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rzejlewandowski/git-repository/lek/"/>
    </mc:Choice>
  </mc:AlternateContent>
  <xr:revisionPtr revIDLastSave="0" documentId="13_ncr:1_{D4EAE790-9B24-C14C-B61B-7C14B1163A1D}" xr6:coauthVersionLast="47" xr6:coauthVersionMax="47" xr10:uidLastSave="{00000000-0000-0000-0000-000000000000}"/>
  <bookViews>
    <workbookView xWindow="0" yWindow="460" windowWidth="24940" windowHeight="17640" xr2:uid="{2DE09BD2-B385-E644-A87C-9432D15C54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1" i="1"/>
  <c r="F10" i="1"/>
  <c r="E7" i="1"/>
  <c r="E9" i="1"/>
  <c r="E4" i="1"/>
  <c r="E8" i="1"/>
  <c r="E5" i="1"/>
  <c r="E6" i="1"/>
  <c r="E2" i="1"/>
  <c r="E10" i="1"/>
  <c r="E3" i="1"/>
  <c r="E11" i="1"/>
  <c r="G7" i="1" l="1"/>
  <c r="I7" i="1" s="1"/>
  <c r="G9" i="1"/>
  <c r="I9" i="1" s="1"/>
  <c r="G10" i="1"/>
  <c r="I10" i="1" s="1"/>
  <c r="G6" i="1"/>
  <c r="I6" i="1" s="1"/>
  <c r="G5" i="1"/>
  <c r="I5" i="1" s="1"/>
  <c r="G11" i="1"/>
  <c r="I11" i="1" s="1"/>
  <c r="G8" i="1"/>
  <c r="I8" i="1" s="1"/>
  <c r="G4" i="1"/>
  <c r="I4" i="1" s="1"/>
  <c r="G3" i="1"/>
  <c r="I3" i="1" s="1"/>
  <c r="G2" i="1"/>
  <c r="I2" i="1" s="1"/>
  <c r="E12" i="1"/>
</calcChain>
</file>

<file path=xl/sharedStrings.xml><?xml version="1.0" encoding="utf-8"?>
<sst xmlns="http://schemas.openxmlformats.org/spreadsheetml/2006/main" count="29" uniqueCount="28">
  <si>
    <t>Przedmiot</t>
  </si>
  <si>
    <t>Ilość pytań</t>
  </si>
  <si>
    <t>Wynik %</t>
  </si>
  <si>
    <t>Wynik n</t>
  </si>
  <si>
    <t>Choroby wewnętrzne</t>
  </si>
  <si>
    <t>Pediatria</t>
  </si>
  <si>
    <t>Chirurgia</t>
  </si>
  <si>
    <t>Położnictwo i ginekologia</t>
  </si>
  <si>
    <t>Medycyna rodzinna</t>
  </si>
  <si>
    <t>Medycyna ratunkowa i intensywna terapia</t>
  </si>
  <si>
    <t>Psychiatria</t>
  </si>
  <si>
    <t>Bioetyka i prawo medyczne</t>
  </si>
  <si>
    <t>Orzecznictwo</t>
  </si>
  <si>
    <t>Zdrowie publiczne</t>
  </si>
  <si>
    <t>Potencjał poprawy</t>
  </si>
  <si>
    <t>Ilość lekcji</t>
  </si>
  <si>
    <t>Potencjał/.5wysiłku</t>
  </si>
  <si>
    <t>Column1</t>
  </si>
  <si>
    <t>Potencjał zapominania</t>
  </si>
  <si>
    <t>Potencjał</t>
  </si>
  <si>
    <t>Lepiej zrobić dokładnie ale blisko LEKu</t>
  </si>
  <si>
    <t>Nr 1</t>
  </si>
  <si>
    <t>Nr 2</t>
  </si>
  <si>
    <t>Nr 3</t>
  </si>
  <si>
    <t>Nr 4</t>
  </si>
  <si>
    <t>Nr 5</t>
  </si>
  <si>
    <t>Nr 6</t>
  </si>
  <si>
    <t>Jak starczy czasu przed LEKiem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</si>
</sst>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1" xfId="1" applyFont="1"/>
    <xf numFmtId="0" fontId="2" fillId="0" borderId="1" xfId="1" applyFont="1" applyFill="1"/>
    <xf numFmtId="0" fontId="2" fillId="0" borderId="1" xfId="1" applyFont="1" applyFill="1" applyBorder="1"/>
    <xf numFmtId="0" fontId="0" fillId="0" borderId="0" xfId="0" applyNumberFormat="1"/>
  </cellXfs>
  <cellStyles count="2">
    <cellStyle name="Heading 3" xfId="1" builtinId="1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4E670-E2E9-9C4D-8C64-5A02E9F52FC8}" name="Table1" displayName="Table1" ref="A1:J12" totalsRowCount="1" headerRowDxfId="5" headerRowBorderDxfId="4" headerRowCellStyle="Heading 3">
  <autoFilter ref="A1:J11" xr:uid="{2EE4E670-E2E9-9C4D-8C64-5A02E9F52FC8}"/>
  <sortState xmlns:xlrd2="http://schemas.microsoft.com/office/spreadsheetml/2017/richdata2" ref="A2:I11">
    <sortCondition descending="1" ref="I1:I11"/>
  </sortState>
  <tableColumns count="10">
    <tableColumn id="1" xr3:uid="{1919B9DA-C064-3C4A-819B-9E19B58E0522}" name="Przedmiot"/>
    <tableColumn id="2" xr3:uid="{5EF2559F-A816-324A-8C02-D189B6C115A4}" name="Wynik n"/>
    <tableColumn id="3" xr3:uid="{300B676D-9116-D047-BC02-4A5D34F141BB}" name="Wynik %"/>
    <tableColumn id="4" xr3:uid="{C549A852-3A38-FE4E-B28B-CC22CB403882}" name="Ilość pytań"/>
    <tableColumn id="5" xr3:uid="{45F588BB-7166-CD48-85C8-2360BFCDAC6B}" name="Potencjał poprawy" totalsRowFunction="custom">
      <calculatedColumnFormula>D2*(100-C2)/100</calculatedColumnFormula>
      <totalsRowFormula>SUM(E2:E11)</totalsRowFormula>
    </tableColumn>
    <tableColumn id="8" xr3:uid="{B1166AB6-7D0D-2349-9C8C-6CD0921C1E91}" name="Potencjał zapominania" dataDxfId="3">
      <calculatedColumnFormula>Table1[[#This Row],[Ilość pytań]]*0.05</calculatedColumnFormula>
    </tableColumn>
    <tableColumn id="9" xr3:uid="{03B9D3DF-B2D1-C141-99A6-08709CB32E85}" name="Potencjał" dataDxfId="2">
      <calculatedColumnFormula>Table1[[#This Row],[Potencjał poprawy]]+Table1[[#This Row],[Potencjał zapominania]]</calculatedColumnFormula>
    </tableColumn>
    <tableColumn id="6" xr3:uid="{56D1523D-18C7-374A-BBC3-F22DC1FECCC0}" name="Ilość lekcji"/>
    <tableColumn id="7" xr3:uid="{304544F1-CB8F-9F40-AB62-A22C586C6786}" name="Potencjał/.5wysiłku" dataDxfId="1">
      <calculatedColumnFormula>Table1[[#This Row],[Potencjał]]/(0.45*Table1[[#This Row],[Ilość lekcji]])</calculatedColumnFormula>
    </tableColumn>
    <tableColumn id="10" xr3:uid="{6977C3C3-FDDB-724A-AFBF-9A3AC52CA89E}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CD73-5FB9-B945-822E-6AE276D25A8C}">
  <dimension ref="A1:J12"/>
  <sheetViews>
    <sheetView tabSelected="1" workbookViewId="0">
      <selection activeCell="J18" sqref="J18"/>
    </sheetView>
  </sheetViews>
  <sheetFormatPr baseColWidth="10" defaultRowHeight="16" x14ac:dyDescent="0.2"/>
  <cols>
    <col min="1" max="1" width="27.1640625" customWidth="1"/>
    <col min="4" max="4" width="11.6640625" customWidth="1"/>
    <col min="5" max="7" width="18.1640625" customWidth="1"/>
    <col min="9" max="9" width="27.5" customWidth="1"/>
  </cols>
  <sheetData>
    <row r="1" spans="1:10" ht="17" thickBot="1" x14ac:dyDescent="0.25">
      <c r="A1" s="1" t="s">
        <v>0</v>
      </c>
      <c r="B1" s="1" t="s">
        <v>3</v>
      </c>
      <c r="C1" s="1" t="s">
        <v>2</v>
      </c>
      <c r="D1" s="1" t="s">
        <v>1</v>
      </c>
      <c r="E1" s="2" t="s">
        <v>14</v>
      </c>
      <c r="F1" s="2" t="s">
        <v>18</v>
      </c>
      <c r="G1" s="2" t="s">
        <v>19</v>
      </c>
      <c r="H1" s="3" t="s">
        <v>15</v>
      </c>
      <c r="I1" s="3" t="s">
        <v>16</v>
      </c>
      <c r="J1" s="3" t="s">
        <v>17</v>
      </c>
    </row>
    <row r="2" spans="1:10" x14ac:dyDescent="0.2">
      <c r="A2" t="s">
        <v>11</v>
      </c>
      <c r="B2">
        <v>6</v>
      </c>
      <c r="C2">
        <v>60</v>
      </c>
      <c r="D2">
        <v>10</v>
      </c>
      <c r="E2">
        <f t="shared" ref="E2:E11" si="0">D2*(100-C2)/100</f>
        <v>4</v>
      </c>
      <c r="F2">
        <f>Table1[[#This Row],[Ilość pytań]]*0.05</f>
        <v>0.5</v>
      </c>
      <c r="G2">
        <f>Table1[[#This Row],[Potencjał poprawy]]+Table1[[#This Row],[Potencjał zapominania]]</f>
        <v>4.5</v>
      </c>
      <c r="H2">
        <v>2</v>
      </c>
      <c r="I2">
        <f>Table1[[#This Row],[Potencjał]]/(0.45*Table1[[#This Row],[Ilość lekcji]])</f>
        <v>5</v>
      </c>
      <c r="J2" s="4" t="s">
        <v>20</v>
      </c>
    </row>
    <row r="3" spans="1:10" x14ac:dyDescent="0.2">
      <c r="A3" t="s">
        <v>13</v>
      </c>
      <c r="B3">
        <v>7</v>
      </c>
      <c r="C3">
        <v>87.5</v>
      </c>
      <c r="D3">
        <v>8</v>
      </c>
      <c r="E3">
        <f t="shared" si="0"/>
        <v>1</v>
      </c>
      <c r="F3">
        <f>Table1[[#This Row],[Ilość pytań]]*0.05</f>
        <v>0.4</v>
      </c>
      <c r="G3">
        <f>Table1[[#This Row],[Potencjał poprawy]]+Table1[[#This Row],[Potencjał zapominania]]</f>
        <v>1.4</v>
      </c>
      <c r="H3">
        <v>1</v>
      </c>
      <c r="I3">
        <f>Table1[[#This Row],[Potencjał]]/(0.45*Table1[[#This Row],[Ilość lekcji]])</f>
        <v>3.1111111111111107</v>
      </c>
      <c r="J3" s="4" t="s">
        <v>20</v>
      </c>
    </row>
    <row r="4" spans="1:10" x14ac:dyDescent="0.2">
      <c r="A4" t="s">
        <v>7</v>
      </c>
      <c r="B4">
        <v>19</v>
      </c>
      <c r="C4">
        <v>73.099999999999994</v>
      </c>
      <c r="D4">
        <v>26</v>
      </c>
      <c r="E4">
        <f t="shared" si="0"/>
        <v>6.9940000000000007</v>
      </c>
      <c r="F4">
        <f>Table1[[#This Row],[Ilość pytań]]*0.05</f>
        <v>1.3</v>
      </c>
      <c r="G4">
        <f>Table1[[#This Row],[Potencjał poprawy]]+Table1[[#This Row],[Potencjał zapominania]]</f>
        <v>8.2940000000000005</v>
      </c>
      <c r="H4">
        <v>7</v>
      </c>
      <c r="I4">
        <f>Table1[[#This Row],[Potencjał]]/(0.45*Table1[[#This Row],[Ilość lekcji]])</f>
        <v>2.6330158730158733</v>
      </c>
      <c r="J4" s="4" t="s">
        <v>21</v>
      </c>
    </row>
    <row r="5" spans="1:10" x14ac:dyDescent="0.2">
      <c r="A5" t="s">
        <v>9</v>
      </c>
      <c r="B5">
        <v>15</v>
      </c>
      <c r="C5">
        <v>78.900000000000006</v>
      </c>
      <c r="D5">
        <v>20</v>
      </c>
      <c r="E5">
        <f t="shared" si="0"/>
        <v>4.2199999999999989</v>
      </c>
      <c r="F5">
        <f>Table1[[#This Row],[Ilość pytań]]*0.05</f>
        <v>1</v>
      </c>
      <c r="G5">
        <f>Table1[[#This Row],[Potencjał poprawy]]+Table1[[#This Row],[Potencjał zapominania]]</f>
        <v>5.2199999999999989</v>
      </c>
      <c r="H5">
        <v>5</v>
      </c>
      <c r="I5">
        <f>Table1[[#This Row],[Potencjał]]/(0.45*Table1[[#This Row],[Ilość lekcji]])</f>
        <v>2.3199999999999994</v>
      </c>
      <c r="J5" s="4" t="s">
        <v>22</v>
      </c>
    </row>
    <row r="6" spans="1:10" x14ac:dyDescent="0.2">
      <c r="A6" t="s">
        <v>10</v>
      </c>
      <c r="B6">
        <v>10</v>
      </c>
      <c r="C6">
        <v>76.900000000000006</v>
      </c>
      <c r="D6">
        <v>14</v>
      </c>
      <c r="E6">
        <f t="shared" si="0"/>
        <v>3.2339999999999991</v>
      </c>
      <c r="F6">
        <f>Table1[[#This Row],[Ilość pytań]]*0.05</f>
        <v>0.70000000000000007</v>
      </c>
      <c r="G6">
        <f>Table1[[#This Row],[Potencjał poprawy]]+Table1[[#This Row],[Potencjał zapominania]]</f>
        <v>3.9339999999999993</v>
      </c>
      <c r="H6">
        <v>5</v>
      </c>
      <c r="I6">
        <f>Table1[[#This Row],[Potencjał]]/(0.45*Table1[[#This Row],[Ilość lekcji]])</f>
        <v>1.748444444444444</v>
      </c>
      <c r="J6" s="4" t="s">
        <v>24</v>
      </c>
    </row>
    <row r="7" spans="1:10" x14ac:dyDescent="0.2">
      <c r="A7" t="s">
        <v>5</v>
      </c>
      <c r="B7">
        <v>22</v>
      </c>
      <c r="C7">
        <v>78.599999999999994</v>
      </c>
      <c r="D7">
        <v>29</v>
      </c>
      <c r="E7">
        <f t="shared" si="0"/>
        <v>6.2060000000000013</v>
      </c>
      <c r="F7">
        <f>Table1[[#This Row],[Ilość pytań]]*0.05</f>
        <v>1.4500000000000002</v>
      </c>
      <c r="G7">
        <f>Table1[[#This Row],[Potencjał poprawy]]+Table1[[#This Row],[Potencjał zapominania]]</f>
        <v>7.6560000000000015</v>
      </c>
      <c r="H7">
        <v>10</v>
      </c>
      <c r="I7">
        <f>Table1[[#This Row],[Potencjał]]/(0.45*Table1[[#This Row],[Ilość lekcji]])</f>
        <v>1.7013333333333336</v>
      </c>
      <c r="J7" s="4" t="s">
        <v>23</v>
      </c>
    </row>
    <row r="8" spans="1:10" x14ac:dyDescent="0.2">
      <c r="A8" t="s">
        <v>8</v>
      </c>
      <c r="B8">
        <v>18</v>
      </c>
      <c r="C8">
        <v>90</v>
      </c>
      <c r="D8">
        <v>20</v>
      </c>
      <c r="E8">
        <f t="shared" si="0"/>
        <v>2</v>
      </c>
      <c r="F8">
        <f>Table1[[#This Row],[Ilość pytań]]*0.05</f>
        <v>1</v>
      </c>
      <c r="G8">
        <f>Table1[[#This Row],[Potencjał poprawy]]+Table1[[#This Row],[Potencjał zapominania]]</f>
        <v>3</v>
      </c>
      <c r="H8">
        <v>4</v>
      </c>
      <c r="I8">
        <f>Table1[[#This Row],[Potencjał]]/(0.45*Table1[[#This Row],[Ilość lekcji]])</f>
        <v>1.6666666666666665</v>
      </c>
      <c r="J8" s="4" t="s">
        <v>26</v>
      </c>
    </row>
    <row r="9" spans="1:10" x14ac:dyDescent="0.2">
      <c r="A9" t="s">
        <v>6</v>
      </c>
      <c r="B9">
        <v>23</v>
      </c>
      <c r="C9">
        <v>85.2</v>
      </c>
      <c r="D9">
        <v>27</v>
      </c>
      <c r="E9">
        <f t="shared" si="0"/>
        <v>3.9959999999999991</v>
      </c>
      <c r="F9">
        <f>Table1[[#This Row],[Ilość pytań]]*0.05</f>
        <v>1.35</v>
      </c>
      <c r="G9">
        <f>Table1[[#This Row],[Potencjał poprawy]]+Table1[[#This Row],[Potencjał zapominania]]</f>
        <v>5.3459999999999992</v>
      </c>
      <c r="H9">
        <v>9</v>
      </c>
      <c r="I9">
        <f>Table1[[#This Row],[Potencjał]]/(0.45*Table1[[#This Row],[Ilość lekcji]])</f>
        <v>1.3199999999999998</v>
      </c>
      <c r="J9" s="4" t="s">
        <v>25</v>
      </c>
    </row>
    <row r="10" spans="1:10" x14ac:dyDescent="0.2">
      <c r="A10" t="s">
        <v>12</v>
      </c>
      <c r="B10">
        <v>7</v>
      </c>
      <c r="C10">
        <v>100</v>
      </c>
      <c r="D10">
        <v>7</v>
      </c>
      <c r="E10">
        <f t="shared" si="0"/>
        <v>0</v>
      </c>
      <c r="F10">
        <f>Table1[[#This Row],[Ilość pytań]]*0.05</f>
        <v>0.35000000000000003</v>
      </c>
      <c r="G10">
        <f>Table1[[#This Row],[Potencjał poprawy]]+Table1[[#This Row],[Potencjał zapominania]]</f>
        <v>0.35000000000000003</v>
      </c>
      <c r="H10">
        <v>1</v>
      </c>
      <c r="I10">
        <f>Table1[[#This Row],[Potencjał]]/(0.45*Table1[[#This Row],[Ilość lekcji]])</f>
        <v>0.77777777777777779</v>
      </c>
      <c r="J10" s="4" t="s">
        <v>27</v>
      </c>
    </row>
    <row r="11" spans="1:10" x14ac:dyDescent="0.2">
      <c r="A11" t="s">
        <v>4</v>
      </c>
      <c r="B11">
        <v>36</v>
      </c>
      <c r="C11">
        <v>97.3</v>
      </c>
      <c r="D11">
        <v>39</v>
      </c>
      <c r="E11">
        <f t="shared" si="0"/>
        <v>1.053000000000001</v>
      </c>
      <c r="F11">
        <f>Table1[[#This Row],[Ilość pytań]]*0.05</f>
        <v>1.9500000000000002</v>
      </c>
      <c r="G11">
        <f>Table1[[#This Row],[Potencjał poprawy]]+Table1[[#This Row],[Potencjał zapominania]]</f>
        <v>3.003000000000001</v>
      </c>
      <c r="H11">
        <v>20</v>
      </c>
      <c r="I11">
        <f>Table1[[#This Row],[Potencjał]]/(0.45*Table1[[#This Row],[Ilość lekcji]])</f>
        <v>0.33366666666666678</v>
      </c>
      <c r="J11" s="4"/>
    </row>
    <row r="12" spans="1:10" x14ac:dyDescent="0.2">
      <c r="E12">
        <f>SUM(E2:E11)</f>
        <v>32.702999999999996</v>
      </c>
    </row>
  </sheetData>
  <sortState xmlns:xlrd2="http://schemas.microsoft.com/office/spreadsheetml/2017/richdata2" ref="A2:E11">
    <sortCondition descending="1" ref="E1:E1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 Lewandowski</dc:creator>
  <cp:lastModifiedBy>Jędrzej Lewandowski</cp:lastModifiedBy>
  <dcterms:created xsi:type="dcterms:W3CDTF">2021-12-11T09:32:35Z</dcterms:created>
  <dcterms:modified xsi:type="dcterms:W3CDTF">2021-12-11T11:18:09Z</dcterms:modified>
</cp:coreProperties>
</file>