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Škola 4.a\"/>
    </mc:Choice>
  </mc:AlternateContent>
  <xr:revisionPtr revIDLastSave="0" documentId="8_{EA853754-A99A-458C-95EB-246BEB9D25CA}" xr6:coauthVersionLast="47" xr6:coauthVersionMax="47" xr10:uidLastSave="{00000000-0000-0000-0000-000000000000}"/>
  <bookViews>
    <workbookView xWindow="-96" yWindow="0" windowWidth="11712" windowHeight="12336" xr2:uid="{17D99B2E-477C-433D-B386-C0308F0FBD19}"/>
  </bookViews>
  <sheets>
    <sheet name="Kontigenční tabulky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<sst xmlns="http://schemas.openxmlformats.org/spreadsheetml/2006/main" count="34" uniqueCount="24">
  <si>
    <t>zboží</t>
  </si>
  <si>
    <t>naskladněno</t>
  </si>
  <si>
    <t>dodavtel</t>
  </si>
  <si>
    <t>počet ks skladem 21.8.</t>
  </si>
  <si>
    <t>počet prodaných  ks</t>
  </si>
  <si>
    <t>počet ks skladem 22.8.</t>
  </si>
  <si>
    <t>Objednat</t>
  </si>
  <si>
    <t>cena za ks</t>
  </si>
  <si>
    <t>zisk z prodeje</t>
  </si>
  <si>
    <t>zisk eur</t>
  </si>
  <si>
    <t>1 euro</t>
  </si>
  <si>
    <t>rohlík</t>
  </si>
  <si>
    <t>chléb</t>
  </si>
  <si>
    <t>cukr třtinový</t>
  </si>
  <si>
    <t>cukr</t>
  </si>
  <si>
    <t>mléko</t>
  </si>
  <si>
    <t>Pekárna Novák</t>
  </si>
  <si>
    <t>Cukrovar Štípa</t>
  </si>
  <si>
    <t>Mlékarna Jaroslavice</t>
  </si>
  <si>
    <t>Popisky řádků</t>
  </si>
  <si>
    <t>Celkový součet</t>
  </si>
  <si>
    <t>Ano</t>
  </si>
  <si>
    <t>Součet z počet prodaných  ks</t>
  </si>
  <si>
    <t>Součet z počet ks skladem 22.8.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</si>
</sst>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;_-@_-"/>
    <numFmt numFmtId="165" formatCode="_-* #,##0.00\ [$Kč-405]_-;\-* #,##0.00\ [$Kč-405]_-;_-* &quot;-&quot;??\ [$Kč-405]_-;_-@_-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náček" refreshedDate="45393.361707638891" createdVersion="8" refreshedVersion="8" minRefreshableVersion="3" recordCount="5" xr:uid="{BFF66F82-44C9-46B1-BB0A-E60D3BAA5FD8}">
  <cacheSource type="worksheet">
    <worksheetSource ref="A1:J6" sheet="Kontigenční tabulky"/>
  </cacheSource>
  <cacheFields count="10">
    <cacheField name="zboží" numFmtId="0">
      <sharedItems count="5">
        <s v="rohlík"/>
        <s v="chléb"/>
        <s v="cukr třtinový"/>
        <s v="cukr"/>
        <s v="mléko"/>
      </sharedItems>
    </cacheField>
    <cacheField name="naskladněno" numFmtId="14">
      <sharedItems containsSemiMixedTypes="0" containsNonDate="0" containsDate="1" containsString="0" minDate="2019-08-18T00:00:00" maxDate="2019-08-22T00:00:00"/>
    </cacheField>
    <cacheField name="dodavtel" numFmtId="0">
      <sharedItems count="3">
        <s v="Pekárna Novák"/>
        <s v="Cukrovar Štípa"/>
        <s v="Mlékarna Jaroslavice"/>
      </sharedItems>
    </cacheField>
    <cacheField name="počet ks skladem 21.8." numFmtId="0">
      <sharedItems containsSemiMixedTypes="0" containsString="0" containsNumber="1" containsInteger="1" minValue="30" maxValue="120"/>
    </cacheField>
    <cacheField name="počet prodaných  ks" numFmtId="0">
      <sharedItems containsSemiMixedTypes="0" containsString="0" containsNumber="1" containsInteger="1" minValue="4" maxValue="82" count="5">
        <n v="82"/>
        <n v="25"/>
        <n v="4"/>
        <n v="17"/>
        <n v="63"/>
      </sharedItems>
    </cacheField>
    <cacheField name="počet ks skladem 22.8." numFmtId="0">
      <sharedItems containsSemiMixedTypes="0" containsString="0" containsNumber="1" containsInteger="1" minValue="5" maxValue="57"/>
    </cacheField>
    <cacheField name="Objednat" numFmtId="0">
      <sharedItems count="2">
        <s v="ne"/>
        <s v="Ano"/>
      </sharedItems>
    </cacheField>
    <cacheField name="cena za ks" numFmtId="165">
      <sharedItems containsSemiMixedTypes="0" containsString="0" containsNumber="1" containsInteger="1" minValue="2" maxValue="30"/>
    </cacheField>
    <cacheField name="zisk z prodeje" numFmtId="165">
      <sharedItems containsSemiMixedTypes="0" containsString="0" containsNumber="1" containsInteger="1" minValue="116" maxValue="1134"/>
    </cacheField>
    <cacheField name="zisk eur" numFmtId="164">
      <sharedItems containsSemiMixedTypes="0" containsString="0" containsNumber="1" minValue="4.6399999999999997" maxValue="45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d v="2019-08-21T00:00:00"/>
    <x v="0"/>
    <n v="100"/>
    <x v="0"/>
    <n v="18"/>
    <x v="0"/>
    <n v="2"/>
    <n v="164"/>
    <n v="6.56"/>
  </r>
  <r>
    <x v="1"/>
    <d v="2019-08-21T00:00:00"/>
    <x v="0"/>
    <n v="30"/>
    <x v="1"/>
    <n v="5"/>
    <x v="1"/>
    <n v="30"/>
    <n v="750"/>
    <n v="30"/>
  </r>
  <r>
    <x v="2"/>
    <d v="2019-08-18T00:00:00"/>
    <x v="1"/>
    <n v="50"/>
    <x v="2"/>
    <n v="46"/>
    <x v="0"/>
    <n v="29"/>
    <n v="116"/>
    <n v="4.6399999999999997"/>
  </r>
  <r>
    <x v="3"/>
    <d v="2019-08-19T00:00:00"/>
    <x v="1"/>
    <n v="50"/>
    <x v="3"/>
    <n v="33"/>
    <x v="0"/>
    <n v="19"/>
    <n v="323"/>
    <n v="12.92"/>
  </r>
  <r>
    <x v="4"/>
    <d v="2019-08-20T00:00:00"/>
    <x v="2"/>
    <n v="120"/>
    <x v="4"/>
    <n v="57"/>
    <x v="0"/>
    <n v="18"/>
    <n v="1134"/>
    <n v="45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BE52E-2850-4D76-BAF7-0FA9DD8E1A4C}" name="Kontingenční tabulka6" cacheId="13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B12:C15" firstHeaderRow="1" firstDataRow="1" firstDataCol="1" rowPageCount="1" colPageCount="1"/>
  <pivotFields count="10">
    <pivotField axis="axisRow" showAll="0">
      <items count="6">
        <item x="3"/>
        <item x="2"/>
        <item x="1"/>
        <item x="4"/>
        <item x="0"/>
        <item t="default"/>
      </items>
    </pivotField>
    <pivotField numFmtId="14" showAll="0"/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numFmtId="165" showAll="0"/>
    <pivotField numFmtId="165" showAll="0"/>
    <pivotField numFmtId="164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2" item="0" hier="-1"/>
  </pageFields>
  <dataFields count="1">
    <dataField name="Součet z počet prodaných  k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62107-9512-47F0-9327-9B6F4FAAC611}" name="Kontingenční tabulka5" cacheId="13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D12:E14" firstHeaderRow="1" firstDataRow="1" firstDataCol="1" rowPageCount="1" colPageCount="1"/>
  <pivotFields count="10">
    <pivotField axis="axisRow" showAll="0">
      <items count="6">
        <item x="3"/>
        <item x="2"/>
        <item x="1"/>
        <item x="4"/>
        <item x="0"/>
        <item t="default"/>
      </items>
    </pivotField>
    <pivotField numFmtId="14" showAll="0"/>
    <pivotField showAll="0"/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  <pivotField numFmtId="165" showAll="0"/>
    <pivotField numFmtId="165" showAll="0"/>
    <pivotField numFmtId="164" showAll="0"/>
  </pivotFields>
  <rowFields count="1">
    <field x="0"/>
  </rowFields>
  <rowItems count="2">
    <i>
      <x v="2"/>
    </i>
    <i t="grand">
      <x/>
    </i>
  </rowItems>
  <colItems count="1">
    <i/>
  </colItems>
  <pageFields count="1">
    <pageField fld="6" item="1" hier="-1"/>
  </pageFields>
  <dataFields count="1">
    <dataField name="Součet z počet ks skladem 22.8.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D111-A799-4B35-8FCC-C3D903C125E0}">
  <dimension ref="A1:M15"/>
  <sheetViews>
    <sheetView tabSelected="1" zoomScale="57" workbookViewId="0">
      <selection activeCell="C37" sqref="C37"/>
    </sheetView>
  </sheetViews>
  <sheetFormatPr defaultRowHeight="14.4" x14ac:dyDescent="0.3"/>
  <cols>
    <col min="1" max="1" width="10.6640625" bestFit="1" customWidth="1"/>
    <col min="2" max="2" width="16.21875" bestFit="1" customWidth="1"/>
    <col min="3" max="3" width="26.33203125" bestFit="1" customWidth="1"/>
    <col min="4" max="4" width="19.44140625" bestFit="1" customWidth="1"/>
    <col min="5" max="5" width="28.88671875" bestFit="1" customWidth="1"/>
    <col min="6" max="6" width="19.44140625" bestFit="1" customWidth="1"/>
    <col min="8" max="8" width="9.88671875" bestFit="1" customWidth="1"/>
    <col min="9" max="9" width="12.2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M1">
        <v>25</v>
      </c>
    </row>
    <row r="2" spans="1:13" x14ac:dyDescent="0.3">
      <c r="A2" s="1" t="s">
        <v>11</v>
      </c>
      <c r="B2" s="2">
        <v>43698</v>
      </c>
      <c r="C2" s="1" t="s">
        <v>16</v>
      </c>
      <c r="D2" s="1">
        <v>100</v>
      </c>
      <c r="E2" s="1">
        <v>82</v>
      </c>
      <c r="F2" s="1">
        <f>D2-E2</f>
        <v>18</v>
      </c>
      <c r="G2" s="1" t="str">
        <f>IF(F2&lt;10,"Ano","ne")</f>
        <v>ne</v>
      </c>
      <c r="H2" s="3">
        <v>2</v>
      </c>
      <c r="I2" s="3">
        <f>H2*E2</f>
        <v>164</v>
      </c>
      <c r="J2" s="4">
        <f>I2/$M$1</f>
        <v>6.56</v>
      </c>
    </row>
    <row r="3" spans="1:13" x14ac:dyDescent="0.3">
      <c r="A3" s="1" t="s">
        <v>12</v>
      </c>
      <c r="B3" s="2">
        <v>43698</v>
      </c>
      <c r="C3" s="1" t="s">
        <v>16</v>
      </c>
      <c r="D3" s="1">
        <v>30</v>
      </c>
      <c r="E3" s="1">
        <v>25</v>
      </c>
      <c r="F3" s="1">
        <f t="shared" ref="F3:F6" si="0">D3-E3</f>
        <v>5</v>
      </c>
      <c r="G3" s="1" t="str">
        <f t="shared" ref="G3:G6" si="1">IF(F3&lt;10,"Ano","ne")</f>
        <v>Ano</v>
      </c>
      <c r="H3" s="3">
        <v>30</v>
      </c>
      <c r="I3" s="3">
        <f t="shared" ref="I3:I6" si="2">H3*E3</f>
        <v>750</v>
      </c>
      <c r="J3" s="4">
        <f t="shared" ref="J3:J6" si="3">I3/$M$1</f>
        <v>30</v>
      </c>
    </row>
    <row r="4" spans="1:13" x14ac:dyDescent="0.3">
      <c r="A4" s="1" t="s">
        <v>13</v>
      </c>
      <c r="B4" s="2">
        <v>43695</v>
      </c>
      <c r="C4" s="1" t="s">
        <v>17</v>
      </c>
      <c r="D4" s="1">
        <v>50</v>
      </c>
      <c r="E4" s="1">
        <v>4</v>
      </c>
      <c r="F4" s="1">
        <f t="shared" si="0"/>
        <v>46</v>
      </c>
      <c r="G4" s="1" t="str">
        <f t="shared" si="1"/>
        <v>ne</v>
      </c>
      <c r="H4" s="3">
        <v>29</v>
      </c>
      <c r="I4" s="3">
        <f t="shared" si="2"/>
        <v>116</v>
      </c>
      <c r="J4" s="4">
        <f t="shared" si="3"/>
        <v>4.6399999999999997</v>
      </c>
    </row>
    <row r="5" spans="1:13" x14ac:dyDescent="0.3">
      <c r="A5" s="1" t="s">
        <v>14</v>
      </c>
      <c r="B5" s="2">
        <v>43696</v>
      </c>
      <c r="C5" s="1" t="s">
        <v>17</v>
      </c>
      <c r="D5" s="1">
        <v>50</v>
      </c>
      <c r="E5" s="1">
        <v>17</v>
      </c>
      <c r="F5" s="1">
        <f t="shared" si="0"/>
        <v>33</v>
      </c>
      <c r="G5" s="1" t="str">
        <f t="shared" si="1"/>
        <v>ne</v>
      </c>
      <c r="H5" s="3">
        <v>19</v>
      </c>
      <c r="I5" s="3">
        <f t="shared" si="2"/>
        <v>323</v>
      </c>
      <c r="J5" s="4">
        <f t="shared" si="3"/>
        <v>12.92</v>
      </c>
    </row>
    <row r="6" spans="1:13" x14ac:dyDescent="0.3">
      <c r="A6" s="1" t="s">
        <v>15</v>
      </c>
      <c r="B6" s="2">
        <v>43697</v>
      </c>
      <c r="C6" s="1" t="s">
        <v>18</v>
      </c>
      <c r="D6" s="1">
        <v>120</v>
      </c>
      <c r="E6" s="1">
        <v>63</v>
      </c>
      <c r="F6" s="1">
        <f t="shared" si="0"/>
        <v>57</v>
      </c>
      <c r="G6" s="1" t="str">
        <f t="shared" si="1"/>
        <v>ne</v>
      </c>
      <c r="H6" s="3">
        <v>18</v>
      </c>
      <c r="I6" s="3">
        <f t="shared" si="2"/>
        <v>1134</v>
      </c>
      <c r="J6" s="4">
        <f t="shared" si="3"/>
        <v>45.36</v>
      </c>
    </row>
    <row r="10" spans="1:13" x14ac:dyDescent="0.3">
      <c r="B10" s="5" t="s">
        <v>2</v>
      </c>
      <c r="C10" t="s">
        <v>17</v>
      </c>
      <c r="D10" s="5" t="s">
        <v>6</v>
      </c>
      <c r="E10" t="s">
        <v>21</v>
      </c>
    </row>
    <row r="12" spans="1:13" x14ac:dyDescent="0.3">
      <c r="B12" s="5" t="s">
        <v>19</v>
      </c>
      <c r="C12" t="s">
        <v>22</v>
      </c>
      <c r="D12" s="5" t="s">
        <v>19</v>
      </c>
      <c r="E12" t="s">
        <v>23</v>
      </c>
    </row>
    <row r="13" spans="1:13" x14ac:dyDescent="0.3">
      <c r="B13" s="6" t="s">
        <v>14</v>
      </c>
      <c r="C13" s="7">
        <v>17</v>
      </c>
      <c r="D13" s="6" t="s">
        <v>12</v>
      </c>
      <c r="E13" s="7">
        <v>5</v>
      </c>
    </row>
    <row r="14" spans="1:13" x14ac:dyDescent="0.3">
      <c r="B14" s="6" t="s">
        <v>13</v>
      </c>
      <c r="C14" s="7">
        <v>4</v>
      </c>
      <c r="D14" s="6" t="s">
        <v>20</v>
      </c>
      <c r="E14" s="7">
        <v>5</v>
      </c>
    </row>
    <row r="15" spans="1:13" x14ac:dyDescent="0.3">
      <c r="B15" s="6" t="s">
        <v>20</v>
      </c>
      <c r="C15" s="7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Kontigenční tabulky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Panáček</dc:creator>
  <cp:lastModifiedBy>Daniel Panáček</cp:lastModifiedBy>
  <dcterms:created xsi:type="dcterms:W3CDTF">2024-04-11T06:11:32Z</dcterms:created>
  <dcterms:modified xsi:type="dcterms:W3CDTF">2024-04-11T07:08:20Z</dcterms:modified>
</cp:coreProperties>
</file>