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lind\Documents\GitHub\PersonalProjects\HyperRail\Admin\"/>
    </mc:Choice>
  </mc:AlternateContent>
  <xr:revisionPtr revIDLastSave="0" documentId="13_ncr:1_{BD0A08FE-2F36-4189-B749-CA8F81FA12CD}" xr6:coauthVersionLast="47" xr6:coauthVersionMax="47" xr10:uidLastSave="{00000000-0000-0000-0000-000000000000}"/>
  <bookViews>
    <workbookView xWindow="-120" yWindow="-120" windowWidth="20730" windowHeight="11160" xr2:uid="{FC71E593-D2D1-453C-B906-E07DE7904A14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D4" i="1"/>
  <c r="D9" i="1"/>
  <c r="D8" i="1"/>
  <c r="D7" i="1"/>
  <c r="D5" i="1"/>
  <c r="D2" i="1"/>
  <c r="I4" i="1"/>
  <c r="I5" i="1"/>
  <c r="I6" i="1"/>
  <c r="I7" i="1"/>
  <c r="I8" i="1"/>
  <c r="I9" i="1"/>
  <c r="I3" i="1"/>
  <c r="I2" i="1"/>
  <c r="P2" i="1" l="1"/>
</calcChain>
</file>

<file path=xl/sharedStrings.xml><?xml version="1.0" encoding="utf-8"?>
<sst xmlns="http://schemas.openxmlformats.org/spreadsheetml/2006/main" count="69" uniqueCount="48">
  <si>
    <t>Date needed</t>
  </si>
  <si>
    <t>Shipping</t>
  </si>
  <si>
    <t>Requester</t>
  </si>
  <si>
    <t>Source</t>
  </si>
  <si>
    <t>Description</t>
  </si>
  <si>
    <t>Units</t>
  </si>
  <si>
    <t>Part number</t>
  </si>
  <si>
    <t>Price/unit</t>
  </si>
  <si>
    <t>Total</t>
  </si>
  <si>
    <t>Purpose: X for Y</t>
  </si>
  <si>
    <t>Notes</t>
  </si>
  <si>
    <t>Project</t>
  </si>
  <si>
    <t>Jorian</t>
  </si>
  <si>
    <t>Jorian Bruslind</t>
  </si>
  <si>
    <t>Amazon Basics PETG</t>
  </si>
  <si>
    <t>PETG175GY21000C</t>
  </si>
  <si>
    <t>Weatherproof Printing</t>
  </si>
  <si>
    <t>HyperRail</t>
  </si>
  <si>
    <t>SubTotal</t>
  </si>
  <si>
    <t>40x40 Aluminum Extrusion - 2m</t>
  </si>
  <si>
    <t>Extended Y Axis</t>
  </si>
  <si>
    <t>40x40 Aluminum Extrusion - 1.5m</t>
  </si>
  <si>
    <t>HFS5-4040-1500</t>
  </si>
  <si>
    <t>12pc Pulley Wheels</t>
  </si>
  <si>
    <t>B07KPWJ3ZC</t>
  </si>
  <si>
    <t>HFS5-2020-2892</t>
  </si>
  <si>
    <t>Z Axis Height</t>
  </si>
  <si>
    <t>More supporting wheels</t>
  </si>
  <si>
    <t>X axis strut supports</t>
  </si>
  <si>
    <t>Plastic Case - EBOX Assembly</t>
  </si>
  <si>
    <t>SE300,OR</t>
  </si>
  <si>
    <t>Ebox for electronics protection</t>
  </si>
  <si>
    <t>B08HSXGZ5R</t>
  </si>
  <si>
    <t xml:space="preserve">Ebox Assembly (Ethernet inserts) </t>
  </si>
  <si>
    <t>Ethernet Cable Glands - 5pk</t>
  </si>
  <si>
    <t>GT2 Rubber Timing Belt - 10m</t>
  </si>
  <si>
    <t>B08974S1CC</t>
  </si>
  <si>
    <t>Dual Belt Upgrades</t>
  </si>
  <si>
    <t>https://www.amazon.com/Seahorse-Protective-Case-Foam-Orange/dp/B001A1PT9A/ref=pd_lpo_card_1?pd_rd_i=B001A1PT9A&amp;th=1</t>
  </si>
  <si>
    <t>https://amzn.to/3iH1E9Q</t>
  </si>
  <si>
    <t>https://www.amazon.com/Printing-Zeelo-Fiberglass-Rostock-Printers/dp/B08974S1CC/ref=sr_1_7?dchild=1&amp;keywords=Gt2&amp;qid=1623868289&amp;rnid=2941120011&amp;s=industrial&amp;sr=1-7</t>
  </si>
  <si>
    <t>https://bit.ly/3gxVAz7</t>
  </si>
  <si>
    <t>https://www.amazon.com/AFUNTA-Plastic-Bearings-Printer-Compatible/dp/B07KPWJ3ZC/ref=sr_1_3?dchild=1&amp;keywords=delrin+wheels&amp;qid=1623787367&amp;sr=8-3</t>
  </si>
  <si>
    <t>https://bit.ly/2RXyo3x</t>
  </si>
  <si>
    <t>https://bit.ly/2TA86oo</t>
  </si>
  <si>
    <t>https://www.amazon.com/AmazonBasics-Printer-Filament-1-75mm-Black/dp/B07T6W63MY/ref=sr_1_10?dchild=1&amp;keywords=PETG&amp;qid=1623866514&amp;sr=8-10&amp;th=1</t>
  </si>
  <si>
    <t>HFS5-4040-2000</t>
  </si>
  <si>
    <t>20x20 Aluminum Extrusion - 1.928m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</si>
</sst>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3" xfId="2" applyFill="1" applyBorder="1" applyAlignment="1"/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/>
    <xf numFmtId="0" fontId="4" fillId="0" borderId="0" xfId="0" applyFont="1" applyFill="1" applyAlignment="1"/>
    <xf numFmtId="0" fontId="4" fillId="0" borderId="3" xfId="0" applyFont="1" applyFill="1" applyBorder="1" applyAlignment="1"/>
    <xf numFmtId="0" fontId="5" fillId="0" borderId="3" xfId="0" applyFont="1" applyFill="1" applyBorder="1" applyAlignment="1"/>
    <xf numFmtId="0" fontId="6" fillId="0" borderId="3" xfId="2" applyFont="1" applyFill="1" applyBorder="1" applyAlignment="1"/>
    <xf numFmtId="0" fontId="4" fillId="0" borderId="3" xfId="0" applyFont="1" applyFill="1" applyBorder="1" applyAlignment="1">
      <alignment horizontal="right"/>
    </xf>
    <xf numFmtId="44" fontId="4" fillId="0" borderId="3" xfId="1" applyFont="1" applyFill="1" applyBorder="1" applyAlignment="1">
      <alignment horizontal="right"/>
    </xf>
    <xf numFmtId="0" fontId="3" fillId="0" borderId="0" xfId="0" applyFont="1" applyFill="1" applyAlignment="1"/>
    <xf numFmtId="44" fontId="4" fillId="0" borderId="0" xfId="0" applyNumberFormat="1" applyFont="1" applyFill="1" applyAlignment="1"/>
    <xf numFmtId="0" fontId="4" fillId="0" borderId="0" xfId="0" applyFont="1"/>
    <xf numFmtId="44" fontId="4" fillId="0" borderId="0" xfId="1" applyFont="1"/>
    <xf numFmtId="0" fontId="4" fillId="0" borderId="4" xfId="0" applyFont="1" applyFill="1" applyBorder="1" applyAlignment="1"/>
    <xf numFmtId="0" fontId="4" fillId="0" borderId="4" xfId="0" applyFont="1" applyFill="1" applyBorder="1" applyAlignment="1">
      <alignment horizontal="right"/>
    </xf>
    <xf numFmtId="44" fontId="4" fillId="0" borderId="4" xfId="1" applyFont="1" applyFill="1" applyBorder="1" applyAlignment="1">
      <alignment horizontal="right"/>
    </xf>
    <xf numFmtId="0" fontId="2" fillId="0" borderId="4" xfId="2" applyFill="1" applyBorder="1" applyAlignment="1"/>
  </cellXfs>
  <cellStyles count="3">
    <cellStyle name="Currency" xfId="1" builtinId="4"/>
    <cellStyle name="Hyperlink" xfId="2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border outline="0">
        <top style="medium">
          <color rgb="FFCCCCCC"/>
        </top>
      </border>
    </dxf>
    <dxf>
      <border outline="0">
        <top style="medium">
          <color rgb="FF000000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BDBFC-0040-488F-A14D-50680DEE51A9}" name="Table1" displayName="Table1" ref="A1:L45" totalsRowShown="0" headerRowDxfId="16" dataDxfId="14" headerRowBorderDxfId="15" tableBorderDxfId="13" totalsRowBorderDxfId="12">
  <autoFilter ref="A1:L45" xr:uid="{77151423-1B2A-4470-8822-1A315E897150}"/>
  <tableColumns count="12">
    <tableColumn id="1" xr3:uid="{CC88C53F-726A-425D-90A5-C838FFD1FC8D}" name="Date needed" dataDxfId="11"/>
    <tableColumn id="2" xr3:uid="{8ED03E7E-506A-4EF5-94A3-A24D108E43EE}" name="Shipping" dataDxfId="10"/>
    <tableColumn id="3" xr3:uid="{1DB284AE-77CA-42C2-8DAB-D69BC223494F}" name="Requester" dataDxfId="9"/>
    <tableColumn id="4" xr3:uid="{D50BF9C3-B57F-43FD-B322-8D5833B9F22D}" name="Source" dataDxfId="8" dataCellStyle="Hyperlink">
      <calculatedColumnFormula>HYPERLINK("https://www.amazon.com/AmazonBasics-Printer-Filament-1-75mm-Black/dp/B07T2QZYS1/ref=sr_1_15?dchild=1&amp;keywords=PETG&amp;qid=1617819005&amp;sr=8-15&amp;th=1","Amazon")</calculatedColumnFormula>
    </tableColumn>
    <tableColumn id="5" xr3:uid="{D8F29473-C36E-4E86-8820-F79741720813}" name="Description" dataDxfId="7"/>
    <tableColumn id="6" xr3:uid="{CBA968D8-9A82-41B1-955C-4E21934861A9}" name="Units" dataDxfId="6"/>
    <tableColumn id="7" xr3:uid="{98BDFD10-EB34-4902-BE4B-F77503488929}" name="Part number" dataDxfId="5"/>
    <tableColumn id="8" xr3:uid="{951205BB-92C6-448D-BE14-2265BFBB63BF}" name="Price/unit" dataDxfId="4" dataCellStyle="Currency"/>
    <tableColumn id="9" xr3:uid="{8A166005-67D3-4E42-A96E-A93874D808EF}" name="Total" dataDxfId="3" dataCellStyle="Currency">
      <calculatedColumnFormula>Table1[[#This Row],[Price/unit]]*Table1[[#This Row],[Units]]</calculatedColumnFormula>
    </tableColumn>
    <tableColumn id="10" xr3:uid="{896DDBB2-F53B-4A39-8EB5-A975A4049ECA}" name="Purpose: X for Y" dataDxfId="2"/>
    <tableColumn id="11" xr3:uid="{1FCCE8EF-0FF7-464C-9451-A29EF0846838}" name="Notes" dataDxfId="1"/>
    <tableColumn id="12" xr3:uid="{28CDBEEF-6DF9-4CFD-A5B4-4921F498468A}" name="Projec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rinting-Zeelo-Fiberglass-Rostock-Printers/dp/B08974S1CC/ref=sr_1_7?dchild=1&amp;keywords=Gt2&amp;qid=1623868289&amp;rnid=2941120011&amp;s=industrial&amp;sr=1-7" TargetMode="External"/><Relationship Id="rId3" Type="http://schemas.openxmlformats.org/officeDocument/2006/relationships/hyperlink" Target="https://bit.ly/2RXyo3x" TargetMode="External"/><Relationship Id="rId7" Type="http://schemas.openxmlformats.org/officeDocument/2006/relationships/hyperlink" Target="https://amzn.to/3iH1E9Q" TargetMode="External"/><Relationship Id="rId2" Type="http://schemas.openxmlformats.org/officeDocument/2006/relationships/hyperlink" Target="https://bit.ly/2TA86oo" TargetMode="External"/><Relationship Id="rId1" Type="http://schemas.openxmlformats.org/officeDocument/2006/relationships/hyperlink" Target="https://www.amazon.com/AmazonBasics-Printer-Filament-1-75mm-Black/dp/B07T6W63MY/ref=sr_1_10?dchild=1&amp;keywords=PETG&amp;qid=1623866514&amp;sr=8-10&amp;th=1" TargetMode="External"/><Relationship Id="rId6" Type="http://schemas.openxmlformats.org/officeDocument/2006/relationships/hyperlink" Target="https://www.amazon.com/Seahorse-Protective-Case-Foam-Orange/dp/B001A1PT9A/ref=pd_lpo_card_1?pd_rd_i=B001A1PT9A&amp;th=1" TargetMode="External"/><Relationship Id="rId5" Type="http://schemas.openxmlformats.org/officeDocument/2006/relationships/hyperlink" Target="https://bit.ly/3gxVAz7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amazon.com/AFUNTA-Plastic-Bearings-Printer-Compatible/dp/B07KPWJ3ZC/ref=sr_1_3?dchild=1&amp;keywords=delrin+wheels&amp;qid=1623787367&amp;sr=8-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2B52-33F4-4B8E-8548-DD772DC25706}">
  <dimension ref="A1:P45"/>
  <sheetViews>
    <sheetView tabSelected="1" workbookViewId="0">
      <selection activeCell="G15" sqref="G15"/>
    </sheetView>
  </sheetViews>
  <sheetFormatPr defaultRowHeight="18" x14ac:dyDescent="0.25"/>
  <cols>
    <col min="1" max="1" width="20.42578125" style="5" bestFit="1" customWidth="1"/>
    <col min="2" max="2" width="19.28515625" style="5" bestFit="1" customWidth="1"/>
    <col min="3" max="3" width="17.28515625" style="5" bestFit="1" customWidth="1"/>
    <col min="4" max="4" width="13.140625" style="5" bestFit="1" customWidth="1"/>
    <col min="5" max="5" width="46" style="5" bestFit="1" customWidth="1"/>
    <col min="6" max="6" width="10.28515625" style="5" bestFit="1" customWidth="1"/>
    <col min="7" max="7" width="27.85546875" style="5" bestFit="1" customWidth="1"/>
    <col min="8" max="8" width="16.28515625" style="5" bestFit="1" customWidth="1"/>
    <col min="9" max="9" width="13.140625" style="5" bestFit="1" customWidth="1"/>
    <col min="10" max="10" width="43.42578125" style="5" bestFit="1" customWidth="1"/>
    <col min="11" max="11" width="11.140625" style="5" bestFit="1" customWidth="1"/>
    <col min="12" max="12" width="13" style="5" bestFit="1" customWidth="1"/>
    <col min="13" max="14" width="9.140625" style="5"/>
    <col min="15" max="15" width="13.42578125" style="5" bestFit="1" customWidth="1"/>
    <col min="16" max="16" width="13.140625" style="5" bestFit="1" customWidth="1"/>
    <col min="17" max="16384" width="9.140625" style="5"/>
  </cols>
  <sheetData>
    <row r="1" spans="1:16" ht="18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6" ht="18.75" thickBot="1" x14ac:dyDescent="0.3">
      <c r="A2" s="6"/>
      <c r="B2" s="7" t="s">
        <v>13</v>
      </c>
      <c r="C2" s="7" t="s">
        <v>12</v>
      </c>
      <c r="D2" s="1" t="str">
        <f>HYPERLINK("https://www.amazon.com/AmazonBasics-Printer-Filament-1-75mm-Black/dp/B07T6W63MY/ref=sr_1_10?dchild=1&amp;keywords=PETG&amp;qid=1623866514&amp;sr=8-10&amp;th=1","Amazon")</f>
        <v>Amazon</v>
      </c>
      <c r="E2" s="6" t="s">
        <v>14</v>
      </c>
      <c r="F2" s="9">
        <v>2</v>
      </c>
      <c r="G2" s="6" t="s">
        <v>15</v>
      </c>
      <c r="H2" s="10">
        <v>20.04</v>
      </c>
      <c r="I2" s="10">
        <f>Table1[[#This Row],[Price/unit]]*Table1[[#This Row],[Units]]</f>
        <v>40.08</v>
      </c>
      <c r="J2" s="6" t="s">
        <v>16</v>
      </c>
      <c r="K2" s="1" t="s">
        <v>45</v>
      </c>
      <c r="L2" s="6" t="s">
        <v>17</v>
      </c>
      <c r="O2" s="11" t="s">
        <v>18</v>
      </c>
      <c r="P2" s="12">
        <f>SUM(Table1[Total])</f>
        <v>394.85</v>
      </c>
    </row>
    <row r="3" spans="1:16" ht="18.75" thickBot="1" x14ac:dyDescent="0.3">
      <c r="A3" s="6"/>
      <c r="B3" s="7" t="s">
        <v>13</v>
      </c>
      <c r="C3" s="7" t="s">
        <v>12</v>
      </c>
      <c r="D3" s="1" t="str">
        <f>HYPERLINK("https://bit.ly/3q1RzWx","Misumi")</f>
        <v>Misumi</v>
      </c>
      <c r="E3" s="6" t="s">
        <v>19</v>
      </c>
      <c r="F3" s="9">
        <v>3</v>
      </c>
      <c r="G3" s="6" t="s">
        <v>46</v>
      </c>
      <c r="H3" s="10">
        <v>35.4</v>
      </c>
      <c r="I3" s="10">
        <f>Table1[[#This Row],[Units]]*Table1[[#This Row],[Price/unit]]</f>
        <v>106.19999999999999</v>
      </c>
      <c r="J3" s="6" t="s">
        <v>20</v>
      </c>
      <c r="K3" s="1" t="s">
        <v>44</v>
      </c>
      <c r="L3" s="6" t="s">
        <v>17</v>
      </c>
    </row>
    <row r="4" spans="1:16" ht="18.75" thickBot="1" x14ac:dyDescent="0.3">
      <c r="A4" s="6"/>
      <c r="B4" s="7" t="s">
        <v>13</v>
      </c>
      <c r="C4" s="7" t="s">
        <v>12</v>
      </c>
      <c r="D4" s="1" t="str">
        <f>HYPERLINK("https://bit.ly/2RXyo3x","Misumi")</f>
        <v>Misumi</v>
      </c>
      <c r="E4" s="6" t="s">
        <v>21</v>
      </c>
      <c r="F4" s="9">
        <v>2</v>
      </c>
      <c r="G4" s="13" t="s">
        <v>22</v>
      </c>
      <c r="H4" s="14">
        <v>26.55</v>
      </c>
      <c r="I4" s="10">
        <f>Table1[[#This Row],[Units]]*Table1[[#This Row],[Price/unit]]</f>
        <v>53.1</v>
      </c>
      <c r="J4" s="6" t="s">
        <v>26</v>
      </c>
      <c r="K4" s="1" t="s">
        <v>43</v>
      </c>
      <c r="L4" s="6" t="s">
        <v>17</v>
      </c>
    </row>
    <row r="5" spans="1:16" ht="18.75" thickBot="1" x14ac:dyDescent="0.3">
      <c r="A5" s="6"/>
      <c r="B5" s="7" t="s">
        <v>13</v>
      </c>
      <c r="C5" s="7" t="s">
        <v>12</v>
      </c>
      <c r="D5" s="1" t="str">
        <f>HYPERLINK("https://www.amazon.com/AFUNTA-Plastic-Bearings-Printer-Compatible/dp/B07KPWJ3ZC/ref=sr_1_3?dchild=1&amp;keywords=delrin+wheels&amp;qid=1623787367&amp;sr=8-3","Amazon")</f>
        <v>Amazon</v>
      </c>
      <c r="E5" s="6" t="s">
        <v>23</v>
      </c>
      <c r="F5" s="9">
        <v>3</v>
      </c>
      <c r="G5" s="13" t="s">
        <v>24</v>
      </c>
      <c r="H5" s="10">
        <v>11.59</v>
      </c>
      <c r="I5" s="10">
        <f>Table1[[#This Row],[Units]]*Table1[[#This Row],[Price/unit]]</f>
        <v>34.769999999999996</v>
      </c>
      <c r="J5" s="6" t="s">
        <v>27</v>
      </c>
      <c r="K5" s="1" t="s">
        <v>42</v>
      </c>
      <c r="L5" s="6" t="s">
        <v>17</v>
      </c>
    </row>
    <row r="6" spans="1:16" ht="18.75" thickBot="1" x14ac:dyDescent="0.3">
      <c r="A6" s="6"/>
      <c r="B6" s="7" t="s">
        <v>13</v>
      </c>
      <c r="C6" s="7" t="s">
        <v>12</v>
      </c>
      <c r="D6" s="1" t="str">
        <f>HYPERLINK("https://bit.ly/3gxVAz7","Misumi")</f>
        <v>Misumi</v>
      </c>
      <c r="E6" s="6" t="s">
        <v>47</v>
      </c>
      <c r="F6" s="9">
        <v>6</v>
      </c>
      <c r="G6" s="6" t="s">
        <v>25</v>
      </c>
      <c r="H6" s="10">
        <v>12.72</v>
      </c>
      <c r="I6" s="10">
        <f>Table1[[#This Row],[Units]]*Table1[[#This Row],[Price/unit]]</f>
        <v>76.320000000000007</v>
      </c>
      <c r="J6" s="6" t="s">
        <v>28</v>
      </c>
      <c r="K6" s="1" t="s">
        <v>41</v>
      </c>
      <c r="L6" s="6" t="s">
        <v>17</v>
      </c>
    </row>
    <row r="7" spans="1:16" ht="18.75" thickBot="1" x14ac:dyDescent="0.3">
      <c r="A7" s="15"/>
      <c r="B7" s="7" t="s">
        <v>13</v>
      </c>
      <c r="C7" s="7" t="s">
        <v>12</v>
      </c>
      <c r="D7" s="1" t="str">
        <f>HYPERLINK("https://www.amazon.com/Seahorse-Protective-Case-Foam-Orange/dp/B001A1PT9A/ref=pd_lpo_card_1?pd_rd_i=B001A1PT9A&amp;th=1","Amazon")</f>
        <v>Amazon</v>
      </c>
      <c r="E7" s="15" t="s">
        <v>29</v>
      </c>
      <c r="F7" s="16">
        <v>1</v>
      </c>
      <c r="G7" s="15" t="s">
        <v>30</v>
      </c>
      <c r="H7" s="17">
        <v>31.41</v>
      </c>
      <c r="I7" s="10">
        <f>Table1[[#This Row],[Units]]*Table1[[#This Row],[Price/unit]]</f>
        <v>31.41</v>
      </c>
      <c r="J7" s="6" t="s">
        <v>31</v>
      </c>
      <c r="K7" s="18" t="s">
        <v>38</v>
      </c>
      <c r="L7" s="6" t="s">
        <v>17</v>
      </c>
    </row>
    <row r="8" spans="1:16" ht="18.75" thickBot="1" x14ac:dyDescent="0.3">
      <c r="A8" s="15"/>
      <c r="B8" s="7" t="s">
        <v>13</v>
      </c>
      <c r="C8" s="7" t="s">
        <v>12</v>
      </c>
      <c r="D8" s="1" t="str">
        <f>HYPERLINK("https://amzn.to/3iH1E9Q","Amazon")</f>
        <v>Amazon</v>
      </c>
      <c r="E8" s="15" t="s">
        <v>34</v>
      </c>
      <c r="F8" s="16">
        <v>1</v>
      </c>
      <c r="G8" s="15" t="s">
        <v>32</v>
      </c>
      <c r="H8" s="17">
        <v>26.99</v>
      </c>
      <c r="I8" s="10">
        <f>Table1[[#This Row],[Units]]*Table1[[#This Row],[Price/unit]]</f>
        <v>26.99</v>
      </c>
      <c r="J8" s="6" t="s">
        <v>33</v>
      </c>
      <c r="K8" s="18" t="s">
        <v>39</v>
      </c>
      <c r="L8" s="6" t="s">
        <v>17</v>
      </c>
    </row>
    <row r="9" spans="1:16" ht="18.75" thickBot="1" x14ac:dyDescent="0.3">
      <c r="A9" s="15"/>
      <c r="B9" s="7" t="s">
        <v>13</v>
      </c>
      <c r="C9" s="7" t="s">
        <v>12</v>
      </c>
      <c r="D9" s="1" t="str">
        <f>HYPERLINK("https://www.amazon.com/Printing-Zeelo-Fiberglass-Rostock-Printers/dp/B08974S1CC/ref=sr_1_7?dchild=1&amp;keywords=Gt2&amp;qid=1623868289&amp;rnid=2941120011&amp;s=industrial&amp;sr=1-7","Amazon")</f>
        <v>Amazon</v>
      </c>
      <c r="E9" s="15" t="s">
        <v>35</v>
      </c>
      <c r="F9" s="16">
        <v>2</v>
      </c>
      <c r="G9" s="13" t="s">
        <v>36</v>
      </c>
      <c r="H9" s="17">
        <v>12.99</v>
      </c>
      <c r="I9" s="10">
        <f>Table1[[#This Row],[Units]]*Table1[[#This Row],[Price/unit]]</f>
        <v>25.98</v>
      </c>
      <c r="J9" s="6" t="s">
        <v>37</v>
      </c>
      <c r="K9" s="18" t="s">
        <v>40</v>
      </c>
      <c r="L9" s="6" t="s">
        <v>17</v>
      </c>
    </row>
    <row r="10" spans="1:16" ht="18.75" thickBot="1" x14ac:dyDescent="0.3">
      <c r="A10" s="15"/>
      <c r="B10" s="7"/>
      <c r="C10" s="7"/>
      <c r="D10" s="8"/>
      <c r="E10" s="15"/>
      <c r="F10" s="16"/>
      <c r="G10" s="15"/>
      <c r="H10" s="17"/>
      <c r="I10" s="10"/>
      <c r="J10" s="6"/>
      <c r="K10" s="15"/>
      <c r="L10" s="6"/>
    </row>
    <row r="11" spans="1:16" ht="18.75" thickBot="1" x14ac:dyDescent="0.3">
      <c r="A11" s="15"/>
      <c r="B11" s="7"/>
      <c r="C11" s="7"/>
      <c r="D11" s="8"/>
      <c r="E11" s="15"/>
      <c r="F11" s="16"/>
      <c r="G11" s="15"/>
      <c r="H11" s="17"/>
      <c r="I11" s="10"/>
      <c r="J11" s="6"/>
      <c r="K11" s="15"/>
      <c r="L11" s="6"/>
    </row>
    <row r="12" spans="1:16" ht="18.75" thickBot="1" x14ac:dyDescent="0.3">
      <c r="A12" s="15"/>
      <c r="B12" s="7"/>
      <c r="C12" s="7"/>
      <c r="D12" s="8"/>
      <c r="E12" s="15"/>
      <c r="F12" s="16"/>
      <c r="G12" s="15"/>
      <c r="H12" s="17"/>
      <c r="I12" s="10"/>
      <c r="J12" s="6"/>
      <c r="K12" s="15"/>
      <c r="L12" s="6"/>
    </row>
    <row r="13" spans="1:16" ht="18.75" thickBot="1" x14ac:dyDescent="0.3">
      <c r="A13" s="15"/>
      <c r="B13" s="7"/>
      <c r="C13" s="7"/>
      <c r="D13" s="8"/>
      <c r="E13" s="15"/>
      <c r="F13" s="16"/>
      <c r="G13" s="15"/>
      <c r="H13" s="17"/>
      <c r="I13" s="10"/>
      <c r="J13" s="6"/>
      <c r="K13" s="15"/>
      <c r="L13" s="6"/>
    </row>
    <row r="14" spans="1:16" ht="18.75" thickBot="1" x14ac:dyDescent="0.3">
      <c r="A14" s="15"/>
      <c r="B14" s="7"/>
      <c r="C14" s="7"/>
      <c r="D14" s="8"/>
      <c r="E14" s="15"/>
      <c r="F14" s="16"/>
      <c r="G14" s="15"/>
      <c r="H14" s="17"/>
      <c r="I14" s="17"/>
      <c r="J14" s="6"/>
      <c r="K14" s="15"/>
      <c r="L14" s="6"/>
    </row>
    <row r="15" spans="1:16" ht="18.75" thickBot="1" x14ac:dyDescent="0.3">
      <c r="A15" s="15"/>
      <c r="B15" s="7"/>
      <c r="C15" s="7"/>
      <c r="D15" s="8"/>
      <c r="E15" s="15"/>
      <c r="F15" s="16"/>
      <c r="G15" s="15"/>
      <c r="H15" s="17"/>
      <c r="I15" s="17"/>
      <c r="J15" s="6"/>
      <c r="K15" s="15"/>
      <c r="L15" s="6"/>
    </row>
    <row r="16" spans="1:16" ht="18.75" thickBot="1" x14ac:dyDescent="0.3">
      <c r="A16" s="15"/>
      <c r="B16" s="7"/>
      <c r="C16" s="7"/>
      <c r="D16" s="8"/>
      <c r="E16" s="15"/>
      <c r="F16" s="16"/>
      <c r="G16" s="15"/>
      <c r="H16" s="17"/>
      <c r="I16" s="17"/>
      <c r="J16" s="6"/>
      <c r="K16" s="15"/>
      <c r="L16" s="6"/>
    </row>
    <row r="17" spans="1:12" ht="18.75" thickBot="1" x14ac:dyDescent="0.3">
      <c r="A17" s="15"/>
      <c r="B17" s="7"/>
      <c r="C17" s="7"/>
      <c r="D17" s="8"/>
      <c r="E17" s="15"/>
      <c r="F17" s="16"/>
      <c r="G17" s="15"/>
      <c r="H17" s="17"/>
      <c r="I17" s="17"/>
      <c r="J17" s="6"/>
      <c r="K17" s="15"/>
      <c r="L17" s="6"/>
    </row>
    <row r="18" spans="1:12" ht="18.75" thickBot="1" x14ac:dyDescent="0.3">
      <c r="A18" s="15"/>
      <c r="B18" s="7"/>
      <c r="C18" s="7"/>
      <c r="D18" s="8"/>
      <c r="E18" s="15"/>
      <c r="F18" s="16"/>
      <c r="G18" s="15"/>
      <c r="H18" s="17"/>
      <c r="I18" s="17"/>
      <c r="J18" s="6"/>
      <c r="K18" s="15"/>
      <c r="L18" s="6"/>
    </row>
    <row r="19" spans="1:12" ht="18.75" thickBot="1" x14ac:dyDescent="0.3">
      <c r="A19" s="15"/>
      <c r="B19" s="7"/>
      <c r="C19" s="7"/>
      <c r="D19" s="8"/>
      <c r="E19" s="15"/>
      <c r="F19" s="16"/>
      <c r="G19" s="15"/>
      <c r="H19" s="17"/>
      <c r="I19" s="17"/>
      <c r="J19" s="6"/>
      <c r="K19" s="15"/>
      <c r="L19" s="6"/>
    </row>
    <row r="20" spans="1:12" ht="18.75" thickBot="1" x14ac:dyDescent="0.3">
      <c r="A20" s="15"/>
      <c r="B20" s="7"/>
      <c r="C20" s="7"/>
      <c r="D20" s="8"/>
      <c r="E20" s="15"/>
      <c r="F20" s="16"/>
      <c r="G20" s="15"/>
      <c r="H20" s="17"/>
      <c r="I20" s="17"/>
      <c r="J20" s="6"/>
      <c r="K20" s="15"/>
      <c r="L20" s="6"/>
    </row>
    <row r="21" spans="1:12" ht="18.75" thickBot="1" x14ac:dyDescent="0.3">
      <c r="A21" s="15"/>
      <c r="B21" s="7"/>
      <c r="C21" s="7"/>
      <c r="D21" s="8"/>
      <c r="E21" s="15"/>
      <c r="F21" s="16"/>
      <c r="G21" s="15"/>
      <c r="H21" s="17"/>
      <c r="I21" s="17"/>
      <c r="J21" s="6"/>
      <c r="K21" s="15"/>
      <c r="L21" s="6"/>
    </row>
    <row r="22" spans="1:12" ht="18.75" thickBot="1" x14ac:dyDescent="0.3">
      <c r="A22" s="15"/>
      <c r="B22" s="7"/>
      <c r="C22" s="7"/>
      <c r="D22" s="8"/>
      <c r="E22" s="15"/>
      <c r="F22" s="16"/>
      <c r="G22" s="15"/>
      <c r="H22" s="17"/>
      <c r="I22" s="17"/>
      <c r="J22" s="6"/>
      <c r="K22" s="15"/>
      <c r="L22" s="6"/>
    </row>
    <row r="23" spans="1:12" ht="18.75" thickBot="1" x14ac:dyDescent="0.3">
      <c r="A23" s="15"/>
      <c r="B23" s="7"/>
      <c r="C23" s="7"/>
      <c r="D23" s="8"/>
      <c r="E23" s="15"/>
      <c r="F23" s="16"/>
      <c r="G23" s="15"/>
      <c r="H23" s="17"/>
      <c r="I23" s="17"/>
      <c r="J23" s="6"/>
      <c r="K23" s="15"/>
      <c r="L23" s="6"/>
    </row>
    <row r="24" spans="1:12" ht="18.75" thickBot="1" x14ac:dyDescent="0.3">
      <c r="A24" s="15"/>
      <c r="B24" s="7"/>
      <c r="C24" s="7"/>
      <c r="D24" s="8"/>
      <c r="E24" s="15"/>
      <c r="F24" s="16"/>
      <c r="G24" s="15"/>
      <c r="H24" s="17"/>
      <c r="I24" s="17"/>
      <c r="J24" s="6"/>
      <c r="K24" s="15"/>
      <c r="L24" s="6"/>
    </row>
    <row r="25" spans="1:12" ht="18.75" thickBot="1" x14ac:dyDescent="0.3">
      <c r="A25" s="15"/>
      <c r="B25" s="7"/>
      <c r="C25" s="7"/>
      <c r="D25" s="8"/>
      <c r="E25" s="15"/>
      <c r="F25" s="16"/>
      <c r="G25" s="15"/>
      <c r="H25" s="17"/>
      <c r="I25" s="17"/>
      <c r="J25" s="6"/>
      <c r="K25" s="15"/>
      <c r="L25" s="6"/>
    </row>
    <row r="26" spans="1:12" ht="18.75" thickBot="1" x14ac:dyDescent="0.3">
      <c r="A26" s="15"/>
      <c r="B26" s="7"/>
      <c r="C26" s="7"/>
      <c r="D26" s="8"/>
      <c r="E26" s="15"/>
      <c r="F26" s="16"/>
      <c r="G26" s="15"/>
      <c r="H26" s="17"/>
      <c r="I26" s="17"/>
      <c r="J26" s="6"/>
      <c r="K26" s="15"/>
      <c r="L26" s="6"/>
    </row>
    <row r="27" spans="1:12" ht="18.75" thickBot="1" x14ac:dyDescent="0.3">
      <c r="A27" s="15"/>
      <c r="B27" s="7"/>
      <c r="C27" s="7"/>
      <c r="D27" s="8"/>
      <c r="E27" s="15"/>
      <c r="F27" s="16"/>
      <c r="G27" s="15"/>
      <c r="H27" s="17"/>
      <c r="I27" s="17"/>
      <c r="J27" s="15"/>
      <c r="K27" s="15"/>
      <c r="L27" s="6"/>
    </row>
    <row r="28" spans="1:12" ht="18.75" thickBot="1" x14ac:dyDescent="0.3">
      <c r="A28" s="15"/>
      <c r="B28" s="7"/>
      <c r="C28" s="7"/>
      <c r="D28" s="8"/>
      <c r="E28" s="15"/>
      <c r="F28" s="16"/>
      <c r="G28" s="15"/>
      <c r="H28" s="17"/>
      <c r="I28" s="17"/>
      <c r="J28" s="15"/>
      <c r="K28" s="15"/>
      <c r="L28" s="6"/>
    </row>
    <row r="29" spans="1:12" ht="18.75" thickBot="1" x14ac:dyDescent="0.3">
      <c r="A29" s="15"/>
      <c r="B29" s="7"/>
      <c r="C29" s="7"/>
      <c r="D29" s="8"/>
      <c r="E29" s="15"/>
      <c r="F29" s="16"/>
      <c r="G29" s="15"/>
      <c r="H29" s="17"/>
      <c r="I29" s="17"/>
      <c r="J29" s="15"/>
      <c r="K29" s="15"/>
      <c r="L29" s="6"/>
    </row>
    <row r="30" spans="1:12" ht="18.75" thickBot="1" x14ac:dyDescent="0.3">
      <c r="A30" s="15"/>
      <c r="B30" s="7"/>
      <c r="C30" s="7"/>
      <c r="D30" s="8"/>
      <c r="E30" s="15"/>
      <c r="F30" s="16"/>
      <c r="G30" s="15"/>
      <c r="H30" s="17"/>
      <c r="I30" s="17"/>
      <c r="J30" s="15"/>
      <c r="K30" s="15"/>
      <c r="L30" s="6"/>
    </row>
    <row r="31" spans="1:12" ht="18.75" thickBot="1" x14ac:dyDescent="0.3">
      <c r="A31" s="15"/>
      <c r="B31" s="7"/>
      <c r="C31" s="7"/>
      <c r="D31" s="8"/>
      <c r="E31" s="15"/>
      <c r="F31" s="16"/>
      <c r="G31" s="15"/>
      <c r="H31" s="17"/>
      <c r="I31" s="17"/>
      <c r="J31" s="15"/>
      <c r="K31" s="15"/>
      <c r="L31" s="6"/>
    </row>
    <row r="32" spans="1:12" ht="18.75" thickBot="1" x14ac:dyDescent="0.3">
      <c r="A32" s="15"/>
      <c r="B32" s="7"/>
      <c r="C32" s="7"/>
      <c r="D32" s="8"/>
      <c r="E32" s="15"/>
      <c r="F32" s="16"/>
      <c r="G32" s="15"/>
      <c r="H32" s="17"/>
      <c r="I32" s="17"/>
      <c r="J32" s="15"/>
      <c r="K32" s="15"/>
      <c r="L32" s="6"/>
    </row>
    <row r="33" spans="1:12" ht="18.75" thickBot="1" x14ac:dyDescent="0.3">
      <c r="A33" s="15"/>
      <c r="B33" s="7"/>
      <c r="C33" s="7"/>
      <c r="D33" s="8"/>
      <c r="E33" s="15"/>
      <c r="F33" s="16"/>
      <c r="G33" s="15"/>
      <c r="H33" s="17"/>
      <c r="I33" s="17"/>
      <c r="J33" s="15"/>
      <c r="K33" s="15"/>
      <c r="L33" s="6"/>
    </row>
    <row r="34" spans="1:12" ht="18.75" thickBot="1" x14ac:dyDescent="0.3">
      <c r="A34" s="15"/>
      <c r="B34" s="7"/>
      <c r="C34" s="7"/>
      <c r="D34" s="8"/>
      <c r="E34" s="15"/>
      <c r="F34" s="16"/>
      <c r="G34" s="15"/>
      <c r="H34" s="17"/>
      <c r="I34" s="17"/>
      <c r="J34" s="15"/>
      <c r="K34" s="15"/>
      <c r="L34" s="6"/>
    </row>
    <row r="35" spans="1:12" ht="18.75" thickBot="1" x14ac:dyDescent="0.3">
      <c r="A35" s="15"/>
      <c r="B35" s="7"/>
      <c r="C35" s="7"/>
      <c r="D35" s="8"/>
      <c r="E35" s="15"/>
      <c r="F35" s="16"/>
      <c r="G35" s="15"/>
      <c r="H35" s="17"/>
      <c r="I35" s="17"/>
      <c r="J35" s="15"/>
      <c r="K35" s="15"/>
      <c r="L35" s="6"/>
    </row>
    <row r="36" spans="1:12" ht="18.75" thickBot="1" x14ac:dyDescent="0.3">
      <c r="A36" s="15"/>
      <c r="B36" s="7"/>
      <c r="C36" s="7"/>
      <c r="D36" s="8"/>
      <c r="E36" s="15"/>
      <c r="F36" s="16"/>
      <c r="G36" s="15"/>
      <c r="H36" s="17"/>
      <c r="I36" s="17"/>
      <c r="J36" s="15"/>
      <c r="K36" s="15"/>
      <c r="L36" s="6"/>
    </row>
    <row r="37" spans="1:12" ht="18.75" thickBot="1" x14ac:dyDescent="0.3">
      <c r="A37" s="15"/>
      <c r="B37" s="7"/>
      <c r="C37" s="7"/>
      <c r="D37" s="8"/>
      <c r="E37" s="15"/>
      <c r="F37" s="16"/>
      <c r="G37" s="15"/>
      <c r="H37" s="17"/>
      <c r="I37" s="17"/>
      <c r="J37" s="15"/>
      <c r="K37" s="15"/>
      <c r="L37" s="6"/>
    </row>
    <row r="38" spans="1:12" ht="18.75" thickBot="1" x14ac:dyDescent="0.3">
      <c r="A38" s="15"/>
      <c r="B38" s="7"/>
      <c r="C38" s="7"/>
      <c r="D38" s="8"/>
      <c r="E38" s="15"/>
      <c r="F38" s="16"/>
      <c r="G38" s="15"/>
      <c r="H38" s="17"/>
      <c r="I38" s="17"/>
      <c r="J38" s="15"/>
      <c r="K38" s="15"/>
      <c r="L38" s="6"/>
    </row>
    <row r="39" spans="1:12" ht="18.75" thickBot="1" x14ac:dyDescent="0.3">
      <c r="A39" s="15"/>
      <c r="B39" s="7"/>
      <c r="C39" s="7"/>
      <c r="D39" s="8"/>
      <c r="E39" s="15"/>
      <c r="F39" s="16"/>
      <c r="G39" s="15"/>
      <c r="H39" s="17"/>
      <c r="I39" s="17"/>
      <c r="J39" s="15"/>
      <c r="K39" s="15"/>
      <c r="L39" s="6"/>
    </row>
    <row r="40" spans="1:12" ht="18.75" thickBot="1" x14ac:dyDescent="0.3">
      <c r="A40" s="15"/>
      <c r="B40" s="7"/>
      <c r="C40" s="7"/>
      <c r="D40" s="8"/>
      <c r="E40" s="15"/>
      <c r="F40" s="16"/>
      <c r="G40" s="15"/>
      <c r="H40" s="17"/>
      <c r="I40" s="17"/>
      <c r="J40" s="15"/>
      <c r="K40" s="15"/>
      <c r="L40" s="6"/>
    </row>
    <row r="41" spans="1:12" ht="18.75" thickBot="1" x14ac:dyDescent="0.3">
      <c r="A41" s="15"/>
      <c r="B41" s="7"/>
      <c r="C41" s="7"/>
      <c r="D41" s="8"/>
      <c r="E41" s="15"/>
      <c r="F41" s="16"/>
      <c r="G41" s="15"/>
      <c r="H41" s="17"/>
      <c r="I41" s="17"/>
      <c r="J41" s="15"/>
      <c r="K41" s="15"/>
      <c r="L41" s="6"/>
    </row>
    <row r="42" spans="1:12" ht="18.75" thickBot="1" x14ac:dyDescent="0.3">
      <c r="A42" s="15"/>
      <c r="B42" s="7"/>
      <c r="C42" s="7"/>
      <c r="D42" s="8"/>
      <c r="E42" s="15"/>
      <c r="F42" s="16"/>
      <c r="G42" s="15"/>
      <c r="H42" s="17"/>
      <c r="I42" s="17"/>
      <c r="J42" s="15"/>
      <c r="K42" s="15"/>
      <c r="L42" s="6"/>
    </row>
    <row r="43" spans="1:12" ht="18.75" thickBot="1" x14ac:dyDescent="0.3">
      <c r="A43" s="15"/>
      <c r="B43" s="7"/>
      <c r="C43" s="7"/>
      <c r="D43" s="8"/>
      <c r="E43" s="15"/>
      <c r="F43" s="16"/>
      <c r="G43" s="15"/>
      <c r="H43" s="17"/>
      <c r="I43" s="17"/>
      <c r="J43" s="15"/>
      <c r="K43" s="15"/>
      <c r="L43" s="6"/>
    </row>
    <row r="44" spans="1:12" ht="18.75" thickBot="1" x14ac:dyDescent="0.3">
      <c r="A44" s="15"/>
      <c r="B44" s="7"/>
      <c r="C44" s="7"/>
      <c r="D44" s="8"/>
      <c r="E44" s="15"/>
      <c r="F44" s="16"/>
      <c r="G44" s="15"/>
      <c r="H44" s="17"/>
      <c r="I44" s="17"/>
      <c r="J44" s="15"/>
      <c r="K44" s="15"/>
      <c r="L44" s="6"/>
    </row>
    <row r="45" spans="1:12" x14ac:dyDescent="0.25">
      <c r="A45" s="15"/>
      <c r="B45" s="7"/>
      <c r="C45" s="7"/>
      <c r="D45" s="8"/>
      <c r="E45" s="15"/>
      <c r="F45" s="16"/>
      <c r="G45" s="15"/>
      <c r="H45" s="17"/>
      <c r="I45" s="17"/>
      <c r="J45" s="15"/>
      <c r="K45" s="15"/>
      <c r="L45" s="6"/>
    </row>
  </sheetData>
  <hyperlinks>
    <hyperlink ref="K2" r:id="rId1" xr:uid="{7E6902C0-DA9E-4F01-B2C2-D7E01FF8578A}"/>
    <hyperlink ref="K3" r:id="rId2" xr:uid="{F3C40A91-B1F7-4D9E-87B2-8DC270EC6A75}"/>
    <hyperlink ref="K4" r:id="rId3" xr:uid="{F78CE6C1-C7C7-4C16-B917-B5E8DD3CE34D}"/>
    <hyperlink ref="K5" r:id="rId4" xr:uid="{9EB82BD5-F63C-451D-9C3F-3A3E17AA506B}"/>
    <hyperlink ref="K6" r:id="rId5" xr:uid="{F5D926A3-671B-48F1-94B6-661F55AEB5AA}"/>
    <hyperlink ref="K7" r:id="rId6" xr:uid="{169EBBFA-0A8B-408E-B793-AEE0227A1685}"/>
    <hyperlink ref="K8" r:id="rId7" xr:uid="{8776012F-8B7F-4043-912B-E7152288CA2A}"/>
    <hyperlink ref="K9" r:id="rId8" xr:uid="{5DB5FF92-2D5A-4213-866F-AAC89A563D5A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Bruslind</cp:lastModifiedBy>
  <dcterms:created xsi:type="dcterms:W3CDTF">2021-04-12T23:26:28Z</dcterms:created>
  <dcterms:modified xsi:type="dcterms:W3CDTF">2021-07-06T16:41:46Z</dcterms:modified>
</cp:coreProperties>
</file>