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72" documentId="8_{C7F66A3C-2FF2-4883-9B94-F573E817CB21}" xr6:coauthVersionLast="47" xr6:coauthVersionMax="47" xr10:uidLastSave="{1B99D5B0-7870-4C27-8DF9-ABBAF65AD005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17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<sst xmlns="http://schemas.openxmlformats.org/spreadsheetml/2006/main" count="83" uniqueCount="62">
  <si>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</si>
  <si>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</si>
  <si>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</si>
  <si>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</si>
  <si>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</si>
  <si>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</si>
  <si>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</si>
  <si>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</si>
  <si>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</si>
  <si>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</si>
  <si>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</si>
  <si>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</si>
  <si>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</si>
  <si>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</si>
  <si>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</si>
  <si>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</si>
  <si>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</si>
  <si>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</si>
  <si>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</si>
  <si>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</si>
  <si>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</si>
  <si>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</si>
  <si>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</si>
  <si>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</si>
  <si>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</si>
  <si>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</si>
  <si>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</si>
  <si>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</si>
  <si>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</si>
  <si>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</si>
  <si>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</si>
  <si>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</si>
  <si>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</si>
  <si>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</si>
  <si>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</si>
  <si>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</si>
  <si>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</si>
  <si>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</si>
  <si>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</si>
  <si>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</si>
  <si>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</si>
  <si>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</si>
  <si>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</si>
  <si>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</si>
  <si>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</si>
  <si>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</si>
  <si>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</si>
  <si>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</si>
  <si>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Dessert</t>
  </si>
  <si>
    <t>We'll be back !!</t>
  </si>
  <si>
    <t xml:space="preserve">We'll will see you again </t>
  </si>
  <si>
    <t>Thank you Michael !!</t>
  </si>
  <si>
    <t>More gluten free/vegan options</t>
  </si>
  <si>
    <t xml:space="preserve">   Be more cognisant of clearing plates</t>
  </si>
  <si>
    <t xml:space="preserve">   Appetizer steak still sitting on table</t>
  </si>
  <si>
    <t xml:space="preserve">   Replace silverware instead of asking guest to keep it</t>
  </si>
  <si>
    <t xml:space="preserve">   Return to table after entrée to check on food quality</t>
  </si>
  <si>
    <t xml:space="preserve">   Present check sooner</t>
  </si>
  <si>
    <t xml:space="preserve">   All that being said: This was our BEST meal to date! Stan</t>
  </si>
  <si>
    <t>Flouride fee water!</t>
  </si>
  <si>
    <t>Olive oils, koozies, pint glasses</t>
  </si>
  <si>
    <t xml:space="preserve">Thank you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</si>
</sst>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44364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17 2021 '!B448</f>
        <v>0</v>
      </c>
      <c r="F10" s="46"/>
      <c r="G10" s="46">
        <f>'FP Service Analysis 06 17 2021 '!B449</f>
        <v>0</v>
      </c>
      <c r="H10" s="46"/>
      <c r="I10" s="46">
        <f>'FP Service Analysis 06 17 2021 '!B450</f>
        <v>0</v>
      </c>
      <c r="J10" s="46"/>
      <c r="K10" s="46">
        <f>'FP Service Analysis 06 17 2021 '!B451</f>
        <v>3</v>
      </c>
      <c r="L10" s="46"/>
      <c r="M10" s="46">
        <f>'FP Service Analysis 06 17 2021 '!B452</f>
        <v>5</v>
      </c>
      <c r="N10" s="47"/>
      <c r="O10" s="48">
        <f>SUM(E10:M10)</f>
        <v>8</v>
      </c>
      <c r="P10" s="49">
        <f>SUM((E10*$E$6),(G10*$G$6),($I$6*I10),(K10*$K$6),($M$6*M10))/(O10*5)</f>
        <v>0.92500000000000004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0.375</v>
      </c>
      <c r="L11" s="46"/>
      <c r="M11" s="54">
        <f>M10/$O10</f>
        <v>0.625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17 2021 '!C448</f>
        <v>0</v>
      </c>
      <c r="F13" s="46"/>
      <c r="G13" s="46">
        <f>'FP Service Analysis 06 17 2021 '!C449</f>
        <v>0</v>
      </c>
      <c r="H13" s="46"/>
      <c r="I13" s="46">
        <f>'FP Service Analysis 06 17 2021 '!C450</f>
        <v>0</v>
      </c>
      <c r="J13" s="46"/>
      <c r="K13" s="46">
        <f>'FP Service Analysis 06 17 2021 '!C451</f>
        <v>2</v>
      </c>
      <c r="L13" s="46"/>
      <c r="M13" s="46">
        <f>'FP Service Analysis 06 17 2021 '!C452</f>
        <v>6</v>
      </c>
      <c r="N13" s="46"/>
      <c r="O13" s="48">
        <f t="shared" ref="O13:O22" si="0">SUM(E13:M13)</f>
        <v>8</v>
      </c>
      <c r="P13" s="49">
        <f t="shared" ref="P13:P22" si="1">SUM((E13*$E$6),(G13*$G$6),($I$6*I13),(K13*$K$6),($M$6*M13))/(O13*5)</f>
        <v>0.95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0</v>
      </c>
      <c r="J14" s="46"/>
      <c r="K14" s="54">
        <f>K13/$O13</f>
        <v>0.25</v>
      </c>
      <c r="L14" s="46"/>
      <c r="M14" s="54">
        <f>M13/$O13</f>
        <v>0.75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17 2021 '!D448</f>
        <v>0</v>
      </c>
      <c r="F16" s="46"/>
      <c r="G16" s="46">
        <f>'FP Service Analysis 06 17 2021 '!D449</f>
        <v>0</v>
      </c>
      <c r="H16" s="46"/>
      <c r="I16" s="46">
        <f>'FP Service Analysis 06 17 2021 '!D450</f>
        <v>0</v>
      </c>
      <c r="J16" s="46"/>
      <c r="K16" s="46">
        <f>'FP Service Analysis 06 17 2021 '!D451</f>
        <v>1</v>
      </c>
      <c r="L16" s="46"/>
      <c r="M16" s="46">
        <f>'FP Service Analysis 06 17 2021 '!D452</f>
        <v>7</v>
      </c>
      <c r="N16" s="46"/>
      <c r="O16" s="48">
        <f t="shared" si="0"/>
        <v>8</v>
      </c>
      <c r="P16" s="49">
        <f t="shared" si="1"/>
        <v>0.97499999999999998</v>
      </c>
      <c r="Q16" s="61" t="str">
        <f>IF(P16&gt;=$W$10,$U$10,IF(P16&gt;=$W$11,$U$11,IF(P16&gt;=$W$16,$U$16,IF(P16&gt;=$W$19,$U$19,IF(P16&gt;=$W$22,$U$22,IF(P16&gt;=$W$25,$U$25,$U$26))))))</f>
        <v>A+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</v>
      </c>
      <c r="J17" s="46"/>
      <c r="K17" s="54">
        <f>K16/$O16</f>
        <v>0.125</v>
      </c>
      <c r="L17" s="46"/>
      <c r="M17" s="54">
        <f>M16/$O16</f>
        <v>0.875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17 2021 '!E448</f>
        <v>0</v>
      </c>
      <c r="F19" s="46"/>
      <c r="G19" s="46">
        <f>'FP Service Analysis 06 17 2021 '!E449</f>
        <v>0</v>
      </c>
      <c r="H19" s="46"/>
      <c r="I19" s="46">
        <f>'FP Service Analysis 06 17 2021 '!E450</f>
        <v>0</v>
      </c>
      <c r="J19" s="46"/>
      <c r="K19" s="46">
        <f>'FP Service Analysis 06 17 2021 '!E451</f>
        <v>2</v>
      </c>
      <c r="L19" s="46"/>
      <c r="M19" s="46">
        <f>'FP Service Analysis 06 17 2021 '!E452</f>
        <v>6</v>
      </c>
      <c r="N19" s="46"/>
      <c r="O19" s="48">
        <f t="shared" si="0"/>
        <v>8</v>
      </c>
      <c r="P19" s="49">
        <f t="shared" si="1"/>
        <v>0.95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</v>
      </c>
      <c r="J20" s="46"/>
      <c r="K20" s="54">
        <f>K19/$O19</f>
        <v>0.25</v>
      </c>
      <c r="L20" s="46"/>
      <c r="M20" s="54">
        <f>M19/$O19</f>
        <v>0.75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17 2021 '!F448</f>
        <v>0</v>
      </c>
      <c r="F22" s="46"/>
      <c r="G22" s="46">
        <f>'FP Service Analysis 06 17 2021 '!F449</f>
        <v>0</v>
      </c>
      <c r="H22" s="46"/>
      <c r="I22" s="46">
        <f>'FP Service Analysis 06 17 2021 '!F450</f>
        <v>0</v>
      </c>
      <c r="J22" s="46"/>
      <c r="K22" s="46">
        <f>'FP Service Analysis 06 17 2021 '!F451</f>
        <v>3</v>
      </c>
      <c r="L22" s="46"/>
      <c r="M22" s="46">
        <f>'FP Service Analysis 06 17 2021 '!F452</f>
        <v>5</v>
      </c>
      <c r="N22" s="46"/>
      <c r="O22" s="48">
        <f t="shared" si="0"/>
        <v>8</v>
      </c>
      <c r="P22" s="49">
        <f t="shared" si="1"/>
        <v>0.92500000000000004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</v>
      </c>
      <c r="J23" s="46"/>
      <c r="K23" s="54">
        <f>K22/$O22</f>
        <v>0.375</v>
      </c>
      <c r="L23" s="46"/>
      <c r="M23" s="54">
        <f>M22/$O22</f>
        <v>0.625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0</v>
      </c>
      <c r="H25" s="51"/>
      <c r="I25" s="50">
        <f>SUM(I10:I22)</f>
        <v>0</v>
      </c>
      <c r="J25" s="51"/>
      <c r="K25" s="50">
        <f>SUM(K10:K22)</f>
        <v>12</v>
      </c>
      <c r="L25" s="51"/>
      <c r="M25" s="50">
        <f>SUM(M10:M22)</f>
        <v>32</v>
      </c>
      <c r="N25" s="51"/>
      <c r="O25" s="53">
        <f>SUM(O10:O22)</f>
        <v>44</v>
      </c>
      <c r="P25" s="52">
        <f>AVERAGE(P10:P22)</f>
        <v>0.94499999999999995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0</v>
      </c>
      <c r="H26" s="46"/>
      <c r="I26" s="54">
        <f>I25/$O$25</f>
        <v>0</v>
      </c>
      <c r="J26" s="46"/>
      <c r="K26" s="54">
        <f>K25/$O$25</f>
        <v>0.27272727272727271</v>
      </c>
      <c r="L26" s="46"/>
      <c r="M26" s="54">
        <f>M25/$O$25</f>
        <v>0.72727272727272729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17 2021 '!I448</f>
        <v>8</v>
      </c>
      <c r="G31" s="27">
        <f>'FP Service Analysis 06 17 2021 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17 2021 '!M448</f>
        <v>0</v>
      </c>
      <c r="F35" s="67"/>
      <c r="G35" s="67"/>
      <c r="I35" s="67">
        <f>'FP Service Analysis 06 17 2021 '!K448</f>
        <v>6</v>
      </c>
      <c r="J35" s="67"/>
      <c r="K35" s="67"/>
      <c r="M35" s="67">
        <f>'FP Service Analysis 06 17 2021 '!L448</f>
        <v>0</v>
      </c>
      <c r="N35" s="67"/>
      <c r="O35" s="67"/>
      <c r="P35" s="67">
        <f>'FP Service Analysis 06 17 2021 '!N448</f>
        <v>2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0.75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0.25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7" workbookViewId="0">
      <selection activeCell="A457" sqref="A457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>
        <v>1</v>
      </c>
      <c r="D5" s="2"/>
      <c r="E5" s="2"/>
      <c r="F5" s="2">
        <v>1</v>
      </c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/>
      <c r="D6" s="2">
        <v>1</v>
      </c>
      <c r="E6" s="2">
        <v>1</v>
      </c>
      <c r="F6" s="2"/>
      <c r="G6" s="7"/>
      <c r="H6" s="7"/>
      <c r="I6" s="2">
        <v>1</v>
      </c>
      <c r="J6" s="2"/>
      <c r="K6" s="2"/>
      <c r="L6" s="2"/>
      <c r="M6" s="2"/>
      <c r="N6" s="2">
        <v>1</v>
      </c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7"/>
      <c r="H18" s="7"/>
      <c r="I18" s="2">
        <v>1</v>
      </c>
      <c r="J18" s="2"/>
      <c r="K18" s="2">
        <v>1</v>
      </c>
      <c r="L18" s="2"/>
      <c r="M18" s="2"/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/>
      <c r="C24" s="2"/>
      <c r="D24" s="2"/>
      <c r="E24" s="2"/>
      <c r="F24" s="2"/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>
        <v>1</v>
      </c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>
        <v>1</v>
      </c>
      <c r="C35" s="2"/>
      <c r="D35" s="2"/>
      <c r="E35" s="2"/>
      <c r="F35" s="2">
        <v>1</v>
      </c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>
        <v>1</v>
      </c>
      <c r="D36" s="2">
        <v>1</v>
      </c>
      <c r="E36" s="2">
        <v>1</v>
      </c>
      <c r="F36" s="2"/>
      <c r="G36" s="7"/>
      <c r="H36" s="7"/>
      <c r="I36" s="2">
        <v>1</v>
      </c>
      <c r="J36" s="2"/>
      <c r="K36" s="2">
        <v>1</v>
      </c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>
        <v>1</v>
      </c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>
        <v>1</v>
      </c>
      <c r="C47" s="2"/>
      <c r="D47" s="2"/>
      <c r="E47" s="2">
        <v>1</v>
      </c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>
        <v>1</v>
      </c>
      <c r="D48" s="2">
        <v>1</v>
      </c>
      <c r="E48" s="2"/>
      <c r="F48" s="2">
        <v>1</v>
      </c>
      <c r="G48" s="7"/>
      <c r="H48" s="7"/>
      <c r="I48" s="2">
        <v>1</v>
      </c>
      <c r="J48" s="2"/>
      <c r="K48" s="2">
        <v>1</v>
      </c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/>
      <c r="J54" s="2"/>
      <c r="K54" s="2"/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/>
      <c r="D60" s="2"/>
      <c r="E60" s="2"/>
      <c r="F60" s="2"/>
      <c r="G60" s="7"/>
      <c r="H60" s="7"/>
      <c r="I60" s="2"/>
      <c r="J60" s="2"/>
      <c r="K60" s="2"/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/>
      <c r="D66" s="2"/>
      <c r="E66" s="2"/>
      <c r="F66" s="2"/>
      <c r="G66" s="7"/>
      <c r="H66" s="7"/>
      <c r="I66" s="2"/>
      <c r="J66" s="2"/>
      <c r="K66" s="2"/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/>
      <c r="C72" s="2"/>
      <c r="D72" s="2"/>
      <c r="E72" s="2"/>
      <c r="F72" s="2"/>
      <c r="G72" s="7"/>
      <c r="H72" s="7"/>
      <c r="I72" s="2"/>
      <c r="J72" s="2"/>
      <c r="K72" s="2"/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/>
      <c r="E78" s="2"/>
      <c r="F78" s="2"/>
      <c r="G78" s="7"/>
      <c r="H78" s="7"/>
      <c r="I78" s="2"/>
      <c r="J78" s="2"/>
      <c r="K78" s="2"/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/>
      <c r="J84" s="2"/>
      <c r="K84" s="2"/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/>
      <c r="D90" s="2"/>
      <c r="E90" s="2"/>
      <c r="F90" s="2"/>
      <c r="G90" s="7"/>
      <c r="H90" s="7"/>
      <c r="I90" s="2"/>
      <c r="J90" s="2"/>
      <c r="K90" s="2"/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8</v>
      </c>
      <c r="J448" s="8">
        <f>SUM(J2:J444)</f>
        <v>0</v>
      </c>
      <c r="K448" s="2">
        <f>SUM(K2:K444)</f>
        <v>6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2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0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0</v>
      </c>
      <c r="D450" s="2">
        <f t="shared" si="0"/>
        <v>0</v>
      </c>
      <c r="E450" s="2">
        <f t="shared" si="0"/>
        <v>0</v>
      </c>
      <c r="F450" s="2">
        <f t="shared" si="0"/>
        <v>0</v>
      </c>
      <c r="G450" s="15">
        <f t="shared" si="3"/>
        <v>0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3</v>
      </c>
      <c r="C451" s="2">
        <f t="shared" si="0"/>
        <v>2</v>
      </c>
      <c r="D451" s="2">
        <f t="shared" si="0"/>
        <v>1</v>
      </c>
      <c r="E451" s="2">
        <f t="shared" si="0"/>
        <v>2</v>
      </c>
      <c r="F451" s="2">
        <f t="shared" si="0"/>
        <v>3</v>
      </c>
      <c r="G451" s="15">
        <f t="shared" si="3"/>
        <v>11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5</v>
      </c>
      <c r="C452" s="22">
        <f t="shared" si="0"/>
        <v>6</v>
      </c>
      <c r="D452" s="22">
        <f t="shared" si="0"/>
        <v>7</v>
      </c>
      <c r="E452" s="22">
        <f t="shared" si="0"/>
        <v>6</v>
      </c>
      <c r="F452" s="22">
        <f t="shared" si="0"/>
        <v>5</v>
      </c>
      <c r="G452" s="15">
        <f t="shared" si="3"/>
        <v>29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8</v>
      </c>
      <c r="C453" s="20">
        <f t="shared" ref="C453:F453" si="4">SUM(C448:C452)</f>
        <v>8</v>
      </c>
      <c r="D453" s="20">
        <f t="shared" si="4"/>
        <v>8</v>
      </c>
      <c r="E453" s="20">
        <f t="shared" si="4"/>
        <v>8</v>
      </c>
      <c r="F453" s="20">
        <f t="shared" si="4"/>
        <v>8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48</v>
      </c>
      <c r="N457" s="1"/>
    </row>
    <row r="458" spans="1:14" ht="15" customHeight="1" x14ac:dyDescent="0.25">
      <c r="A458" t="s">
        <v>60</v>
      </c>
      <c r="N458" s="1"/>
    </row>
    <row r="459" spans="1:14" ht="15" customHeight="1" x14ac:dyDescent="0.25"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49</v>
      </c>
      <c r="N482" s="1"/>
    </row>
    <row r="483" spans="1:14" ht="15" customHeight="1" x14ac:dyDescent="0.25">
      <c r="A483" t="s">
        <v>50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52</v>
      </c>
      <c r="N485" s="1"/>
    </row>
    <row r="486" spans="1:14" ht="15" customHeight="1" x14ac:dyDescent="0.25">
      <c r="A486" t="s">
        <v>53</v>
      </c>
      <c r="N486" s="1"/>
    </row>
    <row r="487" spans="1:14" ht="15" customHeight="1" x14ac:dyDescent="0.25">
      <c r="A487" t="s">
        <v>54</v>
      </c>
      <c r="N487" s="1"/>
    </row>
    <row r="488" spans="1:14" ht="15" customHeight="1" x14ac:dyDescent="0.25">
      <c r="A488" t="s">
        <v>55</v>
      </c>
      <c r="N488" s="1"/>
    </row>
    <row r="489" spans="1:14" ht="15" customHeight="1" x14ac:dyDescent="0.25">
      <c r="A489" t="s">
        <v>56</v>
      </c>
      <c r="N489" s="1"/>
    </row>
    <row r="490" spans="1:14" ht="15" customHeight="1" x14ac:dyDescent="0.25">
      <c r="A490" t="s">
        <v>57</v>
      </c>
      <c r="N490" s="1"/>
    </row>
    <row r="491" spans="1:14" ht="15" customHeight="1" x14ac:dyDescent="0.25">
      <c r="A491" t="s">
        <v>58</v>
      </c>
      <c r="N491" s="1"/>
    </row>
    <row r="492" spans="1:14" ht="15" customHeight="1" x14ac:dyDescent="0.25">
      <c r="A492" t="s">
        <v>59</v>
      </c>
      <c r="N492" s="1"/>
    </row>
    <row r="493" spans="1:14" ht="15" customHeight="1" x14ac:dyDescent="0.25">
      <c r="A493" t="s">
        <v>61</v>
      </c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17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2021-06-14T18:56:15Z</cp:lastPrinted>
  <dcterms:created xsi:type="dcterms:W3CDTF">2021-05-21T16:18:29Z</dcterms:created>
  <dcterms:modified xsi:type="dcterms:W3CDTF">2021-06-18T15:08:35Z</dcterms:modified>
</cp:coreProperties>
</file>