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 extra\"/>
    </mc:Choice>
  </mc:AlternateContent>
  <xr:revisionPtr revIDLastSave="0" documentId="13_ncr:1_{43DD8297-DCB8-4244-8F31-487890D3A6BA}" xr6:coauthVersionLast="47" xr6:coauthVersionMax="47" xr10:uidLastSave="{00000000-0000-0000-0000-000000000000}"/>
  <bookViews>
    <workbookView xWindow="-120" yWindow="-120" windowWidth="20730" windowHeight="11160" firstSheet="7" activeTab="11" xr2:uid="{00000000-000D-0000-FFFF-FFFF00000000}"/>
  </bookViews>
  <sheets>
    <sheet name="VICTIMAS" sheetId="51" r:id="rId1"/>
    <sheet name="COLOMBIA MAYOR" sheetId="50" r:id="rId2"/>
    <sheet name="RENTA CIUDADANA" sheetId="47" r:id="rId3"/>
    <sheet name="CUARTO ELECTRICO" sheetId="46" r:id="rId4"/>
    <sheet name="PERSONERIA" sheetId="45" r:id="rId5"/>
    <sheet name="COMISARIA DE FAMILIA" sheetId="44" r:id="rId6"/>
    <sheet name="LUDOTECA" sheetId="42" r:id="rId7"/>
    <sheet name="OFICINA DE PSICOLOGO." sheetId="41" r:id="rId8"/>
    <sheet name=" JURIDICO" sheetId="40" r:id="rId9"/>
    <sheet name="BIBLIOTECA" sheetId="21" r:id="rId10"/>
    <sheet name="servicios generales" sheetId="25" r:id="rId11"/>
    <sheet name="vigilancia" sheetId="26" r:id="rId12"/>
    <sheet name="SISBEN" sheetId="16" r:id="rId13"/>
    <sheet name="Hoja4" sheetId="6" r:id="rId14"/>
    <sheet name="Hoja1" sheetId="3" r:id="rId15"/>
    <sheet name="peligros" sheetId="4" r:id="rId16"/>
    <sheet name="categoria daño" sheetId="5" r:id="rId17"/>
  </sheets>
  <definedNames>
    <definedName name="_xlnm.Print_Area" localSheetId="8">' JURIDICO'!$A$2:$AC$28</definedName>
    <definedName name="_xlnm.Print_Area" localSheetId="9">BIBLIOTECA!$A$2:$AC$32</definedName>
    <definedName name="_xlnm.Print_Area" localSheetId="1">'COLOMBIA MAYOR'!$A$2:$AC$28</definedName>
    <definedName name="_xlnm.Print_Area" localSheetId="5">'COMISARIA DE FAMILIA'!$A$2:$AC$30</definedName>
    <definedName name="_xlnm.Print_Area" localSheetId="3">'CUARTO ELECTRICO'!$A$2:$AC$15</definedName>
    <definedName name="_xlnm.Print_Area" localSheetId="6">LUDOTECA!$A$2:$AC$32</definedName>
    <definedName name="_xlnm.Print_Area" localSheetId="7">'OFICINA DE PSICOLOGO.'!$A$2:$AC$27</definedName>
    <definedName name="_xlnm.Print_Area" localSheetId="15">peligros!$B$2:$I$11</definedName>
    <definedName name="_xlnm.Print_Area" localSheetId="4">PERSONERIA!$A$2:$AC$30</definedName>
    <definedName name="_xlnm.Print_Area" localSheetId="2">'RENTA CIUDADANA'!$A$2:$AC$30</definedName>
    <definedName name="_xlnm.Print_Area" localSheetId="10">'servicios generales'!$A$2:$AC$20</definedName>
    <definedName name="_xlnm.Print_Area" localSheetId="12">SISBEN!$A$2:$AC$38</definedName>
    <definedName name="_xlnm.Print_Area" localSheetId="0">VICTIMAS!$A$2:$AC$30</definedName>
    <definedName name="_xlnm.Print_Area" localSheetId="11">vigilancia!$A$2:$AC$16</definedName>
  </definedNames>
  <calcPr calcId="181029"/>
</workbook>
</file>

<file path=xl/calcChain.xml><?xml version="1.0" encoding="utf-8"?>
<calcChain xmlns="http://schemas.openxmlformats.org/spreadsheetml/2006/main">
  <c r="R33" i="16" l="1"/>
  <c r="N24" i="16"/>
  <c r="N11" i="46"/>
  <c r="O11" i="46"/>
  <c r="Q11" i="46"/>
  <c r="R11" i="46"/>
  <c r="S11" i="46"/>
  <c r="T11" i="46"/>
  <c r="T30" i="42"/>
  <c r="S30" i="42"/>
  <c r="R30" i="42"/>
  <c r="Q30" i="42"/>
  <c r="N30" i="42"/>
  <c r="O30" i="42"/>
  <c r="N23" i="42"/>
  <c r="T19" i="21"/>
  <c r="S19" i="21"/>
  <c r="R19" i="21"/>
  <c r="Q19" i="21"/>
  <c r="O19" i="21"/>
  <c r="N19" i="21"/>
  <c r="N76" i="51"/>
  <c r="N75" i="51"/>
  <c r="N74" i="51"/>
  <c r="N73" i="51"/>
  <c r="N72" i="51"/>
  <c r="N71" i="51"/>
  <c r="N70" i="51"/>
  <c r="N69" i="51"/>
  <c r="N68" i="51"/>
  <c r="N67" i="51"/>
  <c r="N66" i="51"/>
  <c r="N65" i="51"/>
  <c r="N64" i="51"/>
  <c r="N63" i="51"/>
  <c r="N62" i="51"/>
  <c r="N61" i="51"/>
  <c r="N60" i="51"/>
  <c r="N59" i="51"/>
  <c r="N58" i="51"/>
  <c r="N57" i="51"/>
  <c r="N56" i="51"/>
  <c r="N55" i="51"/>
  <c r="N54" i="51"/>
  <c r="N53" i="51"/>
  <c r="N52" i="51"/>
  <c r="N51" i="51"/>
  <c r="N50" i="51"/>
  <c r="N49" i="51"/>
  <c r="N48" i="51"/>
  <c r="N47" i="51"/>
  <c r="N46" i="51"/>
  <c r="N45" i="51"/>
  <c r="N44" i="51"/>
  <c r="N43" i="51"/>
  <c r="N42" i="51"/>
  <c r="N41" i="51"/>
  <c r="N40" i="51"/>
  <c r="N39" i="51"/>
  <c r="N38" i="51"/>
  <c r="N37" i="51"/>
  <c r="N36" i="51"/>
  <c r="N35" i="51"/>
  <c r="N34" i="51"/>
  <c r="N33" i="51"/>
  <c r="N32" i="51"/>
  <c r="N31" i="51"/>
  <c r="N30" i="51"/>
  <c r="Q29" i="51"/>
  <c r="R29" i="51" s="1"/>
  <c r="T29" i="51" s="1"/>
  <c r="O29" i="51"/>
  <c r="N28" i="51"/>
  <c r="N27" i="51"/>
  <c r="Q27" i="51" s="1"/>
  <c r="R27" i="51" s="1"/>
  <c r="R26" i="51"/>
  <c r="N26" i="51"/>
  <c r="O26" i="51" s="1"/>
  <c r="N25" i="51"/>
  <c r="N24" i="51"/>
  <c r="N23" i="51"/>
  <c r="O23" i="51" s="1"/>
  <c r="N22" i="51"/>
  <c r="N21" i="51"/>
  <c r="N20" i="51"/>
  <c r="Q19" i="51"/>
  <c r="R19" i="51" s="1"/>
  <c r="T19" i="51" s="1"/>
  <c r="O19" i="51"/>
  <c r="Q16" i="51"/>
  <c r="R16" i="51" s="1"/>
  <c r="T16" i="51" s="1"/>
  <c r="N11" i="51"/>
  <c r="N74" i="50"/>
  <c r="N73" i="50"/>
  <c r="N72" i="50"/>
  <c r="N71" i="50"/>
  <c r="N70" i="50"/>
  <c r="N69" i="50"/>
  <c r="N68" i="50"/>
  <c r="N67" i="50"/>
  <c r="N66" i="50"/>
  <c r="N65" i="50"/>
  <c r="N64" i="50"/>
  <c r="N63" i="50"/>
  <c r="N62" i="50"/>
  <c r="N61" i="50"/>
  <c r="N60" i="50"/>
  <c r="N59" i="50"/>
  <c r="N58" i="50"/>
  <c r="N57" i="50"/>
  <c r="N56" i="50"/>
  <c r="N55" i="50"/>
  <c r="N54" i="50"/>
  <c r="N53" i="50"/>
  <c r="N52" i="50"/>
  <c r="N51" i="50"/>
  <c r="N50" i="50"/>
  <c r="N49" i="50"/>
  <c r="N48" i="50"/>
  <c r="N47" i="50"/>
  <c r="N46" i="50"/>
  <c r="N45" i="50"/>
  <c r="N44" i="50"/>
  <c r="N43" i="50"/>
  <c r="N42" i="50"/>
  <c r="N41" i="50"/>
  <c r="N40" i="50"/>
  <c r="N39" i="50"/>
  <c r="N38" i="50"/>
  <c r="N37" i="50"/>
  <c r="N36" i="50"/>
  <c r="N35" i="50"/>
  <c r="N34" i="50"/>
  <c r="N33" i="50"/>
  <c r="N32" i="50"/>
  <c r="N31" i="50"/>
  <c r="N30" i="50"/>
  <c r="N29" i="50"/>
  <c r="N28" i="50"/>
  <c r="Q27" i="50"/>
  <c r="R27" i="50" s="1"/>
  <c r="T27" i="50" s="1"/>
  <c r="O27" i="50"/>
  <c r="N26" i="50"/>
  <c r="N25" i="50"/>
  <c r="Q25" i="50" s="1"/>
  <c r="R25" i="50" s="1"/>
  <c r="R24" i="50"/>
  <c r="N24" i="50"/>
  <c r="O24" i="50" s="1"/>
  <c r="N23" i="50"/>
  <c r="N22" i="50"/>
  <c r="N21" i="50"/>
  <c r="O21" i="50" s="1"/>
  <c r="N20" i="50"/>
  <c r="N19" i="50"/>
  <c r="N18" i="50"/>
  <c r="Q17" i="50"/>
  <c r="R17" i="50" s="1"/>
  <c r="T17" i="50" s="1"/>
  <c r="O17" i="50"/>
  <c r="Q14" i="50"/>
  <c r="R14" i="50" s="1"/>
  <c r="T14" i="50" s="1"/>
  <c r="N11" i="50"/>
  <c r="N76" i="47"/>
  <c r="N75" i="47"/>
  <c r="N74" i="47"/>
  <c r="N73" i="47"/>
  <c r="N72" i="47"/>
  <c r="N71" i="47"/>
  <c r="N70" i="47"/>
  <c r="N69" i="47"/>
  <c r="N68" i="47"/>
  <c r="N67" i="47"/>
  <c r="N66" i="47"/>
  <c r="N65" i="47"/>
  <c r="N64" i="47"/>
  <c r="N63" i="47"/>
  <c r="N62" i="47"/>
  <c r="N61" i="47"/>
  <c r="N60" i="47"/>
  <c r="N59" i="47"/>
  <c r="N58" i="47"/>
  <c r="N57" i="47"/>
  <c r="N56" i="47"/>
  <c r="N55" i="47"/>
  <c r="N54" i="47"/>
  <c r="N53" i="47"/>
  <c r="N52" i="47"/>
  <c r="N51" i="47"/>
  <c r="N50" i="47"/>
  <c r="N49" i="47"/>
  <c r="N48" i="47"/>
  <c r="N47" i="47"/>
  <c r="N46" i="47"/>
  <c r="N45" i="47"/>
  <c r="N44" i="47"/>
  <c r="N43" i="47"/>
  <c r="N42" i="47"/>
  <c r="N41" i="47"/>
  <c r="N40" i="47"/>
  <c r="N39" i="47"/>
  <c r="N38" i="47"/>
  <c r="N37" i="47"/>
  <c r="N36" i="47"/>
  <c r="N35" i="47"/>
  <c r="N34" i="47"/>
  <c r="N33" i="47"/>
  <c r="N32" i="47"/>
  <c r="N31" i="47"/>
  <c r="N30" i="47"/>
  <c r="Q29" i="47"/>
  <c r="R29" i="47" s="1"/>
  <c r="T29" i="47" s="1"/>
  <c r="O29" i="47"/>
  <c r="N28" i="47"/>
  <c r="N27" i="47"/>
  <c r="R26" i="47"/>
  <c r="N26" i="47"/>
  <c r="O26" i="47" s="1"/>
  <c r="N25" i="47"/>
  <c r="N24" i="47"/>
  <c r="N23" i="47"/>
  <c r="O23" i="47" s="1"/>
  <c r="N22" i="47"/>
  <c r="N21" i="47"/>
  <c r="N20" i="47"/>
  <c r="Q20" i="47" s="1"/>
  <c r="R20" i="47" s="1"/>
  <c r="Q19" i="47"/>
  <c r="R19" i="47" s="1"/>
  <c r="T19" i="47" s="1"/>
  <c r="O19" i="47"/>
  <c r="Q16" i="47"/>
  <c r="R16" i="47" s="1"/>
  <c r="T16" i="47" s="1"/>
  <c r="N11" i="47"/>
  <c r="N61" i="46"/>
  <c r="N60" i="46"/>
  <c r="N59" i="46"/>
  <c r="N58" i="46"/>
  <c r="N57" i="46"/>
  <c r="N56" i="46"/>
  <c r="N55" i="46"/>
  <c r="N54" i="46"/>
  <c r="N53" i="46"/>
  <c r="N52" i="46"/>
  <c r="N51" i="46"/>
  <c r="N50" i="46"/>
  <c r="N49" i="46"/>
  <c r="N48" i="46"/>
  <c r="N47" i="46"/>
  <c r="N46" i="46"/>
  <c r="N45" i="46"/>
  <c r="N44" i="46"/>
  <c r="N43" i="46"/>
  <c r="N42" i="46"/>
  <c r="N41" i="46"/>
  <c r="N40" i="46"/>
  <c r="N39" i="46"/>
  <c r="N38" i="46"/>
  <c r="N37" i="46"/>
  <c r="N36" i="46"/>
  <c r="N35" i="46"/>
  <c r="N34" i="46"/>
  <c r="N33" i="46"/>
  <c r="N32" i="46"/>
  <c r="N31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Q15" i="46"/>
  <c r="R15" i="46" s="1"/>
  <c r="T15" i="46" s="1"/>
  <c r="O15" i="46"/>
  <c r="N14" i="46"/>
  <c r="N13" i="46"/>
  <c r="R12" i="46"/>
  <c r="N12" i="46"/>
  <c r="O12" i="46" s="1"/>
  <c r="N76" i="45"/>
  <c r="N75" i="45"/>
  <c r="N74" i="45"/>
  <c r="N73" i="45"/>
  <c r="N72" i="45"/>
  <c r="N71" i="45"/>
  <c r="N70" i="45"/>
  <c r="N69" i="45"/>
  <c r="N68" i="45"/>
  <c r="N67" i="45"/>
  <c r="N66" i="45"/>
  <c r="N65" i="45"/>
  <c r="N64" i="45"/>
  <c r="N63" i="45"/>
  <c r="N62" i="45"/>
  <c r="N61" i="45"/>
  <c r="N60" i="45"/>
  <c r="N59" i="45"/>
  <c r="N58" i="45"/>
  <c r="N57" i="45"/>
  <c r="N56" i="45"/>
  <c r="N55" i="45"/>
  <c r="N54" i="45"/>
  <c r="N53" i="45"/>
  <c r="N52" i="45"/>
  <c r="N51" i="45"/>
  <c r="N50" i="45"/>
  <c r="N49" i="45"/>
  <c r="N48" i="45"/>
  <c r="N47" i="45"/>
  <c r="N46" i="45"/>
  <c r="N45" i="45"/>
  <c r="N44" i="45"/>
  <c r="N43" i="45"/>
  <c r="N42" i="45"/>
  <c r="N41" i="45"/>
  <c r="N40" i="45"/>
  <c r="N39" i="45"/>
  <c r="N38" i="45"/>
  <c r="N37" i="45"/>
  <c r="N36" i="45"/>
  <c r="N35" i="45"/>
  <c r="N34" i="45"/>
  <c r="N33" i="45"/>
  <c r="N32" i="45"/>
  <c r="N31" i="45"/>
  <c r="N30" i="45"/>
  <c r="Q29" i="45"/>
  <c r="R29" i="45" s="1"/>
  <c r="T29" i="45" s="1"/>
  <c r="O29" i="45"/>
  <c r="N28" i="45"/>
  <c r="N27" i="45"/>
  <c r="Q27" i="45" s="1"/>
  <c r="R27" i="45" s="1"/>
  <c r="R26" i="45"/>
  <c r="N26" i="45"/>
  <c r="O26" i="45" s="1"/>
  <c r="N25" i="45"/>
  <c r="N24" i="45"/>
  <c r="N23" i="45"/>
  <c r="N22" i="45"/>
  <c r="N21" i="45"/>
  <c r="N20" i="45"/>
  <c r="Q20" i="45" s="1"/>
  <c r="R20" i="45" s="1"/>
  <c r="Q19" i="45"/>
  <c r="R19" i="45" s="1"/>
  <c r="O19" i="45"/>
  <c r="Q16" i="45"/>
  <c r="R16" i="45" s="1"/>
  <c r="T16" i="45" s="1"/>
  <c r="N11" i="45"/>
  <c r="N76" i="44"/>
  <c r="N75" i="44"/>
  <c r="N74" i="44"/>
  <c r="N73" i="44"/>
  <c r="N72" i="44"/>
  <c r="N71" i="44"/>
  <c r="N70" i="44"/>
  <c r="N69" i="44"/>
  <c r="N68" i="44"/>
  <c r="N67" i="44"/>
  <c r="N66" i="44"/>
  <c r="N65" i="44"/>
  <c r="N64" i="44"/>
  <c r="N63" i="44"/>
  <c r="N62" i="44"/>
  <c r="N61" i="44"/>
  <c r="N60" i="44"/>
  <c r="N59" i="44"/>
  <c r="N58" i="44"/>
  <c r="N57" i="44"/>
  <c r="N56" i="44"/>
  <c r="N55" i="44"/>
  <c r="N54" i="44"/>
  <c r="N53" i="44"/>
  <c r="N52" i="44"/>
  <c r="N51" i="44"/>
  <c r="N50" i="44"/>
  <c r="N49" i="44"/>
  <c r="N48" i="44"/>
  <c r="N47" i="44"/>
  <c r="N46" i="44"/>
  <c r="N45" i="44"/>
  <c r="N44" i="44"/>
  <c r="N43" i="44"/>
  <c r="N42" i="44"/>
  <c r="N41" i="44"/>
  <c r="N40" i="44"/>
  <c r="N39" i="44"/>
  <c r="N38" i="44"/>
  <c r="N37" i="44"/>
  <c r="N36" i="44"/>
  <c r="N35" i="44"/>
  <c r="N34" i="44"/>
  <c r="N33" i="44"/>
  <c r="N32" i="44"/>
  <c r="N31" i="44"/>
  <c r="N30" i="44"/>
  <c r="Q29" i="44"/>
  <c r="R29" i="44" s="1"/>
  <c r="T29" i="44" s="1"/>
  <c r="O29" i="44"/>
  <c r="N28" i="44"/>
  <c r="N27" i="44"/>
  <c r="Q27" i="44" s="1"/>
  <c r="R27" i="44" s="1"/>
  <c r="R26" i="44"/>
  <c r="S26" i="44" s="1"/>
  <c r="N26" i="44"/>
  <c r="O26" i="44" s="1"/>
  <c r="N25" i="44"/>
  <c r="O25" i="44" s="1"/>
  <c r="N24" i="44"/>
  <c r="N23" i="44"/>
  <c r="N22" i="44"/>
  <c r="N21" i="44"/>
  <c r="O21" i="44" s="1"/>
  <c r="N20" i="44"/>
  <c r="Q19" i="44"/>
  <c r="R19" i="44" s="1"/>
  <c r="O19" i="44"/>
  <c r="Q16" i="44"/>
  <c r="R16" i="44" s="1"/>
  <c r="T16" i="44" s="1"/>
  <c r="N11" i="44"/>
  <c r="Q11" i="44" s="1"/>
  <c r="R11" i="44" s="1"/>
  <c r="N78" i="42"/>
  <c r="N77" i="42"/>
  <c r="N76" i="42"/>
  <c r="N75" i="42"/>
  <c r="N74" i="42"/>
  <c r="N73" i="42"/>
  <c r="N72" i="42"/>
  <c r="N71" i="42"/>
  <c r="N70" i="42"/>
  <c r="N69" i="42"/>
  <c r="N68" i="42"/>
  <c r="N67" i="42"/>
  <c r="N66" i="42"/>
  <c r="N65" i="42"/>
  <c r="N64" i="42"/>
  <c r="N63" i="42"/>
  <c r="N62" i="42"/>
  <c r="N61" i="42"/>
  <c r="N60" i="42"/>
  <c r="N59" i="42"/>
  <c r="N58" i="42"/>
  <c r="N57" i="42"/>
  <c r="N56" i="42"/>
  <c r="N55" i="42"/>
  <c r="N54" i="42"/>
  <c r="N53" i="42"/>
  <c r="N52" i="42"/>
  <c r="N51" i="42"/>
  <c r="N50" i="42"/>
  <c r="N49" i="42"/>
  <c r="N48" i="42"/>
  <c r="N47" i="42"/>
  <c r="N46" i="42"/>
  <c r="N45" i="42"/>
  <c r="N44" i="42"/>
  <c r="N43" i="42"/>
  <c r="N42" i="42"/>
  <c r="N41" i="42"/>
  <c r="N40" i="42"/>
  <c r="N39" i="42"/>
  <c r="N38" i="42"/>
  <c r="N37" i="42"/>
  <c r="N36" i="42"/>
  <c r="N35" i="42"/>
  <c r="N34" i="42"/>
  <c r="N33" i="42"/>
  <c r="N32" i="42"/>
  <c r="Q31" i="42"/>
  <c r="R31" i="42" s="1"/>
  <c r="T31" i="42" s="1"/>
  <c r="O31" i="42"/>
  <c r="N29" i="42"/>
  <c r="N28" i="42"/>
  <c r="R27" i="42"/>
  <c r="N27" i="42"/>
  <c r="O27" i="42" s="1"/>
  <c r="N26" i="42"/>
  <c r="O26" i="42" s="1"/>
  <c r="N25" i="42"/>
  <c r="N24" i="42"/>
  <c r="N22" i="42"/>
  <c r="N21" i="42"/>
  <c r="N20" i="42"/>
  <c r="Q19" i="42"/>
  <c r="R19" i="42" s="1"/>
  <c r="O19" i="42"/>
  <c r="Q16" i="42"/>
  <c r="R16" i="42" s="1"/>
  <c r="T16" i="42" s="1"/>
  <c r="N11" i="42"/>
  <c r="Q11" i="42" s="1"/>
  <c r="R11" i="42" s="1"/>
  <c r="N73" i="41"/>
  <c r="N72" i="41"/>
  <c r="N71" i="41"/>
  <c r="N70" i="41"/>
  <c r="N69" i="41"/>
  <c r="N68" i="41"/>
  <c r="N67" i="41"/>
  <c r="N66" i="41"/>
  <c r="N65" i="41"/>
  <c r="N64" i="41"/>
  <c r="N63" i="41"/>
  <c r="N62" i="41"/>
  <c r="N61" i="41"/>
  <c r="N60" i="41"/>
  <c r="N59" i="41"/>
  <c r="N58" i="41"/>
  <c r="N57" i="41"/>
  <c r="N56" i="41"/>
  <c r="N55" i="41"/>
  <c r="N54" i="41"/>
  <c r="N53" i="41"/>
  <c r="N52" i="41"/>
  <c r="N51" i="41"/>
  <c r="N50" i="41"/>
  <c r="N49" i="41"/>
  <c r="N48" i="41"/>
  <c r="N47" i="41"/>
  <c r="N46" i="41"/>
  <c r="N45" i="41"/>
  <c r="N44" i="41"/>
  <c r="N43" i="41"/>
  <c r="N42" i="41"/>
  <c r="N41" i="41"/>
  <c r="N40" i="41"/>
  <c r="N39" i="41"/>
  <c r="N38" i="41"/>
  <c r="N37" i="41"/>
  <c r="N36" i="41"/>
  <c r="N35" i="41"/>
  <c r="N34" i="41"/>
  <c r="N33" i="41"/>
  <c r="N32" i="41"/>
  <c r="N31" i="41"/>
  <c r="N30" i="41"/>
  <c r="N29" i="41"/>
  <c r="N28" i="41"/>
  <c r="N27" i="41"/>
  <c r="Q26" i="41"/>
  <c r="R26" i="41" s="1"/>
  <c r="T26" i="41" s="1"/>
  <c r="O26" i="41"/>
  <c r="N25" i="41"/>
  <c r="N24" i="41"/>
  <c r="Q24" i="41" s="1"/>
  <c r="R24" i="41" s="1"/>
  <c r="R23" i="41"/>
  <c r="N23" i="41"/>
  <c r="O23" i="41" s="1"/>
  <c r="N22" i="41"/>
  <c r="N21" i="41"/>
  <c r="N20" i="41"/>
  <c r="N19" i="41"/>
  <c r="Q19" i="41" s="1"/>
  <c r="R19" i="41" s="1"/>
  <c r="N18" i="41"/>
  <c r="O18" i="41" s="1"/>
  <c r="Q17" i="41"/>
  <c r="R17" i="41" s="1"/>
  <c r="O17" i="41"/>
  <c r="Q14" i="41"/>
  <c r="R14" i="41" s="1"/>
  <c r="T14" i="41" s="1"/>
  <c r="N11" i="41"/>
  <c r="Q11" i="41" s="1"/>
  <c r="R11" i="41" s="1"/>
  <c r="N74" i="40"/>
  <c r="N73" i="40"/>
  <c r="N72" i="40"/>
  <c r="O72" i="40" s="1"/>
  <c r="N71" i="40"/>
  <c r="N70" i="40"/>
  <c r="O70" i="40" s="1"/>
  <c r="N69" i="40"/>
  <c r="N68" i="40"/>
  <c r="N67" i="40"/>
  <c r="N66" i="40"/>
  <c r="O66" i="40" s="1"/>
  <c r="N65" i="40"/>
  <c r="N64" i="40"/>
  <c r="O64" i="40" s="1"/>
  <c r="N63" i="40"/>
  <c r="Q63" i="40" s="1"/>
  <c r="R63" i="40" s="1"/>
  <c r="T63" i="40" s="1"/>
  <c r="N62" i="40"/>
  <c r="O62" i="40" s="1"/>
  <c r="N61" i="40"/>
  <c r="Q61" i="40" s="1"/>
  <c r="R61" i="40" s="1"/>
  <c r="T61" i="40" s="1"/>
  <c r="N60" i="40"/>
  <c r="O60" i="40" s="1"/>
  <c r="N59" i="40"/>
  <c r="N58" i="40"/>
  <c r="O58" i="40" s="1"/>
  <c r="N57" i="40"/>
  <c r="N56" i="40"/>
  <c r="N55" i="40"/>
  <c r="Q55" i="40" s="1"/>
  <c r="R55" i="40" s="1"/>
  <c r="T55" i="40" s="1"/>
  <c r="N54" i="40"/>
  <c r="N53" i="40"/>
  <c r="Q53" i="40" s="1"/>
  <c r="R53" i="40" s="1"/>
  <c r="N52" i="40"/>
  <c r="O52" i="40" s="1"/>
  <c r="N51" i="40"/>
  <c r="N50" i="40"/>
  <c r="N49" i="40"/>
  <c r="N48" i="40"/>
  <c r="N47" i="40"/>
  <c r="N46" i="40"/>
  <c r="N45" i="40"/>
  <c r="Q45" i="40" s="1"/>
  <c r="R45" i="40" s="1"/>
  <c r="N44" i="40"/>
  <c r="O44" i="40" s="1"/>
  <c r="N43" i="40"/>
  <c r="N42" i="40"/>
  <c r="N41" i="40"/>
  <c r="N40" i="40"/>
  <c r="N39" i="40"/>
  <c r="N38" i="40"/>
  <c r="N37" i="40"/>
  <c r="Q37" i="40" s="1"/>
  <c r="R37" i="40" s="1"/>
  <c r="N36" i="40"/>
  <c r="O36" i="40" s="1"/>
  <c r="N35" i="40"/>
  <c r="N34" i="40"/>
  <c r="N33" i="40"/>
  <c r="N32" i="40"/>
  <c r="N31" i="40"/>
  <c r="N30" i="40"/>
  <c r="N29" i="40"/>
  <c r="Q29" i="40" s="1"/>
  <c r="R29" i="40" s="1"/>
  <c r="N28" i="40"/>
  <c r="O28" i="40" s="1"/>
  <c r="Q27" i="40"/>
  <c r="R27" i="40" s="1"/>
  <c r="O27" i="40"/>
  <c r="N26" i="40"/>
  <c r="Q26" i="40" s="1"/>
  <c r="R26" i="40" s="1"/>
  <c r="N25" i="40"/>
  <c r="R24" i="40"/>
  <c r="S24" i="40" s="1"/>
  <c r="N24" i="40"/>
  <c r="O24" i="40" s="1"/>
  <c r="N23" i="40"/>
  <c r="N22" i="40"/>
  <c r="N21" i="40"/>
  <c r="N20" i="40"/>
  <c r="Q20" i="40" s="1"/>
  <c r="R20" i="40" s="1"/>
  <c r="N19" i="40"/>
  <c r="O19" i="40" s="1"/>
  <c r="N18" i="40"/>
  <c r="Q17" i="40"/>
  <c r="R17" i="40" s="1"/>
  <c r="O17" i="40"/>
  <c r="Q14" i="40"/>
  <c r="R14" i="40" s="1"/>
  <c r="T14" i="40" s="1"/>
  <c r="N11" i="40"/>
  <c r="N30" i="21"/>
  <c r="Q30" i="21" s="1"/>
  <c r="R30" i="21" s="1"/>
  <c r="O30" i="21"/>
  <c r="N26" i="21"/>
  <c r="Q26" i="21" s="1"/>
  <c r="R26" i="21" s="1"/>
  <c r="O26" i="21"/>
  <c r="T33" i="16" l="1"/>
  <c r="S33" i="16"/>
  <c r="Q24" i="16"/>
  <c r="R24" i="16" s="1"/>
  <c r="O24" i="16"/>
  <c r="Q23" i="42"/>
  <c r="R23" i="42" s="1"/>
  <c r="O23" i="42"/>
  <c r="Q11" i="40"/>
  <c r="R11" i="40" s="1"/>
  <c r="O11" i="40"/>
  <c r="Q18" i="40"/>
  <c r="R18" i="40" s="1"/>
  <c r="O18" i="40"/>
  <c r="O21" i="40"/>
  <c r="Q21" i="40"/>
  <c r="R21" i="40" s="1"/>
  <c r="Q22" i="40"/>
  <c r="R22" i="40" s="1"/>
  <c r="O22" i="40"/>
  <c r="O23" i="40"/>
  <c r="Q23" i="40"/>
  <c r="R23" i="40" s="1"/>
  <c r="T23" i="40" s="1"/>
  <c r="Q25" i="40"/>
  <c r="R25" i="40" s="1"/>
  <c r="T25" i="40" s="1"/>
  <c r="O25" i="40"/>
  <c r="T27" i="40"/>
  <c r="S27" i="40"/>
  <c r="O30" i="40"/>
  <c r="Q30" i="40"/>
  <c r="R30" i="40" s="1"/>
  <c r="Q31" i="40"/>
  <c r="R31" i="40" s="1"/>
  <c r="O31" i="40"/>
  <c r="O32" i="40"/>
  <c r="Q32" i="40"/>
  <c r="R32" i="40" s="1"/>
  <c r="T32" i="40" s="1"/>
  <c r="Q33" i="40"/>
  <c r="R33" i="40" s="1"/>
  <c r="T33" i="40" s="1"/>
  <c r="O33" i="40"/>
  <c r="O34" i="40"/>
  <c r="Q34" i="40"/>
  <c r="R34" i="40" s="1"/>
  <c r="Q35" i="40"/>
  <c r="R35" i="40" s="1"/>
  <c r="O35" i="40"/>
  <c r="O38" i="40"/>
  <c r="Q38" i="40"/>
  <c r="R38" i="40" s="1"/>
  <c r="Q39" i="40"/>
  <c r="R39" i="40" s="1"/>
  <c r="O39" i="40"/>
  <c r="O40" i="40"/>
  <c r="Q40" i="40"/>
  <c r="R40" i="40" s="1"/>
  <c r="T40" i="40" s="1"/>
  <c r="Q41" i="40"/>
  <c r="R41" i="40" s="1"/>
  <c r="T41" i="40" s="1"/>
  <c r="O41" i="40"/>
  <c r="O42" i="40"/>
  <c r="Q42" i="40"/>
  <c r="R42" i="40" s="1"/>
  <c r="Q43" i="40"/>
  <c r="R43" i="40" s="1"/>
  <c r="O43" i="40"/>
  <c r="O46" i="40"/>
  <c r="Q46" i="40"/>
  <c r="R46" i="40" s="1"/>
  <c r="Q47" i="40"/>
  <c r="R47" i="40" s="1"/>
  <c r="O47" i="40"/>
  <c r="O48" i="40"/>
  <c r="Q48" i="40"/>
  <c r="R48" i="40" s="1"/>
  <c r="T48" i="40" s="1"/>
  <c r="Q49" i="40"/>
  <c r="R49" i="40" s="1"/>
  <c r="T49" i="40" s="1"/>
  <c r="O49" i="40"/>
  <c r="O50" i="40"/>
  <c r="Q50" i="40"/>
  <c r="R50" i="40" s="1"/>
  <c r="Q51" i="40"/>
  <c r="R51" i="40" s="1"/>
  <c r="O51" i="40"/>
  <c r="O54" i="40"/>
  <c r="Q54" i="40"/>
  <c r="R54" i="40" s="1"/>
  <c r="O56" i="40"/>
  <c r="Q56" i="40"/>
  <c r="R56" i="40" s="1"/>
  <c r="Q57" i="40"/>
  <c r="R57" i="40" s="1"/>
  <c r="T57" i="40" s="1"/>
  <c r="O57" i="40"/>
  <c r="Q59" i="40"/>
  <c r="R59" i="40" s="1"/>
  <c r="O59" i="40"/>
  <c r="Q65" i="40"/>
  <c r="R65" i="40" s="1"/>
  <c r="T65" i="40" s="1"/>
  <c r="O65" i="40"/>
  <c r="Q67" i="40"/>
  <c r="R67" i="40" s="1"/>
  <c r="T67" i="40" s="1"/>
  <c r="O67" i="40"/>
  <c r="O68" i="40"/>
  <c r="Q68" i="40"/>
  <c r="R68" i="40" s="1"/>
  <c r="O74" i="40"/>
  <c r="Q74" i="40"/>
  <c r="R74" i="40" s="1"/>
  <c r="T17" i="41"/>
  <c r="S17" i="41"/>
  <c r="O20" i="41"/>
  <c r="Q20" i="41"/>
  <c r="R20" i="41" s="1"/>
  <c r="Q21" i="41"/>
  <c r="R21" i="41" s="1"/>
  <c r="O21" i="41"/>
  <c r="O22" i="41"/>
  <c r="Q22" i="41"/>
  <c r="R22" i="41" s="1"/>
  <c r="S23" i="41"/>
  <c r="T23" i="41"/>
  <c r="Q25" i="41"/>
  <c r="R25" i="41" s="1"/>
  <c r="O25" i="41"/>
  <c r="O27" i="41"/>
  <c r="Q27" i="41"/>
  <c r="R27" i="41" s="1"/>
  <c r="O29" i="41"/>
  <c r="Q29" i="41"/>
  <c r="R29" i="41" s="1"/>
  <c r="O31" i="41"/>
  <c r="Q31" i="41"/>
  <c r="R31" i="41" s="1"/>
  <c r="O33" i="41"/>
  <c r="Q33" i="41"/>
  <c r="R33" i="41" s="1"/>
  <c r="O35" i="41"/>
  <c r="Q35" i="41"/>
  <c r="R35" i="41" s="1"/>
  <c r="O37" i="41"/>
  <c r="Q37" i="41"/>
  <c r="R37" i="41" s="1"/>
  <c r="O39" i="41"/>
  <c r="Q39" i="41"/>
  <c r="R39" i="41" s="1"/>
  <c r="O41" i="41"/>
  <c r="Q41" i="41"/>
  <c r="R41" i="41" s="1"/>
  <c r="O43" i="41"/>
  <c r="Q43" i="41"/>
  <c r="R43" i="41" s="1"/>
  <c r="O45" i="41"/>
  <c r="Q45" i="41"/>
  <c r="R45" i="41" s="1"/>
  <c r="O47" i="41"/>
  <c r="Q47" i="41"/>
  <c r="R47" i="41" s="1"/>
  <c r="O49" i="41"/>
  <c r="Q49" i="41"/>
  <c r="R49" i="41" s="1"/>
  <c r="O51" i="41"/>
  <c r="Q51" i="41"/>
  <c r="R51" i="41" s="1"/>
  <c r="O53" i="41"/>
  <c r="Q53" i="41"/>
  <c r="R53" i="41" s="1"/>
  <c r="O55" i="41"/>
  <c r="Q55" i="41"/>
  <c r="R55" i="41" s="1"/>
  <c r="O57" i="41"/>
  <c r="Q57" i="41"/>
  <c r="R57" i="41" s="1"/>
  <c r="O59" i="41"/>
  <c r="Q59" i="41"/>
  <c r="R59" i="41" s="1"/>
  <c r="O61" i="41"/>
  <c r="Q61" i="41"/>
  <c r="R61" i="41" s="1"/>
  <c r="O63" i="41"/>
  <c r="Q63" i="41"/>
  <c r="R63" i="41" s="1"/>
  <c r="O65" i="41"/>
  <c r="Q65" i="41"/>
  <c r="R65" i="41" s="1"/>
  <c r="O67" i="41"/>
  <c r="Q67" i="41"/>
  <c r="R67" i="41" s="1"/>
  <c r="O69" i="41"/>
  <c r="Q69" i="41"/>
  <c r="R69" i="41" s="1"/>
  <c r="O71" i="41"/>
  <c r="Q71" i="41"/>
  <c r="R71" i="41" s="1"/>
  <c r="O73" i="41"/>
  <c r="Q73" i="41"/>
  <c r="R73" i="41" s="1"/>
  <c r="T19" i="42"/>
  <c r="S19" i="42"/>
  <c r="Q20" i="42"/>
  <c r="R20" i="42" s="1"/>
  <c r="O20" i="42"/>
  <c r="O21" i="42"/>
  <c r="Q21" i="42"/>
  <c r="R21" i="42" s="1"/>
  <c r="T21" i="42" s="1"/>
  <c r="Q22" i="42"/>
  <c r="R22" i="42" s="1"/>
  <c r="T22" i="42" s="1"/>
  <c r="O22" i="42"/>
  <c r="O24" i="42"/>
  <c r="Q24" i="42"/>
  <c r="R24" i="42" s="1"/>
  <c r="Q25" i="42"/>
  <c r="R25" i="42" s="1"/>
  <c r="O25" i="42"/>
  <c r="S27" i="42"/>
  <c r="T27" i="42"/>
  <c r="Q29" i="42"/>
  <c r="R29" i="42" s="1"/>
  <c r="O29" i="42"/>
  <c r="O32" i="42"/>
  <c r="Q32" i="42"/>
  <c r="R32" i="42" s="1"/>
  <c r="O34" i="42"/>
  <c r="Q34" i="42"/>
  <c r="R34" i="42" s="1"/>
  <c r="O36" i="42"/>
  <c r="Q36" i="42"/>
  <c r="R36" i="42" s="1"/>
  <c r="O38" i="42"/>
  <c r="Q38" i="42"/>
  <c r="R38" i="42" s="1"/>
  <c r="O40" i="42"/>
  <c r="Q40" i="42"/>
  <c r="R40" i="42" s="1"/>
  <c r="O42" i="42"/>
  <c r="Q42" i="42"/>
  <c r="R42" i="42" s="1"/>
  <c r="O44" i="42"/>
  <c r="Q44" i="42"/>
  <c r="R44" i="42" s="1"/>
  <c r="O46" i="42"/>
  <c r="Q46" i="42"/>
  <c r="R46" i="42" s="1"/>
  <c r="O48" i="42"/>
  <c r="Q48" i="42"/>
  <c r="R48" i="42" s="1"/>
  <c r="O50" i="42"/>
  <c r="Q50" i="42"/>
  <c r="R50" i="42" s="1"/>
  <c r="O52" i="42"/>
  <c r="Q52" i="42"/>
  <c r="R52" i="42" s="1"/>
  <c r="O54" i="42"/>
  <c r="Q54" i="42"/>
  <c r="R54" i="42" s="1"/>
  <c r="O56" i="42"/>
  <c r="Q56" i="42"/>
  <c r="R56" i="42" s="1"/>
  <c r="O58" i="42"/>
  <c r="Q58" i="42"/>
  <c r="R58" i="42" s="1"/>
  <c r="O60" i="42"/>
  <c r="Q60" i="42"/>
  <c r="R60" i="42" s="1"/>
  <c r="O62" i="42"/>
  <c r="Q62" i="42"/>
  <c r="R62" i="42" s="1"/>
  <c r="O64" i="42"/>
  <c r="Q64" i="42"/>
  <c r="R64" i="42" s="1"/>
  <c r="O66" i="42"/>
  <c r="Q66" i="42"/>
  <c r="R66" i="42" s="1"/>
  <c r="O68" i="42"/>
  <c r="Q68" i="42"/>
  <c r="R68" i="42" s="1"/>
  <c r="O70" i="42"/>
  <c r="Q70" i="42"/>
  <c r="R70" i="42" s="1"/>
  <c r="O72" i="42"/>
  <c r="Q72" i="42"/>
  <c r="R72" i="42" s="1"/>
  <c r="O74" i="42"/>
  <c r="Q74" i="42"/>
  <c r="R74" i="42" s="1"/>
  <c r="O76" i="42"/>
  <c r="Q76" i="42"/>
  <c r="R76" i="42" s="1"/>
  <c r="O78" i="42"/>
  <c r="Q78" i="42"/>
  <c r="R78" i="42" s="1"/>
  <c r="Q20" i="44"/>
  <c r="R20" i="44" s="1"/>
  <c r="O20" i="44"/>
  <c r="O22" i="44"/>
  <c r="Q22" i="44"/>
  <c r="R22" i="44" s="1"/>
  <c r="T22" i="44" s="1"/>
  <c r="O23" i="44"/>
  <c r="Q23" i="44"/>
  <c r="R23" i="44" s="1"/>
  <c r="Q24" i="44"/>
  <c r="R24" i="44" s="1"/>
  <c r="O24" i="44"/>
  <c r="Q28" i="44"/>
  <c r="R28" i="44" s="1"/>
  <c r="O28" i="44"/>
  <c r="O30" i="44"/>
  <c r="Q30" i="44"/>
  <c r="R30" i="44" s="1"/>
  <c r="O32" i="44"/>
  <c r="Q32" i="44"/>
  <c r="R32" i="44" s="1"/>
  <c r="O34" i="44"/>
  <c r="Q34" i="44"/>
  <c r="R34" i="44" s="1"/>
  <c r="O36" i="44"/>
  <c r="Q36" i="44"/>
  <c r="R36" i="44" s="1"/>
  <c r="O38" i="44"/>
  <c r="Q38" i="44"/>
  <c r="R38" i="44" s="1"/>
  <c r="O40" i="44"/>
  <c r="Q40" i="44"/>
  <c r="R40" i="44" s="1"/>
  <c r="O42" i="44"/>
  <c r="Q42" i="44"/>
  <c r="R42" i="44" s="1"/>
  <c r="O44" i="44"/>
  <c r="Q44" i="44"/>
  <c r="R44" i="44" s="1"/>
  <c r="O46" i="44"/>
  <c r="Q46" i="44"/>
  <c r="R46" i="44" s="1"/>
  <c r="O48" i="44"/>
  <c r="Q48" i="44"/>
  <c r="R48" i="44" s="1"/>
  <c r="O50" i="44"/>
  <c r="Q50" i="44"/>
  <c r="R50" i="44" s="1"/>
  <c r="O52" i="44"/>
  <c r="Q52" i="44"/>
  <c r="R52" i="44" s="1"/>
  <c r="O54" i="44"/>
  <c r="Q54" i="44"/>
  <c r="R54" i="44" s="1"/>
  <c r="O56" i="44"/>
  <c r="Q56" i="44"/>
  <c r="R56" i="44" s="1"/>
  <c r="O58" i="44"/>
  <c r="Q58" i="44"/>
  <c r="R58" i="44" s="1"/>
  <c r="O60" i="44"/>
  <c r="Q60" i="44"/>
  <c r="R60" i="44" s="1"/>
  <c r="O62" i="44"/>
  <c r="Q62" i="44"/>
  <c r="R62" i="44" s="1"/>
  <c r="O64" i="44"/>
  <c r="Q64" i="44"/>
  <c r="R64" i="44" s="1"/>
  <c r="O66" i="44"/>
  <c r="Q66" i="44"/>
  <c r="R66" i="44" s="1"/>
  <c r="O68" i="44"/>
  <c r="Q68" i="44"/>
  <c r="R68" i="44" s="1"/>
  <c r="O70" i="44"/>
  <c r="Q70" i="44"/>
  <c r="R70" i="44" s="1"/>
  <c r="O72" i="44"/>
  <c r="Q72" i="44"/>
  <c r="R72" i="44" s="1"/>
  <c r="O74" i="44"/>
  <c r="Q74" i="44"/>
  <c r="R74" i="44" s="1"/>
  <c r="O76" i="44"/>
  <c r="Q76" i="44"/>
  <c r="R76" i="44" s="1"/>
  <c r="Q11" i="45"/>
  <c r="R11" i="45" s="1"/>
  <c r="O11" i="45"/>
  <c r="T19" i="45"/>
  <c r="S19" i="45"/>
  <c r="O21" i="45"/>
  <c r="Q21" i="45"/>
  <c r="R21" i="45" s="1"/>
  <c r="Q22" i="45"/>
  <c r="R22" i="45" s="1"/>
  <c r="O22" i="45"/>
  <c r="O23" i="45"/>
  <c r="Q23" i="45"/>
  <c r="R23" i="45" s="1"/>
  <c r="Q24" i="45"/>
  <c r="R24" i="45" s="1"/>
  <c r="O24" i="45"/>
  <c r="O25" i="45"/>
  <c r="Q25" i="45"/>
  <c r="R25" i="45" s="1"/>
  <c r="S26" i="45"/>
  <c r="T26" i="45"/>
  <c r="Q28" i="45"/>
  <c r="R28" i="45" s="1"/>
  <c r="O28" i="45"/>
  <c r="O30" i="45"/>
  <c r="Q30" i="45"/>
  <c r="R30" i="45" s="1"/>
  <c r="O32" i="45"/>
  <c r="Q32" i="45"/>
  <c r="R32" i="45" s="1"/>
  <c r="O34" i="45"/>
  <c r="Q34" i="45"/>
  <c r="R34" i="45" s="1"/>
  <c r="O36" i="45"/>
  <c r="Q36" i="45"/>
  <c r="R36" i="45" s="1"/>
  <c r="O38" i="45"/>
  <c r="Q38" i="45"/>
  <c r="R38" i="45" s="1"/>
  <c r="O40" i="45"/>
  <c r="Q40" i="45"/>
  <c r="R40" i="45" s="1"/>
  <c r="O42" i="45"/>
  <c r="Q42" i="45"/>
  <c r="R42" i="45" s="1"/>
  <c r="O44" i="45"/>
  <c r="Q44" i="45"/>
  <c r="R44" i="45" s="1"/>
  <c r="O46" i="45"/>
  <c r="Q46" i="45"/>
  <c r="R46" i="45" s="1"/>
  <c r="O48" i="45"/>
  <c r="Q48" i="45"/>
  <c r="R48" i="45" s="1"/>
  <c r="O50" i="45"/>
  <c r="Q50" i="45"/>
  <c r="R50" i="45" s="1"/>
  <c r="O52" i="45"/>
  <c r="Q52" i="45"/>
  <c r="R52" i="45" s="1"/>
  <c r="O54" i="45"/>
  <c r="Q54" i="45"/>
  <c r="R54" i="45" s="1"/>
  <c r="O56" i="45"/>
  <c r="Q56" i="45"/>
  <c r="R56" i="45" s="1"/>
  <c r="O58" i="45"/>
  <c r="Q58" i="45"/>
  <c r="R58" i="45" s="1"/>
  <c r="O60" i="45"/>
  <c r="Q60" i="45"/>
  <c r="R60" i="45" s="1"/>
  <c r="O62" i="45"/>
  <c r="Q62" i="45"/>
  <c r="R62" i="45" s="1"/>
  <c r="O64" i="45"/>
  <c r="Q64" i="45"/>
  <c r="R64" i="45" s="1"/>
  <c r="O66" i="45"/>
  <c r="Q66" i="45"/>
  <c r="R66" i="45" s="1"/>
  <c r="O68" i="45"/>
  <c r="Q68" i="45"/>
  <c r="R68" i="45" s="1"/>
  <c r="O70" i="45"/>
  <c r="Q70" i="45"/>
  <c r="R70" i="45" s="1"/>
  <c r="O72" i="45"/>
  <c r="Q72" i="45"/>
  <c r="R72" i="45" s="1"/>
  <c r="O74" i="45"/>
  <c r="Q74" i="45"/>
  <c r="R74" i="45" s="1"/>
  <c r="O76" i="45"/>
  <c r="Q76" i="45"/>
  <c r="R76" i="45" s="1"/>
  <c r="S12" i="46"/>
  <c r="T12" i="46"/>
  <c r="Q14" i="46"/>
  <c r="R14" i="46" s="1"/>
  <c r="O14" i="46"/>
  <c r="O17" i="46"/>
  <c r="Q17" i="46"/>
  <c r="R17" i="46" s="1"/>
  <c r="O19" i="46"/>
  <c r="Q19" i="46"/>
  <c r="R19" i="46" s="1"/>
  <c r="O21" i="46"/>
  <c r="Q21" i="46"/>
  <c r="R21" i="46" s="1"/>
  <c r="O23" i="46"/>
  <c r="Q23" i="46"/>
  <c r="R23" i="46" s="1"/>
  <c r="O25" i="46"/>
  <c r="Q25" i="46"/>
  <c r="R25" i="46" s="1"/>
  <c r="O27" i="46"/>
  <c r="Q27" i="46"/>
  <c r="R27" i="46" s="1"/>
  <c r="O29" i="46"/>
  <c r="Q29" i="46"/>
  <c r="R29" i="46" s="1"/>
  <c r="O31" i="46"/>
  <c r="Q31" i="46"/>
  <c r="R31" i="46" s="1"/>
  <c r="O33" i="46"/>
  <c r="Q33" i="46"/>
  <c r="R33" i="46" s="1"/>
  <c r="O35" i="46"/>
  <c r="Q35" i="46"/>
  <c r="R35" i="46" s="1"/>
  <c r="O37" i="46"/>
  <c r="Q37" i="46"/>
  <c r="R37" i="46" s="1"/>
  <c r="O39" i="46"/>
  <c r="Q39" i="46"/>
  <c r="R39" i="46" s="1"/>
  <c r="O41" i="46"/>
  <c r="Q41" i="46"/>
  <c r="R41" i="46" s="1"/>
  <c r="O43" i="46"/>
  <c r="Q43" i="46"/>
  <c r="R43" i="46" s="1"/>
  <c r="O45" i="46"/>
  <c r="Q45" i="46"/>
  <c r="R45" i="46" s="1"/>
  <c r="O47" i="46"/>
  <c r="Q47" i="46"/>
  <c r="R47" i="46" s="1"/>
  <c r="O49" i="46"/>
  <c r="Q49" i="46"/>
  <c r="R49" i="46" s="1"/>
  <c r="O51" i="46"/>
  <c r="Q51" i="46"/>
  <c r="R51" i="46" s="1"/>
  <c r="O53" i="46"/>
  <c r="Q53" i="46"/>
  <c r="R53" i="46" s="1"/>
  <c r="O55" i="46"/>
  <c r="Q55" i="46"/>
  <c r="R55" i="46" s="1"/>
  <c r="O57" i="46"/>
  <c r="Q57" i="46"/>
  <c r="R57" i="46" s="1"/>
  <c r="O59" i="46"/>
  <c r="Q59" i="46"/>
  <c r="R59" i="46" s="1"/>
  <c r="O61" i="46"/>
  <c r="Q61" i="46"/>
  <c r="R61" i="46" s="1"/>
  <c r="Q11" i="47"/>
  <c r="R11" i="47" s="1"/>
  <c r="O11" i="47"/>
  <c r="O21" i="47"/>
  <c r="Q21" i="47"/>
  <c r="R21" i="47" s="1"/>
  <c r="Q22" i="47"/>
  <c r="R22" i="47" s="1"/>
  <c r="O22" i="47"/>
  <c r="O24" i="47"/>
  <c r="Q24" i="47"/>
  <c r="R24" i="47" s="1"/>
  <c r="T24" i="47" s="1"/>
  <c r="O25" i="47"/>
  <c r="Q25" i="47"/>
  <c r="R25" i="47" s="1"/>
  <c r="S26" i="47"/>
  <c r="T26" i="47"/>
  <c r="Q27" i="47"/>
  <c r="R27" i="47" s="1"/>
  <c r="O27" i="47"/>
  <c r="Q28" i="47"/>
  <c r="R28" i="47" s="1"/>
  <c r="O28" i="47"/>
  <c r="O30" i="47"/>
  <c r="Q30" i="47"/>
  <c r="R30" i="47" s="1"/>
  <c r="O32" i="47"/>
  <c r="Q32" i="47"/>
  <c r="R32" i="47" s="1"/>
  <c r="O34" i="47"/>
  <c r="Q34" i="47"/>
  <c r="R34" i="47" s="1"/>
  <c r="O36" i="47"/>
  <c r="Q36" i="47"/>
  <c r="R36" i="47" s="1"/>
  <c r="O38" i="47"/>
  <c r="Q38" i="47"/>
  <c r="R38" i="47" s="1"/>
  <c r="O40" i="47"/>
  <c r="Q40" i="47"/>
  <c r="R40" i="47" s="1"/>
  <c r="O42" i="47"/>
  <c r="Q42" i="47"/>
  <c r="R42" i="47" s="1"/>
  <c r="O44" i="47"/>
  <c r="Q44" i="47"/>
  <c r="R44" i="47" s="1"/>
  <c r="O46" i="47"/>
  <c r="Q46" i="47"/>
  <c r="R46" i="47" s="1"/>
  <c r="O48" i="47"/>
  <c r="Q48" i="47"/>
  <c r="R48" i="47" s="1"/>
  <c r="O50" i="47"/>
  <c r="Q50" i="47"/>
  <c r="R50" i="47" s="1"/>
  <c r="O52" i="47"/>
  <c r="Q52" i="47"/>
  <c r="R52" i="47" s="1"/>
  <c r="O54" i="47"/>
  <c r="Q54" i="47"/>
  <c r="R54" i="47" s="1"/>
  <c r="O56" i="47"/>
  <c r="Q56" i="47"/>
  <c r="R56" i="47" s="1"/>
  <c r="O58" i="47"/>
  <c r="Q58" i="47"/>
  <c r="R58" i="47" s="1"/>
  <c r="O60" i="47"/>
  <c r="Q60" i="47"/>
  <c r="R60" i="47" s="1"/>
  <c r="O62" i="47"/>
  <c r="Q62" i="47"/>
  <c r="R62" i="47" s="1"/>
  <c r="O64" i="47"/>
  <c r="Q64" i="47"/>
  <c r="R64" i="47" s="1"/>
  <c r="O66" i="47"/>
  <c r="Q66" i="47"/>
  <c r="R66" i="47" s="1"/>
  <c r="O68" i="47"/>
  <c r="Q68" i="47"/>
  <c r="R68" i="47" s="1"/>
  <c r="O70" i="47"/>
  <c r="Q70" i="47"/>
  <c r="R70" i="47" s="1"/>
  <c r="O72" i="47"/>
  <c r="Q72" i="47"/>
  <c r="R72" i="47" s="1"/>
  <c r="O74" i="47"/>
  <c r="Q74" i="47"/>
  <c r="R74" i="47" s="1"/>
  <c r="O76" i="47"/>
  <c r="Q76" i="47"/>
  <c r="R76" i="47" s="1"/>
  <c r="Q11" i="50"/>
  <c r="R11" i="50" s="1"/>
  <c r="T11" i="50" s="1"/>
  <c r="O11" i="50"/>
  <c r="Q18" i="50"/>
  <c r="R18" i="50" s="1"/>
  <c r="T18" i="50" s="1"/>
  <c r="O18" i="50"/>
  <c r="O19" i="50"/>
  <c r="Q19" i="50"/>
  <c r="R19" i="50" s="1"/>
  <c r="Q20" i="50"/>
  <c r="R20" i="50" s="1"/>
  <c r="O20" i="50"/>
  <c r="Q22" i="50"/>
  <c r="R22" i="50" s="1"/>
  <c r="T22" i="50" s="1"/>
  <c r="O22" i="50"/>
  <c r="O23" i="50"/>
  <c r="Q23" i="50"/>
  <c r="R23" i="50" s="1"/>
  <c r="S24" i="50"/>
  <c r="T24" i="50"/>
  <c r="Q26" i="50"/>
  <c r="R26" i="50" s="1"/>
  <c r="O26" i="50"/>
  <c r="O28" i="50"/>
  <c r="Q28" i="50"/>
  <c r="R28" i="50" s="1"/>
  <c r="O30" i="50"/>
  <c r="Q30" i="50"/>
  <c r="R30" i="50" s="1"/>
  <c r="O32" i="50"/>
  <c r="Q32" i="50"/>
  <c r="R32" i="50" s="1"/>
  <c r="O34" i="50"/>
  <c r="Q34" i="50"/>
  <c r="R34" i="50" s="1"/>
  <c r="O36" i="50"/>
  <c r="Q36" i="50"/>
  <c r="R36" i="50" s="1"/>
  <c r="O38" i="50"/>
  <c r="Q38" i="50"/>
  <c r="R38" i="50" s="1"/>
  <c r="O40" i="50"/>
  <c r="Q40" i="50"/>
  <c r="R40" i="50" s="1"/>
  <c r="O42" i="50"/>
  <c r="Q42" i="50"/>
  <c r="R42" i="50" s="1"/>
  <c r="O44" i="50"/>
  <c r="Q44" i="50"/>
  <c r="R44" i="50" s="1"/>
  <c r="O46" i="50"/>
  <c r="Q46" i="50"/>
  <c r="R46" i="50" s="1"/>
  <c r="O48" i="50"/>
  <c r="Q48" i="50"/>
  <c r="R48" i="50" s="1"/>
  <c r="O50" i="50"/>
  <c r="Q50" i="50"/>
  <c r="R50" i="50" s="1"/>
  <c r="O52" i="50"/>
  <c r="Q52" i="50"/>
  <c r="R52" i="50" s="1"/>
  <c r="O54" i="50"/>
  <c r="Q54" i="50"/>
  <c r="R54" i="50" s="1"/>
  <c r="O56" i="50"/>
  <c r="Q56" i="50"/>
  <c r="R56" i="50" s="1"/>
  <c r="O58" i="50"/>
  <c r="Q58" i="50"/>
  <c r="R58" i="50" s="1"/>
  <c r="O60" i="50"/>
  <c r="Q60" i="50"/>
  <c r="R60" i="50" s="1"/>
  <c r="O62" i="50"/>
  <c r="Q62" i="50"/>
  <c r="R62" i="50" s="1"/>
  <c r="O64" i="50"/>
  <c r="Q64" i="50"/>
  <c r="R64" i="50" s="1"/>
  <c r="O66" i="50"/>
  <c r="Q66" i="50"/>
  <c r="R66" i="50" s="1"/>
  <c r="O68" i="50"/>
  <c r="Q68" i="50"/>
  <c r="R68" i="50" s="1"/>
  <c r="O70" i="50"/>
  <c r="Q70" i="50"/>
  <c r="R70" i="50" s="1"/>
  <c r="O72" i="50"/>
  <c r="Q72" i="50"/>
  <c r="R72" i="50" s="1"/>
  <c r="O74" i="50"/>
  <c r="Q74" i="50"/>
  <c r="R74" i="50" s="1"/>
  <c r="Q11" i="51"/>
  <c r="R11" i="51" s="1"/>
  <c r="T11" i="51" s="1"/>
  <c r="O11" i="51"/>
  <c r="O20" i="51"/>
  <c r="Q20" i="51"/>
  <c r="R20" i="51" s="1"/>
  <c r="T20" i="51" s="1"/>
  <c r="O21" i="51"/>
  <c r="Q21" i="51"/>
  <c r="R21" i="51" s="1"/>
  <c r="Q22" i="51"/>
  <c r="R22" i="51" s="1"/>
  <c r="O22" i="51"/>
  <c r="Q24" i="51"/>
  <c r="R24" i="51" s="1"/>
  <c r="O24" i="51"/>
  <c r="O25" i="51"/>
  <c r="Q25" i="51"/>
  <c r="R25" i="51" s="1"/>
  <c r="S26" i="51"/>
  <c r="T26" i="51"/>
  <c r="Q28" i="51"/>
  <c r="R28" i="51" s="1"/>
  <c r="O28" i="51"/>
  <c r="O30" i="51"/>
  <c r="Q30" i="51"/>
  <c r="R30" i="51" s="1"/>
  <c r="O32" i="51"/>
  <c r="Q32" i="51"/>
  <c r="R32" i="51" s="1"/>
  <c r="O34" i="51"/>
  <c r="Q34" i="51"/>
  <c r="R34" i="51" s="1"/>
  <c r="O36" i="51"/>
  <c r="Q36" i="51"/>
  <c r="R36" i="51" s="1"/>
  <c r="O38" i="51"/>
  <c r="Q38" i="51"/>
  <c r="R38" i="51" s="1"/>
  <c r="O40" i="51"/>
  <c r="Q40" i="51"/>
  <c r="R40" i="51" s="1"/>
  <c r="O42" i="51"/>
  <c r="Q42" i="51"/>
  <c r="R42" i="51" s="1"/>
  <c r="O44" i="51"/>
  <c r="Q44" i="51"/>
  <c r="R44" i="51" s="1"/>
  <c r="O46" i="51"/>
  <c r="Q46" i="51"/>
  <c r="R46" i="51" s="1"/>
  <c r="O48" i="51"/>
  <c r="Q48" i="51"/>
  <c r="R48" i="51" s="1"/>
  <c r="O50" i="51"/>
  <c r="Q50" i="51"/>
  <c r="R50" i="51" s="1"/>
  <c r="O52" i="51"/>
  <c r="Q52" i="51"/>
  <c r="R52" i="51" s="1"/>
  <c r="O54" i="51"/>
  <c r="Q54" i="51"/>
  <c r="R54" i="51" s="1"/>
  <c r="O56" i="51"/>
  <c r="Q56" i="51"/>
  <c r="R56" i="51" s="1"/>
  <c r="O58" i="51"/>
  <c r="Q58" i="51"/>
  <c r="R58" i="51" s="1"/>
  <c r="O60" i="51"/>
  <c r="Q60" i="51"/>
  <c r="R60" i="51" s="1"/>
  <c r="O62" i="51"/>
  <c r="Q62" i="51"/>
  <c r="R62" i="51" s="1"/>
  <c r="O64" i="51"/>
  <c r="Q64" i="51"/>
  <c r="R64" i="51" s="1"/>
  <c r="O66" i="51"/>
  <c r="Q66" i="51"/>
  <c r="R66" i="51" s="1"/>
  <c r="O68" i="51"/>
  <c r="Q68" i="51"/>
  <c r="R68" i="51" s="1"/>
  <c r="O70" i="51"/>
  <c r="Q70" i="51"/>
  <c r="R70" i="51" s="1"/>
  <c r="O72" i="51"/>
  <c r="Q72" i="51"/>
  <c r="R72" i="51" s="1"/>
  <c r="O74" i="51"/>
  <c r="Q74" i="51"/>
  <c r="R74" i="51" s="1"/>
  <c r="O76" i="51"/>
  <c r="Q76" i="51"/>
  <c r="R76" i="51" s="1"/>
  <c r="T21" i="51"/>
  <c r="S21" i="51"/>
  <c r="T25" i="51"/>
  <c r="S25" i="51"/>
  <c r="T22" i="51"/>
  <c r="S22" i="51"/>
  <c r="Q31" i="51"/>
  <c r="R31" i="51" s="1"/>
  <c r="O31" i="51"/>
  <c r="Q37" i="51"/>
  <c r="R37" i="51" s="1"/>
  <c r="O37" i="51"/>
  <c r="Q41" i="51"/>
  <c r="R41" i="51" s="1"/>
  <c r="O41" i="51"/>
  <c r="Q47" i="51"/>
  <c r="R47" i="51" s="1"/>
  <c r="O47" i="51"/>
  <c r="Q51" i="51"/>
  <c r="R51" i="51" s="1"/>
  <c r="O51" i="51"/>
  <c r="Q55" i="51"/>
  <c r="R55" i="51" s="1"/>
  <c r="O55" i="51"/>
  <c r="Q61" i="51"/>
  <c r="R61" i="51" s="1"/>
  <c r="O61" i="51"/>
  <c r="Q65" i="51"/>
  <c r="R65" i="51" s="1"/>
  <c r="O65" i="51"/>
  <c r="Q69" i="51"/>
  <c r="R69" i="51" s="1"/>
  <c r="O69" i="51"/>
  <c r="Q75" i="51"/>
  <c r="R75" i="51" s="1"/>
  <c r="O75" i="51"/>
  <c r="S11" i="51"/>
  <c r="S19" i="51"/>
  <c r="S20" i="51"/>
  <c r="Q23" i="51"/>
  <c r="R23" i="51" s="1"/>
  <c r="S29" i="51"/>
  <c r="Q35" i="51"/>
  <c r="R35" i="51" s="1"/>
  <c r="O35" i="51"/>
  <c r="Q43" i="51"/>
  <c r="R43" i="51" s="1"/>
  <c r="O43" i="51"/>
  <c r="Q53" i="51"/>
  <c r="R53" i="51" s="1"/>
  <c r="O53" i="51"/>
  <c r="Q71" i="51"/>
  <c r="R71" i="51" s="1"/>
  <c r="O71" i="51"/>
  <c r="T27" i="51"/>
  <c r="S27" i="51"/>
  <c r="Q33" i="51"/>
  <c r="R33" i="51" s="1"/>
  <c r="O33" i="51"/>
  <c r="Q39" i="51"/>
  <c r="R39" i="51" s="1"/>
  <c r="O39" i="51"/>
  <c r="Q45" i="51"/>
  <c r="R45" i="51" s="1"/>
  <c r="O45" i="51"/>
  <c r="Q49" i="51"/>
  <c r="R49" i="51" s="1"/>
  <c r="O49" i="51"/>
  <c r="Q57" i="51"/>
  <c r="R57" i="51" s="1"/>
  <c r="O57" i="51"/>
  <c r="Q59" i="51"/>
  <c r="R59" i="51" s="1"/>
  <c r="O59" i="51"/>
  <c r="Q63" i="51"/>
  <c r="R63" i="51" s="1"/>
  <c r="O63" i="51"/>
  <c r="Q67" i="51"/>
  <c r="R67" i="51" s="1"/>
  <c r="O67" i="51"/>
  <c r="Q73" i="51"/>
  <c r="R73" i="51" s="1"/>
  <c r="O73" i="51"/>
  <c r="T30" i="51"/>
  <c r="S30" i="51"/>
  <c r="T32" i="51"/>
  <c r="S32" i="51"/>
  <c r="T34" i="51"/>
  <c r="S34" i="51"/>
  <c r="T36" i="51"/>
  <c r="S36" i="51"/>
  <c r="T38" i="51"/>
  <c r="S38" i="51"/>
  <c r="T40" i="51"/>
  <c r="S40" i="51"/>
  <c r="T42" i="51"/>
  <c r="S42" i="51"/>
  <c r="T44" i="51"/>
  <c r="S44" i="51"/>
  <c r="T46" i="51"/>
  <c r="S46" i="51"/>
  <c r="T48" i="51"/>
  <c r="S48" i="51"/>
  <c r="T50" i="51"/>
  <c r="S50" i="51"/>
  <c r="T52" i="51"/>
  <c r="S52" i="51"/>
  <c r="T54" i="51"/>
  <c r="S54" i="51"/>
  <c r="T56" i="51"/>
  <c r="S56" i="51"/>
  <c r="T58" i="51"/>
  <c r="S58" i="51"/>
  <c r="T60" i="51"/>
  <c r="S60" i="51"/>
  <c r="T62" i="51"/>
  <c r="S62" i="51"/>
  <c r="T64" i="51"/>
  <c r="S64" i="51"/>
  <c r="T66" i="51"/>
  <c r="S66" i="51"/>
  <c r="T68" i="51"/>
  <c r="S68" i="51"/>
  <c r="T70" i="51"/>
  <c r="S70" i="51"/>
  <c r="T72" i="51"/>
  <c r="S72" i="51"/>
  <c r="T74" i="51"/>
  <c r="S74" i="51"/>
  <c r="T76" i="51"/>
  <c r="S76" i="51"/>
  <c r="O27" i="51"/>
  <c r="T23" i="50"/>
  <c r="S23" i="50"/>
  <c r="T19" i="50"/>
  <c r="S19" i="50"/>
  <c r="T20" i="50"/>
  <c r="S20" i="50"/>
  <c r="Q29" i="50"/>
  <c r="R29" i="50" s="1"/>
  <c r="O29" i="50"/>
  <c r="Q37" i="50"/>
  <c r="R37" i="50" s="1"/>
  <c r="O37" i="50"/>
  <c r="Q45" i="50"/>
  <c r="R45" i="50" s="1"/>
  <c r="O45" i="50"/>
  <c r="Q47" i="50"/>
  <c r="R47" i="50" s="1"/>
  <c r="O47" i="50"/>
  <c r="Q53" i="50"/>
  <c r="R53" i="50" s="1"/>
  <c r="O53" i="50"/>
  <c r="Q61" i="50"/>
  <c r="R61" i="50" s="1"/>
  <c r="O61" i="50"/>
  <c r="Q65" i="50"/>
  <c r="R65" i="50" s="1"/>
  <c r="O65" i="50"/>
  <c r="Q73" i="50"/>
  <c r="R73" i="50" s="1"/>
  <c r="O73" i="50"/>
  <c r="S11" i="50"/>
  <c r="S17" i="50"/>
  <c r="S18" i="50"/>
  <c r="Q21" i="50"/>
  <c r="R21" i="50" s="1"/>
  <c r="S22" i="50"/>
  <c r="S27" i="50"/>
  <c r="Q33" i="50"/>
  <c r="R33" i="50" s="1"/>
  <c r="O33" i="50"/>
  <c r="Q39" i="50"/>
  <c r="R39" i="50" s="1"/>
  <c r="O39" i="50"/>
  <c r="Q43" i="50"/>
  <c r="R43" i="50" s="1"/>
  <c r="O43" i="50"/>
  <c r="Q49" i="50"/>
  <c r="R49" i="50" s="1"/>
  <c r="O49" i="50"/>
  <c r="Q55" i="50"/>
  <c r="R55" i="50" s="1"/>
  <c r="O55" i="50"/>
  <c r="Q59" i="50"/>
  <c r="R59" i="50" s="1"/>
  <c r="O59" i="50"/>
  <c r="Q67" i="50"/>
  <c r="R67" i="50" s="1"/>
  <c r="O67" i="50"/>
  <c r="Q71" i="50"/>
  <c r="R71" i="50" s="1"/>
  <c r="O71" i="50"/>
  <c r="T25" i="50"/>
  <c r="S25" i="50"/>
  <c r="Q31" i="50"/>
  <c r="R31" i="50" s="1"/>
  <c r="O31" i="50"/>
  <c r="Q35" i="50"/>
  <c r="R35" i="50" s="1"/>
  <c r="O35" i="50"/>
  <c r="Q41" i="50"/>
  <c r="R41" i="50" s="1"/>
  <c r="O41" i="50"/>
  <c r="Q51" i="50"/>
  <c r="R51" i="50" s="1"/>
  <c r="O51" i="50"/>
  <c r="Q57" i="50"/>
  <c r="R57" i="50" s="1"/>
  <c r="O57" i="50"/>
  <c r="Q63" i="50"/>
  <c r="R63" i="50" s="1"/>
  <c r="O63" i="50"/>
  <c r="Q69" i="50"/>
  <c r="R69" i="50" s="1"/>
  <c r="O69" i="50"/>
  <c r="T28" i="50"/>
  <c r="S28" i="50"/>
  <c r="T30" i="50"/>
  <c r="S30" i="50"/>
  <c r="T32" i="50"/>
  <c r="S32" i="50"/>
  <c r="T34" i="50"/>
  <c r="S34" i="50"/>
  <c r="T36" i="50"/>
  <c r="S36" i="50"/>
  <c r="T38" i="50"/>
  <c r="S38" i="50"/>
  <c r="T40" i="50"/>
  <c r="S40" i="50"/>
  <c r="T42" i="50"/>
  <c r="S42" i="50"/>
  <c r="T44" i="50"/>
  <c r="S44" i="50"/>
  <c r="T46" i="50"/>
  <c r="S46" i="50"/>
  <c r="T48" i="50"/>
  <c r="S48" i="50"/>
  <c r="T50" i="50"/>
  <c r="S50" i="50"/>
  <c r="T52" i="50"/>
  <c r="S52" i="50"/>
  <c r="T54" i="50"/>
  <c r="S54" i="50"/>
  <c r="T56" i="50"/>
  <c r="S56" i="50"/>
  <c r="T58" i="50"/>
  <c r="S58" i="50"/>
  <c r="T60" i="50"/>
  <c r="S60" i="50"/>
  <c r="T62" i="50"/>
  <c r="S62" i="50"/>
  <c r="T64" i="50"/>
  <c r="S64" i="50"/>
  <c r="T66" i="50"/>
  <c r="S66" i="50"/>
  <c r="T68" i="50"/>
  <c r="S68" i="50"/>
  <c r="T70" i="50"/>
  <c r="S70" i="50"/>
  <c r="T72" i="50"/>
  <c r="S72" i="50"/>
  <c r="T74" i="50"/>
  <c r="S74" i="50"/>
  <c r="O25" i="50"/>
  <c r="T25" i="47"/>
  <c r="S25" i="47"/>
  <c r="S20" i="47"/>
  <c r="T20" i="47"/>
  <c r="T27" i="47"/>
  <c r="S27" i="47"/>
  <c r="S11" i="47"/>
  <c r="T11" i="47"/>
  <c r="T21" i="47"/>
  <c r="S21" i="47"/>
  <c r="Q33" i="47"/>
  <c r="R33" i="47" s="1"/>
  <c r="O33" i="47"/>
  <c r="Q35" i="47"/>
  <c r="R35" i="47" s="1"/>
  <c r="O35" i="47"/>
  <c r="Q39" i="47"/>
  <c r="R39" i="47" s="1"/>
  <c r="O39" i="47"/>
  <c r="Q41" i="47"/>
  <c r="R41" i="47" s="1"/>
  <c r="O41" i="47"/>
  <c r="Q43" i="47"/>
  <c r="R43" i="47" s="1"/>
  <c r="O43" i="47"/>
  <c r="Q45" i="47"/>
  <c r="R45" i="47" s="1"/>
  <c r="O45" i="47"/>
  <c r="Q47" i="47"/>
  <c r="R47" i="47" s="1"/>
  <c r="O47" i="47"/>
  <c r="Q49" i="47"/>
  <c r="R49" i="47" s="1"/>
  <c r="O49" i="47"/>
  <c r="Q51" i="47"/>
  <c r="R51" i="47" s="1"/>
  <c r="O51" i="47"/>
  <c r="Q53" i="47"/>
  <c r="R53" i="47" s="1"/>
  <c r="O53" i="47"/>
  <c r="Q55" i="47"/>
  <c r="R55" i="47" s="1"/>
  <c r="O55" i="47"/>
  <c r="Q57" i="47"/>
  <c r="R57" i="47" s="1"/>
  <c r="O57" i="47"/>
  <c r="Q61" i="47"/>
  <c r="R61" i="47" s="1"/>
  <c r="O61" i="47"/>
  <c r="Q63" i="47"/>
  <c r="R63" i="47" s="1"/>
  <c r="O63" i="47"/>
  <c r="Q67" i="47"/>
  <c r="R67" i="47" s="1"/>
  <c r="O67" i="47"/>
  <c r="Q69" i="47"/>
  <c r="R69" i="47" s="1"/>
  <c r="O69" i="47"/>
  <c r="Q71" i="47"/>
  <c r="R71" i="47" s="1"/>
  <c r="O71" i="47"/>
  <c r="Q73" i="47"/>
  <c r="R73" i="47" s="1"/>
  <c r="O73" i="47"/>
  <c r="Q75" i="47"/>
  <c r="R75" i="47" s="1"/>
  <c r="O75" i="47"/>
  <c r="O20" i="47"/>
  <c r="S24" i="47"/>
  <c r="S29" i="47"/>
  <c r="Q59" i="47"/>
  <c r="R59" i="47" s="1"/>
  <c r="O59" i="47"/>
  <c r="Q31" i="47"/>
  <c r="R31" i="47" s="1"/>
  <c r="O31" i="47"/>
  <c r="Q37" i="47"/>
  <c r="R37" i="47" s="1"/>
  <c r="O37" i="47"/>
  <c r="Q65" i="47"/>
  <c r="R65" i="47" s="1"/>
  <c r="O65" i="47"/>
  <c r="S19" i="47"/>
  <c r="Q23" i="47"/>
  <c r="R23" i="47" s="1"/>
  <c r="T30" i="47"/>
  <c r="S30" i="47"/>
  <c r="T32" i="47"/>
  <c r="S32" i="47"/>
  <c r="T34" i="47"/>
  <c r="S34" i="47"/>
  <c r="T36" i="47"/>
  <c r="S36" i="47"/>
  <c r="T38" i="47"/>
  <c r="S38" i="47"/>
  <c r="T40" i="47"/>
  <c r="S40" i="47"/>
  <c r="T42" i="47"/>
  <c r="S42" i="47"/>
  <c r="T44" i="47"/>
  <c r="S44" i="47"/>
  <c r="T46" i="47"/>
  <c r="S46" i="47"/>
  <c r="T48" i="47"/>
  <c r="S48" i="47"/>
  <c r="T50" i="47"/>
  <c r="S50" i="47"/>
  <c r="T52" i="47"/>
  <c r="S52" i="47"/>
  <c r="T54" i="47"/>
  <c r="S54" i="47"/>
  <c r="T56" i="47"/>
  <c r="S56" i="47"/>
  <c r="T58" i="47"/>
  <c r="S58" i="47"/>
  <c r="T60" i="47"/>
  <c r="S60" i="47"/>
  <c r="T62" i="47"/>
  <c r="S62" i="47"/>
  <c r="T64" i="47"/>
  <c r="S64" i="47"/>
  <c r="T66" i="47"/>
  <c r="S66" i="47"/>
  <c r="T68" i="47"/>
  <c r="S68" i="47"/>
  <c r="T70" i="47"/>
  <c r="S70" i="47"/>
  <c r="T72" i="47"/>
  <c r="S72" i="47"/>
  <c r="T74" i="47"/>
  <c r="S74" i="47"/>
  <c r="T76" i="47"/>
  <c r="S76" i="47"/>
  <c r="Q18" i="46"/>
  <c r="R18" i="46" s="1"/>
  <c r="O18" i="46"/>
  <c r="Q22" i="46"/>
  <c r="R22" i="46" s="1"/>
  <c r="O22" i="46"/>
  <c r="Q26" i="46"/>
  <c r="R26" i="46" s="1"/>
  <c r="O26" i="46"/>
  <c r="Q30" i="46"/>
  <c r="R30" i="46" s="1"/>
  <c r="O30" i="46"/>
  <c r="Q34" i="46"/>
  <c r="R34" i="46" s="1"/>
  <c r="O34" i="46"/>
  <c r="Q38" i="46"/>
  <c r="R38" i="46" s="1"/>
  <c r="O38" i="46"/>
  <c r="Q42" i="46"/>
  <c r="R42" i="46" s="1"/>
  <c r="O42" i="46"/>
  <c r="Q46" i="46"/>
  <c r="R46" i="46" s="1"/>
  <c r="O46" i="46"/>
  <c r="Q50" i="46"/>
  <c r="R50" i="46" s="1"/>
  <c r="O50" i="46"/>
  <c r="Q52" i="46"/>
  <c r="R52" i="46" s="1"/>
  <c r="O52" i="46"/>
  <c r="Q60" i="46"/>
  <c r="R60" i="46" s="1"/>
  <c r="O60" i="46"/>
  <c r="Q13" i="46"/>
  <c r="R13" i="46" s="1"/>
  <c r="O13" i="46"/>
  <c r="S15" i="46"/>
  <c r="Q16" i="46"/>
  <c r="R16" i="46" s="1"/>
  <c r="O16" i="46"/>
  <c r="Q20" i="46"/>
  <c r="R20" i="46" s="1"/>
  <c r="O20" i="46"/>
  <c r="Q24" i="46"/>
  <c r="R24" i="46" s="1"/>
  <c r="O24" i="46"/>
  <c r="Q28" i="46"/>
  <c r="R28" i="46" s="1"/>
  <c r="O28" i="46"/>
  <c r="Q32" i="46"/>
  <c r="R32" i="46" s="1"/>
  <c r="O32" i="46"/>
  <c r="Q36" i="46"/>
  <c r="R36" i="46" s="1"/>
  <c r="O36" i="46"/>
  <c r="Q40" i="46"/>
  <c r="R40" i="46" s="1"/>
  <c r="O40" i="46"/>
  <c r="Q44" i="46"/>
  <c r="R44" i="46" s="1"/>
  <c r="O44" i="46"/>
  <c r="Q48" i="46"/>
  <c r="R48" i="46" s="1"/>
  <c r="O48" i="46"/>
  <c r="Q54" i="46"/>
  <c r="R54" i="46" s="1"/>
  <c r="O54" i="46"/>
  <c r="Q58" i="46"/>
  <c r="R58" i="46" s="1"/>
  <c r="O58" i="46"/>
  <c r="Q56" i="46"/>
  <c r="R56" i="46" s="1"/>
  <c r="O56" i="46"/>
  <c r="T17" i="46"/>
  <c r="S17" i="46"/>
  <c r="T19" i="46"/>
  <c r="S19" i="46"/>
  <c r="T21" i="46"/>
  <c r="S21" i="46"/>
  <c r="T23" i="46"/>
  <c r="S23" i="46"/>
  <c r="T25" i="46"/>
  <c r="S25" i="46"/>
  <c r="T27" i="46"/>
  <c r="S27" i="46"/>
  <c r="T29" i="46"/>
  <c r="S29" i="46"/>
  <c r="T31" i="46"/>
  <c r="S31" i="46"/>
  <c r="T33" i="46"/>
  <c r="S33" i="46"/>
  <c r="T35" i="46"/>
  <c r="S35" i="46"/>
  <c r="T37" i="46"/>
  <c r="S37" i="46"/>
  <c r="T39" i="46"/>
  <c r="S39" i="46"/>
  <c r="T41" i="46"/>
  <c r="S41" i="46"/>
  <c r="T43" i="46"/>
  <c r="S43" i="46"/>
  <c r="T45" i="46"/>
  <c r="S45" i="46"/>
  <c r="T47" i="46"/>
  <c r="S47" i="46"/>
  <c r="T49" i="46"/>
  <c r="S49" i="46"/>
  <c r="T51" i="46"/>
  <c r="S51" i="46"/>
  <c r="T53" i="46"/>
  <c r="S53" i="46"/>
  <c r="T55" i="46"/>
  <c r="S55" i="46"/>
  <c r="T57" i="46"/>
  <c r="S57" i="46"/>
  <c r="T59" i="46"/>
  <c r="S59" i="46"/>
  <c r="T61" i="46"/>
  <c r="S61" i="46"/>
  <c r="S20" i="45"/>
  <c r="T20" i="45"/>
  <c r="S11" i="45"/>
  <c r="T11" i="45"/>
  <c r="Q31" i="45"/>
  <c r="R31" i="45" s="1"/>
  <c r="O31" i="45"/>
  <c r="Q35" i="45"/>
  <c r="R35" i="45" s="1"/>
  <c r="O35" i="45"/>
  <c r="Q39" i="45"/>
  <c r="R39" i="45" s="1"/>
  <c r="O39" i="45"/>
  <c r="Q43" i="45"/>
  <c r="R43" i="45" s="1"/>
  <c r="O43" i="45"/>
  <c r="Q47" i="45"/>
  <c r="R47" i="45" s="1"/>
  <c r="O47" i="45"/>
  <c r="Q51" i="45"/>
  <c r="R51" i="45" s="1"/>
  <c r="O51" i="45"/>
  <c r="Q55" i="45"/>
  <c r="R55" i="45" s="1"/>
  <c r="O55" i="45"/>
  <c r="Q59" i="45"/>
  <c r="R59" i="45" s="1"/>
  <c r="O59" i="45"/>
  <c r="Q67" i="45"/>
  <c r="R67" i="45" s="1"/>
  <c r="O67" i="45"/>
  <c r="Q69" i="45"/>
  <c r="R69" i="45" s="1"/>
  <c r="O69" i="45"/>
  <c r="Q75" i="45"/>
  <c r="R75" i="45" s="1"/>
  <c r="O75" i="45"/>
  <c r="O20" i="45"/>
  <c r="T25" i="45"/>
  <c r="S25" i="45"/>
  <c r="S29" i="45"/>
  <c r="T23" i="45"/>
  <c r="S23" i="45"/>
  <c r="Q33" i="45"/>
  <c r="R33" i="45" s="1"/>
  <c r="O33" i="45"/>
  <c r="Q37" i="45"/>
  <c r="R37" i="45" s="1"/>
  <c r="O37" i="45"/>
  <c r="Q41" i="45"/>
  <c r="R41" i="45" s="1"/>
  <c r="O41" i="45"/>
  <c r="Q45" i="45"/>
  <c r="R45" i="45" s="1"/>
  <c r="O45" i="45"/>
  <c r="Q49" i="45"/>
  <c r="R49" i="45" s="1"/>
  <c r="O49" i="45"/>
  <c r="Q53" i="45"/>
  <c r="R53" i="45" s="1"/>
  <c r="O53" i="45"/>
  <c r="Q57" i="45"/>
  <c r="R57" i="45" s="1"/>
  <c r="O57" i="45"/>
  <c r="Q61" i="45"/>
  <c r="R61" i="45" s="1"/>
  <c r="O61" i="45"/>
  <c r="Q63" i="45"/>
  <c r="R63" i="45" s="1"/>
  <c r="O63" i="45"/>
  <c r="Q65" i="45"/>
  <c r="R65" i="45" s="1"/>
  <c r="O65" i="45"/>
  <c r="Q71" i="45"/>
  <c r="R71" i="45" s="1"/>
  <c r="O71" i="45"/>
  <c r="Q73" i="45"/>
  <c r="R73" i="45" s="1"/>
  <c r="O73" i="45"/>
  <c r="T27" i="45"/>
  <c r="S27" i="45"/>
  <c r="T30" i="45"/>
  <c r="S30" i="45"/>
  <c r="T32" i="45"/>
  <c r="S32" i="45"/>
  <c r="T34" i="45"/>
  <c r="S34" i="45"/>
  <c r="T36" i="45"/>
  <c r="S36" i="45"/>
  <c r="T38" i="45"/>
  <c r="S38" i="45"/>
  <c r="T40" i="45"/>
  <c r="S40" i="45"/>
  <c r="T42" i="45"/>
  <c r="S42" i="45"/>
  <c r="T44" i="45"/>
  <c r="S44" i="45"/>
  <c r="T46" i="45"/>
  <c r="S46" i="45"/>
  <c r="T48" i="45"/>
  <c r="S48" i="45"/>
  <c r="T50" i="45"/>
  <c r="S50" i="45"/>
  <c r="T52" i="45"/>
  <c r="S52" i="45"/>
  <c r="T54" i="45"/>
  <c r="S54" i="45"/>
  <c r="T56" i="45"/>
  <c r="S56" i="45"/>
  <c r="T58" i="45"/>
  <c r="S58" i="45"/>
  <c r="T60" i="45"/>
  <c r="S60" i="45"/>
  <c r="T62" i="45"/>
  <c r="S62" i="45"/>
  <c r="T64" i="45"/>
  <c r="S64" i="45"/>
  <c r="T66" i="45"/>
  <c r="S66" i="45"/>
  <c r="T68" i="45"/>
  <c r="S68" i="45"/>
  <c r="T70" i="45"/>
  <c r="S70" i="45"/>
  <c r="T72" i="45"/>
  <c r="S72" i="45"/>
  <c r="T74" i="45"/>
  <c r="S74" i="45"/>
  <c r="T76" i="45"/>
  <c r="S76" i="45"/>
  <c r="O27" i="45"/>
  <c r="T24" i="44"/>
  <c r="S24" i="44"/>
  <c r="S11" i="44"/>
  <c r="T11" i="44"/>
  <c r="T27" i="44"/>
  <c r="S27" i="44"/>
  <c r="T23" i="44"/>
  <c r="S23" i="44"/>
  <c r="T19" i="44"/>
  <c r="S19" i="44"/>
  <c r="Q31" i="44"/>
  <c r="R31" i="44" s="1"/>
  <c r="O31" i="44"/>
  <c r="Q33" i="44"/>
  <c r="R33" i="44" s="1"/>
  <c r="O33" i="44"/>
  <c r="Q35" i="44"/>
  <c r="R35" i="44" s="1"/>
  <c r="O35" i="44"/>
  <c r="Q37" i="44"/>
  <c r="R37" i="44" s="1"/>
  <c r="O37" i="44"/>
  <c r="Q39" i="44"/>
  <c r="R39" i="44" s="1"/>
  <c r="O39" i="44"/>
  <c r="Q41" i="44"/>
  <c r="R41" i="44" s="1"/>
  <c r="O41" i="44"/>
  <c r="Q45" i="44"/>
  <c r="R45" i="44" s="1"/>
  <c r="O45" i="44"/>
  <c r="Q47" i="44"/>
  <c r="R47" i="44" s="1"/>
  <c r="O47" i="44"/>
  <c r="Q49" i="44"/>
  <c r="R49" i="44" s="1"/>
  <c r="O49" i="44"/>
  <c r="Q51" i="44"/>
  <c r="R51" i="44" s="1"/>
  <c r="O51" i="44"/>
  <c r="Q53" i="44"/>
  <c r="R53" i="44" s="1"/>
  <c r="O53" i="44"/>
  <c r="Q55" i="44"/>
  <c r="R55" i="44" s="1"/>
  <c r="O55" i="44"/>
  <c r="Q57" i="44"/>
  <c r="R57" i="44" s="1"/>
  <c r="O57" i="44"/>
  <c r="Q59" i="44"/>
  <c r="R59" i="44" s="1"/>
  <c r="O59" i="44"/>
  <c r="Q61" i="44"/>
  <c r="R61" i="44" s="1"/>
  <c r="O61" i="44"/>
  <c r="Q63" i="44"/>
  <c r="R63" i="44" s="1"/>
  <c r="O63" i="44"/>
  <c r="Q65" i="44"/>
  <c r="R65" i="44" s="1"/>
  <c r="O65" i="44"/>
  <c r="Q67" i="44"/>
  <c r="R67" i="44" s="1"/>
  <c r="O67" i="44"/>
  <c r="Q69" i="44"/>
  <c r="R69" i="44" s="1"/>
  <c r="O69" i="44"/>
  <c r="Q71" i="44"/>
  <c r="R71" i="44" s="1"/>
  <c r="O71" i="44"/>
  <c r="Q73" i="44"/>
  <c r="R73" i="44" s="1"/>
  <c r="O73" i="44"/>
  <c r="Q75" i="44"/>
  <c r="R75" i="44" s="1"/>
  <c r="O75" i="44"/>
  <c r="O11" i="44"/>
  <c r="S22" i="44"/>
  <c r="Q25" i="44"/>
  <c r="R25" i="44" s="1"/>
  <c r="O27" i="44"/>
  <c r="S29" i="44"/>
  <c r="Q43" i="44"/>
  <c r="R43" i="44" s="1"/>
  <c r="O43" i="44"/>
  <c r="Q21" i="44"/>
  <c r="R21" i="44" s="1"/>
  <c r="T26" i="44"/>
  <c r="T30" i="44"/>
  <c r="S30" i="44"/>
  <c r="T32" i="44"/>
  <c r="S32" i="44"/>
  <c r="T34" i="44"/>
  <c r="S34" i="44"/>
  <c r="T36" i="44"/>
  <c r="S36" i="44"/>
  <c r="T38" i="44"/>
  <c r="S38" i="44"/>
  <c r="T40" i="44"/>
  <c r="S40" i="44"/>
  <c r="T42" i="44"/>
  <c r="S42" i="44"/>
  <c r="T44" i="44"/>
  <c r="S44" i="44"/>
  <c r="T46" i="44"/>
  <c r="S46" i="44"/>
  <c r="T48" i="44"/>
  <c r="S48" i="44"/>
  <c r="T50" i="44"/>
  <c r="S50" i="44"/>
  <c r="T52" i="44"/>
  <c r="S52" i="44"/>
  <c r="T54" i="44"/>
  <c r="S54" i="44"/>
  <c r="T56" i="44"/>
  <c r="S56" i="44"/>
  <c r="T58" i="44"/>
  <c r="S58" i="44"/>
  <c r="T60" i="44"/>
  <c r="S60" i="44"/>
  <c r="T62" i="44"/>
  <c r="S62" i="44"/>
  <c r="T64" i="44"/>
  <c r="S64" i="44"/>
  <c r="T66" i="44"/>
  <c r="S66" i="44"/>
  <c r="T68" i="44"/>
  <c r="S68" i="44"/>
  <c r="T70" i="44"/>
  <c r="S70" i="44"/>
  <c r="T72" i="44"/>
  <c r="S72" i="44"/>
  <c r="T74" i="44"/>
  <c r="S74" i="44"/>
  <c r="T76" i="44"/>
  <c r="S76" i="44"/>
  <c r="T21" i="40"/>
  <c r="S21" i="40"/>
  <c r="T22" i="40"/>
  <c r="S22" i="40"/>
  <c r="T46" i="40"/>
  <c r="S46" i="40"/>
  <c r="T31" i="40"/>
  <c r="S31" i="40"/>
  <c r="T38" i="40"/>
  <c r="S38" i="40"/>
  <c r="T47" i="40"/>
  <c r="S47" i="40"/>
  <c r="S26" i="40"/>
  <c r="T26" i="40"/>
  <c r="T30" i="40"/>
  <c r="S30" i="40"/>
  <c r="T39" i="40"/>
  <c r="S39" i="40"/>
  <c r="O26" i="40"/>
  <c r="Q58" i="40"/>
  <c r="R58" i="40" s="1"/>
  <c r="S58" i="40" s="1"/>
  <c r="O61" i="40"/>
  <c r="Q62" i="40"/>
  <c r="R62" i="40" s="1"/>
  <c r="Q64" i="40"/>
  <c r="R64" i="40" s="1"/>
  <c r="S67" i="40"/>
  <c r="Q72" i="40"/>
  <c r="R72" i="40" s="1"/>
  <c r="Q60" i="40"/>
  <c r="R60" i="40" s="1"/>
  <c r="S61" i="40"/>
  <c r="Q66" i="40"/>
  <c r="R66" i="40" s="1"/>
  <c r="T66" i="40" s="1"/>
  <c r="Q70" i="40"/>
  <c r="R70" i="40" s="1"/>
  <c r="T11" i="42"/>
  <c r="S11" i="42"/>
  <c r="T25" i="42"/>
  <c r="S25" i="42"/>
  <c r="T24" i="42"/>
  <c r="S24" i="42"/>
  <c r="Q28" i="42"/>
  <c r="R28" i="42" s="1"/>
  <c r="O28" i="42"/>
  <c r="Q33" i="42"/>
  <c r="R33" i="42" s="1"/>
  <c r="O33" i="42"/>
  <c r="Q37" i="42"/>
  <c r="R37" i="42" s="1"/>
  <c r="O37" i="42"/>
  <c r="Q41" i="42"/>
  <c r="R41" i="42" s="1"/>
  <c r="O41" i="42"/>
  <c r="Q45" i="42"/>
  <c r="R45" i="42" s="1"/>
  <c r="O45" i="42"/>
  <c r="Q49" i="42"/>
  <c r="R49" i="42" s="1"/>
  <c r="O49" i="42"/>
  <c r="Q53" i="42"/>
  <c r="R53" i="42" s="1"/>
  <c r="O53" i="42"/>
  <c r="Q57" i="42"/>
  <c r="R57" i="42" s="1"/>
  <c r="O57" i="42"/>
  <c r="Q61" i="42"/>
  <c r="R61" i="42" s="1"/>
  <c r="O61" i="42"/>
  <c r="Q65" i="42"/>
  <c r="R65" i="42" s="1"/>
  <c r="O65" i="42"/>
  <c r="Q69" i="42"/>
  <c r="R69" i="42" s="1"/>
  <c r="O69" i="42"/>
  <c r="Q71" i="42"/>
  <c r="R71" i="42" s="1"/>
  <c r="O71" i="42"/>
  <c r="Q77" i="42"/>
  <c r="R77" i="42" s="1"/>
  <c r="O77" i="42"/>
  <c r="O11" i="42"/>
  <c r="S21" i="42"/>
  <c r="S22" i="42"/>
  <c r="Q26" i="42"/>
  <c r="R26" i="42" s="1"/>
  <c r="S31" i="42"/>
  <c r="Q35" i="42"/>
  <c r="R35" i="42" s="1"/>
  <c r="O35" i="42"/>
  <c r="Q39" i="42"/>
  <c r="R39" i="42" s="1"/>
  <c r="O39" i="42"/>
  <c r="Q43" i="42"/>
  <c r="R43" i="42" s="1"/>
  <c r="O43" i="42"/>
  <c r="Q47" i="42"/>
  <c r="R47" i="42" s="1"/>
  <c r="O47" i="42"/>
  <c r="Q51" i="42"/>
  <c r="R51" i="42" s="1"/>
  <c r="O51" i="42"/>
  <c r="Q55" i="42"/>
  <c r="R55" i="42" s="1"/>
  <c r="O55" i="42"/>
  <c r="Q59" i="42"/>
  <c r="R59" i="42" s="1"/>
  <c r="O59" i="42"/>
  <c r="Q63" i="42"/>
  <c r="R63" i="42" s="1"/>
  <c r="O63" i="42"/>
  <c r="Q67" i="42"/>
  <c r="R67" i="42" s="1"/>
  <c r="O67" i="42"/>
  <c r="Q73" i="42"/>
  <c r="R73" i="42" s="1"/>
  <c r="O73" i="42"/>
  <c r="Q75" i="42"/>
  <c r="R75" i="42" s="1"/>
  <c r="O75" i="42"/>
  <c r="T32" i="42"/>
  <c r="S32" i="42"/>
  <c r="T34" i="42"/>
  <c r="S34" i="42"/>
  <c r="T36" i="42"/>
  <c r="S36" i="42"/>
  <c r="T38" i="42"/>
  <c r="S38" i="42"/>
  <c r="T40" i="42"/>
  <c r="S40" i="42"/>
  <c r="T42" i="42"/>
  <c r="S42" i="42"/>
  <c r="T44" i="42"/>
  <c r="S44" i="42"/>
  <c r="T46" i="42"/>
  <c r="S46" i="42"/>
  <c r="T48" i="42"/>
  <c r="S48" i="42"/>
  <c r="T50" i="42"/>
  <c r="S50" i="42"/>
  <c r="T52" i="42"/>
  <c r="S52" i="42"/>
  <c r="T54" i="42"/>
  <c r="S54" i="42"/>
  <c r="T56" i="42"/>
  <c r="S56" i="42"/>
  <c r="T58" i="42"/>
  <c r="S58" i="42"/>
  <c r="T60" i="42"/>
  <c r="S60" i="42"/>
  <c r="T62" i="42"/>
  <c r="S62" i="42"/>
  <c r="T64" i="42"/>
  <c r="S64" i="42"/>
  <c r="T66" i="42"/>
  <c r="S66" i="42"/>
  <c r="T68" i="42"/>
  <c r="S68" i="42"/>
  <c r="T70" i="42"/>
  <c r="S70" i="42"/>
  <c r="T72" i="42"/>
  <c r="S72" i="42"/>
  <c r="T74" i="42"/>
  <c r="S74" i="42"/>
  <c r="T76" i="42"/>
  <c r="S76" i="42"/>
  <c r="T78" i="42"/>
  <c r="S78" i="42"/>
  <c r="S19" i="41"/>
  <c r="T19" i="41"/>
  <c r="S11" i="41"/>
  <c r="T11" i="41"/>
  <c r="Q30" i="41"/>
  <c r="R30" i="41" s="1"/>
  <c r="O30" i="41"/>
  <c r="Q34" i="41"/>
  <c r="R34" i="41" s="1"/>
  <c r="O34" i="41"/>
  <c r="Q38" i="41"/>
  <c r="R38" i="41" s="1"/>
  <c r="O38" i="41"/>
  <c r="Q42" i="41"/>
  <c r="R42" i="41" s="1"/>
  <c r="O42" i="41"/>
  <c r="Q46" i="41"/>
  <c r="R46" i="41" s="1"/>
  <c r="O46" i="41"/>
  <c r="Q50" i="41"/>
  <c r="R50" i="41" s="1"/>
  <c r="O50" i="41"/>
  <c r="Q54" i="41"/>
  <c r="R54" i="41" s="1"/>
  <c r="O54" i="41"/>
  <c r="Q58" i="41"/>
  <c r="R58" i="41" s="1"/>
  <c r="O58" i="41"/>
  <c r="Q64" i="41"/>
  <c r="R64" i="41" s="1"/>
  <c r="O64" i="41"/>
  <c r="Q66" i="41"/>
  <c r="R66" i="41" s="1"/>
  <c r="O66" i="41"/>
  <c r="Q68" i="41"/>
  <c r="R68" i="41" s="1"/>
  <c r="O68" i="41"/>
  <c r="Q72" i="41"/>
  <c r="R72" i="41" s="1"/>
  <c r="O72" i="41"/>
  <c r="O11" i="41"/>
  <c r="Q18" i="41"/>
  <c r="R18" i="41" s="1"/>
  <c r="O19" i="41"/>
  <c r="S26" i="41"/>
  <c r="T22" i="41"/>
  <c r="S22" i="41"/>
  <c r="Q28" i="41"/>
  <c r="R28" i="41" s="1"/>
  <c r="O28" i="41"/>
  <c r="Q32" i="41"/>
  <c r="R32" i="41" s="1"/>
  <c r="O32" i="41"/>
  <c r="Q36" i="41"/>
  <c r="R36" i="41" s="1"/>
  <c r="O36" i="41"/>
  <c r="Q40" i="41"/>
  <c r="R40" i="41" s="1"/>
  <c r="O40" i="41"/>
  <c r="Q44" i="41"/>
  <c r="R44" i="41" s="1"/>
  <c r="O44" i="41"/>
  <c r="Q48" i="41"/>
  <c r="R48" i="41" s="1"/>
  <c r="O48" i="41"/>
  <c r="Q52" i="41"/>
  <c r="R52" i="41" s="1"/>
  <c r="O52" i="41"/>
  <c r="Q56" i="41"/>
  <c r="R56" i="41" s="1"/>
  <c r="O56" i="41"/>
  <c r="Q60" i="41"/>
  <c r="R60" i="41" s="1"/>
  <c r="O60" i="41"/>
  <c r="Q62" i="41"/>
  <c r="R62" i="41" s="1"/>
  <c r="O62" i="41"/>
  <c r="Q70" i="41"/>
  <c r="R70" i="41" s="1"/>
  <c r="O70" i="41"/>
  <c r="T24" i="41"/>
  <c r="S24" i="41"/>
  <c r="T27" i="41"/>
  <c r="S27" i="41"/>
  <c r="T29" i="41"/>
  <c r="S29" i="41"/>
  <c r="T31" i="41"/>
  <c r="S31" i="41"/>
  <c r="T33" i="41"/>
  <c r="S33" i="41"/>
  <c r="T35" i="41"/>
  <c r="S35" i="41"/>
  <c r="T37" i="41"/>
  <c r="S37" i="41"/>
  <c r="T39" i="41"/>
  <c r="S39" i="41"/>
  <c r="T41" i="41"/>
  <c r="S41" i="41"/>
  <c r="T43" i="41"/>
  <c r="S43" i="41"/>
  <c r="T45" i="41"/>
  <c r="S45" i="41"/>
  <c r="T47" i="41"/>
  <c r="S47" i="41"/>
  <c r="T49" i="41"/>
  <c r="S49" i="41"/>
  <c r="T51" i="41"/>
  <c r="S51" i="41"/>
  <c r="T53" i="41"/>
  <c r="S53" i="41"/>
  <c r="T55" i="41"/>
  <c r="S55" i="41"/>
  <c r="T57" i="41"/>
  <c r="S57" i="41"/>
  <c r="T59" i="41"/>
  <c r="S59" i="41"/>
  <c r="T61" i="41"/>
  <c r="S61" i="41"/>
  <c r="T63" i="41"/>
  <c r="S63" i="41"/>
  <c r="T65" i="41"/>
  <c r="S65" i="41"/>
  <c r="T67" i="41"/>
  <c r="S67" i="41"/>
  <c r="T69" i="41"/>
  <c r="S69" i="41"/>
  <c r="T71" i="41"/>
  <c r="S71" i="41"/>
  <c r="T73" i="41"/>
  <c r="S73" i="41"/>
  <c r="O24" i="41"/>
  <c r="T58" i="40"/>
  <c r="T17" i="40"/>
  <c r="S17" i="40"/>
  <c r="S29" i="40"/>
  <c r="T29" i="40"/>
  <c r="T34" i="40"/>
  <c r="S34" i="40"/>
  <c r="S37" i="40"/>
  <c r="T37" i="40"/>
  <c r="T42" i="40"/>
  <c r="S42" i="40"/>
  <c r="S45" i="40"/>
  <c r="T45" i="40"/>
  <c r="T50" i="40"/>
  <c r="S50" i="40"/>
  <c r="S53" i="40"/>
  <c r="T53" i="40"/>
  <c r="T18" i="40"/>
  <c r="S18" i="40"/>
  <c r="T35" i="40"/>
  <c r="S35" i="40"/>
  <c r="T43" i="40"/>
  <c r="S43" i="40"/>
  <c r="T51" i="40"/>
  <c r="S51" i="40"/>
  <c r="S20" i="40"/>
  <c r="T20" i="40"/>
  <c r="T11" i="40"/>
  <c r="S11" i="40"/>
  <c r="T60" i="40"/>
  <c r="S60" i="40"/>
  <c r="Q69" i="40"/>
  <c r="R69" i="40" s="1"/>
  <c r="O69" i="40"/>
  <c r="Q71" i="40"/>
  <c r="R71" i="40" s="1"/>
  <c r="O71" i="40"/>
  <c r="Q73" i="40"/>
  <c r="R73" i="40" s="1"/>
  <c r="O73" i="40"/>
  <c r="Q19" i="40"/>
  <c r="R19" i="40" s="1"/>
  <c r="O20" i="40"/>
  <c r="S23" i="40"/>
  <c r="T24" i="40"/>
  <c r="S25" i="40"/>
  <c r="Q28" i="40"/>
  <c r="R28" i="40" s="1"/>
  <c r="O29" i="40"/>
  <c r="S32" i="40"/>
  <c r="S33" i="40"/>
  <c r="Q36" i="40"/>
  <c r="R36" i="40" s="1"/>
  <c r="O37" i="40"/>
  <c r="S40" i="40"/>
  <c r="S41" i="40"/>
  <c r="Q44" i="40"/>
  <c r="R44" i="40" s="1"/>
  <c r="O45" i="40"/>
  <c r="S48" i="40"/>
  <c r="S49" i="40"/>
  <c r="Q52" i="40"/>
  <c r="R52" i="40" s="1"/>
  <c r="O53" i="40"/>
  <c r="O55" i="40"/>
  <c r="S57" i="40"/>
  <c r="O63" i="40"/>
  <c r="S65" i="40"/>
  <c r="S55" i="40"/>
  <c r="T56" i="40"/>
  <c r="S56" i="40"/>
  <c r="S63" i="40"/>
  <c r="T64" i="40"/>
  <c r="S64" i="40"/>
  <c r="T54" i="40"/>
  <c r="S54" i="40"/>
  <c r="T62" i="40"/>
  <c r="S62" i="40"/>
  <c r="T68" i="40"/>
  <c r="S68" i="40"/>
  <c r="T70" i="40"/>
  <c r="S70" i="40"/>
  <c r="T72" i="40"/>
  <c r="S72" i="40"/>
  <c r="T74" i="40"/>
  <c r="S74" i="40"/>
  <c r="T30" i="21"/>
  <c r="S30" i="21"/>
  <c r="T26" i="21"/>
  <c r="S26" i="21"/>
  <c r="R23" i="25"/>
  <c r="S23" i="25" s="1"/>
  <c r="R31" i="21"/>
  <c r="N31" i="21"/>
  <c r="O31" i="21" s="1"/>
  <c r="S24" i="16" l="1"/>
  <c r="T24" i="16"/>
  <c r="T23" i="42"/>
  <c r="S23" i="42"/>
  <c r="S28" i="51"/>
  <c r="T28" i="51"/>
  <c r="S24" i="51"/>
  <c r="T24" i="51"/>
  <c r="S26" i="50"/>
  <c r="T26" i="50"/>
  <c r="S28" i="47"/>
  <c r="T28" i="47"/>
  <c r="T22" i="47"/>
  <c r="S22" i="47"/>
  <c r="S14" i="46"/>
  <c r="T14" i="46"/>
  <c r="S28" i="45"/>
  <c r="T28" i="45"/>
  <c r="T24" i="45"/>
  <c r="S24" i="45"/>
  <c r="T22" i="45"/>
  <c r="S22" i="45"/>
  <c r="T21" i="45"/>
  <c r="S21" i="45"/>
  <c r="S28" i="44"/>
  <c r="T28" i="44"/>
  <c r="T20" i="44"/>
  <c r="S20" i="44"/>
  <c r="S29" i="42"/>
  <c r="T29" i="42"/>
  <c r="T20" i="42"/>
  <c r="S20" i="42"/>
  <c r="S25" i="41"/>
  <c r="T25" i="41"/>
  <c r="T21" i="41"/>
  <c r="S21" i="41"/>
  <c r="T20" i="41"/>
  <c r="S20" i="41"/>
  <c r="T59" i="40"/>
  <c r="S59" i="40"/>
  <c r="T59" i="51"/>
  <c r="S59" i="51"/>
  <c r="T39" i="51"/>
  <c r="S39" i="51"/>
  <c r="T53" i="51"/>
  <c r="S53" i="51"/>
  <c r="T69" i="51"/>
  <c r="S69" i="51"/>
  <c r="T61" i="51"/>
  <c r="S61" i="51"/>
  <c r="T51" i="51"/>
  <c r="S51" i="51"/>
  <c r="T41" i="51"/>
  <c r="S41" i="51"/>
  <c r="T31" i="51"/>
  <c r="S31" i="51"/>
  <c r="T49" i="51"/>
  <c r="S49" i="51"/>
  <c r="T73" i="51"/>
  <c r="S73" i="51"/>
  <c r="T63" i="51"/>
  <c r="S63" i="51"/>
  <c r="T57" i="51"/>
  <c r="S57" i="51"/>
  <c r="T45" i="51"/>
  <c r="S45" i="51"/>
  <c r="T33" i="51"/>
  <c r="S33" i="51"/>
  <c r="T71" i="51"/>
  <c r="S71" i="51"/>
  <c r="T43" i="51"/>
  <c r="S43" i="51"/>
  <c r="T23" i="51"/>
  <c r="S23" i="51"/>
  <c r="T67" i="51"/>
  <c r="S67" i="51"/>
  <c r="T35" i="51"/>
  <c r="S35" i="51"/>
  <c r="T75" i="51"/>
  <c r="S75" i="51"/>
  <c r="T65" i="51"/>
  <c r="S65" i="51"/>
  <c r="T55" i="51"/>
  <c r="S55" i="51"/>
  <c r="T47" i="51"/>
  <c r="S47" i="51"/>
  <c r="T37" i="51"/>
  <c r="S37" i="51"/>
  <c r="T69" i="50"/>
  <c r="S69" i="50"/>
  <c r="T57" i="50"/>
  <c r="S57" i="50"/>
  <c r="T41" i="50"/>
  <c r="S41" i="50"/>
  <c r="T31" i="50"/>
  <c r="S31" i="50"/>
  <c r="T71" i="50"/>
  <c r="S71" i="50"/>
  <c r="T59" i="50"/>
  <c r="S59" i="50"/>
  <c r="T49" i="50"/>
  <c r="S49" i="50"/>
  <c r="T39" i="50"/>
  <c r="S39" i="50"/>
  <c r="T65" i="50"/>
  <c r="S65" i="50"/>
  <c r="T53" i="50"/>
  <c r="S53" i="50"/>
  <c r="T45" i="50"/>
  <c r="S45" i="50"/>
  <c r="T29" i="50"/>
  <c r="S29" i="50"/>
  <c r="T21" i="50"/>
  <c r="S21" i="50"/>
  <c r="T63" i="50"/>
  <c r="S63" i="50"/>
  <c r="T51" i="50"/>
  <c r="S51" i="50"/>
  <c r="T35" i="50"/>
  <c r="S35" i="50"/>
  <c r="T67" i="50"/>
  <c r="S67" i="50"/>
  <c r="T55" i="50"/>
  <c r="S55" i="50"/>
  <c r="T43" i="50"/>
  <c r="S43" i="50"/>
  <c r="T33" i="50"/>
  <c r="S33" i="50"/>
  <c r="T73" i="50"/>
  <c r="S73" i="50"/>
  <c r="T61" i="50"/>
  <c r="S61" i="50"/>
  <c r="T47" i="50"/>
  <c r="S47" i="50"/>
  <c r="T37" i="50"/>
  <c r="S37" i="50"/>
  <c r="T75" i="47"/>
  <c r="S75" i="47"/>
  <c r="T71" i="47"/>
  <c r="S71" i="47"/>
  <c r="T67" i="47"/>
  <c r="S67" i="47"/>
  <c r="T61" i="47"/>
  <c r="S61" i="47"/>
  <c r="T55" i="47"/>
  <c r="S55" i="47"/>
  <c r="T51" i="47"/>
  <c r="S51" i="47"/>
  <c r="T47" i="47"/>
  <c r="S47" i="47"/>
  <c r="T43" i="47"/>
  <c r="S43" i="47"/>
  <c r="T39" i="47"/>
  <c r="S39" i="47"/>
  <c r="T33" i="47"/>
  <c r="S33" i="47"/>
  <c r="T59" i="47"/>
  <c r="S59" i="47"/>
  <c r="T65" i="47"/>
  <c r="S65" i="47"/>
  <c r="T31" i="47"/>
  <c r="S31" i="47"/>
  <c r="T37" i="47"/>
  <c r="S37" i="47"/>
  <c r="T23" i="47"/>
  <c r="S23" i="47"/>
  <c r="T73" i="47"/>
  <c r="S73" i="47"/>
  <c r="T69" i="47"/>
  <c r="S69" i="47"/>
  <c r="T63" i="47"/>
  <c r="S63" i="47"/>
  <c r="T57" i="47"/>
  <c r="S57" i="47"/>
  <c r="T53" i="47"/>
  <c r="S53" i="47"/>
  <c r="T49" i="47"/>
  <c r="S49" i="47"/>
  <c r="T45" i="47"/>
  <c r="S45" i="47"/>
  <c r="T41" i="47"/>
  <c r="S41" i="47"/>
  <c r="T35" i="47"/>
  <c r="S35" i="47"/>
  <c r="T48" i="46"/>
  <c r="S48" i="46"/>
  <c r="T24" i="46"/>
  <c r="S24" i="46"/>
  <c r="T52" i="46"/>
  <c r="S52" i="46"/>
  <c r="T46" i="46"/>
  <c r="S46" i="46"/>
  <c r="T38" i="46"/>
  <c r="S38" i="46"/>
  <c r="T30" i="46"/>
  <c r="S30" i="46"/>
  <c r="T22" i="46"/>
  <c r="S22" i="46"/>
  <c r="T58" i="46"/>
  <c r="S58" i="46"/>
  <c r="T32" i="46"/>
  <c r="S32" i="46"/>
  <c r="T56" i="46"/>
  <c r="S56" i="46"/>
  <c r="T54" i="46"/>
  <c r="S54" i="46"/>
  <c r="T44" i="46"/>
  <c r="S44" i="46"/>
  <c r="T36" i="46"/>
  <c r="S36" i="46"/>
  <c r="T28" i="46"/>
  <c r="S28" i="46"/>
  <c r="T20" i="46"/>
  <c r="S20" i="46"/>
  <c r="T40" i="46"/>
  <c r="S40" i="46"/>
  <c r="T16" i="46"/>
  <c r="S16" i="46"/>
  <c r="T13" i="46"/>
  <c r="S13" i="46"/>
  <c r="T60" i="46"/>
  <c r="S60" i="46"/>
  <c r="T50" i="46"/>
  <c r="S50" i="46"/>
  <c r="T42" i="46"/>
  <c r="S42" i="46"/>
  <c r="T34" i="46"/>
  <c r="S34" i="46"/>
  <c r="T26" i="46"/>
  <c r="S26" i="46"/>
  <c r="T18" i="46"/>
  <c r="S18" i="46"/>
  <c r="T73" i="45"/>
  <c r="S73" i="45"/>
  <c r="T65" i="45"/>
  <c r="S65" i="45"/>
  <c r="T61" i="45"/>
  <c r="S61" i="45"/>
  <c r="T53" i="45"/>
  <c r="S53" i="45"/>
  <c r="T45" i="45"/>
  <c r="S45" i="45"/>
  <c r="T37" i="45"/>
  <c r="S37" i="45"/>
  <c r="T69" i="45"/>
  <c r="S69" i="45"/>
  <c r="T59" i="45"/>
  <c r="S59" i="45"/>
  <c r="T51" i="45"/>
  <c r="S51" i="45"/>
  <c r="T43" i="45"/>
  <c r="S43" i="45"/>
  <c r="T35" i="45"/>
  <c r="S35" i="45"/>
  <c r="T71" i="45"/>
  <c r="S71" i="45"/>
  <c r="T63" i="45"/>
  <c r="S63" i="45"/>
  <c r="T57" i="45"/>
  <c r="S57" i="45"/>
  <c r="T49" i="45"/>
  <c r="S49" i="45"/>
  <c r="T41" i="45"/>
  <c r="S41" i="45"/>
  <c r="T33" i="45"/>
  <c r="S33" i="45"/>
  <c r="T75" i="45"/>
  <c r="S75" i="45"/>
  <c r="T67" i="45"/>
  <c r="S67" i="45"/>
  <c r="T55" i="45"/>
  <c r="S55" i="45"/>
  <c r="T47" i="45"/>
  <c r="S47" i="45"/>
  <c r="T39" i="45"/>
  <c r="S39" i="45"/>
  <c r="T31" i="45"/>
  <c r="S31" i="45"/>
  <c r="T43" i="44"/>
  <c r="S43" i="44"/>
  <c r="T73" i="44"/>
  <c r="S73" i="44"/>
  <c r="T69" i="44"/>
  <c r="S69" i="44"/>
  <c r="T65" i="44"/>
  <c r="S65" i="44"/>
  <c r="T61" i="44"/>
  <c r="S61" i="44"/>
  <c r="T57" i="44"/>
  <c r="S57" i="44"/>
  <c r="T53" i="44"/>
  <c r="S53" i="44"/>
  <c r="T49" i="44"/>
  <c r="S49" i="44"/>
  <c r="T45" i="44"/>
  <c r="S45" i="44"/>
  <c r="T39" i="44"/>
  <c r="S39" i="44"/>
  <c r="T35" i="44"/>
  <c r="S35" i="44"/>
  <c r="T31" i="44"/>
  <c r="S31" i="44"/>
  <c r="T21" i="44"/>
  <c r="S21" i="44"/>
  <c r="T25" i="44"/>
  <c r="S25" i="44"/>
  <c r="T75" i="44"/>
  <c r="S75" i="44"/>
  <c r="T71" i="44"/>
  <c r="S71" i="44"/>
  <c r="T67" i="44"/>
  <c r="S67" i="44"/>
  <c r="T63" i="44"/>
  <c r="S63" i="44"/>
  <c r="T59" i="44"/>
  <c r="S59" i="44"/>
  <c r="T55" i="44"/>
  <c r="S55" i="44"/>
  <c r="T51" i="44"/>
  <c r="S51" i="44"/>
  <c r="T47" i="44"/>
  <c r="S47" i="44"/>
  <c r="T41" i="44"/>
  <c r="S41" i="44"/>
  <c r="T37" i="44"/>
  <c r="S37" i="44"/>
  <c r="T33" i="44"/>
  <c r="S33" i="44"/>
  <c r="S66" i="40"/>
  <c r="T63" i="42"/>
  <c r="S63" i="42"/>
  <c r="T47" i="42"/>
  <c r="S47" i="42"/>
  <c r="T39" i="42"/>
  <c r="S39" i="42"/>
  <c r="T77" i="42"/>
  <c r="S77" i="42"/>
  <c r="T69" i="42"/>
  <c r="S69" i="42"/>
  <c r="T61" i="42"/>
  <c r="S61" i="42"/>
  <c r="T53" i="42"/>
  <c r="S53" i="42"/>
  <c r="T45" i="42"/>
  <c r="S45" i="42"/>
  <c r="T37" i="42"/>
  <c r="S37" i="42"/>
  <c r="T28" i="42"/>
  <c r="S28" i="42"/>
  <c r="T73" i="42"/>
  <c r="S73" i="42"/>
  <c r="T55" i="42"/>
  <c r="S55" i="42"/>
  <c r="T26" i="42"/>
  <c r="S26" i="42"/>
  <c r="T75" i="42"/>
  <c r="S75" i="42"/>
  <c r="T67" i="42"/>
  <c r="S67" i="42"/>
  <c r="T59" i="42"/>
  <c r="S59" i="42"/>
  <c r="T51" i="42"/>
  <c r="S51" i="42"/>
  <c r="T43" i="42"/>
  <c r="S43" i="42"/>
  <c r="T35" i="42"/>
  <c r="S35" i="42"/>
  <c r="T71" i="42"/>
  <c r="S71" i="42"/>
  <c r="T65" i="42"/>
  <c r="S65" i="42"/>
  <c r="T57" i="42"/>
  <c r="S57" i="42"/>
  <c r="T49" i="42"/>
  <c r="S49" i="42"/>
  <c r="T41" i="42"/>
  <c r="S41" i="42"/>
  <c r="T33" i="42"/>
  <c r="S33" i="42"/>
  <c r="T70" i="41"/>
  <c r="S70" i="41"/>
  <c r="T60" i="41"/>
  <c r="S60" i="41"/>
  <c r="T52" i="41"/>
  <c r="S52" i="41"/>
  <c r="T44" i="41"/>
  <c r="S44" i="41"/>
  <c r="T36" i="41"/>
  <c r="S36" i="41"/>
  <c r="T28" i="41"/>
  <c r="S28" i="41"/>
  <c r="T72" i="41"/>
  <c r="S72" i="41"/>
  <c r="T66" i="41"/>
  <c r="S66" i="41"/>
  <c r="T58" i="41"/>
  <c r="S58" i="41"/>
  <c r="T50" i="41"/>
  <c r="S50" i="41"/>
  <c r="T42" i="41"/>
  <c r="S42" i="41"/>
  <c r="T34" i="41"/>
  <c r="S34" i="41"/>
  <c r="T18" i="41"/>
  <c r="S18" i="41"/>
  <c r="T62" i="41"/>
  <c r="S62" i="41"/>
  <c r="T56" i="41"/>
  <c r="S56" i="41"/>
  <c r="T48" i="41"/>
  <c r="S48" i="41"/>
  <c r="T40" i="41"/>
  <c r="S40" i="41"/>
  <c r="T32" i="41"/>
  <c r="S32" i="41"/>
  <c r="T68" i="41"/>
  <c r="S68" i="41"/>
  <c r="T64" i="41"/>
  <c r="S64" i="41"/>
  <c r="T54" i="41"/>
  <c r="S54" i="41"/>
  <c r="T46" i="41"/>
  <c r="S46" i="41"/>
  <c r="T38" i="41"/>
  <c r="S38" i="41"/>
  <c r="T30" i="41"/>
  <c r="S30" i="41"/>
  <c r="T73" i="40"/>
  <c r="S73" i="40"/>
  <c r="T69" i="40"/>
  <c r="S69" i="40"/>
  <c r="T52" i="40"/>
  <c r="S52" i="40"/>
  <c r="T44" i="40"/>
  <c r="S44" i="40"/>
  <c r="T36" i="40"/>
  <c r="S36" i="40"/>
  <c r="T28" i="40"/>
  <c r="S28" i="40"/>
  <c r="T19" i="40"/>
  <c r="S19" i="40"/>
  <c r="T71" i="40"/>
  <c r="S71" i="40"/>
  <c r="T31" i="21"/>
  <c r="S31" i="21"/>
  <c r="T23" i="25"/>
  <c r="N33" i="16" l="1"/>
  <c r="O33" i="16" s="1"/>
  <c r="N23" i="25" l="1"/>
  <c r="O23" i="25" s="1"/>
  <c r="N65" i="26"/>
  <c r="N64" i="26"/>
  <c r="N63" i="26"/>
  <c r="N62" i="26"/>
  <c r="N61" i="26"/>
  <c r="N60" i="26"/>
  <c r="N59" i="26"/>
  <c r="N58" i="26"/>
  <c r="N57" i="26"/>
  <c r="N56" i="26"/>
  <c r="N55" i="26"/>
  <c r="N54" i="26"/>
  <c r="N53" i="26"/>
  <c r="N52" i="26"/>
  <c r="N51" i="26"/>
  <c r="N50" i="26"/>
  <c r="N49" i="26"/>
  <c r="N48" i="26"/>
  <c r="N47" i="26"/>
  <c r="N46" i="26"/>
  <c r="N45" i="26"/>
  <c r="N44" i="26"/>
  <c r="N43" i="26"/>
  <c r="N42" i="26"/>
  <c r="N41" i="26"/>
  <c r="N40" i="26"/>
  <c r="N39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4" i="26"/>
  <c r="N13" i="26"/>
  <c r="N12" i="26"/>
  <c r="N11" i="26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24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Q11" i="26" l="1"/>
  <c r="R11" i="26" s="1"/>
  <c r="O11" i="26"/>
  <c r="Q12" i="26"/>
  <c r="R12" i="26" s="1"/>
  <c r="O12" i="26"/>
  <c r="Q13" i="26"/>
  <c r="R13" i="26" s="1"/>
  <c r="O13" i="26"/>
  <c r="Q14" i="26"/>
  <c r="R14" i="26" s="1"/>
  <c r="O14" i="26"/>
  <c r="Q16" i="26"/>
  <c r="R16" i="26" s="1"/>
  <c r="O16" i="26"/>
  <c r="Q17" i="26"/>
  <c r="R17" i="26" s="1"/>
  <c r="O17" i="26"/>
  <c r="Q18" i="26"/>
  <c r="R18" i="26" s="1"/>
  <c r="O18" i="26"/>
  <c r="Q19" i="26"/>
  <c r="R19" i="26" s="1"/>
  <c r="O19" i="26"/>
  <c r="Q20" i="26"/>
  <c r="R20" i="26" s="1"/>
  <c r="O20" i="26"/>
  <c r="Q21" i="26"/>
  <c r="R21" i="26" s="1"/>
  <c r="O21" i="26"/>
  <c r="Q22" i="26"/>
  <c r="R22" i="26" s="1"/>
  <c r="O22" i="26"/>
  <c r="Q23" i="26"/>
  <c r="R23" i="26" s="1"/>
  <c r="O23" i="26"/>
  <c r="Q24" i="26"/>
  <c r="R24" i="26" s="1"/>
  <c r="O24" i="26"/>
  <c r="Q25" i="26"/>
  <c r="R25" i="26" s="1"/>
  <c r="O25" i="26"/>
  <c r="Q26" i="26"/>
  <c r="R26" i="26" s="1"/>
  <c r="O26" i="26"/>
  <c r="Q27" i="26"/>
  <c r="R27" i="26" s="1"/>
  <c r="O27" i="26"/>
  <c r="Q28" i="26"/>
  <c r="R28" i="26" s="1"/>
  <c r="O28" i="26"/>
  <c r="Q29" i="26"/>
  <c r="R29" i="26" s="1"/>
  <c r="O29" i="26"/>
  <c r="Q30" i="26"/>
  <c r="R30" i="26" s="1"/>
  <c r="O30" i="26"/>
  <c r="Q31" i="26"/>
  <c r="R31" i="26" s="1"/>
  <c r="O31" i="26"/>
  <c r="Q32" i="26"/>
  <c r="R32" i="26" s="1"/>
  <c r="O32" i="26"/>
  <c r="Q33" i="26"/>
  <c r="R33" i="26" s="1"/>
  <c r="O33" i="26"/>
  <c r="Q34" i="26"/>
  <c r="R34" i="26" s="1"/>
  <c r="O34" i="26"/>
  <c r="Q35" i="26"/>
  <c r="R35" i="26" s="1"/>
  <c r="O35" i="26"/>
  <c r="Q36" i="26"/>
  <c r="R36" i="26" s="1"/>
  <c r="O36" i="26"/>
  <c r="Q37" i="26"/>
  <c r="R37" i="26" s="1"/>
  <c r="O37" i="26"/>
  <c r="Q38" i="26"/>
  <c r="R38" i="26" s="1"/>
  <c r="O38" i="26"/>
  <c r="Q39" i="26"/>
  <c r="R39" i="26" s="1"/>
  <c r="O39" i="26"/>
  <c r="Q40" i="26"/>
  <c r="R40" i="26" s="1"/>
  <c r="O40" i="26"/>
  <c r="Q41" i="26"/>
  <c r="R41" i="26" s="1"/>
  <c r="O41" i="26"/>
  <c r="Q42" i="26"/>
  <c r="R42" i="26" s="1"/>
  <c r="O42" i="26"/>
  <c r="Q43" i="26"/>
  <c r="R43" i="26" s="1"/>
  <c r="O43" i="26"/>
  <c r="Q44" i="26"/>
  <c r="R44" i="26" s="1"/>
  <c r="O44" i="26"/>
  <c r="Q45" i="26"/>
  <c r="R45" i="26" s="1"/>
  <c r="O45" i="26"/>
  <c r="Q46" i="26"/>
  <c r="R46" i="26" s="1"/>
  <c r="O46" i="26"/>
  <c r="Q47" i="26"/>
  <c r="R47" i="26" s="1"/>
  <c r="O47" i="26"/>
  <c r="Q48" i="26"/>
  <c r="R48" i="26" s="1"/>
  <c r="O48" i="26"/>
  <c r="Q49" i="26"/>
  <c r="R49" i="26" s="1"/>
  <c r="O49" i="26"/>
  <c r="Q50" i="26"/>
  <c r="R50" i="26" s="1"/>
  <c r="O50" i="26"/>
  <c r="Q51" i="26"/>
  <c r="R51" i="26" s="1"/>
  <c r="O51" i="26"/>
  <c r="Q52" i="26"/>
  <c r="R52" i="26" s="1"/>
  <c r="O52" i="26"/>
  <c r="Q53" i="26"/>
  <c r="R53" i="26" s="1"/>
  <c r="O53" i="26"/>
  <c r="Q54" i="26"/>
  <c r="R54" i="26" s="1"/>
  <c r="O54" i="26"/>
  <c r="Q55" i="26"/>
  <c r="R55" i="26" s="1"/>
  <c r="O55" i="26"/>
  <c r="Q56" i="26"/>
  <c r="R56" i="26" s="1"/>
  <c r="O56" i="26"/>
  <c r="Q57" i="26"/>
  <c r="R57" i="26" s="1"/>
  <c r="O57" i="26"/>
  <c r="Q58" i="26"/>
  <c r="R58" i="26" s="1"/>
  <c r="O58" i="26"/>
  <c r="Q59" i="26"/>
  <c r="R59" i="26" s="1"/>
  <c r="O59" i="26"/>
  <c r="Q60" i="26"/>
  <c r="R60" i="26" s="1"/>
  <c r="O60" i="26"/>
  <c r="Q61" i="26"/>
  <c r="R61" i="26" s="1"/>
  <c r="O61" i="26"/>
  <c r="Q62" i="26"/>
  <c r="R62" i="26" s="1"/>
  <c r="O62" i="26"/>
  <c r="Q63" i="26"/>
  <c r="R63" i="26" s="1"/>
  <c r="O63" i="26"/>
  <c r="Q64" i="26"/>
  <c r="R64" i="26" s="1"/>
  <c r="O64" i="26"/>
  <c r="Q65" i="26"/>
  <c r="R65" i="26" s="1"/>
  <c r="O65" i="26"/>
  <c r="Q11" i="25"/>
  <c r="R11" i="25" s="1"/>
  <c r="O11" i="25"/>
  <c r="Q12" i="25"/>
  <c r="R12" i="25" s="1"/>
  <c r="O12" i="25"/>
  <c r="Q13" i="25"/>
  <c r="R13" i="25" s="1"/>
  <c r="O13" i="25"/>
  <c r="Q14" i="25"/>
  <c r="R14" i="25" s="1"/>
  <c r="O14" i="25"/>
  <c r="Q15" i="25"/>
  <c r="R15" i="25" s="1"/>
  <c r="O15" i="25"/>
  <c r="Q16" i="25"/>
  <c r="R16" i="25" s="1"/>
  <c r="O16" i="25"/>
  <c r="Q17" i="25"/>
  <c r="R17" i="25" s="1"/>
  <c r="O17" i="25"/>
  <c r="Q18" i="25"/>
  <c r="R18" i="25" s="1"/>
  <c r="O18" i="25"/>
  <c r="Q19" i="25"/>
  <c r="R19" i="25" s="1"/>
  <c r="O19" i="25"/>
  <c r="Q20" i="25"/>
  <c r="R20" i="25" s="1"/>
  <c r="O20" i="25"/>
  <c r="Q21" i="25"/>
  <c r="R21" i="25" s="1"/>
  <c r="O21" i="25"/>
  <c r="Q22" i="25"/>
  <c r="R22" i="25" s="1"/>
  <c r="O22" i="25"/>
  <c r="Q24" i="25"/>
  <c r="R24" i="25" s="1"/>
  <c r="O24" i="25"/>
  <c r="Q25" i="25"/>
  <c r="R25" i="25" s="1"/>
  <c r="O25" i="25"/>
  <c r="Q26" i="25"/>
  <c r="R26" i="25" s="1"/>
  <c r="O26" i="25"/>
  <c r="Q27" i="25"/>
  <c r="R27" i="25" s="1"/>
  <c r="O27" i="25"/>
  <c r="Q28" i="25"/>
  <c r="R28" i="25" s="1"/>
  <c r="O28" i="25"/>
  <c r="Q29" i="25"/>
  <c r="R29" i="25" s="1"/>
  <c r="O29" i="25"/>
  <c r="Q30" i="25"/>
  <c r="R30" i="25" s="1"/>
  <c r="O30" i="25"/>
  <c r="Q31" i="25"/>
  <c r="R31" i="25" s="1"/>
  <c r="O31" i="25"/>
  <c r="Q32" i="25"/>
  <c r="R32" i="25" s="1"/>
  <c r="O32" i="25"/>
  <c r="Q33" i="25"/>
  <c r="R33" i="25" s="1"/>
  <c r="O33" i="25"/>
  <c r="Q34" i="25"/>
  <c r="R34" i="25" s="1"/>
  <c r="O34" i="25"/>
  <c r="Q35" i="25"/>
  <c r="R35" i="25" s="1"/>
  <c r="O35" i="25"/>
  <c r="Q36" i="25"/>
  <c r="R36" i="25" s="1"/>
  <c r="O36" i="25"/>
  <c r="Q37" i="25"/>
  <c r="R37" i="25" s="1"/>
  <c r="O37" i="25"/>
  <c r="Q38" i="25"/>
  <c r="R38" i="25" s="1"/>
  <c r="O38" i="25"/>
  <c r="Q39" i="25"/>
  <c r="R39" i="25" s="1"/>
  <c r="O39" i="25"/>
  <c r="Q40" i="25"/>
  <c r="R40" i="25" s="1"/>
  <c r="O40" i="25"/>
  <c r="Q41" i="25"/>
  <c r="R41" i="25" s="1"/>
  <c r="O41" i="25"/>
  <c r="Q42" i="25"/>
  <c r="R42" i="25" s="1"/>
  <c r="O42" i="25"/>
  <c r="Q43" i="25"/>
  <c r="R43" i="25" s="1"/>
  <c r="O43" i="25"/>
  <c r="Q44" i="25"/>
  <c r="R44" i="25" s="1"/>
  <c r="O44" i="25"/>
  <c r="Q45" i="25"/>
  <c r="R45" i="25" s="1"/>
  <c r="O45" i="25"/>
  <c r="Q46" i="25"/>
  <c r="R46" i="25" s="1"/>
  <c r="O46" i="25"/>
  <c r="Q47" i="25"/>
  <c r="R47" i="25" s="1"/>
  <c r="O47" i="25"/>
  <c r="Q48" i="25"/>
  <c r="R48" i="25" s="1"/>
  <c r="O48" i="25"/>
  <c r="Q49" i="25"/>
  <c r="R49" i="25" s="1"/>
  <c r="O49" i="25"/>
  <c r="Q50" i="25"/>
  <c r="R50" i="25" s="1"/>
  <c r="O50" i="25"/>
  <c r="Q51" i="25"/>
  <c r="R51" i="25" s="1"/>
  <c r="O51" i="25"/>
  <c r="Q52" i="25"/>
  <c r="R52" i="25" s="1"/>
  <c r="O52" i="25"/>
  <c r="Q53" i="25"/>
  <c r="R53" i="25" s="1"/>
  <c r="O53" i="25"/>
  <c r="Q54" i="25"/>
  <c r="R54" i="25" s="1"/>
  <c r="O54" i="25"/>
  <c r="Q55" i="25"/>
  <c r="R55" i="25" s="1"/>
  <c r="O55" i="25"/>
  <c r="Q56" i="25"/>
  <c r="R56" i="25" s="1"/>
  <c r="O56" i="25"/>
  <c r="Q57" i="25"/>
  <c r="R57" i="25" s="1"/>
  <c r="O57" i="25"/>
  <c r="Q58" i="25"/>
  <c r="R58" i="25" s="1"/>
  <c r="O58" i="25"/>
  <c r="Q59" i="25"/>
  <c r="R59" i="25" s="1"/>
  <c r="O59" i="25"/>
  <c r="Q60" i="25"/>
  <c r="R60" i="25" s="1"/>
  <c r="O60" i="25"/>
  <c r="Q61" i="25"/>
  <c r="R61" i="25" s="1"/>
  <c r="O61" i="25"/>
  <c r="Q62" i="25"/>
  <c r="R62" i="25" s="1"/>
  <c r="O62" i="25"/>
  <c r="Q63" i="25"/>
  <c r="R63" i="25" s="1"/>
  <c r="O63" i="25"/>
  <c r="Q64" i="25"/>
  <c r="R64" i="25" s="1"/>
  <c r="O64" i="25"/>
  <c r="Q65" i="25"/>
  <c r="R65" i="25" s="1"/>
  <c r="O65" i="25"/>
  <c r="Q66" i="25"/>
  <c r="R66" i="25" s="1"/>
  <c r="O66" i="25"/>
  <c r="Q67" i="25"/>
  <c r="R67" i="25" s="1"/>
  <c r="O67" i="25"/>
  <c r="Q68" i="25"/>
  <c r="R68" i="25" s="1"/>
  <c r="O68" i="25"/>
  <c r="Q69" i="25"/>
  <c r="R69" i="25" s="1"/>
  <c r="O69" i="25"/>
  <c r="Q70" i="25"/>
  <c r="R70" i="25" s="1"/>
  <c r="O70" i="25"/>
  <c r="T65" i="26" l="1"/>
  <c r="S65" i="26"/>
  <c r="T64" i="26"/>
  <c r="S64" i="26"/>
  <c r="T63" i="26"/>
  <c r="S63" i="26"/>
  <c r="T62" i="26"/>
  <c r="S62" i="26"/>
  <c r="T61" i="26"/>
  <c r="S61" i="26"/>
  <c r="T60" i="26"/>
  <c r="S60" i="26"/>
  <c r="T59" i="26"/>
  <c r="S59" i="26"/>
  <c r="T58" i="26"/>
  <c r="S58" i="26"/>
  <c r="T57" i="26"/>
  <c r="S57" i="26"/>
  <c r="T56" i="26"/>
  <c r="S56" i="26"/>
  <c r="T55" i="26"/>
  <c r="S55" i="26"/>
  <c r="T54" i="26"/>
  <c r="S54" i="26"/>
  <c r="T53" i="26"/>
  <c r="S53" i="26"/>
  <c r="T52" i="26"/>
  <c r="S52" i="26"/>
  <c r="T51" i="26"/>
  <c r="S51" i="26"/>
  <c r="T50" i="26"/>
  <c r="S50" i="26"/>
  <c r="T49" i="26"/>
  <c r="S49" i="26"/>
  <c r="T48" i="26"/>
  <c r="S48" i="26"/>
  <c r="T47" i="26"/>
  <c r="S47" i="26"/>
  <c r="T46" i="26"/>
  <c r="S46" i="26"/>
  <c r="T45" i="26"/>
  <c r="S45" i="26"/>
  <c r="T44" i="26"/>
  <c r="S44" i="26"/>
  <c r="T43" i="26"/>
  <c r="S43" i="26"/>
  <c r="T42" i="26"/>
  <c r="S42" i="26"/>
  <c r="T41" i="26"/>
  <c r="S41" i="26"/>
  <c r="T40" i="26"/>
  <c r="S40" i="26"/>
  <c r="T39" i="26"/>
  <c r="S39" i="26"/>
  <c r="T38" i="26"/>
  <c r="S38" i="26"/>
  <c r="T37" i="26"/>
  <c r="S37" i="26"/>
  <c r="T36" i="26"/>
  <c r="S36" i="26"/>
  <c r="T35" i="26"/>
  <c r="S35" i="26"/>
  <c r="T34" i="26"/>
  <c r="S34" i="26"/>
  <c r="T33" i="26"/>
  <c r="S33" i="26"/>
  <c r="T32" i="26"/>
  <c r="S32" i="26"/>
  <c r="T31" i="26"/>
  <c r="S31" i="26"/>
  <c r="T30" i="26"/>
  <c r="S30" i="26"/>
  <c r="T29" i="26"/>
  <c r="S29" i="26"/>
  <c r="T28" i="26"/>
  <c r="S28" i="26"/>
  <c r="T27" i="26"/>
  <c r="S27" i="26"/>
  <c r="T26" i="26"/>
  <c r="S26" i="26"/>
  <c r="T25" i="26"/>
  <c r="S25" i="26"/>
  <c r="T24" i="26"/>
  <c r="S24" i="26"/>
  <c r="T23" i="26"/>
  <c r="S23" i="26"/>
  <c r="T22" i="26"/>
  <c r="S22" i="26"/>
  <c r="T21" i="26"/>
  <c r="S21" i="26"/>
  <c r="T20" i="26"/>
  <c r="S20" i="26"/>
  <c r="T19" i="26"/>
  <c r="S19" i="26"/>
  <c r="T18" i="26"/>
  <c r="S18" i="26"/>
  <c r="T17" i="26"/>
  <c r="S17" i="26"/>
  <c r="T16" i="26"/>
  <c r="S16" i="26"/>
  <c r="T14" i="26"/>
  <c r="S14" i="26"/>
  <c r="T13" i="26"/>
  <c r="S13" i="26"/>
  <c r="T12" i="26"/>
  <c r="S12" i="26"/>
  <c r="T11" i="26"/>
  <c r="S11" i="26"/>
  <c r="T70" i="25"/>
  <c r="S70" i="25"/>
  <c r="T69" i="25"/>
  <c r="S69" i="25"/>
  <c r="T68" i="25"/>
  <c r="S68" i="25"/>
  <c r="T67" i="25"/>
  <c r="S67" i="25"/>
  <c r="T66" i="25"/>
  <c r="S66" i="25"/>
  <c r="T65" i="25"/>
  <c r="S65" i="25"/>
  <c r="T64" i="25"/>
  <c r="S64" i="25"/>
  <c r="T63" i="25"/>
  <c r="S63" i="25"/>
  <c r="T62" i="25"/>
  <c r="S62" i="25"/>
  <c r="T61" i="25"/>
  <c r="S61" i="25"/>
  <c r="T60" i="25"/>
  <c r="S60" i="25"/>
  <c r="T59" i="25"/>
  <c r="S59" i="25"/>
  <c r="T58" i="25"/>
  <c r="S58" i="25"/>
  <c r="T57" i="25"/>
  <c r="S57" i="25"/>
  <c r="T56" i="25"/>
  <c r="S56" i="25"/>
  <c r="T55" i="25"/>
  <c r="S55" i="25"/>
  <c r="T54" i="25"/>
  <c r="S54" i="25"/>
  <c r="T53" i="25"/>
  <c r="S53" i="25"/>
  <c r="T52" i="25"/>
  <c r="S52" i="25"/>
  <c r="T51" i="25"/>
  <c r="S51" i="25"/>
  <c r="T50" i="25"/>
  <c r="S50" i="25"/>
  <c r="T49" i="25"/>
  <c r="S49" i="25"/>
  <c r="T48" i="25"/>
  <c r="S48" i="25"/>
  <c r="T47" i="25"/>
  <c r="S47" i="25"/>
  <c r="T46" i="25"/>
  <c r="S46" i="25"/>
  <c r="T45" i="25"/>
  <c r="S45" i="25"/>
  <c r="T44" i="25"/>
  <c r="S44" i="25"/>
  <c r="T43" i="25"/>
  <c r="S43" i="25"/>
  <c r="T42" i="25"/>
  <c r="S42" i="25"/>
  <c r="T41" i="25"/>
  <c r="S41" i="25"/>
  <c r="T40" i="25"/>
  <c r="S40" i="25"/>
  <c r="T39" i="25"/>
  <c r="S39" i="25"/>
  <c r="T38" i="25"/>
  <c r="S38" i="25"/>
  <c r="T37" i="25"/>
  <c r="S37" i="25"/>
  <c r="T36" i="25"/>
  <c r="S36" i="25"/>
  <c r="T35" i="25"/>
  <c r="S35" i="25"/>
  <c r="T34" i="25"/>
  <c r="S34" i="25"/>
  <c r="T33" i="25"/>
  <c r="S33" i="25"/>
  <c r="T32" i="25"/>
  <c r="S32" i="25"/>
  <c r="T31" i="25"/>
  <c r="S31" i="25"/>
  <c r="T30" i="25"/>
  <c r="S30" i="25"/>
  <c r="T29" i="25"/>
  <c r="S29" i="25"/>
  <c r="T28" i="25"/>
  <c r="S28" i="25"/>
  <c r="T27" i="25"/>
  <c r="S27" i="25"/>
  <c r="T26" i="25"/>
  <c r="S26" i="25"/>
  <c r="T25" i="25"/>
  <c r="S25" i="25"/>
  <c r="T24" i="25"/>
  <c r="S24" i="25"/>
  <c r="T22" i="25"/>
  <c r="S22" i="25"/>
  <c r="T21" i="25"/>
  <c r="S21" i="25"/>
  <c r="T20" i="25"/>
  <c r="S20" i="25"/>
  <c r="T19" i="25"/>
  <c r="S19" i="25"/>
  <c r="T18" i="25"/>
  <c r="S18" i="25"/>
  <c r="T17" i="25"/>
  <c r="S17" i="25"/>
  <c r="T16" i="25"/>
  <c r="S16" i="25"/>
  <c r="T15" i="25"/>
  <c r="S15" i="25"/>
  <c r="T14" i="25"/>
  <c r="S14" i="25"/>
  <c r="T13" i="25"/>
  <c r="S13" i="25"/>
  <c r="T12" i="25"/>
  <c r="S12" i="25"/>
  <c r="T11" i="25"/>
  <c r="S11" i="25"/>
  <c r="N11" i="21" l="1"/>
  <c r="Q11" i="21" s="1"/>
  <c r="R11" i="21" s="1"/>
  <c r="N20" i="21"/>
  <c r="O20" i="21" s="1"/>
  <c r="N21" i="21"/>
  <c r="O21" i="21" s="1"/>
  <c r="N22" i="21"/>
  <c r="O22" i="21" s="1"/>
  <c r="N23" i="21"/>
  <c r="O23" i="21" s="1"/>
  <c r="N24" i="21"/>
  <c r="O24" i="21" s="1"/>
  <c r="N25" i="21"/>
  <c r="N27" i="21"/>
  <c r="O27" i="21" s="1"/>
  <c r="R27" i="21"/>
  <c r="S27" i="21"/>
  <c r="T27" i="21"/>
  <c r="N28" i="21"/>
  <c r="Q28" i="21" s="1"/>
  <c r="R28" i="21" s="1"/>
  <c r="N29" i="21"/>
  <c r="O29" i="21" s="1"/>
  <c r="N32" i="21"/>
  <c r="Q32" i="21" s="1"/>
  <c r="R32" i="21" s="1"/>
  <c r="N33" i="21"/>
  <c r="O33" i="21" s="1"/>
  <c r="N34" i="21"/>
  <c r="Q34" i="21" s="1"/>
  <c r="R34" i="21" s="1"/>
  <c r="O34" i="21"/>
  <c r="N35" i="21"/>
  <c r="O35" i="21" s="1"/>
  <c r="N36" i="21"/>
  <c r="Q36" i="21" s="1"/>
  <c r="R36" i="21" s="1"/>
  <c r="N37" i="21"/>
  <c r="Q37" i="21" s="1"/>
  <c r="R37" i="21" s="1"/>
  <c r="S37" i="21" s="1"/>
  <c r="O37" i="21"/>
  <c r="N38" i="21"/>
  <c r="Q38" i="21" s="1"/>
  <c r="R38" i="21" s="1"/>
  <c r="O38" i="21"/>
  <c r="N39" i="21"/>
  <c r="O39" i="21" s="1"/>
  <c r="N40" i="21"/>
  <c r="Q40" i="21" s="1"/>
  <c r="R40" i="21" s="1"/>
  <c r="N41" i="21"/>
  <c r="O41" i="21"/>
  <c r="Q41" i="21"/>
  <c r="R41" i="21" s="1"/>
  <c r="S41" i="21" s="1"/>
  <c r="N42" i="21"/>
  <c r="Q42" i="21" s="1"/>
  <c r="R42" i="21" s="1"/>
  <c r="O42" i="21"/>
  <c r="N43" i="21"/>
  <c r="O43" i="21" s="1"/>
  <c r="N44" i="21"/>
  <c r="Q44" i="21" s="1"/>
  <c r="R44" i="21" s="1"/>
  <c r="N45" i="21"/>
  <c r="O45" i="21" s="1"/>
  <c r="Q45" i="21"/>
  <c r="R45" i="21" s="1"/>
  <c r="S45" i="21" s="1"/>
  <c r="N46" i="21"/>
  <c r="Q46" i="21" s="1"/>
  <c r="R46" i="21" s="1"/>
  <c r="N47" i="21"/>
  <c r="O47" i="21" s="1"/>
  <c r="N48" i="21"/>
  <c r="Q48" i="21" s="1"/>
  <c r="R48" i="21" s="1"/>
  <c r="N49" i="21"/>
  <c r="O49" i="21" s="1"/>
  <c r="N50" i="21"/>
  <c r="Q50" i="21" s="1"/>
  <c r="R50" i="21" s="1"/>
  <c r="O50" i="21"/>
  <c r="N51" i="21"/>
  <c r="O51" i="21" s="1"/>
  <c r="N52" i="21"/>
  <c r="Q52" i="21" s="1"/>
  <c r="R52" i="21" s="1"/>
  <c r="N53" i="21"/>
  <c r="Q53" i="21" s="1"/>
  <c r="R53" i="21" s="1"/>
  <c r="S53" i="21" s="1"/>
  <c r="O53" i="21"/>
  <c r="N54" i="21"/>
  <c r="Q54" i="21" s="1"/>
  <c r="R54" i="21" s="1"/>
  <c r="O54" i="21"/>
  <c r="N55" i="21"/>
  <c r="O55" i="21" s="1"/>
  <c r="N56" i="21"/>
  <c r="Q56" i="21" s="1"/>
  <c r="R56" i="21" s="1"/>
  <c r="N57" i="21"/>
  <c r="O57" i="21"/>
  <c r="Q57" i="21"/>
  <c r="R57" i="21" s="1"/>
  <c r="S57" i="21" s="1"/>
  <c r="N58" i="21"/>
  <c r="Q58" i="21" s="1"/>
  <c r="R58" i="21" s="1"/>
  <c r="N59" i="21"/>
  <c r="O59" i="21" s="1"/>
  <c r="N60" i="21"/>
  <c r="Q60" i="21" s="1"/>
  <c r="R60" i="21" s="1"/>
  <c r="N61" i="21"/>
  <c r="O61" i="21" s="1"/>
  <c r="Q61" i="21"/>
  <c r="R61" i="21" s="1"/>
  <c r="S61" i="21" s="1"/>
  <c r="N62" i="21"/>
  <c r="Q62" i="21" s="1"/>
  <c r="R62" i="21" s="1"/>
  <c r="N63" i="21"/>
  <c r="O63" i="21" s="1"/>
  <c r="N64" i="21"/>
  <c r="Q64" i="21" s="1"/>
  <c r="R64" i="21" s="1"/>
  <c r="N65" i="21"/>
  <c r="O65" i="21" s="1"/>
  <c r="N66" i="21"/>
  <c r="Q66" i="21" s="1"/>
  <c r="R66" i="21" s="1"/>
  <c r="O66" i="21"/>
  <c r="N67" i="21"/>
  <c r="O67" i="21" s="1"/>
  <c r="N68" i="21"/>
  <c r="Q68" i="21" s="1"/>
  <c r="R68" i="21" s="1"/>
  <c r="N69" i="21"/>
  <c r="Q69" i="21" s="1"/>
  <c r="R69" i="21" s="1"/>
  <c r="S69" i="21" s="1"/>
  <c r="O69" i="21"/>
  <c r="N70" i="21"/>
  <c r="Q70" i="21" s="1"/>
  <c r="R70" i="21" s="1"/>
  <c r="O70" i="21"/>
  <c r="N71" i="21"/>
  <c r="O71" i="21" s="1"/>
  <c r="N72" i="21"/>
  <c r="Q72" i="21" s="1"/>
  <c r="R72" i="21" s="1"/>
  <c r="N73" i="21"/>
  <c r="O73" i="21"/>
  <c r="Q73" i="21"/>
  <c r="R73" i="21" s="1"/>
  <c r="S73" i="21" s="1"/>
  <c r="N74" i="21"/>
  <c r="Q74" i="21" s="1"/>
  <c r="R74" i="21" s="1"/>
  <c r="N75" i="21"/>
  <c r="Q75" i="21" s="1"/>
  <c r="R75" i="21" s="1"/>
  <c r="N76" i="21"/>
  <c r="Q76" i="21" s="1"/>
  <c r="R76" i="21" s="1"/>
  <c r="N77" i="21"/>
  <c r="Q77" i="21" s="1"/>
  <c r="R77" i="21" s="1"/>
  <c r="N78" i="21"/>
  <c r="Q78" i="21" s="1"/>
  <c r="R78" i="21" s="1"/>
  <c r="O25" i="21" l="1"/>
  <c r="Q25" i="21"/>
  <c r="R25" i="21" s="1"/>
  <c r="O78" i="21"/>
  <c r="O74" i="21"/>
  <c r="Q65" i="21"/>
  <c r="R65" i="21" s="1"/>
  <c r="S65" i="21" s="1"/>
  <c r="O58" i="21"/>
  <c r="Q49" i="21"/>
  <c r="R49" i="21" s="1"/>
  <c r="S49" i="21" s="1"/>
  <c r="Q33" i="21"/>
  <c r="R33" i="21" s="1"/>
  <c r="S33" i="21" s="1"/>
  <c r="O76" i="21"/>
  <c r="O62" i="21"/>
  <c r="O46" i="21"/>
  <c r="O28" i="21"/>
  <c r="S78" i="21"/>
  <c r="T78" i="21"/>
  <c r="Q71" i="21"/>
  <c r="R71" i="21" s="1"/>
  <c r="S71" i="21" s="1"/>
  <c r="Q67" i="21"/>
  <c r="R67" i="21" s="1"/>
  <c r="S67" i="21" s="1"/>
  <c r="Q63" i="21"/>
  <c r="R63" i="21" s="1"/>
  <c r="S63" i="21" s="1"/>
  <c r="Q59" i="21"/>
  <c r="R59" i="21" s="1"/>
  <c r="S59" i="21" s="1"/>
  <c r="Q55" i="21"/>
  <c r="R55" i="21" s="1"/>
  <c r="S55" i="21" s="1"/>
  <c r="Q51" i="21"/>
  <c r="R51" i="21" s="1"/>
  <c r="S51" i="21" s="1"/>
  <c r="Q47" i="21"/>
  <c r="R47" i="21" s="1"/>
  <c r="S47" i="21" s="1"/>
  <c r="Q43" i="21"/>
  <c r="R43" i="21" s="1"/>
  <c r="S43" i="21" s="1"/>
  <c r="Q39" i="21"/>
  <c r="R39" i="21" s="1"/>
  <c r="S39" i="21" s="1"/>
  <c r="Q35" i="21"/>
  <c r="R35" i="21" s="1"/>
  <c r="S35" i="21" s="1"/>
  <c r="Q29" i="21"/>
  <c r="R29" i="21" s="1"/>
  <c r="S29" i="21" s="1"/>
  <c r="Q21" i="21"/>
  <c r="R21" i="21" s="1"/>
  <c r="T21" i="21" s="1"/>
  <c r="O77" i="21"/>
  <c r="O75" i="21"/>
  <c r="O72" i="21"/>
  <c r="O68" i="21"/>
  <c r="O64" i="21"/>
  <c r="O60" i="21"/>
  <c r="O56" i="21"/>
  <c r="O52" i="21"/>
  <c r="O48" i="21"/>
  <c r="O44" i="21"/>
  <c r="O40" i="21"/>
  <c r="O36" i="21"/>
  <c r="O32" i="21"/>
  <c r="Q23" i="21"/>
  <c r="R23" i="21" s="1"/>
  <c r="S23" i="21" s="1"/>
  <c r="T72" i="21"/>
  <c r="S72" i="21"/>
  <c r="S60" i="21"/>
  <c r="T60" i="21"/>
  <c r="S48" i="21"/>
  <c r="T48" i="21"/>
  <c r="T36" i="21"/>
  <c r="S36" i="21"/>
  <c r="S77" i="21"/>
  <c r="T77" i="21"/>
  <c r="T68" i="21"/>
  <c r="S68" i="21"/>
  <c r="S56" i="21"/>
  <c r="T56" i="21"/>
  <c r="T40" i="21"/>
  <c r="S40" i="21"/>
  <c r="T76" i="21"/>
  <c r="S76" i="21"/>
  <c r="S70" i="21"/>
  <c r="T70" i="21"/>
  <c r="T66" i="21"/>
  <c r="S66" i="21"/>
  <c r="S62" i="21"/>
  <c r="T62" i="21"/>
  <c r="S58" i="21"/>
  <c r="T58" i="21"/>
  <c r="T54" i="21"/>
  <c r="S54" i="21"/>
  <c r="T50" i="21"/>
  <c r="S50" i="21"/>
  <c r="T46" i="21"/>
  <c r="S46" i="21"/>
  <c r="T42" i="21"/>
  <c r="S42" i="21"/>
  <c r="S38" i="21"/>
  <c r="T38" i="21"/>
  <c r="T34" i="21"/>
  <c r="S34" i="21"/>
  <c r="T28" i="21"/>
  <c r="S28" i="21"/>
  <c r="S21" i="21"/>
  <c r="S75" i="21"/>
  <c r="T75" i="21"/>
  <c r="T64" i="21"/>
  <c r="S64" i="21"/>
  <c r="T52" i="21"/>
  <c r="S52" i="21"/>
  <c r="S44" i="21"/>
  <c r="T44" i="21"/>
  <c r="T32" i="21"/>
  <c r="S32" i="21"/>
  <c r="T74" i="21"/>
  <c r="S74" i="21"/>
  <c r="T65" i="21"/>
  <c r="T63" i="21"/>
  <c r="T57" i="21"/>
  <c r="T53" i="21"/>
  <c r="T49" i="21"/>
  <c r="T47" i="21"/>
  <c r="T45" i="21"/>
  <c r="T43" i="21"/>
  <c r="T41" i="21"/>
  <c r="T37" i="21"/>
  <c r="T33" i="21"/>
  <c r="Q24" i="21"/>
  <c r="R24" i="21" s="1"/>
  <c r="Q22" i="21"/>
  <c r="R22" i="21" s="1"/>
  <c r="Q20" i="21"/>
  <c r="R20" i="21" s="1"/>
  <c r="T73" i="21"/>
  <c r="T69" i="21"/>
  <c r="T67" i="21"/>
  <c r="T61" i="21"/>
  <c r="T59" i="21"/>
  <c r="O11" i="21"/>
  <c r="T11" i="21"/>
  <c r="S11" i="21"/>
  <c r="T25" i="21" l="1"/>
  <c r="S25" i="21"/>
  <c r="T29" i="21"/>
  <c r="T55" i="21"/>
  <c r="T71" i="21"/>
  <c r="T39" i="21"/>
  <c r="T23" i="21"/>
  <c r="T35" i="21"/>
  <c r="T51" i="21"/>
  <c r="T20" i="21"/>
  <c r="S20" i="21"/>
  <c r="T22" i="21"/>
  <c r="S22" i="21"/>
  <c r="T24" i="21"/>
  <c r="S24" i="21"/>
  <c r="N94" i="16" l="1"/>
  <c r="Q94" i="16" s="1"/>
  <c r="R94" i="16" s="1"/>
  <c r="N93" i="16"/>
  <c r="N92" i="16"/>
  <c r="O92" i="16" s="1"/>
  <c r="N91" i="16"/>
  <c r="Q91" i="16" l="1"/>
  <c r="R91" i="16" s="1"/>
  <c r="O91" i="16"/>
  <c r="O93" i="16"/>
  <c r="Q93" i="16"/>
  <c r="R93" i="16" s="1"/>
  <c r="T94" i="16"/>
  <c r="S94" i="16"/>
  <c r="O94" i="16"/>
  <c r="Q92" i="16"/>
  <c r="R92" i="16" s="1"/>
  <c r="S92" i="16" s="1"/>
  <c r="N90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44" i="16"/>
  <c r="O44" i="16" s="1"/>
  <c r="N43" i="16"/>
  <c r="Q43" i="16" s="1"/>
  <c r="R43" i="16" s="1"/>
  <c r="S43" i="16" s="1"/>
  <c r="N42" i="16"/>
  <c r="O42" i="16" s="1"/>
  <c r="N41" i="16"/>
  <c r="O41" i="16" s="1"/>
  <c r="N40" i="16"/>
  <c r="Q40" i="16" s="1"/>
  <c r="R40" i="16" s="1"/>
  <c r="S40" i="16" s="1"/>
  <c r="N39" i="16"/>
  <c r="Q39" i="16" s="1"/>
  <c r="R39" i="16" s="1"/>
  <c r="N38" i="16"/>
  <c r="N37" i="16"/>
  <c r="N36" i="16"/>
  <c r="Q35" i="16"/>
  <c r="R35" i="16" s="1"/>
  <c r="O35" i="16"/>
  <c r="N34" i="16"/>
  <c r="N32" i="16"/>
  <c r="R31" i="16"/>
  <c r="N31" i="16"/>
  <c r="O31" i="16" s="1"/>
  <c r="N30" i="16"/>
  <c r="N29" i="16"/>
  <c r="N28" i="16"/>
  <c r="N27" i="16"/>
  <c r="N26" i="16"/>
  <c r="N25" i="16"/>
  <c r="N23" i="16"/>
  <c r="N11" i="16"/>
  <c r="T92" i="16" l="1"/>
  <c r="Q42" i="16"/>
  <c r="R42" i="16" s="1"/>
  <c r="S42" i="16" s="1"/>
  <c r="O39" i="16"/>
  <c r="Q89" i="16"/>
  <c r="R89" i="16" s="1"/>
  <c r="O89" i="16"/>
  <c r="Q88" i="16"/>
  <c r="R88" i="16" s="1"/>
  <c r="O88" i="16"/>
  <c r="Q87" i="16"/>
  <c r="R87" i="16" s="1"/>
  <c r="O87" i="16"/>
  <c r="Q86" i="16"/>
  <c r="R86" i="16" s="1"/>
  <c r="O86" i="16"/>
  <c r="Q85" i="16"/>
  <c r="R85" i="16" s="1"/>
  <c r="O85" i="16"/>
  <c r="Q84" i="16"/>
  <c r="R84" i="16" s="1"/>
  <c r="O84" i="16"/>
  <c r="Q83" i="16"/>
  <c r="R83" i="16" s="1"/>
  <c r="O83" i="16"/>
  <c r="Q82" i="16"/>
  <c r="R82" i="16" s="1"/>
  <c r="O82" i="16"/>
  <c r="Q81" i="16"/>
  <c r="R81" i="16" s="1"/>
  <c r="O81" i="16"/>
  <c r="Q80" i="16"/>
  <c r="R80" i="16" s="1"/>
  <c r="O80" i="16"/>
  <c r="Q79" i="16"/>
  <c r="R79" i="16" s="1"/>
  <c r="O79" i="16"/>
  <c r="Q78" i="16"/>
  <c r="R78" i="16" s="1"/>
  <c r="O78" i="16"/>
  <c r="Q77" i="16"/>
  <c r="R77" i="16" s="1"/>
  <c r="O77" i="16"/>
  <c r="Q76" i="16"/>
  <c r="R76" i="16" s="1"/>
  <c r="O76" i="16"/>
  <c r="Q75" i="16"/>
  <c r="R75" i="16" s="1"/>
  <c r="O75" i="16"/>
  <c r="Q74" i="16"/>
  <c r="R74" i="16" s="1"/>
  <c r="O74" i="16"/>
  <c r="Q73" i="16"/>
  <c r="R73" i="16" s="1"/>
  <c r="O73" i="16"/>
  <c r="Q72" i="16"/>
  <c r="R72" i="16" s="1"/>
  <c r="O72" i="16"/>
  <c r="Q71" i="16"/>
  <c r="R71" i="16" s="1"/>
  <c r="O71" i="16"/>
  <c r="Q70" i="16"/>
  <c r="R70" i="16" s="1"/>
  <c r="O70" i="16"/>
  <c r="Q69" i="16"/>
  <c r="R69" i="16" s="1"/>
  <c r="O69" i="16"/>
  <c r="Q68" i="16"/>
  <c r="R68" i="16" s="1"/>
  <c r="O68" i="16"/>
  <c r="Q67" i="16"/>
  <c r="R67" i="16" s="1"/>
  <c r="O67" i="16"/>
  <c r="Q66" i="16"/>
  <c r="R66" i="16" s="1"/>
  <c r="O66" i="16"/>
  <c r="Q65" i="16"/>
  <c r="R65" i="16" s="1"/>
  <c r="O65" i="16"/>
  <c r="Q64" i="16"/>
  <c r="R64" i="16" s="1"/>
  <c r="O64" i="16"/>
  <c r="Q63" i="16"/>
  <c r="R63" i="16" s="1"/>
  <c r="O63" i="16"/>
  <c r="Q62" i="16"/>
  <c r="R62" i="16" s="1"/>
  <c r="O62" i="16"/>
  <c r="Q61" i="16"/>
  <c r="R61" i="16" s="1"/>
  <c r="O61" i="16"/>
  <c r="Q60" i="16"/>
  <c r="R60" i="16" s="1"/>
  <c r="O60" i="16"/>
  <c r="Q59" i="16"/>
  <c r="R59" i="16" s="1"/>
  <c r="O59" i="16"/>
  <c r="Q58" i="16"/>
  <c r="R58" i="16" s="1"/>
  <c r="O58" i="16"/>
  <c r="Q57" i="16"/>
  <c r="R57" i="16" s="1"/>
  <c r="O57" i="16"/>
  <c r="Q56" i="16"/>
  <c r="R56" i="16" s="1"/>
  <c r="O56" i="16"/>
  <c r="Q55" i="16"/>
  <c r="R55" i="16" s="1"/>
  <c r="O55" i="16"/>
  <c r="Q54" i="16"/>
  <c r="R54" i="16" s="1"/>
  <c r="O54" i="16"/>
  <c r="Q53" i="16"/>
  <c r="R53" i="16" s="1"/>
  <c r="O53" i="16"/>
  <c r="Q52" i="16"/>
  <c r="R52" i="16" s="1"/>
  <c r="O52" i="16"/>
  <c r="Q51" i="16"/>
  <c r="R51" i="16" s="1"/>
  <c r="O51" i="16"/>
  <c r="Q50" i="16"/>
  <c r="R50" i="16" s="1"/>
  <c r="O50" i="16"/>
  <c r="Q49" i="16"/>
  <c r="R49" i="16" s="1"/>
  <c r="O49" i="16"/>
  <c r="Q48" i="16"/>
  <c r="R48" i="16" s="1"/>
  <c r="O48" i="16"/>
  <c r="Q47" i="16"/>
  <c r="R47" i="16" s="1"/>
  <c r="O47" i="16"/>
  <c r="Q46" i="16"/>
  <c r="R46" i="16" s="1"/>
  <c r="O46" i="16"/>
  <c r="Q45" i="16"/>
  <c r="R45" i="16" s="1"/>
  <c r="O45" i="16"/>
  <c r="O90" i="16"/>
  <c r="Q90" i="16"/>
  <c r="R90" i="16" s="1"/>
  <c r="T93" i="16"/>
  <c r="S93" i="16"/>
  <c r="T91" i="16"/>
  <c r="S91" i="16"/>
  <c r="Q44" i="16"/>
  <c r="R44" i="16" s="1"/>
  <c r="T40" i="16"/>
  <c r="T43" i="16"/>
  <c r="O43" i="16"/>
  <c r="Q41" i="16"/>
  <c r="R41" i="16" s="1"/>
  <c r="T41" i="16" s="1"/>
  <c r="O40" i="16"/>
  <c r="S39" i="16"/>
  <c r="T39" i="16"/>
  <c r="Q11" i="16"/>
  <c r="R11" i="16" s="1"/>
  <c r="O11" i="16"/>
  <c r="Q23" i="16"/>
  <c r="R23" i="16" s="1"/>
  <c r="O23" i="16"/>
  <c r="Q25" i="16"/>
  <c r="R25" i="16" s="1"/>
  <c r="O25" i="16"/>
  <c r="Q26" i="16"/>
  <c r="R26" i="16" s="1"/>
  <c r="O26" i="16"/>
  <c r="Q27" i="16"/>
  <c r="R27" i="16" s="1"/>
  <c r="O27" i="16"/>
  <c r="Q28" i="16"/>
  <c r="R28" i="16" s="1"/>
  <c r="O28" i="16"/>
  <c r="Q29" i="16"/>
  <c r="R29" i="16" s="1"/>
  <c r="O29" i="16"/>
  <c r="Q30" i="16"/>
  <c r="R30" i="16" s="1"/>
  <c r="O30" i="16"/>
  <c r="T31" i="16"/>
  <c r="S31" i="16"/>
  <c r="Q32" i="16"/>
  <c r="R32" i="16" s="1"/>
  <c r="O32" i="16"/>
  <c r="Q34" i="16"/>
  <c r="R34" i="16" s="1"/>
  <c r="O34" i="16"/>
  <c r="T35" i="16"/>
  <c r="S35" i="16"/>
  <c r="Q36" i="16"/>
  <c r="R36" i="16" s="1"/>
  <c r="O36" i="16"/>
  <c r="Q37" i="16"/>
  <c r="R37" i="16" s="1"/>
  <c r="O37" i="16"/>
  <c r="Q38" i="16"/>
  <c r="R38" i="16" s="1"/>
  <c r="O38" i="16"/>
  <c r="T42" i="16" l="1"/>
  <c r="T90" i="16"/>
  <c r="S90" i="16"/>
  <c r="T45" i="16"/>
  <c r="S45" i="16"/>
  <c r="T46" i="16"/>
  <c r="S46" i="16"/>
  <c r="T47" i="16"/>
  <c r="S47" i="16"/>
  <c r="T48" i="16"/>
  <c r="S48" i="16"/>
  <c r="T49" i="16"/>
  <c r="S49" i="16"/>
  <c r="T50" i="16"/>
  <c r="S50" i="16"/>
  <c r="T51" i="16"/>
  <c r="S51" i="16"/>
  <c r="T52" i="16"/>
  <c r="S52" i="16"/>
  <c r="T53" i="16"/>
  <c r="S53" i="16"/>
  <c r="T54" i="16"/>
  <c r="S54" i="16"/>
  <c r="T55" i="16"/>
  <c r="S55" i="16"/>
  <c r="T56" i="16"/>
  <c r="S56" i="16"/>
  <c r="T57" i="16"/>
  <c r="S57" i="16"/>
  <c r="T58" i="16"/>
  <c r="S58" i="16"/>
  <c r="T59" i="16"/>
  <c r="S59" i="16"/>
  <c r="T60" i="16"/>
  <c r="S60" i="16"/>
  <c r="T61" i="16"/>
  <c r="S61" i="16"/>
  <c r="T62" i="16"/>
  <c r="S62" i="16"/>
  <c r="T63" i="16"/>
  <c r="S63" i="16"/>
  <c r="T64" i="16"/>
  <c r="S64" i="16"/>
  <c r="T65" i="16"/>
  <c r="S65" i="16"/>
  <c r="T66" i="16"/>
  <c r="S66" i="16"/>
  <c r="T67" i="16"/>
  <c r="S67" i="16"/>
  <c r="T68" i="16"/>
  <c r="S68" i="16"/>
  <c r="T69" i="16"/>
  <c r="S69" i="16"/>
  <c r="T70" i="16"/>
  <c r="S70" i="16"/>
  <c r="T71" i="16"/>
  <c r="S71" i="16"/>
  <c r="T72" i="16"/>
  <c r="S72" i="16"/>
  <c r="T73" i="16"/>
  <c r="S73" i="16"/>
  <c r="T74" i="16"/>
  <c r="S74" i="16"/>
  <c r="T75" i="16"/>
  <c r="S75" i="16"/>
  <c r="T76" i="16"/>
  <c r="S76" i="16"/>
  <c r="T77" i="16"/>
  <c r="S77" i="16"/>
  <c r="T78" i="16"/>
  <c r="S78" i="16"/>
  <c r="T79" i="16"/>
  <c r="S79" i="16"/>
  <c r="T80" i="16"/>
  <c r="S80" i="16"/>
  <c r="T81" i="16"/>
  <c r="S81" i="16"/>
  <c r="T82" i="16"/>
  <c r="S82" i="16"/>
  <c r="T83" i="16"/>
  <c r="S83" i="16"/>
  <c r="T84" i="16"/>
  <c r="S84" i="16"/>
  <c r="T85" i="16"/>
  <c r="S85" i="16"/>
  <c r="T86" i="16"/>
  <c r="S86" i="16"/>
  <c r="T87" i="16"/>
  <c r="S87" i="16"/>
  <c r="T88" i="16"/>
  <c r="S88" i="16"/>
  <c r="T89" i="16"/>
  <c r="S89" i="16"/>
  <c r="S44" i="16"/>
  <c r="T44" i="16"/>
  <c r="S41" i="16"/>
  <c r="T38" i="16"/>
  <c r="S38" i="16"/>
  <c r="T37" i="16"/>
  <c r="S37" i="16"/>
  <c r="T36" i="16"/>
  <c r="S36" i="16"/>
  <c r="T34" i="16"/>
  <c r="S34" i="16"/>
  <c r="T32" i="16"/>
  <c r="S32" i="16"/>
  <c r="T30" i="16"/>
  <c r="S30" i="16"/>
  <c r="T29" i="16"/>
  <c r="S29" i="16"/>
  <c r="T28" i="16"/>
  <c r="S28" i="16"/>
  <c r="T27" i="16"/>
  <c r="S27" i="16"/>
  <c r="T26" i="16"/>
  <c r="S26" i="16"/>
  <c r="T25" i="16"/>
  <c r="S25" i="16"/>
  <c r="T23" i="16"/>
  <c r="S23" i="16"/>
  <c r="T11" i="16"/>
  <c r="S11" i="16"/>
  <c r="E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8B7F43C5-7045-4DB6-B869-533780FC2E5E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7364E3B5-58C4-44A4-8F78-C99DF0203B8D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A7CEF293-A587-4C45-9C8A-CA06BA1BB403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A10A0C87-6C0F-457F-A04E-5FFAC0E9B784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2BC8F73C-D050-4E78-9CAF-CE4EF4D746B3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AA9C8018-E43A-4462-9B13-29EE8FB981AC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978C271E-3975-47B4-95E7-B0FF803C27F7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526C7E3E-65C9-46B0-9320-3EA98631CAD9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307FF46F-84C6-4AB0-A2BD-5D6D296C15B8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18F0A0ED-AC09-4ECE-A18E-E49C3139E5C3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9A9D6935-B1CF-4306-A9A7-A604F9636BB6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0FC83520-288E-479B-8EFD-56CB24A96333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23D64793-E353-42B8-B55F-C0B4790911EF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0D655179-7C43-46F5-92A9-FE00792B7F27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EA92B881-E7F7-474B-ACD7-C0456DFA2522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92543C8A-F99F-47CA-93FF-AA6C1B4446A9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A9D380A6-6D1E-486C-AF6E-D209719C454F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34D72C9C-E81D-4D1B-9352-C1F4409633BC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A387EDE3-FF80-4F11-BC59-4A25373EFB5D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8FA2D8F2-1B42-4BFD-A405-092210AD071B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E17CED5A-A585-4E30-B31F-A9E442E6BF0C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20F19820-2D18-41FE-86F5-97790456F460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D93766D4-B9C2-49C0-92A9-FD5646DD56CB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9AA60457-D84E-4CFD-9B80-B052A6CD3465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FA8E4324-31ED-4DBF-80F2-DC28294EFF5B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707AB357-CF2E-42C1-AFA2-54F1D528DFF9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288FAC3A-86BC-435B-9105-1B41E9505F89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F7BB814C-4451-4CA9-9162-67611B57CD96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F2F72EB6-5498-4C6E-B73F-3C8C945597C7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25CF454E-3924-4625-BD28-257958B65D70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30D20DBB-8247-407C-BA62-3A9F0BF3938D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B01F17A0-FB69-4CB7-ADF5-90AB94A942E5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C4DA728F-09C4-4025-986C-82C4B9FEC077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CEAB65CB-685C-41BA-8322-A625E5D1DE25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8252A6C5-8A80-47AC-8974-2C64AC24BAD8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E37C2086-4295-4691-B706-53B36314334B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3E45DEF5-3154-46F6-B60A-FB0A8EF59A1A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25E32AC4-F2AE-49BD-9B3E-9CC09CA4392A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8F6E89AD-FFCD-4FDD-B773-04022E693FC8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2C6C09E8-DCA0-4DC1-8280-DFAC6285B533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6CAA2370-4E6C-4016-A36D-9066D5E14774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2EAB7A31-3404-4BE8-8A62-9D9C64878A61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3CE9F078-7651-4DCC-A10A-AADBA91ACA10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9EDA0A03-FFD4-47EC-B933-3A4F96669F45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7D384B3F-FEF4-4329-957F-43A49C4EF7DB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A452CC96-FA54-4080-B51F-4853D39F56EB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D7D4694D-FEE5-4A67-9623-3709899EE860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81A69CB1-1942-4622-8FD4-1C16558001C6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8E011A0E-F489-4403-944E-C2DDAC0E4661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34FEE52A-12E9-44E3-81C5-5B84388D88E0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C39E4A15-3156-40B1-93B5-B0392DBC5D6A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D218324B-EA4C-438B-8079-7BCDAA40409D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A3CF9337-96A6-421C-B5F6-376EA062757A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FB6121D6-C90A-45BD-95FF-072F78BD69A6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1EACBE7C-F7C6-44EA-97F7-A0418D137826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7050AE28-AF56-443F-96AD-A88009DF9207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F8FE519A-A025-415F-BF6B-C03581E3546F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E1DD0086-2F12-4CBB-AD5C-BD48329193A8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2C58CDD6-A590-4C1F-9270-2DF780360E8F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939D4E97-7FD1-4915-A664-8E6667AFB62D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FB23B37B-F30C-404C-A4C0-080EC0A65484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4AC3D66A-D0C2-41E5-9E6A-7255EF5EB330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35394A21-99E0-47D6-8996-C342747D1B47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8EDB140C-E953-47CC-AD9B-97CAC2BAC43F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73205F39-B235-4FA4-AB8B-44C8CB981DB8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49E1B38A-FCDD-460C-B802-6D41009F4486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7BCEB510-DA0B-4D53-B7CA-E62DBC498C2D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04246290-C53A-409F-BFBF-165580435175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FEA5CCE3-7FD3-4BC6-9F95-F773BF91C679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2230F487-3BCA-4FD7-9B99-C31E625676B0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99C2261E-BAF9-4143-A725-1E30F4D567C6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37B83ACB-A6F6-4B14-9272-86FE25AF25F8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2D848A6D-A698-4465-BA77-117331A706C6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16B00CF1-9B9E-4AB5-8FD8-431BE473DF6F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FCA9E23E-E847-4EAE-B8B7-E6E811D90CE6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848DF542-D088-4915-AE64-93310C206DDF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0179DEC6-B8DB-4B1B-9ECC-CEAC1B11251A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E989F5F3-01C5-494A-845A-6B18430DA111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44AF1290-22EB-4EE5-B818-5F19FC2E3BFB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E9A3A14D-5797-4BE0-92D8-812318231908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5486D0DD-8941-454A-A6D2-78568C98374C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FF779E76-5882-4429-8243-24CB12BAEF2D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029D2E0D-A9F1-4EC1-A424-B391A70BD025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1AB952C3-D2C5-4CDE-8BED-7B90C529EB6D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9CA134AD-FD36-4B58-8EE4-5282692DD90E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70CF6A05-3FE9-4204-ACF7-36FAA4B333B9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21608405-CE7A-4DB1-9E9E-5A016C149E7D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26B3E17D-046A-417C-9DC0-A10001859246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62137F7F-232F-456F-B672-B77AD5D5A661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F104B031-F53F-4349-AC1B-7D708DF981C5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6F8E211A-034D-4DDA-A041-EC5CD24C6B16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17720105-4ADF-4277-B96B-8EDCA67875BA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BE22344D-E816-451F-A7D9-29AA138B201E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7DF22450-D6C3-4908-A87E-B82AA8C9510F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B11005AD-D407-432D-BA78-BB43DECBDA55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99072E64-84CA-4A1F-9332-AF96097A270D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AF4125F8-BF75-4601-B7B1-2C5F6D4A65F2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11F1EF9B-81AD-47B9-B6DC-70A2E33E914F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8CFD6E66-8953-49F4-83DE-D6C6207675BC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C62A66DB-B835-4F3A-BAEC-F45FB4200E15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769A8CD8-4836-40AC-B952-66BF072D80D0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EA1E5EC7-FB86-496D-9B3B-83207B579690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F3DC0998-8040-46E0-94CD-402B377B73F5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04CB0716-02E9-47FA-A9D6-F427E6AF3C2D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A88DAF57-F59E-445C-8A89-B5DC9AF96529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B833DCD8-7378-4547-915C-1346C580C25C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299C2824-7FA8-4809-97DC-B7E3D6897E6D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452CC39D-9A68-4CE5-8A46-FE9AFB53E1B4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84C0BBA6-DD55-4717-AE2D-7B0C36D98D8F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EA974FA8-F333-456B-B41E-DD4641129A0A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4859FBF9-9F35-4A3C-9360-E9D5F377FFDF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54F36511-6D72-4558-A59E-D63FEB000F5D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E9F5CB34-F71A-4F9C-A9BC-213D95974231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3003FA3B-604F-4EC6-A99F-E60535304FF0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D5CFAD4C-F8FF-4D2C-85F5-143D6DEE87C8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F582F7A2-8A21-4B91-8D66-5A720A490B96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3B12B4E6-D35A-4E5D-A080-DD3C67F46D85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44DC23E8-A2A4-42A7-BBB8-BE8C60DB9BBB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D8B7AA30-CB2A-4CA5-9E0D-E5526A4B7137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CF04ACE3-652A-4CEA-8F3B-61957778370D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57BA2466-A573-49A5-8F7E-A8048AD19D2A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9899C0ED-3486-4D4C-8137-F6A79B215A93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9927A0C3-AEDA-4236-9DF9-0DC9BCD243FC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48042F3C-E367-462B-8371-AFEFAF04DF1A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48D49098-EAC1-43F9-AFD7-504C30E6CC13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2C3614C6-4F5B-47D7-8139-B62E61A1FD82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452AA7DD-4463-4A48-8B10-538511B8A406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DD5552AC-3035-4417-93D1-DB2867115C99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56637FBE-1A55-4985-9CBE-12C46076ECBE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7AA20F18-A3F6-4F0E-B386-FE950586F478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00B2BDD5-4F6A-47CB-A60A-F435F556301B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875DC426-7760-4309-94C4-7854130D6BB1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40764D42-6BB0-4B97-BE5E-00A74A84BDD0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AA4FD8D0-5757-42EB-B411-3F86FFAB87BC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B2A77DAC-D402-4657-BFFC-73E72B153F24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0EEC5C03-7C35-4A2B-911E-22759E1D8E2B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C335123C-131B-4831-B4E1-05C5D6E35E3E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EABE9854-13BB-412B-8C57-5FF3BC32D7C7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562BCFB1-126D-4974-8C3E-A919278C469A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3E877734-4EFB-40D1-AFDA-A458E9757172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5FE8D035-7D3A-402C-8A52-8C66B5F0CA92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8E08B422-5358-4A4A-AABD-C15D6B345762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C8746F1F-AF6D-44AF-AF09-582BC265E332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80287772-B66F-4817-85C3-DF208CAFD027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C4A55FBF-9530-42ED-9B49-AC6FABFB0B4D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0668D4E0-B37C-488B-BFE1-80B2EAADDDE8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70144DAB-CA14-4BF0-B9A1-9AEBD5763E49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7C7D4A40-7A29-4F2C-8F58-23EF7481771A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06908E8C-232F-4087-9F15-C71428230A4E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C318B01B-A902-4D3E-BE41-B192F34D21B2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B12C2106-A882-49A3-AAB3-90590B4F3274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39E258F3-2AF3-476F-AF22-633959AFA1F9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3588AF6E-0B32-4F6A-A7F8-6FF6A4878563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DA5DCA13-1B96-47A2-A8DE-BAC16830DF95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BEB1BEF9-62F8-48EB-90DF-DEDB055EF615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C8108A29-94DF-4DD8-B7ED-8F441158148A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FEBDA562-73A2-4361-8CB5-8AD5E6DF1F02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B2859DE7-332C-4702-93F4-9998578CE5F8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576BC803-0DEC-430D-BA56-B4BA23AFCF4A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9EE58C96-4C90-4906-873C-3E00310EC194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EC95B4A7-E4A1-4DB6-9E37-09826584F337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964C8630-C19A-4BB0-AB00-6DC6CEAB087A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C001D0FD-1B15-48FC-B1C4-94E40C22BCC8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9B076C63-2A27-46A4-AA62-F34D355591D9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E3281B0B-C1A2-4DB2-8A8B-45395C5D3441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D0EACE1F-DB03-42B5-B9DC-B94ED366C87F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7904D0DB-7CA5-4F1D-AEEB-E318AFE7D36C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50F8623B-829A-4551-AD91-BD30B7440698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1ECB4F0B-8541-4BD6-8043-C79647EE18BC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5E526EB9-A34B-4A00-A703-6AC3AFF91244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43856412-5DCA-4866-BCC7-88BC24FB2292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83EA7DE1-F69C-4B0C-9068-400913ECD410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10636006-3021-44DA-B14B-5716BBED7676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614801BA-5CAA-4C0C-B7B8-D732F5C9C743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A27C88FA-2DCC-46D1-944F-B53A4150B240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6FB1AF57-0E1C-4395-A4F3-AF0D368F9C1A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AD202820-2297-47CE-9975-E85596F0606C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6C3FFA59-A75D-433E-A8D1-522213C909C1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D7F0BA30-8F7B-4D08-A92C-2CF7593E5A9F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2F65C8B4-09D9-4F6A-8D92-F62FD8921011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EBEC341E-0C1B-4EE9-B92E-DFA10132A0CB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190F48E9-45FA-49BF-9B7C-CE8059C64549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C764D5A1-FBC5-47F4-93BB-33D9B5135944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A127B57F-0219-4A5E-B466-A6C03B5F6DA4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B95FDCF6-F677-410A-AF37-22551A9A24E9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3F3B9D62-6836-4E06-B7AB-3AD6EC122469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E8514899-813F-4408-AACF-E363EF25B93D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2142BE12-5956-40F4-B99F-3E07AD4F2AFF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FAA62BFD-C10A-48E5-9AA1-64D23DC586B2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E2953FDA-EC82-488C-9E20-281AE2277D8B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DD9CA6D3-1048-4C25-A91D-EE09E333299F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E38E4DF3-FE0D-489C-BA92-E58826CAB254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3EE94872-DAB0-46D5-8C81-408CF3079058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3AA80837-CDC4-4826-B0B3-ED3FC5751E94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23DF4168-E059-4353-976E-3C7FE9F66235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9B7B1EF2-86F4-4F84-9F95-E1796E5741C9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2C7433D8-5652-4BBE-9AD7-1093D1F91EB8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9DFC5139-CFBA-49CC-8BD7-D4B4A8F3C28A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A01478B0-BA99-43D7-9AD1-03C18FB1CE86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88E5576F-4623-4452-803D-4B58FEC05A9C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F7AC03C1-6AAC-433C-8083-4F3C02394799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BFA4099B-E8C4-4B0E-BDA6-C3752DD469E9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176B6D43-1030-4597-AB8E-9F07BE058176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7A235E53-A1E4-4543-9482-C333EEDB0868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6E6CC0C1-90BD-4CB1-9B98-40F599DED7DF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751B7388-77A1-4D82-BB93-6E820BF92065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698C25A5-9B9C-4216-A986-6A6A61A4BF35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DFE6339C-9B5F-456C-B02A-28831852BE2A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F1F86056-28FD-4728-9C35-4974AA40B11A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A70DDF34-93D2-45DF-98AE-94D65A287865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7146929A-B7A8-42E0-9DB1-2B0F3CB23A90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A70F59F1-5F7E-49C2-84DE-553E8E282F0C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DF806595-5CE1-4AF4-821A-9EF56308DB01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1B86BFDA-EF69-46CC-8FD4-7BFA78703BB4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107DCDF3-E320-45AE-B873-2B078707D2FC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4DCCDD15-7938-49DC-AF68-2012C0B0EDF5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DE2B0086-DC8F-407E-A3F5-235E074DE3B8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43B54A90-AB08-4901-A53B-D75D8A1008A9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E4B981E8-D169-43BE-B411-1F18A390706A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943038F5-95BA-469B-A3B1-43F3DA9D1D71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5FA1F271-E2AA-4EFD-B05F-7DE442FC8344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940D98B6-505D-42A1-ABFD-8A3F17DA6E42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BB4437FF-3E5B-4FAF-945C-B836CFAD398B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5AF22582-9871-473F-83A4-287D55DE7DEB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0854F974-80E5-4B42-8EE2-2B57798A9259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DEE68CC1-C310-447E-A9C3-F953304FADE2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766EFCB6-0618-45ED-879A-07DB33A1A64C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C81717E8-2BFA-41C4-93C9-A127DEF86BFE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C55CCDC8-DF2B-4E51-A41A-61268EE40958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98DFB4A1-DDF0-4EA8-B494-BE0655509E12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DD2D4A0A-8FC2-4895-B04D-9F9E48456EB3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A78F4306-F4C3-4E3E-966A-857B1FC7F2E3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226B736A-BC6D-44F9-9229-11EC004AFA78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5521304B-87CF-4FFF-A22F-A73B2A763A35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18921DB2-328F-424C-B992-B3ED693F87C7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76DE73E3-7BE8-4683-8737-43BD82FB7C62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82C54045-FDEF-481B-8389-9B5B88679161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9945DD9E-A5E1-4EEA-B339-9687A6194DB1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27DBB0EC-62B4-432C-8FE1-DBD6A8C59352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7A9145D2-BD7B-4585-84DF-9FA67BD8DB8B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FECA76F3-134E-41DB-808E-595A9988CD71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0257957E-AE03-446D-B9D2-E750A8CAD885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713FC3B8-297F-4334-B8E3-646CDE9600A6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34BB9BC9-93E3-45C0-B5D7-4CEEB9E9AD82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5B693A6D-9471-4A6A-8D7C-1925211C7825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03AFF611-47EA-40F1-9D12-EF1D95660B61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68B0CC7B-DDB8-43ED-A6FE-A999671A9C2C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1EEDF5E7-842C-4908-B1C5-ADC38C5C5DA6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B17439FC-DCDB-41AA-A255-F40DDA33AB30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51338C45-D04D-4064-8A79-3F155708487B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2DF1D073-B71C-4C99-9613-12AF9BCE1B70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97C75E26-075C-4CA1-8AE2-5541611EFB35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2FC226D8-BF28-458B-86A1-E96FF51B5AD8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8B74981B-B3F2-40C0-87D1-2480571AF0EA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1C3CD295-C46F-4DF5-B3BE-E36F512EC894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16DCCA3B-C1FF-4925-89D3-FDD2B180DB12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70C30506-30CC-40C3-9E21-FE0DFC8C246E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10BCC62E-909E-4123-BB7C-C3FBBB57ACA4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A249B36D-8472-4802-9E90-60D78B4A9F3B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DF0ED201-AB0C-4133-8987-34B35737A770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sharedStrings.xml><?xml version="1.0" encoding="utf-8"?>
<sst xmlns="http://schemas.openxmlformats.org/spreadsheetml/2006/main" count="6851" uniqueCount="560">
  <si>
    <t>TAREA</t>
  </si>
  <si>
    <t>CONTROLES EXISTENTES</t>
  </si>
  <si>
    <t>EVALUACION DEL RIESGO</t>
  </si>
  <si>
    <t>VALORACION DEL RIESGO</t>
  </si>
  <si>
    <t>DESCRIPCION</t>
  </si>
  <si>
    <t>CLASIFICACION</t>
  </si>
  <si>
    <t>FUENTE</t>
  </si>
  <si>
    <t>MEDIO</t>
  </si>
  <si>
    <t>INDIVIDUO</t>
  </si>
  <si>
    <t>ACEPTABILIDAD DEL RIESGO</t>
  </si>
  <si>
    <t>NUMERO DE EXPUESTOS</t>
  </si>
  <si>
    <t>PEOR CONSECUENCIA</t>
  </si>
  <si>
    <t>EXISTENCIA REQUISITO LEGAL ASOCIADO</t>
  </si>
  <si>
    <t>CRITERIOS PARA ESTABLECER CONTROLES</t>
  </si>
  <si>
    <t>ELIMINACION</t>
  </si>
  <si>
    <t>SUSTITUCION</t>
  </si>
  <si>
    <t>CONTROLES DE INGENIERIA</t>
  </si>
  <si>
    <t>CONTROLES ADMINISTRATIVOS SEÑALIZACION, ADVERTENCIA</t>
  </si>
  <si>
    <t>MEDIDAS DE INTERVENCION</t>
  </si>
  <si>
    <t>SI</t>
  </si>
  <si>
    <t>PELIGRO (Anexo A)</t>
  </si>
  <si>
    <t>TABLA 5. SIGNIFICADO DE LOS DIFERENTES NIVELES DE PROBABILIDAD</t>
  </si>
  <si>
    <t>Valor de NP</t>
  </si>
  <si>
    <t>Nivel de probabilidad</t>
  </si>
  <si>
    <t>Significado</t>
  </si>
  <si>
    <t>Muy Alto (MA)</t>
  </si>
  <si>
    <t>Alto (A)</t>
  </si>
  <si>
    <t>Medio (M)</t>
  </si>
  <si>
    <t>Bajo (B)</t>
  </si>
  <si>
    <t>Entre 40 y 24</t>
  </si>
  <si>
    <t>Entre 20 y 10</t>
  </si>
  <si>
    <t>Entre 8 y 6</t>
  </si>
  <si>
    <t>Entre 4 y 2</t>
  </si>
  <si>
    <t>Situación deficiente con exposición continua o muy deficiente con exposición frecuente. Normalmente la materialización del riesgo ocurre con frecuencia.</t>
  </si>
  <si>
    <t>Situación deficiente con exposición frecuente u ocasional, o bien situación muy deficiente con exposición ocasional o esporadica.  La materialización del riesgo es posible que suceda varias veces en la vida laboral.</t>
  </si>
  <si>
    <t>Situación deficiente con exposición exporadica, o bien situación mejorable con exposición continua o frecuente.  Es posible que suceda el daño alguna vez.</t>
  </si>
  <si>
    <t>Situación mejorable con exposición ocasional o esporádica, o situación sin anomalía destacable con cualquier nivel de exposición. No es esperable que se materialice el riesgo, aunque puede ser concebible.</t>
  </si>
  <si>
    <t>NIVEL DE DEFICIENCIA (ND)</t>
  </si>
  <si>
    <t>NIVEL DE EXPOSICION (NE)</t>
  </si>
  <si>
    <t>INTERPRETACION DEL NIVEL DE PROBABILIDAD (NP)</t>
  </si>
  <si>
    <t>NIVEL DE CONSECUENCIA (NC)</t>
  </si>
  <si>
    <t>RUTINARIO                                                                               (SI o NO)</t>
  </si>
  <si>
    <t>NIVEL DE PROBABILIDAD (NP=ND*NE)</t>
  </si>
  <si>
    <t>NIVEL DE RIESGO E INTERVENCION (NR=NP*NC)</t>
  </si>
  <si>
    <t>EQUIPOS / ELEMENTOS PROTECCION PERSONAL</t>
  </si>
  <si>
    <t>INTERPRETACION DEL NIVEL DE RIESGO (NR)</t>
  </si>
  <si>
    <t>Descripción</t>
  </si>
  <si>
    <t>Biológico</t>
  </si>
  <si>
    <t>Fisico</t>
  </si>
  <si>
    <t>Quimico</t>
  </si>
  <si>
    <t>Psicosocial</t>
  </si>
  <si>
    <t>Condiciones de seguridad</t>
  </si>
  <si>
    <t>Virus</t>
  </si>
  <si>
    <t>Bacterias</t>
  </si>
  <si>
    <t>Hongos</t>
  </si>
  <si>
    <t>Ricketsias</t>
  </si>
  <si>
    <t>Parásito</t>
  </si>
  <si>
    <t>Picaduras</t>
  </si>
  <si>
    <t>Mordeduras</t>
  </si>
  <si>
    <t>Fluidos o excrementos</t>
  </si>
  <si>
    <t>Fibras</t>
  </si>
  <si>
    <t>Gases y vapores</t>
  </si>
  <si>
    <t>Biomecánicos</t>
  </si>
  <si>
    <t>Esfuerzo</t>
  </si>
  <si>
    <t>Manipulación manual de cargas.</t>
  </si>
  <si>
    <t>Movimiento repetitivo.</t>
  </si>
  <si>
    <t>Iluminación (luz visible por exceso o deficiencia).</t>
  </si>
  <si>
    <t>Vibración (cuerpo entero, segmentaria).</t>
  </si>
  <si>
    <t>Temperaturas externas (calor y frío).</t>
  </si>
  <si>
    <t>Presión atmosférica (normal y ajustada).</t>
  </si>
  <si>
    <t>Radiaciones ionizantes (rayos x, gama, beta y alfa).</t>
  </si>
  <si>
    <t>Radiaciones no ionizantes (láser, ultravioleta, infrarroja, radiofrecuencia y microondas).</t>
  </si>
  <si>
    <t>Polvos orgánicos inorgánicos</t>
  </si>
  <si>
    <t>Líquidos (nieblas y rocíos)</t>
  </si>
  <si>
    <t>Humos metálicos, no metálicos</t>
  </si>
  <si>
    <t>Material particulado</t>
  </si>
  <si>
    <t>Gestión organizacional (estilo de mando, pago, contratación, participación, inducción y capacitación, bienestar social, evaluación del desempeño, manejo de  cambios).</t>
  </si>
  <si>
    <t>Características de la organización del trabajo (comunicación, tecnología, organización del trabajo, demandas cualitativas y cuantitativas de la labor).</t>
  </si>
  <si>
    <t>Características del grupo social del trabajo (relaciones, cohesión, calidad de interacciones, trabajo en equipo).</t>
  </si>
  <si>
    <t>Condiciones de la tarea (carga mental, contenido de la tarea, demandas emocionales, sistemas de control, definición de roles, monotonia, etc.).</t>
  </si>
  <si>
    <t>Interfase persona - tarea (conocimientos, habilidades en relación con la demanda de la tarea, iniciativa, autonomía y reconocimiento, identificación de la persona con la tarea y la organización).</t>
  </si>
  <si>
    <t>Jornada de trabajo (pausas, trabajo nocturno, rotación, horas extras, descansos)</t>
  </si>
  <si>
    <t>Postura (prolongada, mantenida, forzada, antigravitacional).</t>
  </si>
  <si>
    <t>Mecánico (elementos o partes de máquinas, herramientas, equipos,  piezas a trabajar, materiales proyectados sólidos o fluidos).</t>
  </si>
  <si>
    <t>Eléctrico (alta y baja tensión, estática).</t>
  </si>
  <si>
    <t>Locativo (sistemas y medios de almacenamiento). superficies de trabajo (irregulares, deslizantes, con diferencia del nivel) condiciones de orden y aseo, (caídas de objetos).</t>
  </si>
  <si>
    <t>Tecnológico (explosión, fuga, derrame, incendio).</t>
  </si>
  <si>
    <t>Accidentes de tránsito.</t>
  </si>
  <si>
    <t>Públicos (robos, atracos, asaltos, atentados de orden publico, etc.).</t>
  </si>
  <si>
    <t>Trabajo en alturas.</t>
  </si>
  <si>
    <t>Espacios confinados.</t>
  </si>
  <si>
    <t>Sismo.</t>
  </si>
  <si>
    <t>Terremoto.</t>
  </si>
  <si>
    <t>Vendaval.</t>
  </si>
  <si>
    <t>Inundación.</t>
  </si>
  <si>
    <t>Derrumbe.</t>
  </si>
  <si>
    <t>Precipitaciones, (lluvias, granizadas, heladas).</t>
  </si>
  <si>
    <t>Ruido (de impacto intermitente, continuo).</t>
  </si>
  <si>
    <t>Fenomenos naturales*</t>
  </si>
  <si>
    <t>*Tener en cuenta únicamente los peligros de fénomenos naturales que afecten la seguridad y bienestar de las personas en el desarrollo de un actividad.  En el plan de emergencias de cada empresa se considerarán todos los fenomenos naturales que pudieran afectarla.</t>
  </si>
  <si>
    <t>Categoría del daño</t>
  </si>
  <si>
    <t>Salud</t>
  </si>
  <si>
    <t>Seguridad</t>
  </si>
  <si>
    <t>Daño leve</t>
  </si>
  <si>
    <t>Daño extremo</t>
  </si>
  <si>
    <t>Daño moderado</t>
  </si>
  <si>
    <t>Molestias e irritación (ejemplo: Dolor de cabeza); Enfermedad temporal que produce malestar (Ejemplo: Diarrea).</t>
  </si>
  <si>
    <t xml:space="preserve">Lesiones superficiales; heridas de poca profundidad, contusiones; irritaciones del ojo por material particulado. </t>
  </si>
  <si>
    <t xml:space="preserve">Laceraciones; heridas profundas; quemaduras de primer grado; conmoción cerebral; esguinces graves; fracturas de huesos cortos. </t>
  </si>
  <si>
    <t>Lesiones que generen amputaciones; fracturas de huesos largos; trauma cráneo encefálico; quemaduras de segundo y tercer grado; alteraciones severas de  mano, de columna vertebral con compromiso de la medula espinal, oculares que comprometan el campo visual; disminuyan la capacidad auditiva.</t>
  </si>
  <si>
    <t>Enfermedades que causan incapacidad temporal. Ejemplo: perdida parcial de la audición; dermatitis; asma; desordenes de las extremidades superiores.</t>
  </si>
  <si>
    <t xml:space="preserve">Enfermedades agudas o crónicas; que generan incapacidad permanente parcial, invalidez o muerte. </t>
  </si>
  <si>
    <t>Nivel de deficiencia</t>
  </si>
  <si>
    <t>ND</t>
  </si>
  <si>
    <t>No se asigna valor</t>
  </si>
  <si>
    <t>Se ha(n) detectado peligro(s) que determina(n) como posible la generación de incidentes o consecuencias muy significativas, o la eficacia del conjunto de  edidas preventivas existentes respecto al riesgo es nula o no existe, o ambos.</t>
  </si>
  <si>
    <t>Se ha(n) detectado algún(os) peligro(s) que pueden dar lugar a consecuencias significativa(s), o la eficacia del conjunto de medidas preventivas existentes es
baja, o ambos.</t>
  </si>
  <si>
    <t>Se han detectado peligros que pueden dar lugar a consecuencias poco significativas o de menor importancia, o la eficacia del conjunto de medidas preventivas existentes es moderada, o ambos.</t>
  </si>
  <si>
    <t>No se ha detectado consecuencia alguna, o la eficacia del conjunto de medidas preventivas existentes es alta, o ambos. El riesgo está controlado.                                                                                                                           Estos peligros se clasifican directamente en el nivel de riesgo y de intervenciòn cuatro (IV).</t>
  </si>
  <si>
    <t>Tabla 2. Determinación del nivel de deficiencia</t>
  </si>
  <si>
    <t xml:space="preserve">Nivel de exposicion   </t>
  </si>
  <si>
    <t>Valor</t>
  </si>
  <si>
    <t>Continua (EC)</t>
  </si>
  <si>
    <t xml:space="preserve">La situación de exposición se presenta sin interrupción o varias veces con tiempo prolongado durante la jornada laboral </t>
  </si>
  <si>
    <t>Frecuente (EF)</t>
  </si>
  <si>
    <t>3</t>
  </si>
  <si>
    <t>La situación de exposición se presenta varias veces durante la jornada laboral por tiempos cortos</t>
  </si>
  <si>
    <t>Ocasional (EO)</t>
  </si>
  <si>
    <t>2</t>
  </si>
  <si>
    <t>La situación de exposición se presenta alguna vez durante la jornada laboral y por un periodo de tiempo corto</t>
  </si>
  <si>
    <t>Esporadica (EE)</t>
  </si>
  <si>
    <t>1</t>
  </si>
  <si>
    <t>La situación de exposición se presenta de manera eventual</t>
  </si>
  <si>
    <t>Tabla 3. Determinación del nivel de exposiciòn</t>
  </si>
  <si>
    <t>MA-40</t>
  </si>
  <si>
    <t>MA-30</t>
  </si>
  <si>
    <t>A-20</t>
  </si>
  <si>
    <t>A-10</t>
  </si>
  <si>
    <t>MA-24</t>
  </si>
  <si>
    <t>A-18</t>
  </si>
  <si>
    <t>A-12</t>
  </si>
  <si>
    <t>M-6</t>
  </si>
  <si>
    <t>M-8</t>
  </si>
  <si>
    <t>B-4</t>
  </si>
  <si>
    <t>B-2</t>
  </si>
  <si>
    <t>Tabla 4. determinación del nivel de probabilidad</t>
  </si>
  <si>
    <t>Nivel de exposición (NE)</t>
  </si>
  <si>
    <t>Nivel de deficiencia (ND)</t>
  </si>
  <si>
    <t xml:space="preserve">Tabla 5. Significado de los diferentes niveles de probabilidad 
</t>
  </si>
  <si>
    <t>Situación deficiente con exposición continúa, o muy deficiente con exposición frecuente.                                                                                                                                        Normalmente la materialización del riesgo ocurre con frecuencia.</t>
  </si>
  <si>
    <t xml:space="preserve">Situación deficiente con exposición frecuente u ocasional, o bien situación muy deficiente con exposición ocasional o esporádica.                                                                                                                                                          La materialización del riesgo es posible que suceda varias veces en la vida laboral </t>
  </si>
  <si>
    <t>Situación deficiente con exposición esporadica, o bien situación mejorable con exposición continuada o frecuente.                                                                                                                    Es posible que suceda el daño alguna vez.</t>
  </si>
  <si>
    <t>Situación mejorable con exposición ocasional o esporadica, o situación sin anomalia destacable con cualquier nivel de exposición.                                                                                                      No es esperable que se materialice el riesgo, aunque puede ser concebible.</t>
  </si>
  <si>
    <t>NC</t>
  </si>
  <si>
    <t>Significado/ Daños Personales</t>
  </si>
  <si>
    <t>Mortal o Catastrofico (M)</t>
  </si>
  <si>
    <t>Muerte</t>
  </si>
  <si>
    <t>Muy Grave (MG)</t>
  </si>
  <si>
    <t>Lesiones o enfermedades graves irreparables (incapacidad permanente parcial o invalidez)</t>
  </si>
  <si>
    <t>Grave (G)</t>
  </si>
  <si>
    <t>Lesiones o enfermedades con incapacidad laboral temporal</t>
  </si>
  <si>
    <t>Leve (L)</t>
  </si>
  <si>
    <t>Lesiones o enfermedades que no requieren incapacidad</t>
  </si>
  <si>
    <t>Tabla 6. Determinación del nivel de consecuencia</t>
  </si>
  <si>
    <t>Nivel de consecuencias</t>
  </si>
  <si>
    <t>Nivel de Riesgo              NR=NP*NC</t>
  </si>
  <si>
    <t>40-24</t>
  </si>
  <si>
    <t>I                  4000-2400</t>
  </si>
  <si>
    <t>I                  2000-1200</t>
  </si>
  <si>
    <t>II                  400-200</t>
  </si>
  <si>
    <t>I                  2400-1440</t>
  </si>
  <si>
    <t>I                  1200-600</t>
  </si>
  <si>
    <t>II                  480-360</t>
  </si>
  <si>
    <t>I                  1000-600</t>
  </si>
  <si>
    <t>II                  200-150</t>
  </si>
  <si>
    <t>III                  100-50</t>
  </si>
  <si>
    <t>II                   400-240</t>
  </si>
  <si>
    <t>II                      500-250</t>
  </si>
  <si>
    <t>I                                        800-600</t>
  </si>
  <si>
    <t>III                                              80-60</t>
  </si>
  <si>
    <t xml:space="preserve">II 200                                                                                                                               </t>
  </si>
  <si>
    <t xml:space="preserve">III 40                                                                                                                               </t>
  </si>
  <si>
    <t>Nivel de Consecuencias (NC)</t>
  </si>
  <si>
    <t>Nivel de probabilidad (NP)</t>
  </si>
  <si>
    <t>20-10</t>
  </si>
  <si>
    <t>8-6</t>
  </si>
  <si>
    <t>4-2</t>
  </si>
  <si>
    <t>Tabla 7. Determinación del nivel de riesgo</t>
  </si>
  <si>
    <t>Nivel del Riesgo</t>
  </si>
  <si>
    <t>I</t>
  </si>
  <si>
    <t>4000-600</t>
  </si>
  <si>
    <t>Situación crítica, suspender actividades hasta que el riesgo este bajo control. Intervención urgente.</t>
  </si>
  <si>
    <t>II</t>
  </si>
  <si>
    <t>500-150</t>
  </si>
  <si>
    <t>III</t>
  </si>
  <si>
    <t>120-40</t>
  </si>
  <si>
    <t>Mejorar si es posible. Sería conveniente justificar la intervención y su rentabilidad.</t>
  </si>
  <si>
    <t>IV</t>
  </si>
  <si>
    <t>20</t>
  </si>
  <si>
    <t>Mantener las medidas de control existentes, pero se deberían considerar soluciones o mejoras y se deben hacer comprobaciones periodicas para asegurar que el riesgo aún es aceptable.</t>
  </si>
  <si>
    <t>Tabla 8. Significado del nivel de riesgo</t>
  </si>
  <si>
    <t>Valor de NR</t>
  </si>
  <si>
    <t>Corregir y adoptar medidas de control de inmediato. Sin embargo, suspenda actividades si el nivel de riesgo está por encima o igual de 360.</t>
  </si>
  <si>
    <t xml:space="preserve">No aceptable </t>
  </si>
  <si>
    <t>No aceptable o aceptable con control especifico</t>
  </si>
  <si>
    <t xml:space="preserve">Aceptable </t>
  </si>
  <si>
    <t>Tabla 9. Aceptabilidad del riesgo</t>
  </si>
  <si>
    <t>BIOLOGICO</t>
  </si>
  <si>
    <t>FISICO</t>
  </si>
  <si>
    <t>QUIMICO</t>
  </si>
  <si>
    <t>PSICOSOCIAL</t>
  </si>
  <si>
    <t>BIOMECANICO</t>
  </si>
  <si>
    <t>CONDICION DE SEGURIDAD</t>
  </si>
  <si>
    <t>Parásitos</t>
  </si>
  <si>
    <t>Ruido</t>
  </si>
  <si>
    <t>Iluminación (Deficiencia)</t>
  </si>
  <si>
    <t>Iluminación (Luz visible por exceso)</t>
  </si>
  <si>
    <t>Vibración</t>
  </si>
  <si>
    <t>Temperatura extrema calor</t>
  </si>
  <si>
    <t>Temperatura extrema frio</t>
  </si>
  <si>
    <t>Presiòn atmosférica</t>
  </si>
  <si>
    <t>Radiaciones ionizantes</t>
  </si>
  <si>
    <t>Radiaciones no ionizantes</t>
  </si>
  <si>
    <t xml:space="preserve">Polvos Orgánicos </t>
  </si>
  <si>
    <t>Polvos Inorgánicos</t>
  </si>
  <si>
    <t>Liquidos</t>
  </si>
  <si>
    <t>Humos metálicos</t>
  </si>
  <si>
    <t>Humos no metálicos</t>
  </si>
  <si>
    <t>Caracteristicas de la organización del trabajo (comunicación, tecnología, organización del trabajo, demandas cualitativas y cuantitativas de la labor)</t>
  </si>
  <si>
    <t xml:space="preserve">Esfuerzo </t>
  </si>
  <si>
    <t>Movimiento repetitivo</t>
  </si>
  <si>
    <t>Manipulación de cargas</t>
  </si>
  <si>
    <t>Mecánicos (elementos o partes de maquinas, herramientas, equipos, piezas a trabajar, materiales proyectados sólidos o fluidos)</t>
  </si>
  <si>
    <t>Eléctrico (Alta, media y baja tensión, estática)</t>
  </si>
  <si>
    <t>Tecnológico (explosión, fuga, derrame, incendio)</t>
  </si>
  <si>
    <t xml:space="preserve">Accidentes de transito </t>
  </si>
  <si>
    <t>Públicos (robos, atracos, asaltos, atentados, de orden público)</t>
  </si>
  <si>
    <t>Trabajo en alturas</t>
  </si>
  <si>
    <t>Espacios confinados</t>
  </si>
  <si>
    <t>Gestión organizacional (estilo de mando, pago, contratación, participación, inducción y capacitación, bienestar social, evaluación de desempeño, manejo de cambios).</t>
  </si>
  <si>
    <t>Caracteristicas del grupo social de trabajo (relaciones, cohesión, calidad de interacciones, trabajo en equipo).</t>
  </si>
  <si>
    <t>Condiciones de la tarea ( carga mental, contenido de la tarea, demandas emocionales, sistema de control, definición de roles, monotonia, etc.).</t>
  </si>
  <si>
    <t>Interfase persona-tarea (conocimientos, habilidades en relación con la demanda de la tarea, iniciativa, autonomía y reconocimiento, identificación de la persona con la tarea y la organización).</t>
  </si>
  <si>
    <t>Jornada de trabajo (pausas, trabajo nocturno, rotación, horas extras, descansos).</t>
  </si>
  <si>
    <t>Postura (prolongada, mantenida, forzada, antigravitacional)</t>
  </si>
  <si>
    <t>Locativo (sistemas y medios de almacenamiento)</t>
  </si>
  <si>
    <t>Superficies de trabajo irregulares, deslizantes, con diferencia de nivel</t>
  </si>
  <si>
    <t>Condiciones de orden y aseo (caídas de objetos)</t>
  </si>
  <si>
    <t>MATRIZ DE IDENTIFICACION DE PELIGROS Y VALORACION DE LOS RIESGOS EN SEGURIDAD Y SALUD OCUPACIONAL</t>
  </si>
  <si>
    <t>SIGNIFICADO DEL NIVEL DEL RIESGO</t>
  </si>
  <si>
    <t xml:space="preserve">Situación crítica. Suspender actividades hasta que el riesgo esté bajo control. Intervención urgente. </t>
  </si>
  <si>
    <t>Corregir y adoptar medidas de conrol inmediato.</t>
  </si>
  <si>
    <t>Mejorar si es posible. Seria conveniente justificar la intervención y su rentabilidad.</t>
  </si>
  <si>
    <t>Mantener las medidas de control existentes, pero se deberían considerar solucioes o mejoras y se deben hacer comprobciones periódicas para asegurrar que el riesgo aún es aceptable.</t>
  </si>
  <si>
    <t>Mejorable</t>
  </si>
  <si>
    <t>EFECTOS POSIBLES (DESCRIPCION DE NIVELES DE DAÑO)</t>
  </si>
  <si>
    <r>
      <t xml:space="preserve">Daño Leve Salud: </t>
    </r>
    <r>
      <rPr>
        <sz val="11"/>
        <color theme="1"/>
        <rFont val="Calibri"/>
        <family val="2"/>
        <scheme val="minor"/>
      </rPr>
      <t>Molestias e irritación, enfermedad temporal que produce malestar</t>
    </r>
  </si>
  <si>
    <r>
      <t xml:space="preserve">Daño Moderado Salud: </t>
    </r>
    <r>
      <rPr>
        <sz val="11"/>
        <color theme="1"/>
        <rFont val="Calibri"/>
        <family val="2"/>
        <scheme val="minor"/>
      </rPr>
      <t>Enfermedades que causan incapacidad temporal.</t>
    </r>
  </si>
  <si>
    <r>
      <t xml:space="preserve">Daño Extremo Salud: </t>
    </r>
    <r>
      <rPr>
        <sz val="11"/>
        <color theme="1"/>
        <rFont val="Calibri"/>
        <family val="2"/>
        <scheme val="minor"/>
      </rPr>
      <t>Enfermedades agudas o crónicas que generan incapacidad permanente parcial, invalidez o muerte.</t>
    </r>
  </si>
  <si>
    <r>
      <t xml:space="preserve">Daño Leve Seguridad: </t>
    </r>
    <r>
      <rPr>
        <sz val="11"/>
        <color theme="1"/>
        <rFont val="Calibri"/>
        <family val="2"/>
        <scheme val="minor"/>
      </rPr>
      <t>Lesiones superficiales, heridas de poca profundidad, contusiones.</t>
    </r>
  </si>
  <si>
    <r>
      <t xml:space="preserve">Daño Moderado Seguridad: </t>
    </r>
    <r>
      <rPr>
        <sz val="11"/>
        <color theme="1"/>
        <rFont val="Calibri"/>
        <family val="2"/>
        <scheme val="minor"/>
      </rPr>
      <t>Laceraciones, heridas profundas, quemaduras de primer grado; conmación cerebral, esguinces graves, fracturas de huesos cortos.</t>
    </r>
  </si>
  <si>
    <r>
      <t>Daño Extremo Seguridad:</t>
    </r>
    <r>
      <rPr>
        <sz val="11"/>
        <color theme="1"/>
        <rFont val="Calibri"/>
        <family val="2"/>
        <scheme val="minor"/>
      </rPr>
      <t xml:space="preserve"> Lesiones que generen amputaciones, fracturas de huesos largos, trauma cráneo encefálico, quemaduras de segundo y tercer grado, alteraciones severas de mano, de columna vertebral con compromiso de médula espinal, oculares que comprometan el campo visual, disminuyan la capacidad auditiva.</t>
    </r>
  </si>
  <si>
    <t>Daño Leve Salud: Molestias e irritación, enfermedad temporal que produce malestar</t>
  </si>
  <si>
    <t>NO</t>
  </si>
  <si>
    <t>Daño Moderado Salud: Enfermedades que causan incapacidad temporal.</t>
  </si>
  <si>
    <t>Resolución 2400 de 1979. Por la cual se establecen algunas disposiciones sobre vivienda, higiene y seguridad en los establecimientos de trabajo.</t>
  </si>
  <si>
    <t>NO APLICA</t>
  </si>
  <si>
    <t>MATRIZ DE IDENTIFICACION DE PELIGROS PROCESO ACTUAL</t>
  </si>
  <si>
    <t>GUIA TECNICA COLOMBIANA 45 VERSION 2012</t>
  </si>
  <si>
    <t>Daño Moderado Seguridad: Laceraciones, heridas profundas, quemaduras de primer grado; conmación cerebral, esguinces graves, fracturas de huesos cortos.</t>
  </si>
  <si>
    <t>Programa de pausas activas. Silla Ergonomicas.</t>
  </si>
  <si>
    <t>No existen</t>
  </si>
  <si>
    <t>ACTIVIDAD</t>
  </si>
  <si>
    <t>PROCESO: ESTRATEGICO: GESTION ESTRATEGICA Y GESTION DEL SIG</t>
  </si>
  <si>
    <t>presencia de humedad humedad</t>
  </si>
  <si>
    <t xml:space="preserve">presencia de polvo y de acaros de las cajas de carton </t>
  </si>
  <si>
    <t>visión borrosa, visión doble, lagrimeo, fatiga, fotofobia, dolor ocular, sequedad y rojez migraña</t>
  </si>
  <si>
    <t>presencia de microorganismos debido a contacto con usuarios</t>
  </si>
  <si>
    <t>infecciones graves por hongos</t>
  </si>
  <si>
    <t>Reso lució n 295/2003</t>
  </si>
  <si>
    <t>si, ley 664 de 1997</t>
  </si>
  <si>
    <t>Deshidratacio n severa pro ducida por infeccion</t>
  </si>
  <si>
    <t>Dermatitis de contacto , ho ngo s,</t>
  </si>
  <si>
    <t xml:space="preserve">Si,Ley 374 de 6 de
abril 2001
</t>
  </si>
  <si>
    <t xml:space="preserve">Capacitar al perso nal de trabajo en la realizaciò n de pausas activas en la jo rnada labo ral
específicamente área visual
</t>
  </si>
  <si>
    <t xml:space="preserve">Capacitació n so bre peligro bio lo gico . Realizar jo rnadas de
vacunació n y de pro moció n de la salud en conjunto con EPS, caja
de compensació n y ARL.
</t>
  </si>
  <si>
    <t xml:space="preserve">Guantes de nitrilo ,
tapabo cas, si es po sible batas para las perso nas que manipulan cajas de
</t>
  </si>
  <si>
    <t>biomecanico</t>
  </si>
  <si>
    <t>Posturas inadecuada mantenida por más del 75% de la jornada laboral</t>
  </si>
  <si>
    <t>posicion sedente en su jornada laboral</t>
  </si>
  <si>
    <t>movimiento repetitivo proveniente de digitar</t>
  </si>
  <si>
    <t xml:space="preserve">Estrés, disco nfort,
cansancio irritabilidad, falta de interes,
compro miso y motivació n
</t>
  </si>
  <si>
    <t>si</t>
  </si>
  <si>
    <t xml:space="preserve">Tunel del carpo ,
tendinitis de quervain, epico ndilitis
lateral o medial
</t>
  </si>
  <si>
    <t xml:space="preserve">M antener lo s elemento s de trabajo en buenas
co ndicio nes
</t>
  </si>
  <si>
    <t>Capacitació n so bre peligro bio logico . Realizar jo rnadas de vacunacion y de promocion de la salud en conjunto con eps,caja de compensasacion y Arl</t>
  </si>
  <si>
    <t>MOVILIDAD</t>
  </si>
  <si>
    <t xml:space="preserve">A parició n de enfermedades
desencadenadas po r el estrés,
ulcera, gastritis, co lo n irritable
</t>
  </si>
  <si>
    <t xml:space="preserve">si, reso lucio n 2646 del 17 de julio
de 2008
</t>
  </si>
  <si>
    <t>Verificació n de lugares en lo s que se realizarán las tareas, identificando la pro babildad de que la co ndició n de peligro no se descencadene.</t>
  </si>
  <si>
    <t xml:space="preserve">A paricio n de vena varice, reto rno
veno so disminuido .
</t>
  </si>
  <si>
    <t xml:space="preserve">M antener lo s equipo s de trabajo ajustado s a las
medidas antro po mètricas de
cada trabajado r
</t>
  </si>
  <si>
    <t xml:space="preserve">M antener dentro de lo s
subpro gramas de medicina preventiva y del trabajo pro grama de vigilancia epidemio ló gica para
el riesgo psico labo ral.Realizar jo rnadas de intervenció n
psico social, actividades de
bienestar social, valo ració n psico ló gica ocupacio nal. Talleres
</t>
  </si>
  <si>
    <t xml:space="preserve">M antenimiento de lo s equipo s, y ajuste en el brillo de
lo s monito res
</t>
  </si>
  <si>
    <t xml:space="preserve">Dotar de gel antibacterial para cada trabajado r.
A rreglo inmediato de la fuente generado ra del mal o lo r
pro veniente del orificio del
</t>
  </si>
  <si>
    <t>Dotar de gel antibacterial para cada trabajado r</t>
  </si>
  <si>
    <t xml:space="preserve">Realizar fumigació n cada 6 meses, en to do s lo s
pro ceso s.M antener las áreas
de trabajo aseadas.
</t>
  </si>
  <si>
    <t xml:space="preserve">M antener las sillas ergo no micas y puesto s de
trabajo en buen estado . A decuar lo s puesto s de trabajo de acuerdo a las
medidas antro po métricas de cada co labo rado r
</t>
  </si>
  <si>
    <t xml:space="preserve">Implementar un Sistema de Vigilancia Epidemio ló gica del riesgo bio mecánico . Capacitar so bre la impo rtancia de la realizació n de pausas activas cada 2 ho ras, implementar el pro grama de pausas con sus respectivo s líderes en pausas activas e instalar software
Positiva, instruir, refo rzar y hacer seguimiento en Ergo no mía y
Trabajo con computado res, el co rrecto manejo de la mecánica
co rpo ral, inspeccio nar puesto s de trabajo y hacer seguimiento .
</t>
  </si>
  <si>
    <t>Lumbalgia, espasmos en zona lumbar</t>
  </si>
  <si>
    <t>tapa bo cas</t>
  </si>
  <si>
    <t>Destinar un fo ndo eco no mico para mantenimiento de la planta fisica.</t>
  </si>
  <si>
    <t xml:space="preserve">reparacio n de paredes , revo carlas o aislarles la humedad </t>
  </si>
  <si>
    <t xml:space="preserve">peridida de
estructura fisica,
</t>
  </si>
  <si>
    <t xml:space="preserve">Corto circuto , electrizació n, quemaduras.
P érdidas de bienes y pro piedad a la empresa.
</t>
  </si>
  <si>
    <t>incendio , perdidas a la pro piedad</t>
  </si>
  <si>
    <t>las instalacio nes deben estar pro tegidas contra to da clase de ro zamiento de impacto , po r tanto lo s cables deben estar entubado s</t>
  </si>
  <si>
    <t xml:space="preserve">Diseño e implementació n del P lan de Emergencia Capacitar so bre
facto r de riesgo eléctrico y
medidas preventivas, en el manejo de extinto res, atencio n de
emergencias y autocuidado .
Señalizar las fuentes de energía. Dotar el bo tiquin con to do s lo s suministro s pertinentes y
</t>
  </si>
  <si>
    <t>estrés po s traumatico</t>
  </si>
  <si>
    <t xml:space="preserve">aparicio n de enfermedades
desencadenadas po r el estrés,
ulcera, gastritis
</t>
  </si>
  <si>
    <t>reso lucio n 2646 de 2008</t>
  </si>
  <si>
    <t>camaras de seguridad</t>
  </si>
  <si>
    <t>Verificar el estado de seguridad de la sede, vigilancia,</t>
  </si>
  <si>
    <t xml:space="preserve">Botiquin pertinente, con todos los
suministro s
requeridos.
</t>
  </si>
  <si>
    <t>accidente de trabajo,golpes aplastamientos ,caida de materia</t>
  </si>
  <si>
    <t>sistemas de almacenamiento nuevos cambio de cajas</t>
  </si>
  <si>
    <t xml:space="preserve">mantener su area de trabajo en buenas condiciones de orden y aseo ,mantener los pasillos y areas de circulacion  libres de obstaculos </t>
  </si>
  <si>
    <t>Botiquin pertinente, con todos los
suministro s
requeridos.</t>
  </si>
  <si>
    <t>Síndrome de burno ut,estrés labo ral,M obbing, vio lencia labo ral,</t>
  </si>
  <si>
    <t>incentivar po r medio de charlas, carteles, mensajes, a lo s usuario s a tener un buen trato con lo s
funcio nario s. intervenció n psico social, actividades de bienestar social, valo ració n
psico ló gica ocupacio nal. Talleres
de contro l y manejo del estrés</t>
  </si>
  <si>
    <t xml:space="preserve">Enfermerdades gastro intestinales,pro d
ucidas po r contacto
frecuente con perso nas ajenas a la empresa
</t>
  </si>
  <si>
    <t xml:space="preserve">La tuberculosis, la varicela y el
sarampión,influenza, adeno virus,covid 19
parainfluenza, sincicial
respiratorio
</t>
  </si>
  <si>
    <t>A lcohol glicerinado</t>
  </si>
  <si>
    <t>alcohol glicerinado</t>
  </si>
  <si>
    <t xml:space="preserve">malestar general, fiebre,
escalo fríos, dolor de cabeza y
muscular.
</t>
  </si>
  <si>
    <t xml:space="preserve">Daños
estomacales, Vomitos,
infeccion severa, dermatitis de
contacto
</t>
  </si>
  <si>
    <t xml:space="preserve">
si, ley 664 de 1997
</t>
  </si>
  <si>
    <t>LEY 9 DE 1979</t>
  </si>
  <si>
    <t xml:space="preserve">Capacitar al perso nal so bre peligro bio lo gico y el contacto con ciudadano s, ya que es
material pro cesado y pueden adquirir pato lo gias, implementar cultura de autocuidado . Realizar jo rnadas de vacunació n y de pro moció n de la salud en
conjunto con EPS, caja de compensació n y ARL
</t>
  </si>
  <si>
    <t>Depresion, ansiedad</t>
  </si>
  <si>
    <t xml:space="preserve">si, resolucion 2646 del 17 de julio
de 2008
</t>
  </si>
  <si>
    <t>guantes de nitrilo tapabocas por caja</t>
  </si>
  <si>
    <t>tapabocas alcohol glicerinado</t>
  </si>
  <si>
    <t>do lor de cabeza, estrés</t>
  </si>
  <si>
    <t>No existe</t>
  </si>
  <si>
    <t>No exste</t>
  </si>
  <si>
    <t xml:space="preserve">P érdida auditiva po r expo sició n a altos niveles de ruido durante lo </t>
  </si>
  <si>
    <t>NTC 2272</t>
  </si>
  <si>
    <t xml:space="preserve">Capacitar a los funcio narios
sobre medidas de autocuidado a la expo cision al ruido .
</t>
  </si>
  <si>
    <t xml:space="preserve">enfermedades como el cáncer de piel,
envejecimiento prematuro de la piel, cataratas y
otras
enfermedades
</t>
  </si>
  <si>
    <t xml:space="preserve">PROYECTO DE LEY 129 DE 2016 SENA DO,
DECRETO SUP REM O 594 DE 2000
</t>
  </si>
  <si>
    <t xml:space="preserve">gorras lentes protector solar </t>
  </si>
  <si>
    <t xml:space="preserve">Capacitar a lo s funcionarios que esten expuestos a este factor de peligros sobre los daños y
autocuidados, pro grama de instrucción teórico -práctico de, al
menos, una hora cronológica
semestral donde se aborden los riesgo s y consecuencias para la salud
</t>
  </si>
  <si>
    <t xml:space="preserve">cancer de piel, insolacion,
deshidratacion.
</t>
  </si>
  <si>
    <t xml:space="preserve">sequedad, co ngestió n
nasal, go teo nasal, esto rnudo s, resfriado ,
do lo r de garganta, asma, rinitis. Cuando hay infeccio nes se puede generar
neumo nitis o neumo nía. P ulmo nes:
tos seca, bro nquitis.
Piel: sequedad, enro jecimiento , pico 
</t>
  </si>
  <si>
    <t>neumo nia, insufisiencia respirato ria</t>
  </si>
  <si>
    <t>decreto 1075 de 2015</t>
  </si>
  <si>
    <t>artrosis, do lo r lumbar, do lo r cervical</t>
  </si>
  <si>
    <t xml:space="preserve">Espasmo s
musculares, con Lumbalgias, HDIV, Espo ndilo sis,
Osteo condritis y Artro sis.
</t>
  </si>
  <si>
    <t>Reso lucio n 2400 de 1979</t>
  </si>
  <si>
    <t xml:space="preserve">Capacitar al perso nal de trabajo en la realizaciò n de pausas activas en la jo rnada labo ral
específicamente área ergo no mica Implementar pro grama de
co nservacio n de buenas po sturas e higiene po stural. Examenes
medico ocupacio nales
fisio terapeuta para verificar el estado fisico y musculo
esqueletico de lo s co labo rado res
</t>
  </si>
  <si>
    <t>A lergias,co ngestió n,bro nquitis.</t>
  </si>
  <si>
    <t>asma,Enfisemas pulmo nares,nfeccio nes respirato rias.</t>
  </si>
  <si>
    <t xml:space="preserve"> Po lvo s alérgico s: asma, fiebre,
dermatitis entre
</t>
  </si>
  <si>
    <t>Partículas tóxicas:
intoxicació n aguda o cró nica.</t>
  </si>
  <si>
    <t>Decreto 1477 de 2014</t>
  </si>
  <si>
    <t xml:space="preserve">Capacitar a lo s co labo rado res so bre lo s peligro s que se
encuentran expuesto s, cuidado perso nales, identificacio n de peligro s en el area de trabajo y examenes perio dico s con medico
ocupacio nal
</t>
  </si>
  <si>
    <t>mascarllas n95</t>
  </si>
  <si>
    <t>mascarllas n96</t>
  </si>
  <si>
    <t xml:space="preserve">
irritacio n de vias respirato rias, enfermedades
cardiacas, pulmo nares
</t>
  </si>
  <si>
    <t>Decreto 1477 de 2015</t>
  </si>
  <si>
    <t xml:space="preserve">Capacitar a los colabo rado res
so bre lo s peligro s que se encuentran expuesto s, cuidado
perso nales, identificacio n de peligro s en el area de trabajo y examenes perio dico s con medico
ocupacio nal según el caso
espiro metrias
</t>
  </si>
  <si>
    <t>BIOECANICO</t>
  </si>
  <si>
    <t>Trabajo en po sicio n sedente debido a que deben estar en moto durante la jo rnada</t>
  </si>
  <si>
    <t>Daño Extremo Salud: Enfermedades agudas o crónicas que generan incapacidad permanente parcial, invalidez o muerte.</t>
  </si>
  <si>
    <t>no existe</t>
  </si>
  <si>
    <t xml:space="preserve">Aparicion de vena varice, reto rno
venoso disminuido 
</t>
  </si>
  <si>
    <t>Lumbalgia, espasmos  en zona lumbar</t>
  </si>
  <si>
    <t xml:space="preserve">Implementar un Sistema de Vigilancia Epidemio ló gica del riesgo bio mecánico . Capacitar so bre la impo rtancia de la realizació n de pausas activas cada 2 ho ras, implementar el pro grama de pausas con sus respectivo s líderes en pausas activas e instalar software
Positiva, instruir, refo rzar y hacer seguimiento en Ergo no mía y
Trabajo con computado res, el co rrecto manejo de la mecánica
co rpo ral, inspeccio nar puesto s de
trabajo y hacer seguimiento 
</t>
  </si>
  <si>
    <t xml:space="preserve">estrés po s traumatico ,
perdida de vidas humanas, heridas
abiertas, contusio nes
</t>
  </si>
  <si>
    <t xml:space="preserve">muerte, perdida de moviemiento , amputacio n de
extremidades
</t>
  </si>
  <si>
    <t>ley 1503 de 2011</t>
  </si>
  <si>
    <t xml:space="preserve">Realizar inspeccio nes perio dicas al estado
mecanico y electri o del
vehiculo para miniizar riesgo s, diseñar un cro no grama de
mantenimiento de lo s vehiculo s
</t>
  </si>
  <si>
    <t xml:space="preserve">•  Daño s a la salud humana • Daño s
eco nó mico s
• Efectos psico ló gicos en la po blació n •
Compro miso de la imagen de la industria y
el go bierno .
</t>
  </si>
  <si>
    <t>M uerte, perdidas eco no micas</t>
  </si>
  <si>
    <t>ley 1503 de 2012</t>
  </si>
  <si>
    <t>estrés po s traumatico , daño s fisico s y traumas psico lo gico s</t>
  </si>
  <si>
    <t>resolucion 2646 de 2008</t>
  </si>
  <si>
    <t>casco, guantes botas ,protector de columna</t>
  </si>
  <si>
    <t xml:space="preserve">Realizar diseño de po litica de
seguridad vial, capapcitacio nes de reco mendacio nes para manejo de vehiculo s
</t>
  </si>
  <si>
    <t xml:space="preserve">Botiquin pertinente, conto dos los suministros
requeridos.
</t>
  </si>
  <si>
    <t>FENOMENOS NATURALES</t>
  </si>
  <si>
    <t>Presipitaciones (lluvias ,granizadas,heladas)</t>
  </si>
  <si>
    <t>Estrés po straumatico , daño s eco no mico s,
muertes, atrapamiento s</t>
  </si>
  <si>
    <t>P erdida total de la o rganizació n,muerte</t>
  </si>
  <si>
    <t>resolucion 1016 de 1989,decreto 2157 de 2017.</t>
  </si>
  <si>
    <t xml:space="preserve">Verificar el estado de los
extinto res, rutas de evació n, plan de emergencia y brigada, estació n de enfermeria sin bo ti,quin
</t>
  </si>
  <si>
    <t xml:space="preserve">radiaciones no ionizantes por parte de las pantallas </t>
  </si>
  <si>
    <t>materiales de rapida conbustion,como papel ,equipo de computo e instalaciones electricas</t>
  </si>
  <si>
    <t>Diseño e implementació n del P lan de Emergencia Capacitar so bre
facto r de riesgo eléctrico y
medidas preventivas, en el manejo de extinto res, atencio n de
emergencias y autocuidado .
Señalizar las fuentes de energía. Dotar el bo tiquin con to do s lo s suministro s pertinentes y</t>
  </si>
  <si>
    <t>o rden y aseo , capacitar en el tema. Realizar actividad de fo rmació n en riesgo quimico.</t>
  </si>
  <si>
    <t>Resolución 2400 de 1979. Por la cual se establecen algunas disposiciones sobre vivienda, higiene y seguridad en los establecimientos de trabajo</t>
  </si>
  <si>
    <t>No exiten</t>
  </si>
  <si>
    <t>malestar general, fiebre,
escalo fríos, dolor de cabeza y
muscular.</t>
  </si>
  <si>
    <t>VIRUS</t>
  </si>
  <si>
    <t>La tuberculosis, la varicela y el
sarampión,influenza, adeno virus,covid 19
parainfluenza, sincicial
respiratorio</t>
  </si>
  <si>
    <t>estructuras con cajas y documentos</t>
  </si>
  <si>
    <t xml:space="preserve">asma
ocupacio nal, alergias,
bro nquitis cró nica hasta cáncer
ocupacio nal, o
enfermedades labo rales 
</t>
  </si>
  <si>
    <t>Proceso de gestion de talernto humano de los
Servidores públicos 
Administradores de salud, pensiones y cesantías 
Entidades financieras 
Juzgados,Registros del archivo activo de personal de planta con las novedades de ingreso, retiro, licencia, incapacidades, solicitudes de descuentos.
Convenios Corporativos
Libranzas,digitar registrar informacion.</t>
  </si>
  <si>
    <t>CONDICIONES DE SEGURIDAD</t>
  </si>
  <si>
    <t>ALCOHOL GLICERINADO</t>
  </si>
  <si>
    <t>realizar mantenimiento a los equipos de computo</t>
  </si>
  <si>
    <t>SERVICIOS GENERALES</t>
  </si>
  <si>
    <t>Postura prolongada posición bipeda</t>
  </si>
  <si>
    <t>BARRER TRAPEAR PREPARAR BEBIDAS CALIENTES LAVAR BAÑOS,RECOGER RESIDUOS.</t>
  </si>
  <si>
    <t>VIGILANCIA</t>
  </si>
  <si>
    <t>Traumatismos de tejidos desde leves hasta severos, quemaduras. Síndrome postraumático, secuelas psicológicas, muert</t>
  </si>
  <si>
    <t xml:space="preserve">Atención a clientes internos y externos,  </t>
  </si>
  <si>
    <t xml:space="preserve">Estrés, disconfort,
cansancio irritabilidad, falta de interes,
compro miso y motivació n
</t>
  </si>
  <si>
    <t>gorros,abrigos,guantes para guardar el calor.</t>
  </si>
  <si>
    <t xml:space="preserve">trabajo en posicion bipeda
</t>
  </si>
  <si>
    <t xml:space="preserve">VIGILAR EN EL DIA EN LA NOCHE Y PROTEGER BIENES E INMUEBLES ASI COMO A LAS PERSONAS QUE PUEDAN ENCONTRARSE EN LA ALCALDIA,INDICAR A LOS USUARIOS LOS LUGARES A DONDE SE DIRIGEN ABRIR LA PUERTA . </t>
  </si>
  <si>
    <t>guantes de latex,botas</t>
  </si>
  <si>
    <t>Exposición a polvo del ambiente y en las superficies durante transito por las vias</t>
  </si>
  <si>
    <t>no existen</t>
  </si>
  <si>
    <t>ISO 7243</t>
  </si>
  <si>
    <t>sincope por calor deshidratacion,agotamiento ,calambre por calir urticaria debido al calor.</t>
  </si>
  <si>
    <t xml:space="preserve">VENTILACION </t>
  </si>
  <si>
    <t>ADECUACION DE REGIMENES DE TRABAJO,DESCANSO,HIDRATACION</t>
  </si>
  <si>
    <t>ZONAS DE DESCANSO</t>
  </si>
  <si>
    <t>ROPA DE ALGODÓN</t>
  </si>
  <si>
    <t>iluminacion</t>
  </si>
  <si>
    <t xml:space="preserve">algunas luminarias en mal estado </t>
  </si>
  <si>
    <t>Medio</t>
  </si>
  <si>
    <t>ACEPTABLE CON CONTROL ESPECIFICO</t>
  </si>
  <si>
    <t>Corregir y adoptar medidas de control inmediato</t>
  </si>
  <si>
    <t>perdida de rendimiento.fatiga visual.</t>
  </si>
  <si>
    <t>CAMBIO DE LUMINARIAS DAÑADAS</t>
  </si>
  <si>
    <t xml:space="preserve">Recepcionar, revisar  las autorizaciones de formato único de afiliación de la EPS,Verificar el ingreso de afiliados  Solicitar a la Tesorería Municipal  la disponibilidad presupuestal para el pago, digitar, elaborar  la Resolución de pago con base en la liquidación mensual de afiliados. envía a la Tesorería para el pago ,revisar documentos digitar. </t>
  </si>
  <si>
    <t>irritacion,sencibilidad.dermatitis de contacto.</t>
  </si>
  <si>
    <t>decreto 1477 de 2014</t>
  </si>
  <si>
    <t>guantes de latex ,tapabocas ,botas</t>
  </si>
  <si>
    <t>Vigilancia Epidemio ló gica del riesgo bio mecánico . Capacitar so bre la impo rtancia de la realizació n de pausas activas cada 2 ho ras, implementar el pro grama de pausas con sus respectivo s líderes en pausas activas e instalar software
Positiva, instruir, refo rzar y hacer seguimiento en Ergo no mía y
Trabajo con computado res, el co rrecto manejo de la mecánica
co rpo ral, inspeccio nar puesto s de trabajo y hacer seguimiento .</t>
  </si>
  <si>
    <t>secretaria general</t>
  </si>
  <si>
    <t>ruido</t>
  </si>
  <si>
    <t>ruido proveniente de la calle</t>
  </si>
  <si>
    <t>bajo</t>
  </si>
  <si>
    <t>disminucion de la audicion disconfort,estres</t>
  </si>
  <si>
    <t>implementacion de afiches indicando silencio,realizar audiometrias y hacer seguimiento,</t>
  </si>
  <si>
    <t>caidas,fracturas.</t>
  </si>
  <si>
    <t>Resolucion 2400 de 1979</t>
  </si>
  <si>
    <t>organización de cables</t>
  </si>
  <si>
    <t>capacitacion sobre orden y aseo</t>
  </si>
  <si>
    <t>muerte perdidas economicas</t>
  </si>
  <si>
    <t>realizar mantenimiento de equipos</t>
  </si>
  <si>
    <t>capacitar a los colaboradores en manejo de extintores.</t>
  </si>
  <si>
    <t>resolucion 2400 de 1979</t>
  </si>
  <si>
    <t>ruido proveniente de la calle y de los usuario.</t>
  </si>
  <si>
    <t>levantamiento y transporte de cajas,levantar mesas sillas .</t>
  </si>
  <si>
    <t>locativo</t>
  </si>
  <si>
    <t>calor proveniente de el sol en el puesto de trabajo</t>
  </si>
  <si>
    <t>Trabajo en po sicio n sedente debido a que deben estar en moto durante la jo rnada,no cuenta con silla ergonomica.</t>
  </si>
  <si>
    <t xml:space="preserve">caidas ,esguinces,luxacionesen caso de emergencia se puede obtruir la salida cajas documentos por todas partes </t>
  </si>
  <si>
    <t xml:space="preserve">Corto circuto , electrizació n, quemaduras.
P érdidas de bienes y pro piedad a la empresa cables sueltos  interruptor colgando de un cable.
</t>
  </si>
  <si>
    <t xml:space="preserve">Posturas inadecuada mantenida por más del 75% de la jornada laboral ,  no cuentan con sillas ergonomicas sillas en mal estado. </t>
  </si>
  <si>
    <t>contacto con usuarios durante toda la jornada</t>
  </si>
  <si>
    <t>presencia de microorganismos debido a contacto con usuarios papeles .</t>
  </si>
  <si>
    <t>humedad en paredes y techo,desprendimiento de la pintura</t>
  </si>
  <si>
    <t>perdida de estructura fisica, accidentes ,lesiones</t>
  </si>
  <si>
    <t>reparacion de paredes ,pintura y reparacion de humedad</t>
  </si>
  <si>
    <t>destinar fondo economico para realizar las adecuaciones neceasarias</t>
  </si>
  <si>
    <t xml:space="preserve">carga laboral ,contacto con usuarios,
</t>
  </si>
  <si>
    <t>entrada de muchas personas</t>
  </si>
  <si>
    <t xml:space="preserve">desorden </t>
  </si>
  <si>
    <t>accidentes,,caidas al mismo nivel ,golpes.</t>
  </si>
  <si>
    <t>Resolución 2400 de 1979. Por la cual se establecen algunas disposiciones sobre vivienda, higiene y seguridad en los establecimientos de trab</t>
  </si>
  <si>
    <t>jornada de orden y aseo,programa de orden y aseo</t>
  </si>
  <si>
    <t xml:space="preserve">botiquin </t>
  </si>
  <si>
    <t>Posturas inadecuada mantenida por más del 75% de la jornada laboral una persona no cuenta con escritorio en buen estado</t>
  </si>
  <si>
    <t>Presencia de virus por contacto de usuarios</t>
  </si>
  <si>
    <t>hongos</t>
  </si>
  <si>
    <t>presencia de hongos por la humedad de la edificacion</t>
  </si>
  <si>
    <t>infecciones virales sarampion,covid influenza</t>
  </si>
  <si>
    <t>adecuacion de la infraestructura</t>
  </si>
  <si>
    <t>tapabocas</t>
  </si>
  <si>
    <t>presencia de polvos organico proveniente de objetos amontonados</t>
  </si>
  <si>
    <t xml:space="preserve">fallas estructurales,humedad </t>
  </si>
  <si>
    <t>exposicion a incendios por cables sueltos enrrollados tomas en mal estado.</t>
  </si>
  <si>
    <t>CABLES ENRROLLADOS TOMAS EN MAL ESTADO</t>
  </si>
  <si>
    <t>PRESENCIA DE POLVO.</t>
  </si>
  <si>
    <t>presencia de polvos organico proveniente de archivo</t>
  </si>
  <si>
    <t>cables sueltos,tomas en mal estado.</t>
  </si>
  <si>
    <t>fallas estructurales,humedad ,ventanal sin vidrio.</t>
  </si>
  <si>
    <t>presencia de polvo proveniente de la caida de la pintura de la edificacion.</t>
  </si>
  <si>
    <t>JURIDICO</t>
  </si>
  <si>
    <t>ATENDER PERSONAS ,REVISAR CASO RESPONDER OFICIOS</t>
  </si>
  <si>
    <t>OFICINA DE PSICOLOGO</t>
  </si>
  <si>
    <t>LUDOTECA</t>
  </si>
  <si>
    <t>BIBLIOTECA</t>
  </si>
  <si>
    <t>HONGOS</t>
  </si>
  <si>
    <t>contacto con humedad</t>
  </si>
  <si>
    <t>si, ley 664 de 1996</t>
  </si>
  <si>
    <t>arreglo inmediato de ventanas (instalacion de vidrios) para evitar el ingreso de agua</t>
  </si>
  <si>
    <t>cables sueltos enrrollados tomas en mal estado.</t>
  </si>
  <si>
    <t>fenomenos naturales</t>
  </si>
  <si>
    <t>sistemas de almaceamiento en mal estado ,cajas daformadas deterioradas,defectuosas.daños estructurales.</t>
  </si>
  <si>
    <t>exposicion al sol</t>
  </si>
  <si>
    <t>Manipulación de detergentes,  desinfectantes y ambientadores  en aseo al vehiculo y a la planta fisica de la empresa. Utilización de  alcohol y gel glicerinado al 70% , en desinfección de manos, acido muriatico</t>
  </si>
  <si>
    <t xml:space="preserve">Posturas inadecuada mantenida por más del 75% de la jornada laboral ,  </t>
  </si>
  <si>
    <t xml:space="preserve">levantar niños </t>
  </si>
  <si>
    <t>no exiten</t>
  </si>
  <si>
    <t>transtornos musculoesqueleticos,hernias discales,calambres,contracturas,desgarros</t>
  </si>
  <si>
    <t>Reso lució n 295/2002</t>
  </si>
  <si>
    <t xml:space="preserve">Corto circuto , electrización, quemaduras.
P érdidas de bienes y propiedad a la empresa cables sueltos  en el techo sin porta lamparas.
</t>
  </si>
  <si>
    <t>rampa resbalosa sin cinta antidesliz</t>
  </si>
  <si>
    <t>caidas fracturas esguinces</t>
  </si>
  <si>
    <t>Resolucion 2400 de 1978</t>
  </si>
  <si>
    <t>instalacion de cinta atidesliz</t>
  </si>
  <si>
    <t>capacitar en medidas de autoproteccion y autocuidado</t>
  </si>
  <si>
    <t>COMISARIA DE FAMILIA</t>
  </si>
  <si>
    <t>fallas estructurales,humedad ,Ventana sin vidrio</t>
  </si>
  <si>
    <t>reparacio n de paredes , revo carlas o aislarles la humedad  instalacion de cisrio faltante</t>
  </si>
  <si>
    <t xml:space="preserve">ventana sin vidrio,puertas sin seguridad </t>
  </si>
  <si>
    <t>cables enrrollados,y regados en toda la oficina.</t>
  </si>
  <si>
    <t>PERSONERIA</t>
  </si>
  <si>
    <t xml:space="preserve">RECIBIR NIÑOS MENORES DE 10 AÑOS Y HACER ACTIIDADES EDUCATIVAS </t>
  </si>
  <si>
    <t>RECIBIR CASOS ,RESPONDERLOS REALIZAR OFICIOS</t>
  </si>
  <si>
    <t>VICTIMAS</t>
  </si>
  <si>
    <t xml:space="preserve">ATENDER USUARIOS REALIZAR OFICIOS DIGITAR </t>
  </si>
  <si>
    <t>Documentos en todas partes falta de organización presencia de polvo.</t>
  </si>
  <si>
    <t>presencia de hongos por la humedad de la edificacion,archivo en mal estado con hongos.</t>
  </si>
  <si>
    <t>presencia de polvos organico proveniente de archivo antiguo</t>
  </si>
  <si>
    <t>cajas por todos lados</t>
  </si>
  <si>
    <t>CUARTO ELECTRICO</t>
  </si>
  <si>
    <t>presencia de polvos organico proveniente de cajas de carton</t>
  </si>
  <si>
    <t xml:space="preserve">cables en todas partes en mal estado desorganizados </t>
  </si>
  <si>
    <t xml:space="preserve">organización de cables </t>
  </si>
  <si>
    <t>RENTA CIUDADADANA</t>
  </si>
  <si>
    <t>ruido proveniente de la calle y de los usuarios.</t>
  </si>
  <si>
    <t>desoden de cables y cajas implementos de aseo,polvo.</t>
  </si>
  <si>
    <t>fallas estructurales,humedad ,piso en mal estado con diferencia de nivel,huecos puerta sin seguridad.</t>
  </si>
  <si>
    <t>SISBEN</t>
  </si>
  <si>
    <t>RECIBIR USURIOS HACER REGISTROS</t>
  </si>
  <si>
    <t>IR HACER VISITAS A LAS VEREDAS</t>
  </si>
  <si>
    <t>presencia de humedad por fallas estructurales.</t>
  </si>
  <si>
    <t>presencia de virus debido al contacto con usuarios</t>
  </si>
  <si>
    <t>programa de orden y aseo</t>
  </si>
  <si>
    <t>capacitar en autoproteccion y autocuidado y en o0rden y aseo</t>
  </si>
  <si>
    <t>caidas de objetos,caidas al mismo nivel</t>
  </si>
  <si>
    <t xml:space="preserve">varicela ,influenza,sarampion,infecciones gastrointestinalescovid 19 </t>
  </si>
  <si>
    <t>presencia de polvo y de acaros del archivo y cajas de carton</t>
  </si>
  <si>
    <t>daños estructurales humedad.</t>
  </si>
  <si>
    <t>desorden,presencia de polvo.</t>
  </si>
  <si>
    <t>COLOMBIA MAYOR</t>
  </si>
  <si>
    <t>RECIBIR USUARIOS,RESPONDER CORREOS,DIGITAR.</t>
  </si>
  <si>
    <t>COLOMBIA MAYOR.</t>
  </si>
  <si>
    <t>RENTA CIUDADANA.</t>
  </si>
  <si>
    <t>fallas estructurales,humedad ,Piso con huecos.</t>
  </si>
  <si>
    <t xml:space="preserve">extintores sin carga no hay camillas , rutas de evación, plan de emergencia y brigada, estació n de enfermeria sin bo ti,quin
</t>
  </si>
  <si>
    <t>ATENDER  NIÑOS,REVISAR CASOS ATENDER CORREOS DIGITAR.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</si>
</sst>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indexed="81"/>
      <name val="Arial"/>
      <family val="2"/>
    </font>
    <font>
      <b/>
      <sz val="12"/>
      <color indexed="81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1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vertical="justify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justify" vertical="top" wrapText="1"/>
    </xf>
    <xf numFmtId="0" fontId="5" fillId="3" borderId="11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justify" vertical="top" wrapText="1"/>
    </xf>
    <xf numFmtId="0" fontId="5" fillId="7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justify" wrapText="1"/>
    </xf>
    <xf numFmtId="0" fontId="8" fillId="8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vertical="center" wrapText="1"/>
    </xf>
    <xf numFmtId="1" fontId="10" fillId="0" borderId="11" xfId="0" applyNumberFormat="1" applyFont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10" borderId="11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3" fillId="11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left" vertical="top" wrapText="1"/>
    </xf>
    <xf numFmtId="0" fontId="13" fillId="12" borderId="11" xfId="0" applyFont="1" applyFill="1" applyBorder="1" applyAlignment="1">
      <alignment vertical="center" wrapText="1"/>
    </xf>
    <xf numFmtId="0" fontId="13" fillId="3" borderId="11" xfId="0" applyFont="1" applyFill="1" applyBorder="1" applyAlignment="1">
      <alignment vertical="center" wrapText="1"/>
    </xf>
    <xf numFmtId="0" fontId="13" fillId="13" borderId="18" xfId="0" applyFont="1" applyFill="1" applyBorder="1" applyAlignment="1">
      <alignment vertical="center" wrapText="1"/>
    </xf>
    <xf numFmtId="0" fontId="13" fillId="13" borderId="11" xfId="0" applyFont="1" applyFill="1" applyBorder="1" applyAlignment="1">
      <alignment vertical="center" wrapText="1"/>
    </xf>
    <xf numFmtId="0" fontId="13" fillId="13" borderId="25" xfId="0" applyFont="1" applyFill="1" applyBorder="1" applyAlignment="1">
      <alignment horizontal="left" vertical="top" wrapText="1"/>
    </xf>
    <xf numFmtId="49" fontId="11" fillId="8" borderId="11" xfId="0" applyNumberFormat="1" applyFont="1" applyFill="1" applyBorder="1" applyAlignment="1">
      <alignment horizontal="center" vertical="center" wrapText="1"/>
    </xf>
    <xf numFmtId="49" fontId="11" fillId="8" borderId="16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13" borderId="2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0" borderId="11" xfId="0" applyBorder="1"/>
    <xf numFmtId="0" fontId="4" fillId="4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24" xfId="0" applyBorder="1"/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22" xfId="0" applyBorder="1" applyAlignment="1">
      <alignment wrapText="1"/>
    </xf>
    <xf numFmtId="0" fontId="15" fillId="0" borderId="22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0" fillId="5" borderId="0" xfId="0" applyFill="1"/>
    <xf numFmtId="0" fontId="0" fillId="5" borderId="11" xfId="0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14" borderId="38" xfId="0" applyFont="1" applyFill="1" applyBorder="1" applyAlignment="1">
      <alignment horizontal="center" vertical="center" wrapText="1"/>
    </xf>
    <xf numFmtId="0" fontId="1" fillId="14" borderId="40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16" borderId="14" xfId="0" applyFont="1" applyFill="1" applyBorder="1" applyAlignment="1">
      <alignment horizontal="center" vertical="center"/>
    </xf>
    <xf numFmtId="0" fontId="1" fillId="14" borderId="4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3" borderId="42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1" xfId="0" applyFont="1" applyFill="1" applyBorder="1" applyAlignment="1">
      <alignment horizontal="center" vertical="center" wrapText="1"/>
    </xf>
    <xf numFmtId="0" fontId="1" fillId="13" borderId="38" xfId="0" applyFont="1" applyFill="1" applyBorder="1" applyAlignment="1">
      <alignment horizontal="center" vertical="center" wrapText="1"/>
    </xf>
    <xf numFmtId="0" fontId="1" fillId="13" borderId="4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17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15" borderId="11" xfId="0" applyFont="1" applyFill="1" applyBorder="1" applyAlignment="1">
      <alignment horizontal="center"/>
    </xf>
    <xf numFmtId="0" fontId="1" fillId="14" borderId="28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1" fillId="14" borderId="35" xfId="0" applyFont="1" applyFill="1" applyBorder="1" applyAlignment="1">
      <alignment horizontal="center" vertical="center" wrapText="1"/>
    </xf>
    <xf numFmtId="0" fontId="1" fillId="14" borderId="33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36" xfId="0" applyFont="1" applyFill="1" applyBorder="1" applyAlignment="1">
      <alignment horizontal="center" vertical="center" wrapText="1"/>
    </xf>
    <xf numFmtId="0" fontId="1" fillId="14" borderId="37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 wrapText="1"/>
    </xf>
    <xf numFmtId="0" fontId="1" fillId="13" borderId="31" xfId="0" applyFont="1" applyFill="1" applyBorder="1" applyAlignment="1">
      <alignment horizontal="center" vertical="center" wrapText="1"/>
    </xf>
    <xf numFmtId="0" fontId="1" fillId="14" borderId="40" xfId="0" applyFont="1" applyFill="1" applyBorder="1" applyAlignment="1">
      <alignment horizontal="center" vertical="center" wrapText="1"/>
    </xf>
    <xf numFmtId="0" fontId="1" fillId="14" borderId="38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2" fillId="16" borderId="23" xfId="0" applyFont="1" applyFill="1" applyBorder="1" applyAlignment="1">
      <alignment horizontal="center" vertical="center"/>
    </xf>
    <xf numFmtId="0" fontId="2" fillId="16" borderId="2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1" fillId="15" borderId="23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 wrapText="1"/>
    </xf>
    <xf numFmtId="0" fontId="5" fillId="15" borderId="32" xfId="0" applyFont="1" applyFill="1" applyBorder="1" applyAlignment="1">
      <alignment horizontal="center" vertical="center" wrapText="1"/>
    </xf>
    <xf numFmtId="0" fontId="1" fillId="15" borderId="23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center" vertical="center" wrapText="1"/>
    </xf>
    <xf numFmtId="0" fontId="5" fillId="15" borderId="2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2" fillId="16" borderId="39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3" borderId="36" xfId="0" applyFont="1" applyFill="1" applyBorder="1" applyAlignment="1">
      <alignment horizontal="center" vertical="center" wrapText="1"/>
    </xf>
    <xf numFmtId="0" fontId="1" fillId="13" borderId="37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11" fillId="8" borderId="23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3" borderId="1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43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  <color rgb="FF66FF66"/>
      <color rgb="FFFF0000"/>
      <color rgb="FFCC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527538</xdr:colOff>
      <xdr:row>35</xdr:row>
      <xdr:rowOff>227135</xdr:rowOff>
    </xdr:from>
    <xdr:ext cx="184731" cy="264560"/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3891846" y="111882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11</xdr:col>
      <xdr:colOff>366345</xdr:colOff>
      <xdr:row>35</xdr:row>
      <xdr:rowOff>124556</xdr:rowOff>
    </xdr:from>
    <xdr:ext cx="470000" cy="210250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3730653" y="11085633"/>
          <a:ext cx="470000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800">
              <a:latin typeface="Arial" pitchFamily="34" charset="0"/>
              <a:cs typeface="Arial" pitchFamily="34" charset="0"/>
            </a:rPr>
            <a:t>III 120</a:t>
          </a:r>
        </a:p>
      </xdr:txBody>
    </xdr:sp>
    <xdr:clientData/>
  </xdr:oneCellAnchor>
  <xdr:oneCellAnchor>
    <xdr:from>
      <xdr:col>11</xdr:col>
      <xdr:colOff>423494</xdr:colOff>
      <xdr:row>37</xdr:row>
      <xdr:rowOff>123095</xdr:rowOff>
    </xdr:from>
    <xdr:ext cx="424283" cy="210250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3787802" y="11655672"/>
          <a:ext cx="424283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800">
              <a:latin typeface="Arial" pitchFamily="34" charset="0"/>
              <a:cs typeface="Arial" pitchFamily="34" charset="0"/>
            </a:rPr>
            <a:t>IV 20</a:t>
          </a:r>
        </a:p>
      </xdr:txBody>
    </xdr:sp>
    <xdr:clientData/>
  </xdr:oneCellAnchor>
  <xdr:oneCellAnchor>
    <xdr:from>
      <xdr:col>9</xdr:col>
      <xdr:colOff>364862</xdr:colOff>
      <xdr:row>37</xdr:row>
      <xdr:rowOff>123095</xdr:rowOff>
    </xdr:from>
    <xdr:ext cx="470000" cy="210250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2205170" y="11655672"/>
          <a:ext cx="470000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800">
              <a:latin typeface="Arial" pitchFamily="34" charset="0"/>
              <a:cs typeface="Arial" pitchFamily="34" charset="0"/>
            </a:rPr>
            <a:t>III 100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E3F8-34B4-4328-94DF-5B69732872F0}">
  <sheetPr>
    <pageSetUpPr fitToPage="1"/>
  </sheetPr>
  <dimension ref="B2:AW1048554"/>
  <sheetViews>
    <sheetView showGridLines="0" topLeftCell="A3" zoomScale="70" zoomScaleNormal="70" workbookViewId="0">
      <selection activeCell="G29" sqref="G29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527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2"/>
      <c r="C10" s="124"/>
      <c r="D10" s="125"/>
      <c r="E10" s="138" t="s">
        <v>5</v>
      </c>
      <c r="F10" s="139"/>
      <c r="G10" s="102" t="s">
        <v>4</v>
      </c>
      <c r="H10" s="124"/>
      <c r="I10" s="95" t="s">
        <v>6</v>
      </c>
      <c r="J10" s="102" t="s">
        <v>7</v>
      </c>
      <c r="K10" s="94" t="s">
        <v>8</v>
      </c>
      <c r="L10" s="99" t="s">
        <v>37</v>
      </c>
      <c r="M10" s="13" t="s">
        <v>38</v>
      </c>
      <c r="N10" s="104" t="s">
        <v>42</v>
      </c>
      <c r="O10" s="99" t="s">
        <v>39</v>
      </c>
      <c r="P10" s="104" t="s">
        <v>40</v>
      </c>
      <c r="Q10" s="13" t="s">
        <v>43</v>
      </c>
      <c r="R10" s="105" t="s">
        <v>45</v>
      </c>
      <c r="S10" s="99" t="s">
        <v>9</v>
      </c>
      <c r="T10" s="98" t="s">
        <v>249</v>
      </c>
      <c r="U10" s="106" t="s">
        <v>10</v>
      </c>
      <c r="V10" s="107" t="s">
        <v>11</v>
      </c>
      <c r="W10" s="108" t="s">
        <v>12</v>
      </c>
      <c r="X10" s="109" t="s">
        <v>14</v>
      </c>
      <c r="Y10" s="110" t="s">
        <v>15</v>
      </c>
      <c r="Z10" s="112" t="s">
        <v>16</v>
      </c>
      <c r="AA10" s="110" t="s">
        <v>17</v>
      </c>
      <c r="AB10" s="111" t="s">
        <v>44</v>
      </c>
    </row>
    <row r="11" spans="2:49" ht="15" customHeight="1" x14ac:dyDescent="0.25">
      <c r="B11" s="180" t="s">
        <v>527</v>
      </c>
      <c r="C11" s="140" t="s">
        <v>528</v>
      </c>
      <c r="D11" s="175" t="s">
        <v>19</v>
      </c>
      <c r="E11" s="140" t="s">
        <v>208</v>
      </c>
      <c r="F11" s="142" t="s">
        <v>222</v>
      </c>
      <c r="G11" s="142" t="s">
        <v>397</v>
      </c>
      <c r="H11" s="140" t="s">
        <v>264</v>
      </c>
      <c r="I11" s="144" t="s">
        <v>271</v>
      </c>
      <c r="J11" s="144" t="s">
        <v>271</v>
      </c>
      <c r="K11" s="144" t="s">
        <v>271</v>
      </c>
      <c r="L11" s="149">
        <v>2</v>
      </c>
      <c r="M11" s="155">
        <v>4</v>
      </c>
      <c r="N11" s="156">
        <f>M11*L11</f>
        <v>8</v>
      </c>
      <c r="O11" s="158" t="str">
        <f>IF(N11&gt;=24,"Muy Alto",IF(N11&gt;=10,"Alto",IF(N11&gt;=6,"Medio","Bajo")))</f>
        <v>Medio</v>
      </c>
      <c r="P11" s="152">
        <v>25</v>
      </c>
      <c r="Q11" s="159">
        <f>P11*N11</f>
        <v>200</v>
      </c>
      <c r="R11" s="160" t="str">
        <f>IF(Q11&gt;=600,"I",IF(Q11&gt;=150,"II",IF(Q11&gt;=40,"III","IV")))</f>
        <v>II</v>
      </c>
      <c r="S11" s="146" t="str">
        <f>IF(R11="IV","ACEPTABLE",IF(R11="III","MEJORABLE",IF(R11="II","ACEPTABLE CON CONTROL ESPECIFICO","NO ACEPTABLE")))</f>
        <v>ACEPTABLE CON CONTROL ESPECIFICO</v>
      </c>
      <c r="T11" s="149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52">
        <v>1</v>
      </c>
      <c r="V11" s="140" t="s">
        <v>276</v>
      </c>
      <c r="W11" s="140" t="s">
        <v>279</v>
      </c>
      <c r="X11" s="140" t="s">
        <v>266</v>
      </c>
      <c r="Y11" s="140" t="s">
        <v>266</v>
      </c>
      <c r="Z11" s="142" t="s">
        <v>303</v>
      </c>
      <c r="AA11" s="142" t="s">
        <v>284</v>
      </c>
      <c r="AB11" s="140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7.100000000000001" customHeight="1" x14ac:dyDescent="0.25">
      <c r="B12" s="179"/>
      <c r="C12" s="141"/>
      <c r="D12" s="153"/>
      <c r="E12" s="141"/>
      <c r="F12" s="142"/>
      <c r="G12" s="142"/>
      <c r="H12" s="141"/>
      <c r="I12" s="163"/>
      <c r="J12" s="163"/>
      <c r="K12" s="163"/>
      <c r="L12" s="150"/>
      <c r="M12" s="150"/>
      <c r="N12" s="157"/>
      <c r="O12" s="158"/>
      <c r="P12" s="153"/>
      <c r="Q12" s="157"/>
      <c r="R12" s="161"/>
      <c r="S12" s="147"/>
      <c r="T12" s="150"/>
      <c r="U12" s="153"/>
      <c r="V12" s="141"/>
      <c r="W12" s="141"/>
      <c r="X12" s="141"/>
      <c r="Y12" s="141"/>
      <c r="Z12" s="142"/>
      <c r="AA12" s="142"/>
      <c r="AB12" s="141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7.100000000000001" customHeight="1" x14ac:dyDescent="0.25">
      <c r="B13" s="179"/>
      <c r="C13" s="141"/>
      <c r="D13" s="153"/>
      <c r="E13" s="141"/>
      <c r="F13" s="142"/>
      <c r="G13" s="142"/>
      <c r="H13" s="143"/>
      <c r="I13" s="145"/>
      <c r="J13" s="145"/>
      <c r="K13" s="145"/>
      <c r="L13" s="151"/>
      <c r="M13" s="150"/>
      <c r="N13" s="157"/>
      <c r="O13" s="158"/>
      <c r="P13" s="154"/>
      <c r="Q13" s="157"/>
      <c r="R13" s="162"/>
      <c r="S13" s="148"/>
      <c r="T13" s="151"/>
      <c r="U13" s="154"/>
      <c r="V13" s="143"/>
      <c r="W13" s="143"/>
      <c r="X13" s="143"/>
      <c r="Y13" s="143"/>
      <c r="Z13" s="142"/>
      <c r="AA13" s="142"/>
      <c r="AB13" s="143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17.100000000000001" customHeight="1" x14ac:dyDescent="0.25">
      <c r="B14" s="179"/>
      <c r="C14" s="141"/>
      <c r="D14" s="153"/>
      <c r="E14" s="141"/>
      <c r="F14" s="140" t="s">
        <v>431</v>
      </c>
      <c r="G14" s="140" t="s">
        <v>432</v>
      </c>
      <c r="H14" s="140" t="s">
        <v>264</v>
      </c>
      <c r="I14" s="144" t="s">
        <v>271</v>
      </c>
      <c r="J14" s="144" t="s">
        <v>271</v>
      </c>
      <c r="K14" s="144" t="s">
        <v>271</v>
      </c>
      <c r="L14" s="149">
        <v>2</v>
      </c>
      <c r="M14" s="164">
        <v>3</v>
      </c>
      <c r="N14" s="165">
        <v>6</v>
      </c>
      <c r="O14" s="166" t="s">
        <v>433</v>
      </c>
      <c r="P14" s="152">
        <v>25</v>
      </c>
      <c r="Q14" s="165">
        <v>200</v>
      </c>
      <c r="R14" s="169" t="s">
        <v>192</v>
      </c>
      <c r="S14" s="171" t="s">
        <v>434</v>
      </c>
      <c r="T14" s="173" t="s">
        <v>435</v>
      </c>
      <c r="U14" s="152">
        <v>1</v>
      </c>
      <c r="V14" s="140" t="s">
        <v>436</v>
      </c>
      <c r="W14" s="140" t="s">
        <v>265</v>
      </c>
      <c r="X14" s="140" t="s">
        <v>437</v>
      </c>
      <c r="Y14" s="140" t="s">
        <v>266</v>
      </c>
      <c r="Z14" s="141" t="s">
        <v>266</v>
      </c>
      <c r="AA14" s="140" t="s">
        <v>266</v>
      </c>
      <c r="AB14" s="140" t="s">
        <v>266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38.25" customHeight="1" thickBot="1" x14ac:dyDescent="0.3">
      <c r="B15" s="179"/>
      <c r="C15" s="141"/>
      <c r="D15" s="153"/>
      <c r="E15" s="141"/>
      <c r="F15" s="143"/>
      <c r="G15" s="143"/>
      <c r="H15" s="143"/>
      <c r="I15" s="145"/>
      <c r="J15" s="145"/>
      <c r="K15" s="145"/>
      <c r="L15" s="151"/>
      <c r="M15" s="164"/>
      <c r="N15" s="165"/>
      <c r="O15" s="167"/>
      <c r="P15" s="154"/>
      <c r="Q15" s="165"/>
      <c r="R15" s="170"/>
      <c r="S15" s="172"/>
      <c r="T15" s="174"/>
      <c r="U15" s="154"/>
      <c r="V15" s="143"/>
      <c r="W15" s="143"/>
      <c r="X15" s="143"/>
      <c r="Y15" s="143"/>
      <c r="Z15" s="143"/>
      <c r="AA15" s="143"/>
      <c r="AB15" s="143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7.100000000000001" customHeight="1" x14ac:dyDescent="0.25">
      <c r="B16" s="179"/>
      <c r="C16" s="141"/>
      <c r="D16" s="153"/>
      <c r="E16" s="141"/>
      <c r="F16" s="140" t="s">
        <v>444</v>
      </c>
      <c r="G16" s="140" t="s">
        <v>445</v>
      </c>
      <c r="H16" s="140" t="s">
        <v>264</v>
      </c>
      <c r="I16" s="168" t="s">
        <v>424</v>
      </c>
      <c r="J16" s="168" t="s">
        <v>271</v>
      </c>
      <c r="K16" s="168" t="s">
        <v>424</v>
      </c>
      <c r="L16" s="164">
        <v>2</v>
      </c>
      <c r="M16" s="164">
        <v>2</v>
      </c>
      <c r="N16" s="165">
        <v>4</v>
      </c>
      <c r="O16" s="158" t="s">
        <v>446</v>
      </c>
      <c r="P16" s="158">
        <v>25</v>
      </c>
      <c r="Q16" s="156">
        <f t="shared" ref="Q16" si="0">P16*N16</f>
        <v>100</v>
      </c>
      <c r="R16" s="160" t="str">
        <f t="shared" ref="R16" si="1">IF(Q16&gt;=600,"I",IF(Q16&gt;=150,"II",IF(Q16&gt;=40,"III","IV")))</f>
        <v>III</v>
      </c>
      <c r="S16" s="177" t="s">
        <v>434</v>
      </c>
      <c r="T16" s="149" t="str">
        <f t="shared" ref="T16" si="2">IF(R16="IV","Mantener las medidas de control existentes, pero se deberían considerar soluciones o mejoras y se deben hacer comprobciones periódicas para asegurrar que el riesgo aún es aceptable",IF(R16="III","Mejorar si es posible. Seria conveniente justificar la intervención y su rentabilidad",IF(R16="II","Corregir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6" s="158">
        <v>1</v>
      </c>
      <c r="V16" s="142" t="s">
        <v>447</v>
      </c>
      <c r="W16" s="140" t="s">
        <v>265</v>
      </c>
      <c r="X16" s="140" t="s">
        <v>266</v>
      </c>
      <c r="Y16" s="140" t="s">
        <v>266</v>
      </c>
      <c r="Z16" s="140" t="s">
        <v>266</v>
      </c>
      <c r="AA16" s="140" t="s">
        <v>448</v>
      </c>
      <c r="AB16" s="140" t="s">
        <v>266</v>
      </c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16.5" customHeight="1" x14ac:dyDescent="0.25">
      <c r="B17" s="179"/>
      <c r="C17" s="141"/>
      <c r="D17" s="153"/>
      <c r="E17" s="141"/>
      <c r="F17" s="141"/>
      <c r="G17" s="141"/>
      <c r="H17" s="141"/>
      <c r="I17" s="168"/>
      <c r="J17" s="168"/>
      <c r="K17" s="168"/>
      <c r="L17" s="164"/>
      <c r="M17" s="164"/>
      <c r="N17" s="165"/>
      <c r="O17" s="158"/>
      <c r="P17" s="158"/>
      <c r="Q17" s="157"/>
      <c r="R17" s="161"/>
      <c r="S17" s="178"/>
      <c r="T17" s="150"/>
      <c r="U17" s="158"/>
      <c r="V17" s="142"/>
      <c r="W17" s="141"/>
      <c r="X17" s="141"/>
      <c r="Y17" s="141"/>
      <c r="Z17" s="141"/>
      <c r="AA17" s="141"/>
      <c r="AB17" s="141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16.5" customHeight="1" thickBot="1" x14ac:dyDescent="0.3">
      <c r="B18" s="179"/>
      <c r="C18" s="141"/>
      <c r="D18" s="153"/>
      <c r="E18" s="141"/>
      <c r="F18" s="141"/>
      <c r="G18" s="143"/>
      <c r="H18" s="143"/>
      <c r="I18" s="168"/>
      <c r="J18" s="168"/>
      <c r="K18" s="168"/>
      <c r="L18" s="164"/>
      <c r="M18" s="164"/>
      <c r="N18" s="165"/>
      <c r="O18" s="158"/>
      <c r="P18" s="158"/>
      <c r="Q18" s="176"/>
      <c r="R18" s="161"/>
      <c r="S18" s="178"/>
      <c r="T18" s="150"/>
      <c r="U18" s="158"/>
      <c r="V18" s="142"/>
      <c r="W18" s="143"/>
      <c r="X18" s="143"/>
      <c r="Y18" s="141"/>
      <c r="Z18" s="143"/>
      <c r="AA18" s="143"/>
      <c r="AB18" s="141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2:49" ht="84.75" customHeight="1" thickBot="1" x14ac:dyDescent="0.3">
      <c r="B19" s="179"/>
      <c r="C19" s="141"/>
      <c r="D19" s="64"/>
      <c r="E19" s="140" t="s">
        <v>207</v>
      </c>
      <c r="F19" s="60" t="s">
        <v>480</v>
      </c>
      <c r="G19" s="53" t="s">
        <v>481</v>
      </c>
      <c r="H19" s="53" t="s">
        <v>264</v>
      </c>
      <c r="I19" s="6" t="s">
        <v>424</v>
      </c>
      <c r="J19" s="6" t="s">
        <v>424</v>
      </c>
      <c r="K19" s="6" t="s">
        <v>424</v>
      </c>
      <c r="L19" s="93">
        <v>2</v>
      </c>
      <c r="M19" s="93">
        <v>4</v>
      </c>
      <c r="N19" s="57">
        <v>8</v>
      </c>
      <c r="O19" s="5" t="str">
        <f t="shared" ref="O19:O24" si="3">IF(N19&gt;=24,"Muy Alto",IF(N19&gt;=10,"Alto",IF(N19&gt;=6,"Medio","Bajo")))</f>
        <v>Medio</v>
      </c>
      <c r="P19" s="5">
        <v>25</v>
      </c>
      <c r="Q19" s="57">
        <f t="shared" ref="Q19:Q76" si="4">P19*N19</f>
        <v>200</v>
      </c>
      <c r="R19" s="11" t="str">
        <f t="shared" ref="R19:R24" si="5">IF(Q19&gt;=600,"I",IF(Q19&gt;=150,"II",IF(Q19&gt;=40,"III","IV")))</f>
        <v>II</v>
      </c>
      <c r="S19" s="51" t="str">
        <f>IF(R19="IV","ACEPTABLE",IF(R19="III","MEJORABLE",IF(R19="II","ACEPTABLE CON CONTROL ESPECIFICO","NO ACEPTABLE")))</f>
        <v>ACEPTABLE CON CONTROL ESPECIFICO</v>
      </c>
      <c r="T19" s="10" t="str">
        <f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64">
        <v>1</v>
      </c>
      <c r="V19" s="53" t="s">
        <v>278</v>
      </c>
      <c r="W19" s="53" t="s">
        <v>280</v>
      </c>
      <c r="X19" s="53" t="s">
        <v>483</v>
      </c>
      <c r="Y19" s="60" t="s">
        <v>266</v>
      </c>
      <c r="Z19" s="53" t="s">
        <v>266</v>
      </c>
      <c r="AA19" s="140" t="s">
        <v>285</v>
      </c>
      <c r="AB19" s="60" t="s">
        <v>484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2:49" ht="79.5" customHeight="1" thickBot="1" x14ac:dyDescent="0.3">
      <c r="B20" s="179"/>
      <c r="C20" s="141"/>
      <c r="D20" s="152" t="s">
        <v>19</v>
      </c>
      <c r="E20" s="141"/>
      <c r="F20" s="60" t="s">
        <v>404</v>
      </c>
      <c r="G20" s="60" t="s">
        <v>479</v>
      </c>
      <c r="H20" s="53" t="s">
        <v>264</v>
      </c>
      <c r="I20" s="6" t="s">
        <v>271</v>
      </c>
      <c r="J20" s="6" t="s">
        <v>271</v>
      </c>
      <c r="K20" s="6" t="s">
        <v>271</v>
      </c>
      <c r="L20" s="93">
        <v>2</v>
      </c>
      <c r="M20" s="93">
        <v>2</v>
      </c>
      <c r="N20" s="57">
        <f t="shared" ref="N20:N24" si="6">M20*L20</f>
        <v>4</v>
      </c>
      <c r="O20" s="5" t="str">
        <f t="shared" si="3"/>
        <v>Bajo</v>
      </c>
      <c r="P20" s="5">
        <v>25</v>
      </c>
      <c r="Q20" s="57">
        <f t="shared" si="4"/>
        <v>100</v>
      </c>
      <c r="R20" s="11" t="str">
        <f t="shared" si="5"/>
        <v>III</v>
      </c>
      <c r="S20" s="51" t="str">
        <f>IF(R20="IV","ACEPTABLE",IF(R20="III","MEJORABLE",IF(R20="II","ACEPTABLE CON CONTROL ESPECIFICO","NO ACEPTABLE")))</f>
        <v>MEJORABLE</v>
      </c>
      <c r="T20" s="10" t="str">
        <f>IF(R20="IV","Mantener las medidas de control existentes, pero se deberían considerar soluciones o mejoras y se deben hacer comprobciones periódicas para asegurrar que el riesgo aún es aceptable",IF(R20="III","Mejorar si es posible. Seria conveniente justificar la intervención y su rentabilidad",IF(R20="II","Corregir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0" s="64">
        <v>1</v>
      </c>
      <c r="V20" s="53" t="s">
        <v>482</v>
      </c>
      <c r="W20" s="53" t="s">
        <v>280</v>
      </c>
      <c r="X20" s="53" t="s">
        <v>266</v>
      </c>
      <c r="Y20" s="53" t="s">
        <v>266</v>
      </c>
      <c r="Z20" s="53" t="s">
        <v>304</v>
      </c>
      <c r="AA20" s="143"/>
      <c r="AB20" s="53" t="s">
        <v>266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2:49" ht="77.25" customHeight="1" thickBot="1" x14ac:dyDescent="0.3">
      <c r="B21" s="179"/>
      <c r="C21" s="141"/>
      <c r="D21" s="154"/>
      <c r="E21" s="143"/>
      <c r="F21" s="53" t="s">
        <v>53</v>
      </c>
      <c r="G21" s="53" t="s">
        <v>277</v>
      </c>
      <c r="H21" s="53" t="s">
        <v>264</v>
      </c>
      <c r="I21" s="6" t="s">
        <v>271</v>
      </c>
      <c r="J21" s="6" t="s">
        <v>271</v>
      </c>
      <c r="K21" s="6" t="s">
        <v>271</v>
      </c>
      <c r="L21" s="93">
        <v>2</v>
      </c>
      <c r="M21" s="93">
        <v>2</v>
      </c>
      <c r="N21" s="57">
        <f t="shared" si="6"/>
        <v>4</v>
      </c>
      <c r="O21" s="5" t="str">
        <f t="shared" si="3"/>
        <v>Bajo</v>
      </c>
      <c r="P21" s="5">
        <v>25</v>
      </c>
      <c r="Q21" s="57">
        <f t="shared" si="4"/>
        <v>100</v>
      </c>
      <c r="R21" s="11" t="str">
        <f t="shared" si="5"/>
        <v>III</v>
      </c>
      <c r="S21" s="51" t="str">
        <f t="shared" ref="S21:S24" si="7">IF(R21="IV","ACEPTABLE",IF(R21="III","MEJORABLE",IF(R21="II","ACEPTABLE CON CONTROL ESPECIFICO","NO ACEPTABLE")))</f>
        <v>MEJORABLE</v>
      </c>
      <c r="T21" s="10" t="str">
        <f t="shared" ref="T21:T24" si="8">IF(R21="IV","Mantener las medidas de control existentes, pero se deberían considerar soluciones o mejoras y se deben hacer comprobciones periódicas para asegurrar que el riesgo aún es aceptable",IF(R21="III","Mejorar si es posible. Seria conveniente justificar la intervención y su rentabilidad",IF(R21="II","Corregir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1" s="64">
        <v>1</v>
      </c>
      <c r="V21" s="53" t="s">
        <v>281</v>
      </c>
      <c r="W21" s="53" t="s">
        <v>280</v>
      </c>
      <c r="X21" s="53" t="s">
        <v>266</v>
      </c>
      <c r="Y21" s="53" t="s">
        <v>266</v>
      </c>
      <c r="Z21" s="53" t="s">
        <v>305</v>
      </c>
      <c r="AA21" s="53" t="s">
        <v>295</v>
      </c>
      <c r="AB21" s="53" t="s">
        <v>266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2:49" ht="102.75" thickBot="1" x14ac:dyDescent="0.3">
      <c r="B22" s="179"/>
      <c r="C22" s="141"/>
      <c r="D22" s="5" t="s">
        <v>19</v>
      </c>
      <c r="E22" s="53" t="s">
        <v>209</v>
      </c>
      <c r="F22" s="53" t="s">
        <v>223</v>
      </c>
      <c r="G22" s="53" t="s">
        <v>485</v>
      </c>
      <c r="H22" s="53" t="s">
        <v>264</v>
      </c>
      <c r="I22" s="6" t="s">
        <v>271</v>
      </c>
      <c r="J22" s="6" t="s">
        <v>271</v>
      </c>
      <c r="K22" s="6" t="s">
        <v>271</v>
      </c>
      <c r="L22" s="93">
        <v>2</v>
      </c>
      <c r="M22" s="93">
        <v>2</v>
      </c>
      <c r="N22" s="57">
        <f t="shared" si="6"/>
        <v>4</v>
      </c>
      <c r="O22" s="5" t="str">
        <f t="shared" si="3"/>
        <v>Bajo</v>
      </c>
      <c r="P22" s="5">
        <v>25</v>
      </c>
      <c r="Q22" s="57">
        <f t="shared" si="4"/>
        <v>100</v>
      </c>
      <c r="R22" s="11" t="str">
        <f t="shared" si="5"/>
        <v>III</v>
      </c>
      <c r="S22" s="51" t="str">
        <f t="shared" si="7"/>
        <v>MEJORABLE</v>
      </c>
      <c r="T22" s="10" t="str">
        <f t="shared" si="8"/>
        <v>Mejorar si es posible. Seria conveniente justificar la intervención y su rentabilidad</v>
      </c>
      <c r="U22" s="64">
        <v>1</v>
      </c>
      <c r="V22" s="53" t="s">
        <v>282</v>
      </c>
      <c r="W22" s="53" t="s">
        <v>283</v>
      </c>
      <c r="X22" s="53" t="s">
        <v>266</v>
      </c>
      <c r="Y22" s="53" t="s">
        <v>266</v>
      </c>
      <c r="Z22" s="53" t="s">
        <v>306</v>
      </c>
      <c r="AA22" s="53" t="s">
        <v>400</v>
      </c>
      <c r="AB22" s="53" t="s">
        <v>286</v>
      </c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2:49" ht="64.5" customHeight="1" thickBot="1" x14ac:dyDescent="0.3">
      <c r="B23" s="179"/>
      <c r="C23" s="141"/>
      <c r="D23" s="152" t="s">
        <v>19</v>
      </c>
      <c r="E23" s="142" t="s">
        <v>287</v>
      </c>
      <c r="F23" s="53" t="s">
        <v>230</v>
      </c>
      <c r="G23" s="53" t="s">
        <v>290</v>
      </c>
      <c r="H23" s="53" t="s">
        <v>264</v>
      </c>
      <c r="I23" s="6" t="s">
        <v>271</v>
      </c>
      <c r="J23" s="6" t="s">
        <v>271</v>
      </c>
      <c r="K23" s="6" t="s">
        <v>271</v>
      </c>
      <c r="L23" s="93">
        <v>2</v>
      </c>
      <c r="M23" s="93">
        <v>4</v>
      </c>
      <c r="N23" s="57">
        <f t="shared" si="6"/>
        <v>8</v>
      </c>
      <c r="O23" s="5" t="str">
        <f t="shared" si="3"/>
        <v>Medio</v>
      </c>
      <c r="P23" s="5">
        <v>25</v>
      </c>
      <c r="Q23" s="57">
        <f t="shared" si="4"/>
        <v>200</v>
      </c>
      <c r="R23" s="11" t="str">
        <f t="shared" si="5"/>
        <v>II</v>
      </c>
      <c r="S23" s="51" t="str">
        <f t="shared" si="7"/>
        <v>ACEPTABLE CON CONTROL ESPECIFICO</v>
      </c>
      <c r="T23" s="10" t="str">
        <f t="shared" si="8"/>
        <v>Corregir y adoptar medidas de control inmediato</v>
      </c>
      <c r="U23" s="89">
        <v>1</v>
      </c>
      <c r="V23" s="53" t="s">
        <v>293</v>
      </c>
      <c r="W23" s="53" t="s">
        <v>279</v>
      </c>
      <c r="X23" s="53" t="s">
        <v>266</v>
      </c>
      <c r="Y23" s="53" t="s">
        <v>266</v>
      </c>
      <c r="Z23" s="53" t="s">
        <v>294</v>
      </c>
      <c r="AA23" s="140" t="s">
        <v>308</v>
      </c>
      <c r="AB23" s="140" t="s">
        <v>266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2:49" ht="125.25" customHeight="1" thickBot="1" x14ac:dyDescent="0.3">
      <c r="B24" s="179"/>
      <c r="C24" s="141"/>
      <c r="D24" s="153"/>
      <c r="E24" s="142"/>
      <c r="F24" s="53" t="s">
        <v>244</v>
      </c>
      <c r="G24" s="53" t="s">
        <v>464</v>
      </c>
      <c r="H24" s="53" t="s">
        <v>264</v>
      </c>
      <c r="I24" s="6" t="s">
        <v>271</v>
      </c>
      <c r="J24" s="6" t="s">
        <v>271</v>
      </c>
      <c r="K24" s="6" t="s">
        <v>271</v>
      </c>
      <c r="L24" s="93">
        <v>2</v>
      </c>
      <c r="M24" s="93">
        <v>4</v>
      </c>
      <c r="N24" s="57">
        <f t="shared" si="6"/>
        <v>8</v>
      </c>
      <c r="O24" s="5" t="str">
        <f t="shared" si="3"/>
        <v>Medio</v>
      </c>
      <c r="P24" s="5">
        <v>25</v>
      </c>
      <c r="Q24" s="57">
        <f t="shared" si="4"/>
        <v>200</v>
      </c>
      <c r="R24" s="11" t="str">
        <f t="shared" si="5"/>
        <v>II</v>
      </c>
      <c r="S24" s="51" t="str">
        <f t="shared" si="7"/>
        <v>ACEPTABLE CON CONTROL ESPECIFICO</v>
      </c>
      <c r="T24" s="10" t="str">
        <f t="shared" si="8"/>
        <v>Corregir y adoptar medidas de control inmediato</v>
      </c>
      <c r="U24" s="64">
        <v>1</v>
      </c>
      <c r="V24" s="53" t="s">
        <v>309</v>
      </c>
      <c r="W24" s="53" t="s">
        <v>279</v>
      </c>
      <c r="X24" s="53" t="s">
        <v>266</v>
      </c>
      <c r="Y24" s="53" t="s">
        <v>266</v>
      </c>
      <c r="Z24" s="53" t="s">
        <v>301</v>
      </c>
      <c r="AA24" s="141"/>
      <c r="AB24" s="141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2:49" ht="147" customHeight="1" x14ac:dyDescent="0.25">
      <c r="B25" s="179"/>
      <c r="C25" s="141"/>
      <c r="D25" s="5" t="s">
        <v>292</v>
      </c>
      <c r="E25" s="53" t="s">
        <v>210</v>
      </c>
      <c r="F25" s="53" t="s">
        <v>241</v>
      </c>
      <c r="G25" s="53" t="s">
        <v>291</v>
      </c>
      <c r="H25" s="53" t="s">
        <v>264</v>
      </c>
      <c r="I25" s="6" t="s">
        <v>271</v>
      </c>
      <c r="J25" s="6" t="s">
        <v>271</v>
      </c>
      <c r="K25" s="6" t="s">
        <v>271</v>
      </c>
      <c r="L25" s="93">
        <v>2</v>
      </c>
      <c r="M25" s="93">
        <v>2</v>
      </c>
      <c r="N25" s="57">
        <f>M25*L25</f>
        <v>4</v>
      </c>
      <c r="O25" s="5" t="str">
        <f>IF(N25&gt;=24,"Muy Alto",IF(N25&gt;=10,"Alto",IF(N25&gt;=6,"Medio","Bajo")))</f>
        <v>Bajo</v>
      </c>
      <c r="P25" s="5">
        <v>25</v>
      </c>
      <c r="Q25" s="57">
        <f t="shared" si="4"/>
        <v>100</v>
      </c>
      <c r="R25" s="11" t="str">
        <f>IF(Q25&gt;=600,"I",IF(Q25&gt;=150,"II",IF(Q25&gt;=40,"III","IV")))</f>
        <v>III</v>
      </c>
      <c r="S25" s="51" t="str">
        <f>IF(R25="IV","ACEPTABLE",IF(R25="III","MEJORABLE",IF(R25="II","ACEPTABLE CON CONTROL ESPECIFICO","NO ACEPTABLE")))</f>
        <v>MEJORABLE</v>
      </c>
      <c r="T25" s="10" t="str">
        <f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5" s="64">
        <v>1</v>
      </c>
      <c r="V25" s="53" t="s">
        <v>297</v>
      </c>
      <c r="W25" s="53" t="s">
        <v>298</v>
      </c>
      <c r="X25" s="53" t="s">
        <v>266</v>
      </c>
      <c r="Y25" s="53" t="s">
        <v>266</v>
      </c>
      <c r="Z25" s="53" t="s">
        <v>299</v>
      </c>
      <c r="AA25" s="53" t="s">
        <v>302</v>
      </c>
      <c r="AB25" s="53" t="s">
        <v>266</v>
      </c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2:49" ht="102" x14ac:dyDescent="0.25">
      <c r="B26" s="179"/>
      <c r="C26" s="141"/>
      <c r="D26" s="5" t="s">
        <v>19</v>
      </c>
      <c r="E26" s="142" t="s">
        <v>212</v>
      </c>
      <c r="F26" s="53" t="s">
        <v>245</v>
      </c>
      <c r="G26" s="53" t="s">
        <v>486</v>
      </c>
      <c r="H26" s="53" t="s">
        <v>262</v>
      </c>
      <c r="I26" s="6" t="s">
        <v>271</v>
      </c>
      <c r="J26" s="6" t="s">
        <v>271</v>
      </c>
      <c r="K26" s="6" t="s">
        <v>271</v>
      </c>
      <c r="L26" s="93">
        <v>2</v>
      </c>
      <c r="M26" s="93">
        <v>2</v>
      </c>
      <c r="N26" s="57">
        <f t="shared" ref="N26:N76" si="9">M26*L26</f>
        <v>4</v>
      </c>
      <c r="O26" s="5" t="str">
        <f t="shared" ref="O26:O76" si="10">IF(N26&gt;=24,"Muy Alto",IF(N26&gt;=10,"Alto",IF(N26&gt;=6,"Medio","Bajo")))</f>
        <v>Bajo</v>
      </c>
      <c r="P26" s="5">
        <v>25</v>
      </c>
      <c r="Q26" s="57">
        <v>80</v>
      </c>
      <c r="R26" s="11" t="str">
        <f t="shared" ref="R26:R76" si="11">IF(Q26&gt;=600,"I",IF(Q26&gt;=150,"II",IF(Q26&gt;=40,"III","IV")))</f>
        <v>III</v>
      </c>
      <c r="S26" s="7" t="str">
        <f t="shared" ref="S26:S76" si="12">IF(R26="IV","ACEPTABLE",IF(R26="III","MEJORABLE",IF(R26="II","ACEPTABLE CON CONTROL ESPECIFICO","NO ACEPTABLE")))</f>
        <v>MEJORABLE</v>
      </c>
      <c r="T26" s="10" t="str">
        <f t="shared" ref="T26:T76" si="13"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6" s="64">
        <v>1</v>
      </c>
      <c r="V26" s="53" t="s">
        <v>313</v>
      </c>
      <c r="W26" s="53" t="s">
        <v>265</v>
      </c>
      <c r="X26" s="53" t="s">
        <v>266</v>
      </c>
      <c r="Y26" s="53" t="s">
        <v>266</v>
      </c>
      <c r="Z26" s="53" t="s">
        <v>312</v>
      </c>
      <c r="AA26" s="53" t="s">
        <v>311</v>
      </c>
      <c r="AB26" s="53" t="s">
        <v>310</v>
      </c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2:49" ht="81.75" customHeight="1" x14ac:dyDescent="0.25">
      <c r="B27" s="179"/>
      <c r="C27" s="141"/>
      <c r="D27" s="5" t="s">
        <v>19</v>
      </c>
      <c r="E27" s="142"/>
      <c r="F27" s="53" t="s">
        <v>233</v>
      </c>
      <c r="G27" s="53" t="s">
        <v>463</v>
      </c>
      <c r="H27" s="53" t="s">
        <v>262</v>
      </c>
      <c r="I27" s="6" t="s">
        <v>271</v>
      </c>
      <c r="J27" s="6" t="s">
        <v>271</v>
      </c>
      <c r="K27" s="6" t="s">
        <v>271</v>
      </c>
      <c r="L27" s="93">
        <v>2</v>
      </c>
      <c r="M27" s="93">
        <v>3</v>
      </c>
      <c r="N27" s="57">
        <f t="shared" si="9"/>
        <v>6</v>
      </c>
      <c r="O27" s="5" t="str">
        <f t="shared" si="10"/>
        <v>Medio</v>
      </c>
      <c r="P27" s="5">
        <v>25</v>
      </c>
      <c r="Q27" s="57">
        <f t="shared" si="4"/>
        <v>150</v>
      </c>
      <c r="R27" s="11" t="str">
        <f t="shared" si="11"/>
        <v>II</v>
      </c>
      <c r="S27" s="7" t="str">
        <f t="shared" si="12"/>
        <v>ACEPTABLE CON CONTROL ESPECIFICO</v>
      </c>
      <c r="T27" s="10" t="str">
        <f t="shared" si="13"/>
        <v>Corregir y adoptar medidas de control inmediato</v>
      </c>
      <c r="U27" s="89">
        <v>1</v>
      </c>
      <c r="V27" s="53" t="s">
        <v>315</v>
      </c>
      <c r="W27" s="53" t="s">
        <v>265</v>
      </c>
      <c r="X27" s="53" t="s">
        <v>266</v>
      </c>
      <c r="Y27" s="53" t="s">
        <v>266</v>
      </c>
      <c r="Z27" s="53" t="s">
        <v>316</v>
      </c>
      <c r="AA27" s="53" t="s">
        <v>317</v>
      </c>
      <c r="AB27" s="53" t="s">
        <v>266</v>
      </c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2:49" ht="81.75" customHeight="1" x14ac:dyDescent="0.25">
      <c r="B28" s="179"/>
      <c r="C28" s="141"/>
      <c r="D28" s="5"/>
      <c r="E28" s="142"/>
      <c r="F28" s="53" t="s">
        <v>234</v>
      </c>
      <c r="G28" s="53" t="s">
        <v>487</v>
      </c>
      <c r="H28" s="53" t="s">
        <v>264</v>
      </c>
      <c r="I28" s="6" t="s">
        <v>424</v>
      </c>
      <c r="J28" s="6" t="s">
        <v>424</v>
      </c>
      <c r="K28" s="6" t="s">
        <v>424</v>
      </c>
      <c r="L28" s="93">
        <v>2</v>
      </c>
      <c r="M28" s="93">
        <v>3</v>
      </c>
      <c r="N28" s="57">
        <f t="shared" si="9"/>
        <v>6</v>
      </c>
      <c r="O28" s="5" t="str">
        <f t="shared" si="10"/>
        <v>Medio</v>
      </c>
      <c r="P28" s="5">
        <v>25</v>
      </c>
      <c r="Q28" s="57">
        <f t="shared" si="4"/>
        <v>150</v>
      </c>
      <c r="R28" s="11" t="str">
        <f t="shared" si="11"/>
        <v>II</v>
      </c>
      <c r="S28" s="7" t="str">
        <f t="shared" si="12"/>
        <v>ACEPTABLE CON CONTROL ESPECIFICO</v>
      </c>
      <c r="T28" s="10" t="str">
        <f t="shared" si="13"/>
        <v>Corregir y adoptar medidas de control inmediato</v>
      </c>
      <c r="U28" s="89">
        <v>1</v>
      </c>
      <c r="V28" s="53" t="s">
        <v>453</v>
      </c>
      <c r="W28" s="53" t="s">
        <v>385</v>
      </c>
      <c r="X28" s="53" t="s">
        <v>266</v>
      </c>
      <c r="Y28" s="53" t="s">
        <v>266</v>
      </c>
      <c r="Z28" s="53" t="s">
        <v>454</v>
      </c>
      <c r="AA28" s="53" t="s">
        <v>455</v>
      </c>
      <c r="AB28" s="53" t="s">
        <v>266</v>
      </c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</row>
    <row r="29" spans="2:49" ht="81.75" customHeight="1" x14ac:dyDescent="0.25">
      <c r="B29" s="179"/>
      <c r="C29" s="141"/>
      <c r="D29" s="5"/>
      <c r="E29" s="142"/>
      <c r="F29" s="53" t="s">
        <v>247</v>
      </c>
      <c r="G29" s="53" t="s">
        <v>529</v>
      </c>
      <c r="H29" s="53" t="s">
        <v>262</v>
      </c>
      <c r="I29" s="6" t="s">
        <v>424</v>
      </c>
      <c r="J29" s="6" t="s">
        <v>424</v>
      </c>
      <c r="K29" s="6" t="s">
        <v>375</v>
      </c>
      <c r="L29" s="93">
        <v>2</v>
      </c>
      <c r="M29" s="93">
        <v>3</v>
      </c>
      <c r="N29" s="57">
        <v>6</v>
      </c>
      <c r="O29" s="5" t="str">
        <f t="shared" si="10"/>
        <v>Medio</v>
      </c>
      <c r="P29" s="5">
        <v>10</v>
      </c>
      <c r="Q29" s="57">
        <f t="shared" si="4"/>
        <v>60</v>
      </c>
      <c r="R29" s="11" t="str">
        <f t="shared" si="11"/>
        <v>III</v>
      </c>
      <c r="S29" s="7" t="str">
        <f t="shared" si="12"/>
        <v>MEJORABLE</v>
      </c>
      <c r="T29" s="10" t="str">
        <f t="shared" si="13"/>
        <v>Mejorar si es posible. Seria conveniente justificar la intervención y su rentabilidad</v>
      </c>
      <c r="U29" s="89">
        <v>1</v>
      </c>
      <c r="V29" s="53" t="s">
        <v>449</v>
      </c>
      <c r="W29" s="53" t="s">
        <v>450</v>
      </c>
      <c r="X29" s="53" t="s">
        <v>266</v>
      </c>
      <c r="Y29" s="53" t="s">
        <v>266</v>
      </c>
      <c r="Z29" s="53" t="s">
        <v>451</v>
      </c>
      <c r="AA29" s="53" t="s">
        <v>452</v>
      </c>
      <c r="AB29" s="53" t="s">
        <v>266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</row>
    <row r="30" spans="2:49" ht="76.5" x14ac:dyDescent="0.25">
      <c r="B30" s="179"/>
      <c r="C30" s="141"/>
      <c r="D30" s="5" t="s">
        <v>19</v>
      </c>
      <c r="E30" s="142"/>
      <c r="F30" s="53" t="s">
        <v>236</v>
      </c>
      <c r="G30" s="53" t="s">
        <v>318</v>
      </c>
      <c r="H30" s="53" t="s">
        <v>262</v>
      </c>
      <c r="I30" s="6" t="s">
        <v>271</v>
      </c>
      <c r="J30" s="6" t="s">
        <v>271</v>
      </c>
      <c r="K30" s="6" t="s">
        <v>271</v>
      </c>
      <c r="L30" s="93">
        <v>2</v>
      </c>
      <c r="M30" s="93">
        <v>3</v>
      </c>
      <c r="N30" s="57">
        <f t="shared" si="9"/>
        <v>6</v>
      </c>
      <c r="O30" s="5" t="str">
        <f t="shared" si="10"/>
        <v>Medio</v>
      </c>
      <c r="P30" s="5">
        <v>25</v>
      </c>
      <c r="Q30" s="57">
        <f t="shared" si="4"/>
        <v>150</v>
      </c>
      <c r="R30" s="11" t="str">
        <f t="shared" si="11"/>
        <v>II</v>
      </c>
      <c r="S30" s="7" t="str">
        <f t="shared" si="12"/>
        <v>ACEPTABLE CON CONTROL ESPECIFICO</v>
      </c>
      <c r="T30" s="10" t="str">
        <f t="shared" si="13"/>
        <v>Corregir y adoptar medidas de control inmediato</v>
      </c>
      <c r="U30" s="89">
        <v>1</v>
      </c>
      <c r="V30" s="53" t="s">
        <v>319</v>
      </c>
      <c r="W30" s="53" t="s">
        <v>320</v>
      </c>
      <c r="X30" s="53" t="s">
        <v>266</v>
      </c>
      <c r="Y30" s="53" t="s">
        <v>266</v>
      </c>
      <c r="Z30" s="53" t="s">
        <v>321</v>
      </c>
      <c r="AA30" s="53" t="s">
        <v>322</v>
      </c>
      <c r="AB30" s="53" t="s">
        <v>323</v>
      </c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</row>
    <row r="31" spans="2:49" ht="15" hidden="1" customHeight="1" x14ac:dyDescent="0.25">
      <c r="B31" s="179"/>
      <c r="C31" s="141"/>
      <c r="D31" s="89"/>
      <c r="E31" s="61"/>
      <c r="F31" s="76" t="s">
        <v>52</v>
      </c>
      <c r="G31" s="68"/>
      <c r="H31" s="53" t="s">
        <v>264</v>
      </c>
      <c r="I31" s="85"/>
      <c r="J31" s="86"/>
      <c r="K31" s="63"/>
      <c r="L31" s="97"/>
      <c r="M31" s="97"/>
      <c r="N31" s="57">
        <f t="shared" si="9"/>
        <v>0</v>
      </c>
      <c r="O31" s="5" t="str">
        <f t="shared" si="10"/>
        <v>Bajo</v>
      </c>
      <c r="P31" s="5">
        <v>10</v>
      </c>
      <c r="Q31" s="57">
        <f t="shared" si="4"/>
        <v>0</v>
      </c>
      <c r="R31" s="11" t="str">
        <f t="shared" si="11"/>
        <v>IV</v>
      </c>
      <c r="S31" s="7" t="str">
        <f t="shared" si="12"/>
        <v>ACEPTABLE</v>
      </c>
      <c r="T31" s="10" t="str">
        <f t="shared" si="13"/>
        <v>Mantener las medidas de control existentes, pero se deberían considerar soluciones o mejoras y se deben hacer comprobciones periódicas para asegurrar que el riesgo aún es aceptable</v>
      </c>
      <c r="U31" s="89">
        <v>17</v>
      </c>
      <c r="X31" s="83" t="s">
        <v>266</v>
      </c>
      <c r="Y31" s="83" t="s">
        <v>266</v>
      </c>
      <c r="Z31" s="83" t="s">
        <v>266</v>
      </c>
    </row>
    <row r="32" spans="2:49" ht="15" hidden="1" customHeight="1" x14ac:dyDescent="0.25">
      <c r="B32" s="179"/>
      <c r="C32" s="141"/>
      <c r="D32" s="152" t="s">
        <v>19</v>
      </c>
      <c r="E32" s="61"/>
      <c r="F32" s="76" t="s">
        <v>53</v>
      </c>
      <c r="G32" s="68"/>
      <c r="H32" s="53" t="s">
        <v>264</v>
      </c>
      <c r="I32" s="85"/>
      <c r="J32" s="86"/>
      <c r="K32" s="63"/>
      <c r="L32" s="97"/>
      <c r="M32" s="97"/>
      <c r="N32" s="57">
        <f t="shared" si="9"/>
        <v>0</v>
      </c>
      <c r="O32" s="5" t="str">
        <f t="shared" si="10"/>
        <v>Bajo</v>
      </c>
      <c r="P32" s="5">
        <v>10</v>
      </c>
      <c r="Q32" s="57">
        <f t="shared" si="4"/>
        <v>0</v>
      </c>
      <c r="R32" s="11" t="str">
        <f t="shared" si="11"/>
        <v>IV</v>
      </c>
      <c r="S32" s="7" t="str">
        <f t="shared" si="12"/>
        <v>ACEPTABLE</v>
      </c>
      <c r="T32" s="10" t="str">
        <f t="shared" si="13"/>
        <v>Mantener las medidas de control existentes, pero se deberían considerar soluciones o mejoras y se deben hacer comprobciones periódicas para asegurrar que el riesgo aún es aceptable</v>
      </c>
      <c r="U32" s="89">
        <v>17</v>
      </c>
      <c r="X32" s="83" t="s">
        <v>266</v>
      </c>
      <c r="Y32" s="83" t="s">
        <v>266</v>
      </c>
      <c r="Z32" s="83" t="s">
        <v>266</v>
      </c>
    </row>
    <row r="33" spans="2:26" ht="15" hidden="1" customHeight="1" x14ac:dyDescent="0.25">
      <c r="B33" s="179"/>
      <c r="C33" s="141"/>
      <c r="D33" s="153"/>
      <c r="E33" s="61"/>
      <c r="F33" s="76" t="s">
        <v>54</v>
      </c>
      <c r="G33" s="68"/>
      <c r="H33" s="53" t="s">
        <v>264</v>
      </c>
      <c r="I33" s="85"/>
      <c r="J33" s="86"/>
      <c r="K33" s="63"/>
      <c r="L33" s="97"/>
      <c r="M33" s="97"/>
      <c r="N33" s="57">
        <f t="shared" si="9"/>
        <v>0</v>
      </c>
      <c r="O33" s="5" t="str">
        <f t="shared" si="10"/>
        <v>Bajo</v>
      </c>
      <c r="P33" s="5">
        <v>10</v>
      </c>
      <c r="Q33" s="57">
        <f t="shared" si="4"/>
        <v>0</v>
      </c>
      <c r="R33" s="11" t="str">
        <f t="shared" si="11"/>
        <v>IV</v>
      </c>
      <c r="S33" s="7" t="str">
        <f t="shared" si="12"/>
        <v>ACEPTABLE</v>
      </c>
      <c r="T33" s="10" t="str">
        <f t="shared" si="13"/>
        <v>Mantener las medidas de control existentes, pero se deberían considerar soluciones o mejoras y se deben hacer comprobciones periódicas para asegurrar que el riesgo aún es aceptable</v>
      </c>
      <c r="U33" s="89">
        <v>17</v>
      </c>
      <c r="X33" s="83" t="s">
        <v>266</v>
      </c>
      <c r="Y33" s="83" t="s">
        <v>266</v>
      </c>
      <c r="Z33" s="83" t="s">
        <v>266</v>
      </c>
    </row>
    <row r="34" spans="2:26" ht="15" hidden="1" customHeight="1" x14ac:dyDescent="0.25">
      <c r="B34" s="179"/>
      <c r="C34" s="141"/>
      <c r="D34" s="152" t="s">
        <v>19</v>
      </c>
      <c r="E34" s="61"/>
      <c r="F34" s="76" t="s">
        <v>55</v>
      </c>
      <c r="G34" s="68"/>
      <c r="H34" s="53" t="s">
        <v>264</v>
      </c>
      <c r="I34" s="85"/>
      <c r="J34" s="86"/>
      <c r="K34" s="63"/>
      <c r="L34" s="97"/>
      <c r="M34" s="97"/>
      <c r="N34" s="57">
        <f t="shared" si="9"/>
        <v>0</v>
      </c>
      <c r="O34" s="5" t="str">
        <f t="shared" si="10"/>
        <v>Bajo</v>
      </c>
      <c r="P34" s="5">
        <v>10</v>
      </c>
      <c r="Q34" s="57">
        <f t="shared" si="4"/>
        <v>0</v>
      </c>
      <c r="R34" s="11" t="str">
        <f t="shared" si="11"/>
        <v>IV</v>
      </c>
      <c r="S34" s="7" t="str">
        <f t="shared" si="12"/>
        <v>ACEPTABLE</v>
      </c>
      <c r="T34" s="10" t="str">
        <f t="shared" si="13"/>
        <v>Mantener las medidas de control existentes, pero se deberían considerar soluciones o mejoras y se deben hacer comprobciones periódicas para asegurrar que el riesgo aún es aceptable</v>
      </c>
      <c r="U34" s="89">
        <v>17</v>
      </c>
      <c r="X34" s="83" t="s">
        <v>266</v>
      </c>
      <c r="Y34" s="83" t="s">
        <v>266</v>
      </c>
      <c r="Z34" s="83" t="s">
        <v>266</v>
      </c>
    </row>
    <row r="35" spans="2:26" ht="15" hidden="1" customHeight="1" x14ac:dyDescent="0.25">
      <c r="B35" s="179"/>
      <c r="C35" s="141"/>
      <c r="D35" s="153"/>
      <c r="E35" s="61"/>
      <c r="F35" s="76" t="s">
        <v>213</v>
      </c>
      <c r="G35" s="68"/>
      <c r="H35" s="53" t="s">
        <v>264</v>
      </c>
      <c r="I35" s="85"/>
      <c r="J35" s="86"/>
      <c r="K35" s="63"/>
      <c r="L35" s="97"/>
      <c r="M35" s="97"/>
      <c r="N35" s="57">
        <f t="shared" si="9"/>
        <v>0</v>
      </c>
      <c r="O35" s="5" t="str">
        <f t="shared" si="10"/>
        <v>Bajo</v>
      </c>
      <c r="P35" s="5">
        <v>10</v>
      </c>
      <c r="Q35" s="57">
        <f t="shared" si="4"/>
        <v>0</v>
      </c>
      <c r="R35" s="11" t="str">
        <f t="shared" si="11"/>
        <v>IV</v>
      </c>
      <c r="S35" s="7" t="str">
        <f t="shared" si="12"/>
        <v>ACEPTABLE</v>
      </c>
      <c r="T35" s="10" t="str">
        <f t="shared" si="13"/>
        <v>Mantener las medidas de control existentes, pero se deberían considerar soluciones o mejoras y se deben hacer comprobciones periódicas para asegurrar que el riesgo aún es aceptable</v>
      </c>
      <c r="U35" s="89">
        <v>17</v>
      </c>
      <c r="X35" s="83" t="s">
        <v>266</v>
      </c>
      <c r="Y35" s="83" t="s">
        <v>266</v>
      </c>
      <c r="Z35" s="83" t="s">
        <v>266</v>
      </c>
    </row>
    <row r="36" spans="2:26" ht="15" hidden="1" customHeight="1" x14ac:dyDescent="0.25">
      <c r="B36" s="179"/>
      <c r="C36" s="141"/>
      <c r="D36" s="152" t="s">
        <v>19</v>
      </c>
      <c r="E36" s="61"/>
      <c r="F36" s="76" t="s">
        <v>57</v>
      </c>
      <c r="G36" s="68"/>
      <c r="H36" s="53" t="s">
        <v>264</v>
      </c>
      <c r="I36" s="85"/>
      <c r="J36" s="86"/>
      <c r="K36" s="63"/>
      <c r="L36" s="97"/>
      <c r="M36" s="97"/>
      <c r="N36" s="57">
        <f t="shared" si="9"/>
        <v>0</v>
      </c>
      <c r="O36" s="5" t="str">
        <f t="shared" si="10"/>
        <v>Bajo</v>
      </c>
      <c r="P36" s="5">
        <v>10</v>
      </c>
      <c r="Q36" s="57">
        <f t="shared" si="4"/>
        <v>0</v>
      </c>
      <c r="R36" s="11" t="str">
        <f t="shared" si="11"/>
        <v>IV</v>
      </c>
      <c r="S36" s="7" t="str">
        <f t="shared" si="12"/>
        <v>ACEPTABLE</v>
      </c>
      <c r="T36" s="10" t="str">
        <f t="shared" si="13"/>
        <v>Mantener las medidas de control existentes, pero se deberían considerar soluciones o mejoras y se deben hacer comprobciones periódicas para asegurrar que el riesgo aún es aceptable</v>
      </c>
      <c r="U36" s="89">
        <v>17</v>
      </c>
      <c r="X36" s="83" t="s">
        <v>266</v>
      </c>
      <c r="Y36" s="83" t="s">
        <v>266</v>
      </c>
      <c r="Z36" s="83" t="s">
        <v>266</v>
      </c>
    </row>
    <row r="37" spans="2:26" ht="15" hidden="1" customHeight="1" x14ac:dyDescent="0.25">
      <c r="B37" s="179"/>
      <c r="C37" s="141"/>
      <c r="D37" s="153"/>
      <c r="E37" s="61"/>
      <c r="F37" s="76" t="s">
        <v>58</v>
      </c>
      <c r="G37" s="68"/>
      <c r="H37" s="53" t="s">
        <v>264</v>
      </c>
      <c r="I37" s="85"/>
      <c r="J37" s="86"/>
      <c r="K37" s="63"/>
      <c r="L37" s="97"/>
      <c r="M37" s="97"/>
      <c r="N37" s="57">
        <f t="shared" si="9"/>
        <v>0</v>
      </c>
      <c r="O37" s="5" t="str">
        <f t="shared" si="10"/>
        <v>Bajo</v>
      </c>
      <c r="P37" s="5">
        <v>10</v>
      </c>
      <c r="Q37" s="57">
        <f t="shared" si="4"/>
        <v>0</v>
      </c>
      <c r="R37" s="11" t="str">
        <f t="shared" si="11"/>
        <v>IV</v>
      </c>
      <c r="S37" s="7" t="str">
        <f t="shared" si="12"/>
        <v>ACEPTABLE</v>
      </c>
      <c r="T37" s="10" t="str">
        <f t="shared" si="13"/>
        <v>Mantener las medidas de control existentes, pero se deberían considerar soluciones o mejoras y se deben hacer comprobciones periódicas para asegurrar que el riesgo aún es aceptable</v>
      </c>
      <c r="U37" s="89">
        <v>17</v>
      </c>
      <c r="X37" s="83" t="s">
        <v>266</v>
      </c>
      <c r="Y37" s="83" t="s">
        <v>266</v>
      </c>
      <c r="Z37" s="83" t="s">
        <v>266</v>
      </c>
    </row>
    <row r="38" spans="2:26" ht="30" hidden="1" customHeight="1" x14ac:dyDescent="0.25">
      <c r="B38" s="179"/>
      <c r="C38" s="141"/>
      <c r="D38" s="152" t="s">
        <v>19</v>
      </c>
      <c r="E38" s="61"/>
      <c r="F38" s="76" t="s">
        <v>59</v>
      </c>
      <c r="G38" s="68"/>
      <c r="H38" s="53" t="s">
        <v>264</v>
      </c>
      <c r="I38" s="85"/>
      <c r="J38" s="86"/>
      <c r="K38" s="63"/>
      <c r="L38" s="97"/>
      <c r="M38" s="97"/>
      <c r="N38" s="57">
        <f t="shared" si="9"/>
        <v>0</v>
      </c>
      <c r="O38" s="5" t="str">
        <f t="shared" si="10"/>
        <v>Bajo</v>
      </c>
      <c r="P38" s="5">
        <v>10</v>
      </c>
      <c r="Q38" s="57">
        <f t="shared" si="4"/>
        <v>0</v>
      </c>
      <c r="R38" s="11" t="str">
        <f t="shared" si="11"/>
        <v>IV</v>
      </c>
      <c r="S38" s="7" t="str">
        <f t="shared" si="12"/>
        <v>ACEPTABLE</v>
      </c>
      <c r="T38" s="10" t="str">
        <f t="shared" si="13"/>
        <v>Mantener las medidas de control existentes, pero se deberían considerar soluciones o mejoras y se deben hacer comprobciones periódicas para asegurrar que el riesgo aún es aceptable</v>
      </c>
      <c r="U38" s="89">
        <v>17</v>
      </c>
      <c r="X38" s="83" t="s">
        <v>266</v>
      </c>
      <c r="Y38" s="83" t="s">
        <v>266</v>
      </c>
      <c r="Z38" s="83" t="s">
        <v>266</v>
      </c>
    </row>
    <row r="39" spans="2:26" ht="15" hidden="1" customHeight="1" x14ac:dyDescent="0.25">
      <c r="B39" s="179"/>
      <c r="C39" s="141"/>
      <c r="D39" s="153"/>
      <c r="E39" s="61"/>
      <c r="F39" s="76" t="s">
        <v>214</v>
      </c>
      <c r="G39" s="68"/>
      <c r="H39" s="53" t="s">
        <v>264</v>
      </c>
      <c r="I39" s="85"/>
      <c r="J39" s="86"/>
      <c r="K39" s="63"/>
      <c r="L39" s="97"/>
      <c r="M39" s="97"/>
      <c r="N39" s="57">
        <f t="shared" si="9"/>
        <v>0</v>
      </c>
      <c r="O39" s="5" t="str">
        <f t="shared" si="10"/>
        <v>Bajo</v>
      </c>
      <c r="P39" s="5">
        <v>10</v>
      </c>
      <c r="Q39" s="57">
        <f t="shared" si="4"/>
        <v>0</v>
      </c>
      <c r="R39" s="11" t="str">
        <f t="shared" si="11"/>
        <v>IV</v>
      </c>
      <c r="S39" s="7" t="str">
        <f t="shared" si="12"/>
        <v>ACEPTABLE</v>
      </c>
      <c r="T39" s="10" t="str">
        <f t="shared" si="13"/>
        <v>Mantener las medidas de control existentes, pero se deberían considerar soluciones o mejoras y se deben hacer comprobciones periódicas para asegurrar que el riesgo aún es aceptable</v>
      </c>
      <c r="U39" s="89">
        <v>17</v>
      </c>
      <c r="X39" s="83" t="s">
        <v>266</v>
      </c>
      <c r="Y39" s="83" t="s">
        <v>266</v>
      </c>
      <c r="Z39" s="83" t="s">
        <v>266</v>
      </c>
    </row>
    <row r="40" spans="2:26" ht="30" hidden="1" customHeight="1" x14ac:dyDescent="0.25">
      <c r="B40" s="179"/>
      <c r="C40" s="141"/>
      <c r="D40" s="152" t="s">
        <v>19</v>
      </c>
      <c r="E40" s="61"/>
      <c r="F40" s="76" t="s">
        <v>215</v>
      </c>
      <c r="G40" s="68"/>
      <c r="H40" s="53" t="s">
        <v>264</v>
      </c>
      <c r="I40" s="85"/>
      <c r="J40" s="86"/>
      <c r="K40" s="63"/>
      <c r="L40" s="97"/>
      <c r="M40" s="97"/>
      <c r="N40" s="57">
        <f t="shared" si="9"/>
        <v>0</v>
      </c>
      <c r="O40" s="5" t="str">
        <f t="shared" si="10"/>
        <v>Bajo</v>
      </c>
      <c r="P40" s="5">
        <v>10</v>
      </c>
      <c r="Q40" s="57">
        <f t="shared" si="4"/>
        <v>0</v>
      </c>
      <c r="R40" s="11" t="str">
        <f t="shared" si="11"/>
        <v>IV</v>
      </c>
      <c r="S40" s="7" t="str">
        <f t="shared" si="12"/>
        <v>ACEPTABLE</v>
      </c>
      <c r="T40" s="10" t="str">
        <f t="shared" si="13"/>
        <v>Mantener las medidas de control existentes, pero se deberían considerar soluciones o mejoras y se deben hacer comprobciones periódicas para asegurrar que el riesgo aún es aceptable</v>
      </c>
      <c r="U40" s="89">
        <v>17</v>
      </c>
      <c r="X40" s="83" t="s">
        <v>266</v>
      </c>
      <c r="Y40" s="83" t="s">
        <v>266</v>
      </c>
      <c r="Z40" s="83" t="s">
        <v>266</v>
      </c>
    </row>
    <row r="41" spans="2:26" ht="30" hidden="1" customHeight="1" x14ac:dyDescent="0.25">
      <c r="B41" s="179"/>
      <c r="C41" s="141"/>
      <c r="D41" s="153"/>
      <c r="E41" s="61"/>
      <c r="F41" s="76" t="s">
        <v>216</v>
      </c>
      <c r="G41" s="68"/>
      <c r="H41" s="53" t="s">
        <v>264</v>
      </c>
      <c r="I41" s="85"/>
      <c r="J41" s="86"/>
      <c r="K41" s="63"/>
      <c r="L41" s="97"/>
      <c r="M41" s="97"/>
      <c r="N41" s="57">
        <f t="shared" si="9"/>
        <v>0</v>
      </c>
      <c r="O41" s="5" t="str">
        <f t="shared" si="10"/>
        <v>Bajo</v>
      </c>
      <c r="P41" s="5">
        <v>10</v>
      </c>
      <c r="Q41" s="57">
        <f t="shared" si="4"/>
        <v>0</v>
      </c>
      <c r="R41" s="11" t="str">
        <f t="shared" si="11"/>
        <v>IV</v>
      </c>
      <c r="S41" s="7" t="str">
        <f t="shared" si="12"/>
        <v>ACEPTABLE</v>
      </c>
      <c r="T41" s="10" t="str">
        <f t="shared" si="13"/>
        <v>Mantener las medidas de control existentes, pero se deberían considerar soluciones o mejoras y se deben hacer comprobciones periódicas para asegurrar que el riesgo aún es aceptable</v>
      </c>
      <c r="U41" s="89">
        <v>17</v>
      </c>
      <c r="X41" s="83" t="s">
        <v>266</v>
      </c>
      <c r="Y41" s="83" t="s">
        <v>266</v>
      </c>
      <c r="Z41" s="83" t="s">
        <v>266</v>
      </c>
    </row>
    <row r="42" spans="2:26" ht="15" hidden="1" customHeight="1" x14ac:dyDescent="0.25">
      <c r="B42" s="179"/>
      <c r="C42" s="141"/>
      <c r="D42" s="152" t="s">
        <v>19</v>
      </c>
      <c r="E42" s="61"/>
      <c r="F42" s="76" t="s">
        <v>217</v>
      </c>
      <c r="G42" s="68"/>
      <c r="H42" s="53" t="s">
        <v>264</v>
      </c>
      <c r="I42" s="85"/>
      <c r="J42" s="86"/>
      <c r="K42" s="63"/>
      <c r="L42" s="97"/>
      <c r="M42" s="97"/>
      <c r="N42" s="57">
        <f t="shared" si="9"/>
        <v>0</v>
      </c>
      <c r="O42" s="5" t="str">
        <f t="shared" si="10"/>
        <v>Bajo</v>
      </c>
      <c r="P42" s="5">
        <v>10</v>
      </c>
      <c r="Q42" s="57">
        <f t="shared" si="4"/>
        <v>0</v>
      </c>
      <c r="R42" s="11" t="str">
        <f t="shared" si="11"/>
        <v>IV</v>
      </c>
      <c r="S42" s="7" t="str">
        <f t="shared" si="12"/>
        <v>ACEPTABLE</v>
      </c>
      <c r="T42" s="10" t="str">
        <f t="shared" si="13"/>
        <v>Mantener las medidas de control existentes, pero se deberían considerar soluciones o mejoras y se deben hacer comprobciones periódicas para asegurrar que el riesgo aún es aceptable</v>
      </c>
      <c r="U42" s="89">
        <v>17</v>
      </c>
      <c r="X42" s="83" t="s">
        <v>266</v>
      </c>
      <c r="Y42" s="83" t="s">
        <v>266</v>
      </c>
      <c r="Z42" s="83" t="s">
        <v>266</v>
      </c>
    </row>
    <row r="43" spans="2:26" ht="30" hidden="1" customHeight="1" x14ac:dyDescent="0.25">
      <c r="B43" s="179"/>
      <c r="C43" s="141"/>
      <c r="D43" s="153"/>
      <c r="E43" s="61"/>
      <c r="F43" s="76" t="s">
        <v>218</v>
      </c>
      <c r="G43" s="68"/>
      <c r="H43" s="53" t="s">
        <v>264</v>
      </c>
      <c r="I43" s="85"/>
      <c r="J43" s="86"/>
      <c r="K43" s="63"/>
      <c r="L43" s="97"/>
      <c r="M43" s="97"/>
      <c r="N43" s="57">
        <f t="shared" si="9"/>
        <v>0</v>
      </c>
      <c r="O43" s="5" t="str">
        <f t="shared" si="10"/>
        <v>Bajo</v>
      </c>
      <c r="P43" s="5">
        <v>10</v>
      </c>
      <c r="Q43" s="57">
        <f t="shared" si="4"/>
        <v>0</v>
      </c>
      <c r="R43" s="11" t="str">
        <f t="shared" si="11"/>
        <v>IV</v>
      </c>
      <c r="S43" s="7" t="str">
        <f t="shared" si="12"/>
        <v>ACEPTABLE</v>
      </c>
      <c r="T43" s="10" t="str">
        <f t="shared" si="13"/>
        <v>Mantener las medidas de control existentes, pero se deberían considerar soluciones o mejoras y se deben hacer comprobciones periódicas para asegurrar que el riesgo aún es aceptable</v>
      </c>
      <c r="U43" s="89">
        <v>17</v>
      </c>
      <c r="X43" s="83" t="s">
        <v>266</v>
      </c>
      <c r="Y43" s="83" t="s">
        <v>266</v>
      </c>
      <c r="Z43" s="83" t="s">
        <v>266</v>
      </c>
    </row>
    <row r="44" spans="2:26" ht="30" hidden="1" customHeight="1" x14ac:dyDescent="0.25">
      <c r="B44" s="179"/>
      <c r="C44" s="141"/>
      <c r="D44" s="152" t="s">
        <v>19</v>
      </c>
      <c r="E44" s="61"/>
      <c r="F44" s="76" t="s">
        <v>219</v>
      </c>
      <c r="G44" s="68"/>
      <c r="H44" s="53" t="s">
        <v>264</v>
      </c>
      <c r="I44" s="85"/>
      <c r="J44" s="86"/>
      <c r="K44" s="63"/>
      <c r="L44" s="97"/>
      <c r="M44" s="97"/>
      <c r="N44" s="57">
        <f t="shared" si="9"/>
        <v>0</v>
      </c>
      <c r="O44" s="5" t="str">
        <f t="shared" si="10"/>
        <v>Bajo</v>
      </c>
      <c r="P44" s="5">
        <v>10</v>
      </c>
      <c r="Q44" s="57">
        <f t="shared" si="4"/>
        <v>0</v>
      </c>
      <c r="R44" s="11" t="str">
        <f t="shared" si="11"/>
        <v>IV</v>
      </c>
      <c r="S44" s="7" t="str">
        <f t="shared" si="12"/>
        <v>ACEPTABLE</v>
      </c>
      <c r="T44" s="10" t="str">
        <f t="shared" si="13"/>
        <v>Mantener las medidas de control existentes, pero se deberían considerar soluciones o mejoras y se deben hacer comprobciones periódicas para asegurrar que el riesgo aún es aceptable</v>
      </c>
      <c r="U44" s="89">
        <v>17</v>
      </c>
      <c r="X44" s="83" t="s">
        <v>266</v>
      </c>
      <c r="Y44" s="83" t="s">
        <v>266</v>
      </c>
      <c r="Z44" s="83" t="s">
        <v>266</v>
      </c>
    </row>
    <row r="45" spans="2:26" ht="15" hidden="1" customHeight="1" x14ac:dyDescent="0.25">
      <c r="B45" s="179"/>
      <c r="C45" s="141"/>
      <c r="D45" s="153"/>
      <c r="E45" s="61"/>
      <c r="F45" s="76" t="s">
        <v>220</v>
      </c>
      <c r="G45" s="68"/>
      <c r="H45" s="53" t="s">
        <v>264</v>
      </c>
      <c r="I45" s="85"/>
      <c r="J45" s="86"/>
      <c r="K45" s="63"/>
      <c r="L45" s="97"/>
      <c r="M45" s="97"/>
      <c r="N45" s="57">
        <f t="shared" si="9"/>
        <v>0</v>
      </c>
      <c r="O45" s="5" t="str">
        <f t="shared" si="10"/>
        <v>Bajo</v>
      </c>
      <c r="P45" s="5">
        <v>10</v>
      </c>
      <c r="Q45" s="57">
        <f t="shared" si="4"/>
        <v>0</v>
      </c>
      <c r="R45" s="11" t="str">
        <f t="shared" si="11"/>
        <v>IV</v>
      </c>
      <c r="S45" s="7" t="str">
        <f t="shared" si="12"/>
        <v>ACEPTABLE</v>
      </c>
      <c r="T45" s="10" t="str">
        <f t="shared" si="13"/>
        <v>Mantener las medidas de control existentes, pero se deberían considerar soluciones o mejoras y se deben hacer comprobciones periódicas para asegurrar que el riesgo aún es aceptable</v>
      </c>
      <c r="U45" s="89">
        <v>17</v>
      </c>
      <c r="X45" s="83" t="s">
        <v>266</v>
      </c>
      <c r="Y45" s="83" t="s">
        <v>266</v>
      </c>
      <c r="Z45" s="83" t="s">
        <v>266</v>
      </c>
    </row>
    <row r="46" spans="2:26" ht="30" hidden="1" customHeight="1" x14ac:dyDescent="0.25">
      <c r="B46" s="179"/>
      <c r="C46" s="141"/>
      <c r="D46" s="152" t="s">
        <v>19</v>
      </c>
      <c r="E46" s="61"/>
      <c r="F46" s="76" t="s">
        <v>221</v>
      </c>
      <c r="G46" s="68"/>
      <c r="H46" s="53" t="s">
        <v>264</v>
      </c>
      <c r="I46" s="85"/>
      <c r="J46" s="86"/>
      <c r="K46" s="63"/>
      <c r="L46" s="97"/>
      <c r="M46" s="97"/>
      <c r="N46" s="57">
        <f t="shared" si="9"/>
        <v>0</v>
      </c>
      <c r="O46" s="5" t="str">
        <f t="shared" si="10"/>
        <v>Bajo</v>
      </c>
      <c r="P46" s="5">
        <v>10</v>
      </c>
      <c r="Q46" s="57">
        <f t="shared" si="4"/>
        <v>0</v>
      </c>
      <c r="R46" s="11" t="str">
        <f t="shared" si="11"/>
        <v>IV</v>
      </c>
      <c r="S46" s="7" t="str">
        <f t="shared" si="12"/>
        <v>ACEPTABLE</v>
      </c>
      <c r="T46" s="10" t="str">
        <f t="shared" si="13"/>
        <v>Mantener las medidas de control existentes, pero se deberían considerar soluciones o mejoras y se deben hacer comprobciones periódicas para asegurrar que el riesgo aún es aceptable</v>
      </c>
      <c r="U46" s="89">
        <v>17</v>
      </c>
      <c r="X46" s="83" t="s">
        <v>266</v>
      </c>
      <c r="Y46" s="83" t="s">
        <v>266</v>
      </c>
      <c r="Z46" s="83" t="s">
        <v>266</v>
      </c>
    </row>
    <row r="47" spans="2:26" ht="30" hidden="1" customHeight="1" x14ac:dyDescent="0.25">
      <c r="B47" s="179"/>
      <c r="C47" s="141"/>
      <c r="D47" s="153"/>
      <c r="E47" s="61"/>
      <c r="F47" s="76" t="s">
        <v>222</v>
      </c>
      <c r="G47" s="68"/>
      <c r="H47" s="53" t="s">
        <v>264</v>
      </c>
      <c r="I47" s="85"/>
      <c r="J47" s="86"/>
      <c r="K47" s="63"/>
      <c r="L47" s="97"/>
      <c r="M47" s="97"/>
      <c r="N47" s="57">
        <f t="shared" si="9"/>
        <v>0</v>
      </c>
      <c r="O47" s="5" t="str">
        <f t="shared" si="10"/>
        <v>Bajo</v>
      </c>
      <c r="P47" s="5">
        <v>10</v>
      </c>
      <c r="Q47" s="57">
        <f t="shared" si="4"/>
        <v>0</v>
      </c>
      <c r="R47" s="11" t="str">
        <f t="shared" si="11"/>
        <v>IV</v>
      </c>
      <c r="S47" s="7" t="str">
        <f t="shared" si="12"/>
        <v>ACEPTABLE</v>
      </c>
      <c r="T47" s="10" t="str">
        <f t="shared" si="13"/>
        <v>Mantener las medidas de control existentes, pero se deberían considerar soluciones o mejoras y se deben hacer comprobciones periódicas para asegurrar que el riesgo aún es aceptable</v>
      </c>
      <c r="U47" s="89">
        <v>17</v>
      </c>
      <c r="X47" s="83" t="s">
        <v>266</v>
      </c>
      <c r="Y47" s="83" t="s">
        <v>266</v>
      </c>
      <c r="Z47" s="83" t="s">
        <v>266</v>
      </c>
    </row>
    <row r="48" spans="2:26" ht="15" hidden="1" customHeight="1" x14ac:dyDescent="0.25">
      <c r="B48" s="179"/>
      <c r="C48" s="141"/>
      <c r="D48" s="152" t="s">
        <v>19</v>
      </c>
      <c r="E48" s="61"/>
      <c r="F48" s="76" t="s">
        <v>223</v>
      </c>
      <c r="G48" s="68"/>
      <c r="H48" s="53" t="s">
        <v>264</v>
      </c>
      <c r="I48" s="85"/>
      <c r="J48" s="86"/>
      <c r="K48" s="63"/>
      <c r="L48" s="97"/>
      <c r="M48" s="97"/>
      <c r="N48" s="57">
        <f t="shared" si="9"/>
        <v>0</v>
      </c>
      <c r="O48" s="5" t="str">
        <f t="shared" si="10"/>
        <v>Bajo</v>
      </c>
      <c r="P48" s="5">
        <v>10</v>
      </c>
      <c r="Q48" s="57">
        <f t="shared" si="4"/>
        <v>0</v>
      </c>
      <c r="R48" s="11" t="str">
        <f t="shared" si="11"/>
        <v>IV</v>
      </c>
      <c r="S48" s="7" t="str">
        <f t="shared" si="12"/>
        <v>ACEPTABLE</v>
      </c>
      <c r="T48" s="10" t="str">
        <f t="shared" si="13"/>
        <v>Mantener las medidas de control existentes, pero se deberían considerar soluciones o mejoras y se deben hacer comprobciones periódicas para asegurrar que el riesgo aún es aceptable</v>
      </c>
      <c r="U48" s="89">
        <v>17</v>
      </c>
      <c r="X48" s="83" t="s">
        <v>266</v>
      </c>
      <c r="Y48" s="83" t="s">
        <v>266</v>
      </c>
      <c r="Z48" s="83" t="s">
        <v>266</v>
      </c>
    </row>
    <row r="49" spans="3:26" ht="15" hidden="1" customHeight="1" x14ac:dyDescent="0.25">
      <c r="C49" s="141"/>
      <c r="D49" s="153"/>
      <c r="E49" s="61"/>
      <c r="F49" s="76" t="s">
        <v>224</v>
      </c>
      <c r="G49" s="68"/>
      <c r="H49" s="53" t="s">
        <v>264</v>
      </c>
      <c r="I49" s="85"/>
      <c r="J49" s="86"/>
      <c r="K49" s="63"/>
      <c r="L49" s="97"/>
      <c r="M49" s="97"/>
      <c r="N49" s="57">
        <f t="shared" si="9"/>
        <v>0</v>
      </c>
      <c r="O49" s="5" t="str">
        <f t="shared" si="10"/>
        <v>Bajo</v>
      </c>
      <c r="P49" s="5">
        <v>10</v>
      </c>
      <c r="Q49" s="57">
        <f t="shared" si="4"/>
        <v>0</v>
      </c>
      <c r="R49" s="11" t="str">
        <f t="shared" si="11"/>
        <v>IV</v>
      </c>
      <c r="S49" s="7" t="str">
        <f t="shared" si="12"/>
        <v>ACEPTABLE</v>
      </c>
      <c r="T49" s="10" t="str">
        <f t="shared" si="13"/>
        <v>Mantener las medidas de control existentes, pero se deberían considerar soluciones o mejoras y se deben hacer comprobciones periódicas para asegurrar que el riesgo aún es aceptable</v>
      </c>
      <c r="U49" s="89">
        <v>17</v>
      </c>
      <c r="X49" s="83" t="s">
        <v>266</v>
      </c>
      <c r="Y49" s="83" t="s">
        <v>266</v>
      </c>
      <c r="Z49" s="83" t="s">
        <v>266</v>
      </c>
    </row>
    <row r="50" spans="3:26" ht="15" hidden="1" customHeight="1" x14ac:dyDescent="0.25">
      <c r="C50" s="141"/>
      <c r="D50" s="152" t="s">
        <v>19</v>
      </c>
      <c r="E50" s="61"/>
      <c r="F50" s="76" t="s">
        <v>60</v>
      </c>
      <c r="G50" s="68"/>
      <c r="H50" s="53" t="s">
        <v>264</v>
      </c>
      <c r="I50" s="85"/>
      <c r="J50" s="86"/>
      <c r="K50" s="63"/>
      <c r="L50" s="97"/>
      <c r="M50" s="97"/>
      <c r="N50" s="57">
        <f t="shared" si="9"/>
        <v>0</v>
      </c>
      <c r="O50" s="5" t="str">
        <f t="shared" si="10"/>
        <v>Bajo</v>
      </c>
      <c r="P50" s="5">
        <v>10</v>
      </c>
      <c r="Q50" s="57">
        <f t="shared" si="4"/>
        <v>0</v>
      </c>
      <c r="R50" s="11" t="str">
        <f t="shared" si="11"/>
        <v>IV</v>
      </c>
      <c r="S50" s="7" t="str">
        <f t="shared" si="12"/>
        <v>ACEPTABLE</v>
      </c>
      <c r="T50" s="10" t="str">
        <f t="shared" si="13"/>
        <v>Mantener las medidas de control existentes, pero se deberían considerar soluciones o mejoras y se deben hacer comprobciones periódicas para asegurrar que el riesgo aún es aceptable</v>
      </c>
      <c r="U50" s="89">
        <v>17</v>
      </c>
      <c r="X50" s="83" t="s">
        <v>266</v>
      </c>
      <c r="Y50" s="83" t="s">
        <v>266</v>
      </c>
      <c r="Z50" s="83" t="s">
        <v>266</v>
      </c>
    </row>
    <row r="51" spans="3:26" ht="15" hidden="1" customHeight="1" x14ac:dyDescent="0.25">
      <c r="C51" s="141"/>
      <c r="D51" s="153"/>
      <c r="E51" s="61"/>
      <c r="F51" s="76" t="s">
        <v>225</v>
      </c>
      <c r="G51" s="68"/>
      <c r="H51" s="53" t="s">
        <v>264</v>
      </c>
      <c r="I51" s="85"/>
      <c r="J51" s="86"/>
      <c r="K51" s="63"/>
      <c r="L51" s="97"/>
      <c r="M51" s="97"/>
      <c r="N51" s="57">
        <f t="shared" si="9"/>
        <v>0</v>
      </c>
      <c r="O51" s="5" t="str">
        <f t="shared" si="10"/>
        <v>Bajo</v>
      </c>
      <c r="P51" s="5">
        <v>10</v>
      </c>
      <c r="Q51" s="57">
        <f t="shared" si="4"/>
        <v>0</v>
      </c>
      <c r="R51" s="11" t="str">
        <f t="shared" si="11"/>
        <v>IV</v>
      </c>
      <c r="S51" s="7" t="str">
        <f t="shared" si="12"/>
        <v>ACEPTABLE</v>
      </c>
      <c r="T51" s="10" t="str">
        <f t="shared" si="13"/>
        <v>Mantener las medidas de control existentes, pero se deberían considerar soluciones o mejoras y se deben hacer comprobciones periódicas para asegurrar que el riesgo aún es aceptable</v>
      </c>
      <c r="U51" s="89">
        <v>17</v>
      </c>
      <c r="X51" s="83" t="s">
        <v>266</v>
      </c>
      <c r="Y51" s="83" t="s">
        <v>266</v>
      </c>
      <c r="Z51" s="83" t="s">
        <v>266</v>
      </c>
    </row>
    <row r="52" spans="3:26" ht="15" hidden="1" customHeight="1" x14ac:dyDescent="0.25">
      <c r="C52" s="141"/>
      <c r="D52" s="152" t="s">
        <v>19</v>
      </c>
      <c r="E52" s="61"/>
      <c r="F52" s="76" t="s">
        <v>61</v>
      </c>
      <c r="G52" s="68"/>
      <c r="H52" s="53" t="s">
        <v>264</v>
      </c>
      <c r="I52" s="85"/>
      <c r="J52" s="86"/>
      <c r="K52" s="63"/>
      <c r="L52" s="97"/>
      <c r="M52" s="97"/>
      <c r="N52" s="57">
        <f t="shared" si="9"/>
        <v>0</v>
      </c>
      <c r="O52" s="5" t="str">
        <f t="shared" si="10"/>
        <v>Bajo</v>
      </c>
      <c r="P52" s="5">
        <v>10</v>
      </c>
      <c r="Q52" s="57">
        <f t="shared" si="4"/>
        <v>0</v>
      </c>
      <c r="R52" s="11" t="str">
        <f t="shared" si="11"/>
        <v>IV</v>
      </c>
      <c r="S52" s="7" t="str">
        <f t="shared" si="12"/>
        <v>ACEPTABLE</v>
      </c>
      <c r="T52" s="10" t="str">
        <f t="shared" si="13"/>
        <v>Mantener las medidas de control existentes, pero se deberían considerar soluciones o mejoras y se deben hacer comprobciones periódicas para asegurrar que el riesgo aún es aceptable</v>
      </c>
      <c r="U52" s="89">
        <v>17</v>
      </c>
      <c r="X52" s="83" t="s">
        <v>266</v>
      </c>
      <c r="Y52" s="83" t="s">
        <v>266</v>
      </c>
      <c r="Z52" s="83" t="s">
        <v>266</v>
      </c>
    </row>
    <row r="53" spans="3:26" ht="15" hidden="1" customHeight="1" x14ac:dyDescent="0.25">
      <c r="C53" s="141"/>
      <c r="D53" s="153"/>
      <c r="E53" s="61"/>
      <c r="F53" s="76" t="s">
        <v>226</v>
      </c>
      <c r="G53" s="68"/>
      <c r="H53" s="53" t="s">
        <v>264</v>
      </c>
      <c r="I53" s="85"/>
      <c r="J53" s="86"/>
      <c r="K53" s="63"/>
      <c r="L53" s="97"/>
      <c r="M53" s="97"/>
      <c r="N53" s="57">
        <f t="shared" si="9"/>
        <v>0</v>
      </c>
      <c r="O53" s="5" t="str">
        <f t="shared" si="10"/>
        <v>Bajo</v>
      </c>
      <c r="P53" s="5">
        <v>10</v>
      </c>
      <c r="Q53" s="57">
        <f t="shared" si="4"/>
        <v>0</v>
      </c>
      <c r="R53" s="11" t="str">
        <f t="shared" si="11"/>
        <v>IV</v>
      </c>
      <c r="S53" s="7" t="str">
        <f t="shared" si="12"/>
        <v>ACEPTABLE</v>
      </c>
      <c r="T53" s="10" t="str">
        <f t="shared" si="13"/>
        <v>Mantener las medidas de control existentes, pero se deberían considerar soluciones o mejoras y se deben hacer comprobciones periódicas para asegurrar que el riesgo aún es aceptable</v>
      </c>
      <c r="U53" s="89">
        <v>17</v>
      </c>
      <c r="X53" s="83" t="s">
        <v>266</v>
      </c>
      <c r="Y53" s="83" t="s">
        <v>266</v>
      </c>
      <c r="Z53" s="83" t="s">
        <v>266</v>
      </c>
    </row>
    <row r="54" spans="3:26" ht="31.5" hidden="1" customHeight="1" x14ac:dyDescent="0.25">
      <c r="C54" s="141"/>
      <c r="D54" s="152" t="s">
        <v>19</v>
      </c>
      <c r="E54" s="61"/>
      <c r="F54" s="76" t="s">
        <v>227</v>
      </c>
      <c r="G54" s="68"/>
      <c r="H54" s="53" t="s">
        <v>264</v>
      </c>
      <c r="I54" s="85"/>
      <c r="J54" s="86"/>
      <c r="K54" s="63"/>
      <c r="L54" s="97"/>
      <c r="M54" s="97"/>
      <c r="N54" s="57">
        <f t="shared" si="9"/>
        <v>0</v>
      </c>
      <c r="O54" s="5" t="str">
        <f t="shared" si="10"/>
        <v>Bajo</v>
      </c>
      <c r="P54" s="5">
        <v>10</v>
      </c>
      <c r="Q54" s="57">
        <f t="shared" si="4"/>
        <v>0</v>
      </c>
      <c r="R54" s="11" t="str">
        <f t="shared" si="11"/>
        <v>IV</v>
      </c>
      <c r="S54" s="7" t="str">
        <f t="shared" si="12"/>
        <v>ACEPTABLE</v>
      </c>
      <c r="T54" s="10" t="str">
        <f t="shared" si="13"/>
        <v>Mantener las medidas de control existentes, pero se deberían considerar soluciones o mejoras y se deben hacer comprobciones periódicas para asegurrar que el riesgo aún es aceptable</v>
      </c>
      <c r="U54" s="89">
        <v>17</v>
      </c>
      <c r="X54" s="83" t="s">
        <v>266</v>
      </c>
      <c r="Y54" s="83" t="s">
        <v>266</v>
      </c>
      <c r="Z54" s="83" t="s">
        <v>266</v>
      </c>
    </row>
    <row r="55" spans="3:26" ht="33" hidden="1" customHeight="1" x14ac:dyDescent="0.25">
      <c r="C55" s="141"/>
      <c r="D55" s="153"/>
      <c r="E55" s="61"/>
      <c r="F55" s="76" t="s">
        <v>75</v>
      </c>
      <c r="G55" s="68"/>
      <c r="H55" s="53" t="s">
        <v>264</v>
      </c>
      <c r="I55" s="85"/>
      <c r="J55" s="86"/>
      <c r="K55" s="63"/>
      <c r="L55" s="97"/>
      <c r="M55" s="97"/>
      <c r="N55" s="57">
        <f t="shared" si="9"/>
        <v>0</v>
      </c>
      <c r="O55" s="5" t="str">
        <f t="shared" si="10"/>
        <v>Bajo</v>
      </c>
      <c r="P55" s="5">
        <v>10</v>
      </c>
      <c r="Q55" s="57">
        <f t="shared" si="4"/>
        <v>0</v>
      </c>
      <c r="R55" s="11" t="str">
        <f t="shared" si="11"/>
        <v>IV</v>
      </c>
      <c r="S55" s="7" t="str">
        <f t="shared" si="12"/>
        <v>ACEPTABLE</v>
      </c>
      <c r="T55" s="10" t="str">
        <f t="shared" si="13"/>
        <v>Mantener las medidas de control existentes, pero se deberían considerar soluciones o mejoras y se deben hacer comprobciones periódicas para asegurrar que el riesgo aún es aceptable</v>
      </c>
      <c r="U55" s="89">
        <v>17</v>
      </c>
      <c r="X55" s="83" t="s">
        <v>266</v>
      </c>
      <c r="Y55" s="83" t="s">
        <v>266</v>
      </c>
      <c r="Z55" s="83" t="s">
        <v>266</v>
      </c>
    </row>
    <row r="56" spans="3:26" ht="165" hidden="1" customHeight="1" x14ac:dyDescent="0.25">
      <c r="C56" s="141"/>
      <c r="D56" s="152" t="s">
        <v>19</v>
      </c>
      <c r="E56" s="61"/>
      <c r="F56" s="76" t="s">
        <v>239</v>
      </c>
      <c r="G56" s="68"/>
      <c r="H56" s="53" t="s">
        <v>264</v>
      </c>
      <c r="I56" s="85"/>
      <c r="J56" s="86"/>
      <c r="K56" s="63"/>
      <c r="L56" s="97"/>
      <c r="M56" s="97"/>
      <c r="N56" s="57">
        <f t="shared" si="9"/>
        <v>0</v>
      </c>
      <c r="O56" s="5" t="str">
        <f t="shared" si="10"/>
        <v>Bajo</v>
      </c>
      <c r="P56" s="5">
        <v>10</v>
      </c>
      <c r="Q56" s="57">
        <f t="shared" si="4"/>
        <v>0</v>
      </c>
      <c r="R56" s="11" t="str">
        <f t="shared" si="11"/>
        <v>IV</v>
      </c>
      <c r="S56" s="7" t="str">
        <f t="shared" si="12"/>
        <v>ACEPTABLE</v>
      </c>
      <c r="T56" s="10" t="str">
        <f t="shared" si="13"/>
        <v>Mantener las medidas de control existentes, pero se deberían considerar soluciones o mejoras y se deben hacer comprobciones periódicas para asegurrar que el riesgo aún es aceptable</v>
      </c>
      <c r="U56" s="89">
        <v>17</v>
      </c>
      <c r="X56" s="83" t="s">
        <v>266</v>
      </c>
      <c r="Y56" s="83" t="s">
        <v>266</v>
      </c>
      <c r="Z56" s="83" t="s">
        <v>266</v>
      </c>
    </row>
    <row r="57" spans="3:26" ht="150" hidden="1" customHeight="1" x14ac:dyDescent="0.25">
      <c r="C57" s="141"/>
      <c r="D57" s="153"/>
      <c r="E57" s="61"/>
      <c r="F57" s="77" t="s">
        <v>228</v>
      </c>
      <c r="G57" s="68"/>
      <c r="H57" s="53" t="s">
        <v>264</v>
      </c>
      <c r="I57" s="85"/>
      <c r="J57" s="86"/>
      <c r="K57" s="63"/>
      <c r="L57" s="97"/>
      <c r="M57" s="97"/>
      <c r="N57" s="57">
        <f t="shared" si="9"/>
        <v>0</v>
      </c>
      <c r="O57" s="5" t="str">
        <f t="shared" si="10"/>
        <v>Bajo</v>
      </c>
      <c r="P57" s="5">
        <v>10</v>
      </c>
      <c r="Q57" s="57">
        <f t="shared" si="4"/>
        <v>0</v>
      </c>
      <c r="R57" s="11" t="str">
        <f t="shared" si="11"/>
        <v>IV</v>
      </c>
      <c r="S57" s="7" t="str">
        <f t="shared" si="12"/>
        <v>ACEPTABLE</v>
      </c>
      <c r="T57" s="10" t="str">
        <f t="shared" si="13"/>
        <v>Mantener las medidas de control existentes, pero se deberían considerar soluciones o mejoras y se deben hacer comprobciones periódicas para asegurrar que el riesgo aún es aceptable</v>
      </c>
      <c r="U57" s="89">
        <v>17</v>
      </c>
      <c r="X57" s="83" t="s">
        <v>266</v>
      </c>
      <c r="Y57" s="83" t="s">
        <v>266</v>
      </c>
      <c r="Z57" s="83" t="s">
        <v>266</v>
      </c>
    </row>
    <row r="58" spans="3:26" ht="90" hidden="1" customHeight="1" x14ac:dyDescent="0.25">
      <c r="C58" s="141"/>
      <c r="D58" s="152" t="s">
        <v>19</v>
      </c>
      <c r="E58" s="61"/>
      <c r="F58" s="77" t="s">
        <v>240</v>
      </c>
      <c r="G58" s="68"/>
      <c r="H58" s="53" t="s">
        <v>264</v>
      </c>
      <c r="I58" s="85"/>
      <c r="J58" s="86"/>
      <c r="K58" s="63"/>
      <c r="L58" s="97"/>
      <c r="M58" s="97"/>
      <c r="N58" s="57">
        <f t="shared" si="9"/>
        <v>0</v>
      </c>
      <c r="O58" s="5" t="str">
        <f t="shared" si="10"/>
        <v>Bajo</v>
      </c>
      <c r="P58" s="5">
        <v>10</v>
      </c>
      <c r="Q58" s="57">
        <f t="shared" si="4"/>
        <v>0</v>
      </c>
      <c r="R58" s="11" t="str">
        <f t="shared" si="11"/>
        <v>IV</v>
      </c>
      <c r="S58" s="7" t="str">
        <f t="shared" si="12"/>
        <v>ACEPTABLE</v>
      </c>
      <c r="T58" s="10" t="str">
        <f t="shared" si="13"/>
        <v>Mantener las medidas de control existentes, pero se deberían considerar soluciones o mejoras y se deben hacer comprobciones periódicas para asegurrar que el riesgo aún es aceptable</v>
      </c>
      <c r="U58" s="89">
        <v>17</v>
      </c>
      <c r="X58" s="83" t="s">
        <v>266</v>
      </c>
      <c r="Y58" s="83" t="s">
        <v>266</v>
      </c>
      <c r="Z58" s="83" t="s">
        <v>266</v>
      </c>
    </row>
    <row r="59" spans="3:26" ht="120" hidden="1" customHeight="1" x14ac:dyDescent="0.25">
      <c r="C59" s="141"/>
      <c r="D59" s="153"/>
      <c r="E59" s="61"/>
      <c r="F59" s="77" t="s">
        <v>241</v>
      </c>
      <c r="G59" s="68"/>
      <c r="H59" s="53" t="s">
        <v>264</v>
      </c>
      <c r="I59" s="85"/>
      <c r="J59" s="86"/>
      <c r="K59" s="63"/>
      <c r="L59" s="97"/>
      <c r="M59" s="97"/>
      <c r="N59" s="57">
        <f t="shared" si="9"/>
        <v>0</v>
      </c>
      <c r="O59" s="5" t="str">
        <f t="shared" si="10"/>
        <v>Bajo</v>
      </c>
      <c r="P59" s="5">
        <v>10</v>
      </c>
      <c r="Q59" s="57">
        <f t="shared" si="4"/>
        <v>0</v>
      </c>
      <c r="R59" s="11" t="str">
        <f t="shared" si="11"/>
        <v>IV</v>
      </c>
      <c r="S59" s="7" t="str">
        <f t="shared" si="12"/>
        <v>ACEPTABLE</v>
      </c>
      <c r="T59" s="10" t="str">
        <f t="shared" si="13"/>
        <v>Mantener las medidas de control existentes, pero se deberían considerar soluciones o mejoras y se deben hacer comprobciones periódicas para asegurrar que el riesgo aún es aceptable</v>
      </c>
      <c r="U59" s="89">
        <v>17</v>
      </c>
      <c r="X59" s="83" t="s">
        <v>266</v>
      </c>
      <c r="Y59" s="83" t="s">
        <v>266</v>
      </c>
      <c r="Z59" s="83" t="s">
        <v>266</v>
      </c>
    </row>
    <row r="60" spans="3:26" ht="180" hidden="1" customHeight="1" x14ac:dyDescent="0.25">
      <c r="C60" s="141"/>
      <c r="D60" s="152" t="s">
        <v>19</v>
      </c>
      <c r="E60" s="61"/>
      <c r="F60" s="77" t="s">
        <v>242</v>
      </c>
      <c r="G60" s="68"/>
      <c r="H60" s="53" t="s">
        <v>264</v>
      </c>
      <c r="I60" s="85"/>
      <c r="J60" s="86"/>
      <c r="K60" s="63"/>
      <c r="L60" s="97"/>
      <c r="M60" s="97"/>
      <c r="N60" s="57">
        <f t="shared" si="9"/>
        <v>0</v>
      </c>
      <c r="O60" s="5" t="str">
        <f t="shared" si="10"/>
        <v>Bajo</v>
      </c>
      <c r="P60" s="5">
        <v>10</v>
      </c>
      <c r="Q60" s="57">
        <f t="shared" si="4"/>
        <v>0</v>
      </c>
      <c r="R60" s="11" t="str">
        <f t="shared" si="11"/>
        <v>IV</v>
      </c>
      <c r="S60" s="7" t="str">
        <f t="shared" si="12"/>
        <v>ACEPTABLE</v>
      </c>
      <c r="T60" s="10" t="str">
        <f t="shared" si="13"/>
        <v>Mantener las medidas de control existentes, pero se deberían considerar soluciones o mejoras y se deben hacer comprobciones periódicas para asegurrar que el riesgo aún es aceptable</v>
      </c>
      <c r="U60" s="89">
        <v>17</v>
      </c>
      <c r="X60" s="83" t="s">
        <v>266</v>
      </c>
      <c r="Y60" s="83" t="s">
        <v>266</v>
      </c>
      <c r="Z60" s="83" t="s">
        <v>266</v>
      </c>
    </row>
    <row r="61" spans="3:26" ht="75" hidden="1" customHeight="1" x14ac:dyDescent="0.25">
      <c r="C61" s="141"/>
      <c r="D61" s="153"/>
      <c r="E61" s="61"/>
      <c r="F61" s="77" t="s">
        <v>243</v>
      </c>
      <c r="G61" s="68"/>
      <c r="H61" s="53" t="s">
        <v>264</v>
      </c>
      <c r="I61" s="85"/>
      <c r="J61" s="86"/>
      <c r="K61" s="63"/>
      <c r="L61" s="97"/>
      <c r="M61" s="97"/>
      <c r="N61" s="57">
        <f t="shared" si="9"/>
        <v>0</v>
      </c>
      <c r="O61" s="5" t="str">
        <f t="shared" si="10"/>
        <v>Bajo</v>
      </c>
      <c r="P61" s="5">
        <v>10</v>
      </c>
      <c r="Q61" s="57">
        <f t="shared" si="4"/>
        <v>0</v>
      </c>
      <c r="R61" s="11" t="str">
        <f t="shared" si="11"/>
        <v>IV</v>
      </c>
      <c r="S61" s="7" t="str">
        <f t="shared" si="12"/>
        <v>ACEPTABLE</v>
      </c>
      <c r="T61" s="10" t="str">
        <f t="shared" si="13"/>
        <v>Mantener las medidas de control existentes, pero se deberían considerar soluciones o mejoras y se deben hacer comprobciones periódicas para asegurrar que el riesgo aún es aceptable</v>
      </c>
      <c r="U61" s="89">
        <v>17</v>
      </c>
      <c r="X61" s="83" t="s">
        <v>266</v>
      </c>
      <c r="Y61" s="83" t="s">
        <v>266</v>
      </c>
      <c r="Z61" s="83" t="s">
        <v>266</v>
      </c>
    </row>
    <row r="62" spans="3:26" ht="45" hidden="1" customHeight="1" x14ac:dyDescent="0.25">
      <c r="C62" s="141"/>
      <c r="D62" s="152" t="s">
        <v>19</v>
      </c>
      <c r="E62" s="61"/>
      <c r="F62" s="77" t="s">
        <v>244</v>
      </c>
      <c r="G62" s="68"/>
      <c r="H62" s="53" t="s">
        <v>264</v>
      </c>
      <c r="I62" s="85"/>
      <c r="J62" s="86"/>
      <c r="K62" s="63"/>
      <c r="L62" s="97"/>
      <c r="M62" s="97"/>
      <c r="N62" s="57">
        <f t="shared" si="9"/>
        <v>0</v>
      </c>
      <c r="O62" s="5" t="str">
        <f t="shared" si="10"/>
        <v>Bajo</v>
      </c>
      <c r="P62" s="5">
        <v>10</v>
      </c>
      <c r="Q62" s="57">
        <f t="shared" si="4"/>
        <v>0</v>
      </c>
      <c r="R62" s="11" t="str">
        <f t="shared" si="11"/>
        <v>IV</v>
      </c>
      <c r="S62" s="7" t="str">
        <f t="shared" si="12"/>
        <v>ACEPTABLE</v>
      </c>
      <c r="T62" s="10" t="str">
        <f t="shared" si="13"/>
        <v>Mantener las medidas de control existentes, pero se deberían considerar soluciones o mejoras y se deben hacer comprobciones periódicas para asegurrar que el riesgo aún es aceptable</v>
      </c>
      <c r="U62" s="89">
        <v>17</v>
      </c>
      <c r="X62" s="83" t="s">
        <v>266</v>
      </c>
      <c r="Y62" s="83" t="s">
        <v>266</v>
      </c>
      <c r="Z62" s="83" t="s">
        <v>266</v>
      </c>
    </row>
    <row r="63" spans="3:26" ht="15" hidden="1" customHeight="1" x14ac:dyDescent="0.25">
      <c r="C63" s="141"/>
      <c r="D63" s="153"/>
      <c r="E63" s="61"/>
      <c r="F63" s="77" t="s">
        <v>229</v>
      </c>
      <c r="G63" s="68"/>
      <c r="H63" s="53" t="s">
        <v>264</v>
      </c>
      <c r="I63" s="85"/>
      <c r="J63" s="86"/>
      <c r="K63" s="63"/>
      <c r="L63" s="97"/>
      <c r="M63" s="97"/>
      <c r="N63" s="57">
        <f t="shared" si="9"/>
        <v>0</v>
      </c>
      <c r="O63" s="5" t="str">
        <f t="shared" si="10"/>
        <v>Bajo</v>
      </c>
      <c r="P63" s="5">
        <v>10</v>
      </c>
      <c r="Q63" s="57">
        <f t="shared" si="4"/>
        <v>0</v>
      </c>
      <c r="R63" s="11" t="str">
        <f t="shared" si="11"/>
        <v>IV</v>
      </c>
      <c r="S63" s="7" t="str">
        <f t="shared" si="12"/>
        <v>ACEPTABLE</v>
      </c>
      <c r="T63" s="10" t="str">
        <f t="shared" si="13"/>
        <v>Mantener las medidas de control existentes, pero se deberían considerar soluciones o mejoras y se deben hacer comprobciones periódicas para asegurrar que el riesgo aún es aceptable</v>
      </c>
      <c r="U63" s="89">
        <v>17</v>
      </c>
      <c r="X63" s="83" t="s">
        <v>266</v>
      </c>
      <c r="Y63" s="83" t="s">
        <v>266</v>
      </c>
      <c r="Z63" s="83" t="s">
        <v>266</v>
      </c>
    </row>
    <row r="64" spans="3:26" ht="30" hidden="1" customHeight="1" x14ac:dyDescent="0.25">
      <c r="C64" s="141"/>
      <c r="D64" s="152" t="s">
        <v>19</v>
      </c>
      <c r="E64" s="61"/>
      <c r="F64" s="77" t="s">
        <v>230</v>
      </c>
      <c r="G64" s="68"/>
      <c r="H64" s="53" t="s">
        <v>264</v>
      </c>
      <c r="I64" s="85"/>
      <c r="J64" s="86"/>
      <c r="K64" s="63"/>
      <c r="L64" s="97"/>
      <c r="M64" s="97"/>
      <c r="N64" s="57">
        <f t="shared" si="9"/>
        <v>0</v>
      </c>
      <c r="O64" s="5" t="str">
        <f t="shared" si="10"/>
        <v>Bajo</v>
      </c>
      <c r="P64" s="5">
        <v>10</v>
      </c>
      <c r="Q64" s="57">
        <f t="shared" si="4"/>
        <v>0</v>
      </c>
      <c r="R64" s="11" t="str">
        <f t="shared" si="11"/>
        <v>IV</v>
      </c>
      <c r="S64" s="7" t="str">
        <f t="shared" si="12"/>
        <v>ACEPTABLE</v>
      </c>
      <c r="T64" s="10" t="str">
        <f t="shared" si="13"/>
        <v>Mantener las medidas de control existentes, pero se deberían considerar soluciones o mejoras y se deben hacer comprobciones periódicas para asegurrar que el riesgo aún es aceptable</v>
      </c>
      <c r="U64" s="89">
        <v>17</v>
      </c>
      <c r="X64" s="83" t="s">
        <v>266</v>
      </c>
      <c r="Y64" s="83" t="s">
        <v>266</v>
      </c>
      <c r="Z64" s="83" t="s">
        <v>266</v>
      </c>
    </row>
    <row r="65" spans="2:28" ht="30" hidden="1" customHeight="1" x14ac:dyDescent="0.25">
      <c r="C65" s="141"/>
      <c r="D65" s="153"/>
      <c r="E65" s="61"/>
      <c r="F65" s="77" t="s">
        <v>231</v>
      </c>
      <c r="G65" s="68"/>
      <c r="H65" s="53" t="s">
        <v>264</v>
      </c>
      <c r="I65" s="85"/>
      <c r="J65" s="86"/>
      <c r="K65" s="63"/>
      <c r="L65" s="97"/>
      <c r="M65" s="97"/>
      <c r="N65" s="57">
        <f t="shared" si="9"/>
        <v>0</v>
      </c>
      <c r="O65" s="5" t="str">
        <f t="shared" si="10"/>
        <v>Bajo</v>
      </c>
      <c r="P65" s="5">
        <v>10</v>
      </c>
      <c r="Q65" s="57">
        <f t="shared" si="4"/>
        <v>0</v>
      </c>
      <c r="R65" s="11" t="str">
        <f t="shared" si="11"/>
        <v>IV</v>
      </c>
      <c r="S65" s="7" t="str">
        <f t="shared" si="12"/>
        <v>ACEPTABLE</v>
      </c>
      <c r="T65" s="10" t="str">
        <f t="shared" si="13"/>
        <v>Mantener las medidas de control existentes, pero se deberían considerar soluciones o mejoras y se deben hacer comprobciones periódicas para asegurrar que el riesgo aún es aceptable</v>
      </c>
      <c r="U65" s="89">
        <v>17</v>
      </c>
      <c r="X65" s="83" t="s">
        <v>266</v>
      </c>
      <c r="Y65" s="83" t="s">
        <v>266</v>
      </c>
      <c r="Z65" s="83" t="s">
        <v>266</v>
      </c>
    </row>
    <row r="66" spans="2:28" ht="120" hidden="1" customHeight="1" x14ac:dyDescent="0.25">
      <c r="C66" s="141"/>
      <c r="D66" s="152" t="s">
        <v>19</v>
      </c>
      <c r="E66" s="61"/>
      <c r="F66" s="77" t="s">
        <v>232</v>
      </c>
      <c r="G66" s="68"/>
      <c r="H66" s="53" t="s">
        <v>264</v>
      </c>
      <c r="I66" s="85"/>
      <c r="J66" s="86"/>
      <c r="K66" s="63"/>
      <c r="L66" s="97"/>
      <c r="M66" s="97"/>
      <c r="N66" s="57">
        <f t="shared" si="9"/>
        <v>0</v>
      </c>
      <c r="O66" s="5" t="str">
        <f t="shared" si="10"/>
        <v>Bajo</v>
      </c>
      <c r="P66" s="5">
        <v>10</v>
      </c>
      <c r="Q66" s="57">
        <f t="shared" si="4"/>
        <v>0</v>
      </c>
      <c r="R66" s="11" t="str">
        <f t="shared" si="11"/>
        <v>IV</v>
      </c>
      <c r="S66" s="7" t="str">
        <f t="shared" si="12"/>
        <v>ACEPTABLE</v>
      </c>
      <c r="T66" s="10" t="str">
        <f t="shared" si="13"/>
        <v>Mantener las medidas de control existentes, pero se deberían considerar soluciones o mejoras y se deben hacer comprobciones periódicas para asegurrar que el riesgo aún es aceptable</v>
      </c>
      <c r="U66" s="89">
        <v>17</v>
      </c>
      <c r="X66" s="83" t="s">
        <v>266</v>
      </c>
      <c r="Y66" s="83" t="s">
        <v>266</v>
      </c>
      <c r="Z66" s="83" t="s">
        <v>266</v>
      </c>
    </row>
    <row r="67" spans="2:28" ht="45" hidden="1" customHeight="1" x14ac:dyDescent="0.25">
      <c r="C67" s="141"/>
      <c r="D67" s="153"/>
      <c r="E67" s="61"/>
      <c r="F67" s="77" t="s">
        <v>233</v>
      </c>
      <c r="G67" s="68"/>
      <c r="H67" s="53" t="s">
        <v>264</v>
      </c>
      <c r="I67" s="85"/>
      <c r="J67" s="86"/>
      <c r="K67" s="63"/>
      <c r="L67" s="97"/>
      <c r="M67" s="97"/>
      <c r="N67" s="57">
        <f t="shared" si="9"/>
        <v>0</v>
      </c>
      <c r="O67" s="5" t="str">
        <f t="shared" si="10"/>
        <v>Bajo</v>
      </c>
      <c r="P67" s="5">
        <v>10</v>
      </c>
      <c r="Q67" s="57">
        <f t="shared" si="4"/>
        <v>0</v>
      </c>
      <c r="R67" s="11" t="str">
        <f t="shared" si="11"/>
        <v>IV</v>
      </c>
      <c r="S67" s="7" t="str">
        <f t="shared" si="12"/>
        <v>ACEPTABLE</v>
      </c>
      <c r="T67" s="10" t="str">
        <f t="shared" si="13"/>
        <v>Mantener las medidas de control existentes, pero se deberían considerar soluciones o mejoras y se deben hacer comprobciones periódicas para asegurrar que el riesgo aún es aceptable</v>
      </c>
      <c r="U67" s="89">
        <v>17</v>
      </c>
      <c r="X67" s="83" t="s">
        <v>266</v>
      </c>
      <c r="Y67" s="83" t="s">
        <v>266</v>
      </c>
      <c r="Z67" s="83" t="s">
        <v>266</v>
      </c>
    </row>
    <row r="68" spans="2:28" ht="45" hidden="1" customHeight="1" x14ac:dyDescent="0.25">
      <c r="C68" s="141"/>
      <c r="D68" s="152" t="s">
        <v>19</v>
      </c>
      <c r="E68" s="61"/>
      <c r="F68" s="77" t="s">
        <v>245</v>
      </c>
      <c r="G68" s="68"/>
      <c r="H68" s="53" t="s">
        <v>264</v>
      </c>
      <c r="I68" s="85"/>
      <c r="J68" s="86"/>
      <c r="K68" s="63"/>
      <c r="L68" s="97"/>
      <c r="M68" s="97"/>
      <c r="N68" s="57">
        <f t="shared" si="9"/>
        <v>0</v>
      </c>
      <c r="O68" s="5" t="str">
        <f t="shared" si="10"/>
        <v>Bajo</v>
      </c>
      <c r="P68" s="5">
        <v>10</v>
      </c>
      <c r="Q68" s="57">
        <f t="shared" si="4"/>
        <v>0</v>
      </c>
      <c r="R68" s="11" t="str">
        <f t="shared" si="11"/>
        <v>IV</v>
      </c>
      <c r="S68" s="7" t="str">
        <f t="shared" si="12"/>
        <v>ACEPTABLE</v>
      </c>
      <c r="T68" s="10" t="str">
        <f t="shared" si="13"/>
        <v>Mantener las medidas de control existentes, pero se deberían considerar soluciones o mejoras y se deben hacer comprobciones periódicas para asegurrar que el riesgo aún es aceptable</v>
      </c>
      <c r="U68" s="89">
        <v>17</v>
      </c>
      <c r="X68" s="83" t="s">
        <v>266</v>
      </c>
      <c r="Y68" s="83" t="s">
        <v>266</v>
      </c>
      <c r="Z68" s="83" t="s">
        <v>266</v>
      </c>
    </row>
    <row r="69" spans="2:28" ht="60" hidden="1" customHeight="1" x14ac:dyDescent="0.25">
      <c r="C69" s="141"/>
      <c r="D69" s="153"/>
      <c r="E69" s="61"/>
      <c r="F69" s="77" t="s">
        <v>246</v>
      </c>
      <c r="G69" s="68"/>
      <c r="H69" s="53" t="s">
        <v>264</v>
      </c>
      <c r="I69" s="85"/>
      <c r="J69" s="86"/>
      <c r="K69" s="63"/>
      <c r="L69" s="97"/>
      <c r="M69" s="97"/>
      <c r="N69" s="57">
        <f t="shared" si="9"/>
        <v>0</v>
      </c>
      <c r="O69" s="5" t="str">
        <f t="shared" si="10"/>
        <v>Bajo</v>
      </c>
      <c r="P69" s="5">
        <v>10</v>
      </c>
      <c r="Q69" s="57">
        <f t="shared" si="4"/>
        <v>0</v>
      </c>
      <c r="R69" s="11" t="str">
        <f t="shared" si="11"/>
        <v>IV</v>
      </c>
      <c r="S69" s="7" t="str">
        <f t="shared" si="12"/>
        <v>ACEPTABLE</v>
      </c>
      <c r="T69" s="10" t="str">
        <f t="shared" si="13"/>
        <v>Mantener las medidas de control existentes, pero se deberían considerar soluciones o mejoras y se deben hacer comprobciones periódicas para asegurrar que el riesgo aún es aceptable</v>
      </c>
      <c r="U69" s="89">
        <v>17</v>
      </c>
      <c r="X69" s="83" t="s">
        <v>266</v>
      </c>
      <c r="Y69" s="83" t="s">
        <v>266</v>
      </c>
      <c r="Z69" s="83" t="s">
        <v>266</v>
      </c>
    </row>
    <row r="70" spans="2:28" ht="45" hidden="1" customHeight="1" x14ac:dyDescent="0.25">
      <c r="C70" s="141"/>
      <c r="D70" s="152" t="s">
        <v>19</v>
      </c>
      <c r="E70" s="61"/>
      <c r="F70" s="77" t="s">
        <v>247</v>
      </c>
      <c r="G70" s="68"/>
      <c r="H70" s="53" t="s">
        <v>264</v>
      </c>
      <c r="I70" s="85"/>
      <c r="J70" s="86"/>
      <c r="K70" s="63"/>
      <c r="L70" s="97"/>
      <c r="M70" s="97"/>
      <c r="N70" s="57">
        <f t="shared" si="9"/>
        <v>0</v>
      </c>
      <c r="O70" s="5" t="str">
        <f t="shared" si="10"/>
        <v>Bajo</v>
      </c>
      <c r="P70" s="5">
        <v>10</v>
      </c>
      <c r="Q70" s="57">
        <f t="shared" si="4"/>
        <v>0</v>
      </c>
      <c r="R70" s="11" t="str">
        <f t="shared" si="11"/>
        <v>IV</v>
      </c>
      <c r="S70" s="7" t="str">
        <f t="shared" si="12"/>
        <v>ACEPTABLE</v>
      </c>
      <c r="T70" s="10" t="str">
        <f t="shared" si="13"/>
        <v>Mantener las medidas de control existentes, pero se deberían considerar soluciones o mejoras y se deben hacer comprobciones periódicas para asegurrar que el riesgo aún es aceptable</v>
      </c>
      <c r="U70" s="89">
        <v>17</v>
      </c>
      <c r="X70" s="83" t="s">
        <v>266</v>
      </c>
      <c r="Y70" s="83" t="s">
        <v>266</v>
      </c>
      <c r="Z70" s="83" t="s">
        <v>266</v>
      </c>
    </row>
    <row r="71" spans="2:28" ht="45" hidden="1" customHeight="1" x14ac:dyDescent="0.25">
      <c r="C71" s="141"/>
      <c r="D71" s="153"/>
      <c r="E71" s="61"/>
      <c r="F71" s="77" t="s">
        <v>234</v>
      </c>
      <c r="G71" s="68"/>
      <c r="H71" s="53" t="s">
        <v>264</v>
      </c>
      <c r="I71" s="85"/>
      <c r="J71" s="86"/>
      <c r="K71" s="63"/>
      <c r="L71" s="97"/>
      <c r="M71" s="97"/>
      <c r="N71" s="57">
        <f t="shared" si="9"/>
        <v>0</v>
      </c>
      <c r="O71" s="5" t="str">
        <f t="shared" si="10"/>
        <v>Bajo</v>
      </c>
      <c r="P71" s="5">
        <v>10</v>
      </c>
      <c r="Q71" s="57">
        <f t="shared" si="4"/>
        <v>0</v>
      </c>
      <c r="R71" s="11" t="str">
        <f t="shared" si="11"/>
        <v>IV</v>
      </c>
      <c r="S71" s="7" t="str">
        <f t="shared" si="12"/>
        <v>ACEPTABLE</v>
      </c>
      <c r="T71" s="10" t="str">
        <f t="shared" si="13"/>
        <v>Mantener las medidas de control existentes, pero se deberían considerar soluciones o mejoras y se deben hacer comprobciones periódicas para asegurrar que el riesgo aún es aceptable</v>
      </c>
      <c r="U71" s="89">
        <v>17</v>
      </c>
      <c r="X71" s="83" t="s">
        <v>266</v>
      </c>
      <c r="Y71" s="83" t="s">
        <v>266</v>
      </c>
      <c r="Z71" s="83" t="s">
        <v>266</v>
      </c>
    </row>
    <row r="72" spans="2:28" ht="30" hidden="1" customHeight="1" x14ac:dyDescent="0.25">
      <c r="C72" s="141"/>
      <c r="D72" s="152" t="s">
        <v>19</v>
      </c>
      <c r="E72" s="61"/>
      <c r="F72" s="77" t="s">
        <v>235</v>
      </c>
      <c r="G72" s="68"/>
      <c r="H72" s="53" t="s">
        <v>264</v>
      </c>
      <c r="I72" s="85"/>
      <c r="J72" s="86"/>
      <c r="K72" s="63"/>
      <c r="L72" s="97"/>
      <c r="M72" s="97"/>
      <c r="N72" s="57">
        <f t="shared" si="9"/>
        <v>0</v>
      </c>
      <c r="O72" s="5" t="str">
        <f t="shared" si="10"/>
        <v>Bajo</v>
      </c>
      <c r="P72" s="5">
        <v>10</v>
      </c>
      <c r="Q72" s="57">
        <f t="shared" si="4"/>
        <v>0</v>
      </c>
      <c r="R72" s="11" t="str">
        <f t="shared" si="11"/>
        <v>IV</v>
      </c>
      <c r="S72" s="7" t="str">
        <f t="shared" si="12"/>
        <v>ACEPTABLE</v>
      </c>
      <c r="T72" s="10" t="str">
        <f t="shared" si="13"/>
        <v>Mantener las medidas de control existentes, pero se deberían considerar soluciones o mejoras y se deben hacer comprobciones periódicas para asegurrar que el riesgo aún es aceptable</v>
      </c>
      <c r="U72" s="89">
        <v>17</v>
      </c>
      <c r="X72" s="83" t="s">
        <v>266</v>
      </c>
      <c r="Y72" s="83" t="s">
        <v>266</v>
      </c>
      <c r="Z72" s="83" t="s">
        <v>266</v>
      </c>
    </row>
    <row r="73" spans="2:28" ht="60" hidden="1" customHeight="1" x14ac:dyDescent="0.25">
      <c r="C73" s="141"/>
      <c r="D73" s="153"/>
      <c r="E73" s="61"/>
      <c r="F73" s="77" t="s">
        <v>236</v>
      </c>
      <c r="G73" s="68"/>
      <c r="H73" s="53" t="s">
        <v>264</v>
      </c>
      <c r="I73" s="85"/>
      <c r="J73" s="86"/>
      <c r="K73" s="63"/>
      <c r="L73" s="97"/>
      <c r="M73" s="97"/>
      <c r="N73" s="57">
        <f t="shared" si="9"/>
        <v>0</v>
      </c>
      <c r="O73" s="5" t="str">
        <f t="shared" si="10"/>
        <v>Bajo</v>
      </c>
      <c r="P73" s="5">
        <v>10</v>
      </c>
      <c r="Q73" s="57">
        <f t="shared" si="4"/>
        <v>0</v>
      </c>
      <c r="R73" s="11" t="str">
        <f t="shared" si="11"/>
        <v>IV</v>
      </c>
      <c r="S73" s="7" t="str">
        <f t="shared" si="12"/>
        <v>ACEPTABLE</v>
      </c>
      <c r="T73" s="10" t="str">
        <f t="shared" si="13"/>
        <v>Mantener las medidas de control existentes, pero se deberían considerar soluciones o mejoras y se deben hacer comprobciones periódicas para asegurrar que el riesgo aún es aceptable</v>
      </c>
      <c r="U73" s="89">
        <v>17</v>
      </c>
      <c r="X73" s="83" t="s">
        <v>266</v>
      </c>
      <c r="Y73" s="83" t="s">
        <v>266</v>
      </c>
      <c r="Z73" s="83" t="s">
        <v>266</v>
      </c>
    </row>
    <row r="74" spans="2:28" ht="15" hidden="1" customHeight="1" x14ac:dyDescent="0.25">
      <c r="C74" s="141"/>
      <c r="D74" s="152" t="s">
        <v>19</v>
      </c>
      <c r="E74" s="61"/>
      <c r="F74" s="77" t="s">
        <v>237</v>
      </c>
      <c r="G74" s="68"/>
      <c r="H74" s="53" t="s">
        <v>264</v>
      </c>
      <c r="I74" s="85"/>
      <c r="J74" s="86"/>
      <c r="K74" s="63"/>
      <c r="L74" s="97"/>
      <c r="M74" s="97"/>
      <c r="N74" s="57">
        <f t="shared" si="9"/>
        <v>0</v>
      </c>
      <c r="O74" s="5" t="str">
        <f t="shared" si="10"/>
        <v>Bajo</v>
      </c>
      <c r="P74" s="5">
        <v>10</v>
      </c>
      <c r="Q74" s="57">
        <f t="shared" si="4"/>
        <v>0</v>
      </c>
      <c r="R74" s="11" t="str">
        <f t="shared" si="11"/>
        <v>IV</v>
      </c>
      <c r="S74" s="7" t="str">
        <f t="shared" si="12"/>
        <v>ACEPTABLE</v>
      </c>
      <c r="T74" s="10" t="str">
        <f t="shared" si="13"/>
        <v>Mantener las medidas de control existentes, pero se deberían considerar soluciones o mejoras y se deben hacer comprobciones periódicas para asegurrar que el riesgo aún es aceptable</v>
      </c>
      <c r="U74" s="89">
        <v>17</v>
      </c>
      <c r="X74" s="83" t="s">
        <v>266</v>
      </c>
      <c r="Y74" s="83" t="s">
        <v>266</v>
      </c>
      <c r="Z74" s="83" t="s">
        <v>266</v>
      </c>
    </row>
    <row r="75" spans="2:28" ht="30.75" hidden="1" customHeight="1" x14ac:dyDescent="0.25">
      <c r="C75" s="141"/>
      <c r="D75" s="153"/>
      <c r="E75" s="61"/>
      <c r="F75" s="77" t="s">
        <v>238</v>
      </c>
      <c r="G75" s="68"/>
      <c r="H75" s="53" t="s">
        <v>264</v>
      </c>
      <c r="I75" s="85"/>
      <c r="J75" s="86"/>
      <c r="K75" s="63"/>
      <c r="L75" s="97"/>
      <c r="M75" s="97"/>
      <c r="N75" s="57">
        <f t="shared" si="9"/>
        <v>0</v>
      </c>
      <c r="O75" s="5" t="str">
        <f t="shared" si="10"/>
        <v>Bajo</v>
      </c>
      <c r="P75" s="5">
        <v>10</v>
      </c>
      <c r="Q75" s="57">
        <f t="shared" si="4"/>
        <v>0</v>
      </c>
      <c r="R75" s="11" t="str">
        <f t="shared" si="11"/>
        <v>IV</v>
      </c>
      <c r="S75" s="7" t="str">
        <f t="shared" si="12"/>
        <v>ACEPTABLE</v>
      </c>
      <c r="T75" s="10" t="str">
        <f t="shared" si="13"/>
        <v>Mantener las medidas de control existentes, pero se deberían considerar soluciones o mejoras y se deben hacer comprobciones periódicas para asegurrar que el riesgo aún es aceptable</v>
      </c>
      <c r="U75" s="89">
        <v>17</v>
      </c>
      <c r="X75" s="83" t="s">
        <v>266</v>
      </c>
      <c r="Y75" s="83" t="s">
        <v>266</v>
      </c>
      <c r="Z75" s="83" t="s">
        <v>266</v>
      </c>
    </row>
    <row r="76" spans="2:28" ht="93" customHeight="1" x14ac:dyDescent="0.25">
      <c r="B76" s="103"/>
      <c r="C76" s="143"/>
      <c r="D76" s="64" t="s">
        <v>292</v>
      </c>
      <c r="E76" s="14" t="s">
        <v>391</v>
      </c>
      <c r="F76" s="14" t="s">
        <v>392</v>
      </c>
      <c r="G76" s="14" t="s">
        <v>393</v>
      </c>
      <c r="H76" s="53" t="s">
        <v>264</v>
      </c>
      <c r="I76" s="56" t="s">
        <v>375</v>
      </c>
      <c r="J76" s="56" t="s">
        <v>375</v>
      </c>
      <c r="K76" s="56" t="s">
        <v>375</v>
      </c>
      <c r="L76" s="93">
        <v>6</v>
      </c>
      <c r="M76" s="97">
        <v>2</v>
      </c>
      <c r="N76" s="90">
        <f t="shared" si="9"/>
        <v>12</v>
      </c>
      <c r="O76" s="64" t="str">
        <f t="shared" si="10"/>
        <v>Alto</v>
      </c>
      <c r="P76" s="56">
        <v>10</v>
      </c>
      <c r="Q76" s="57">
        <f t="shared" si="4"/>
        <v>120</v>
      </c>
      <c r="R76" s="11" t="str">
        <f t="shared" si="11"/>
        <v>III</v>
      </c>
      <c r="S76" s="7" t="str">
        <f t="shared" si="12"/>
        <v>MEJORABLE</v>
      </c>
      <c r="T76" s="10" t="str">
        <f t="shared" si="13"/>
        <v>Mejorar si es posible. Seria conveniente justificar la intervención y su rentabilidad</v>
      </c>
      <c r="U76" s="64">
        <v>1</v>
      </c>
      <c r="V76" s="14" t="s">
        <v>394</v>
      </c>
      <c r="W76" s="14" t="s">
        <v>395</v>
      </c>
      <c r="X76" s="56" t="s">
        <v>266</v>
      </c>
      <c r="Y76" s="56" t="s">
        <v>266</v>
      </c>
      <c r="Z76" s="56" t="s">
        <v>266</v>
      </c>
      <c r="AA76" s="67" t="s">
        <v>396</v>
      </c>
      <c r="AB76" s="72" t="s">
        <v>390</v>
      </c>
    </row>
    <row r="77" spans="2:28" x14ac:dyDescent="0.25">
      <c r="C77" s="78"/>
      <c r="L77" s="181"/>
      <c r="M77" s="181"/>
    </row>
    <row r="78" spans="2:28" x14ac:dyDescent="0.25">
      <c r="C78" s="78"/>
      <c r="L78" s="181"/>
      <c r="M78" s="181"/>
    </row>
    <row r="79" spans="2:28" x14ac:dyDescent="0.25">
      <c r="C79" s="78"/>
      <c r="L79" s="181"/>
      <c r="M79" s="181"/>
    </row>
    <row r="80" spans="2:28" x14ac:dyDescent="0.25">
      <c r="C80" s="78"/>
      <c r="L80" s="181"/>
      <c r="M80" s="181"/>
    </row>
    <row r="81" spans="3:13" x14ac:dyDescent="0.25">
      <c r="C81" s="78"/>
      <c r="L81" s="181"/>
      <c r="M81" s="181"/>
    </row>
    <row r="82" spans="3:13" x14ac:dyDescent="0.25">
      <c r="C82" s="78"/>
      <c r="L82" s="181"/>
      <c r="M82" s="181"/>
    </row>
    <row r="83" spans="3:13" x14ac:dyDescent="0.25">
      <c r="C83" s="78"/>
      <c r="L83" s="181"/>
      <c r="M83" s="181"/>
    </row>
    <row r="84" spans="3:13" x14ac:dyDescent="0.25">
      <c r="C84" s="78"/>
      <c r="L84" s="181"/>
      <c r="M84" s="181"/>
    </row>
    <row r="85" spans="3:13" x14ac:dyDescent="0.25">
      <c r="C85" s="78"/>
      <c r="L85" s="181"/>
      <c r="M85" s="181"/>
    </row>
    <row r="86" spans="3:13" x14ac:dyDescent="0.25">
      <c r="C86" s="78"/>
      <c r="L86" s="181"/>
      <c r="M86" s="181"/>
    </row>
    <row r="87" spans="3:13" x14ac:dyDescent="0.25">
      <c r="C87" s="78"/>
      <c r="L87" s="181"/>
      <c r="M87" s="181"/>
    </row>
    <row r="88" spans="3:13" x14ac:dyDescent="0.25">
      <c r="C88" s="78"/>
    </row>
    <row r="89" spans="3:13" x14ac:dyDescent="0.25">
      <c r="C89" s="78"/>
    </row>
    <row r="90" spans="3:13" x14ac:dyDescent="0.25">
      <c r="C90" s="78"/>
    </row>
    <row r="91" spans="3:13" x14ac:dyDescent="0.25">
      <c r="C91" s="78"/>
    </row>
    <row r="92" spans="3:13" x14ac:dyDescent="0.25">
      <c r="C92" s="78"/>
    </row>
    <row r="93" spans="3:13" x14ac:dyDescent="0.25">
      <c r="C93" s="78"/>
    </row>
    <row r="94" spans="3:13" x14ac:dyDescent="0.25">
      <c r="C94" s="78"/>
    </row>
    <row r="95" spans="3:13" x14ac:dyDescent="0.25">
      <c r="C95" s="78"/>
    </row>
    <row r="96" spans="3:1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20" spans="3:3" x14ac:dyDescent="0.25">
      <c r="C120" s="78"/>
    </row>
    <row r="121" spans="3:3" x14ac:dyDescent="0.25">
      <c r="C121" s="78"/>
    </row>
    <row r="122" spans="3:3" x14ac:dyDescent="0.25">
      <c r="C122" s="78"/>
    </row>
    <row r="123" spans="3:3" x14ac:dyDescent="0.25">
      <c r="C123" s="78"/>
    </row>
    <row r="124" spans="3:3" x14ac:dyDescent="0.25">
      <c r="C124" s="78"/>
    </row>
    <row r="125" spans="3:3" x14ac:dyDescent="0.25">
      <c r="C125" s="78"/>
    </row>
    <row r="126" spans="3:3" x14ac:dyDescent="0.25">
      <c r="C126" s="78"/>
    </row>
    <row r="127" spans="3:3" x14ac:dyDescent="0.25">
      <c r="C127" s="78"/>
    </row>
    <row r="128" spans="3:3" x14ac:dyDescent="0.25">
      <c r="C128" s="78"/>
    </row>
    <row r="129" spans="3:3" x14ac:dyDescent="0.25">
      <c r="C129" s="78"/>
    </row>
    <row r="130" spans="3:3" x14ac:dyDescent="0.25">
      <c r="C130" s="78"/>
    </row>
    <row r="1048548" spans="4:8" ht="60" x14ac:dyDescent="0.25">
      <c r="H1048548" s="31" t="s">
        <v>256</v>
      </c>
    </row>
    <row r="1048549" spans="4:8" ht="60" x14ac:dyDescent="0.25">
      <c r="H1048549" s="31" t="s">
        <v>257</v>
      </c>
    </row>
    <row r="1048550" spans="4:8" ht="90" x14ac:dyDescent="0.25">
      <c r="H1048550" s="31" t="s">
        <v>258</v>
      </c>
    </row>
    <row r="1048551" spans="4:8" ht="75" x14ac:dyDescent="0.25">
      <c r="H1048551" s="31" t="s">
        <v>259</v>
      </c>
    </row>
    <row r="1048552" spans="4:8" ht="135" x14ac:dyDescent="0.25">
      <c r="H1048552" s="31" t="s">
        <v>260</v>
      </c>
    </row>
    <row r="1048553" spans="4:8" ht="285" x14ac:dyDescent="0.25">
      <c r="D1048553" t="s">
        <v>19</v>
      </c>
      <c r="H1048553" s="31" t="s">
        <v>261</v>
      </c>
    </row>
    <row r="1048554" spans="4:8" x14ac:dyDescent="0.25">
      <c r="D1048554" t="s">
        <v>263</v>
      </c>
    </row>
  </sheetData>
  <mergeCells count="120">
    <mergeCell ref="L77:M87"/>
    <mergeCell ref="D58:D59"/>
    <mergeCell ref="D60:D61"/>
    <mergeCell ref="D62:D63"/>
    <mergeCell ref="D64:D65"/>
    <mergeCell ref="D66:D67"/>
    <mergeCell ref="D68:D69"/>
    <mergeCell ref="D46:D47"/>
    <mergeCell ref="D48:D49"/>
    <mergeCell ref="D50:D51"/>
    <mergeCell ref="D52:D53"/>
    <mergeCell ref="D54:D55"/>
    <mergeCell ref="D56:D57"/>
    <mergeCell ref="AB23:AB24"/>
    <mergeCell ref="E26:E30"/>
    <mergeCell ref="B31:B48"/>
    <mergeCell ref="D32:D33"/>
    <mergeCell ref="D34:D35"/>
    <mergeCell ref="D36:D37"/>
    <mergeCell ref="D38:D39"/>
    <mergeCell ref="D40:D41"/>
    <mergeCell ref="D42:D43"/>
    <mergeCell ref="D44:D45"/>
    <mergeCell ref="B11:B30"/>
    <mergeCell ref="C11:C76"/>
    <mergeCell ref="D70:D71"/>
    <mergeCell ref="D72:D73"/>
    <mergeCell ref="D74:D75"/>
    <mergeCell ref="E19:E21"/>
    <mergeCell ref="AA19:AA20"/>
    <mergeCell ref="D20:D21"/>
    <mergeCell ref="D23:D24"/>
    <mergeCell ref="E23:E24"/>
    <mergeCell ref="AA23:AA24"/>
    <mergeCell ref="W16:W18"/>
    <mergeCell ref="X16:X18"/>
    <mergeCell ref="Y16:Y18"/>
    <mergeCell ref="Z16:Z18"/>
    <mergeCell ref="AA16:AA18"/>
    <mergeCell ref="D11:D18"/>
    <mergeCell ref="AB16:AB18"/>
    <mergeCell ref="Q16:Q18"/>
    <mergeCell ref="R16:R18"/>
    <mergeCell ref="S16:S18"/>
    <mergeCell ref="T16:T18"/>
    <mergeCell ref="U16:U18"/>
    <mergeCell ref="V16:V18"/>
    <mergeCell ref="K16:K18"/>
    <mergeCell ref="L16:L18"/>
    <mergeCell ref="M16:M18"/>
    <mergeCell ref="N16:N18"/>
    <mergeCell ref="O16:O18"/>
    <mergeCell ref="P16:P18"/>
    <mergeCell ref="G11:G13"/>
    <mergeCell ref="H11:H13"/>
    <mergeCell ref="X14:X15"/>
    <mergeCell ref="Y14:Y15"/>
    <mergeCell ref="Z14:Z15"/>
    <mergeCell ref="AA14:AA15"/>
    <mergeCell ref="AB14:AB15"/>
    <mergeCell ref="F16:F18"/>
    <mergeCell ref="G16:G18"/>
    <mergeCell ref="H16:H18"/>
    <mergeCell ref="I16:I18"/>
    <mergeCell ref="J16:J18"/>
    <mergeCell ref="R14:R15"/>
    <mergeCell ref="S14:S15"/>
    <mergeCell ref="T14:T15"/>
    <mergeCell ref="U14:U15"/>
    <mergeCell ref="V14:V15"/>
    <mergeCell ref="K11:K13"/>
    <mergeCell ref="L11:L13"/>
    <mergeCell ref="W14:W15"/>
    <mergeCell ref="L14:L15"/>
    <mergeCell ref="M14:M15"/>
    <mergeCell ref="N14:N15"/>
    <mergeCell ref="O14:O15"/>
    <mergeCell ref="P14:P15"/>
    <mergeCell ref="Q14:Q15"/>
    <mergeCell ref="V11:V13"/>
    <mergeCell ref="W11:W13"/>
    <mergeCell ref="E11:E18"/>
    <mergeCell ref="F11:F13"/>
    <mergeCell ref="Y11:Y13"/>
    <mergeCell ref="Z11:Z13"/>
    <mergeCell ref="AA11:AA13"/>
    <mergeCell ref="AB11:AB13"/>
    <mergeCell ref="F14:F15"/>
    <mergeCell ref="G14:G15"/>
    <mergeCell ref="H14:H15"/>
    <mergeCell ref="I14:I15"/>
    <mergeCell ref="J14:J15"/>
    <mergeCell ref="K14:K15"/>
    <mergeCell ref="S11:S13"/>
    <mergeCell ref="T11:T13"/>
    <mergeCell ref="U11:U13"/>
    <mergeCell ref="X11:X13"/>
    <mergeCell ref="M11:M13"/>
    <mergeCell ref="N11:N13"/>
    <mergeCell ref="O11:O13"/>
    <mergeCell ref="P11:P13"/>
    <mergeCell ref="Q11:Q13"/>
    <mergeCell ref="R11:R13"/>
    <mergeCell ref="I11:I13"/>
    <mergeCell ref="J11:J13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 O16 O19:O76">
    <cfRule type="containsText" dxfId="432" priority="31" operator="containsText" text="Muy Alto">
      <formula>NOT(ISERROR(SEARCH("Muy Alto",O11)))</formula>
    </cfRule>
    <cfRule type="containsText" dxfId="431" priority="30" operator="containsText" text="Bajo">
      <formula>NOT(ISERROR(SEARCH("Bajo",O11)))</formula>
    </cfRule>
  </conditionalFormatting>
  <conditionalFormatting sqref="O11 O26:O76">
    <cfRule type="containsText" dxfId="430" priority="33" operator="containsText" text="Muy Alto">
      <formula>NOT(ISERROR(SEARCH("Muy Alto",O11)))</formula>
    </cfRule>
    <cfRule type="containsText" dxfId="429" priority="32" operator="containsText" text="Alto">
      <formula>NOT(ISERROR(SEARCH("Alto",O11)))</formula>
    </cfRule>
  </conditionalFormatting>
  <conditionalFormatting sqref="O16 O19:O25">
    <cfRule type="containsText" dxfId="428" priority="9" operator="containsText" text="Muy Alto">
      <formula>NOT(ISERROR(SEARCH("Muy Alto",O16)))</formula>
    </cfRule>
    <cfRule type="containsText" dxfId="427" priority="10" operator="containsText" text="Alto">
      <formula>NOT(ISERROR(SEARCH("Alto",O16)))</formula>
    </cfRule>
  </conditionalFormatting>
  <conditionalFormatting sqref="O16 O19:O76 O11">
    <cfRule type="containsText" dxfId="426" priority="29" operator="containsText" text="Medio">
      <formula>NOT(ISERROR(SEARCH("Medio",O11)))</formula>
    </cfRule>
  </conditionalFormatting>
  <conditionalFormatting sqref="R11 R26:R76">
    <cfRule type="containsText" dxfId="425" priority="28" operator="containsText" text="IV">
      <formula>NOT(ISERROR(SEARCH("IV",R11)))</formula>
    </cfRule>
    <cfRule type="containsText" dxfId="424" priority="27" operator="containsText" text="I">
      <formula>NOT(ISERROR(SEARCH("I",R11)))</formula>
    </cfRule>
    <cfRule type="containsText" dxfId="423" priority="26" operator="containsText" text="II">
      <formula>NOT(ISERROR(SEARCH("II",R11)))</formula>
    </cfRule>
    <cfRule type="containsText" dxfId="422" priority="25" operator="containsText" text="III">
      <formula>NOT(ISERROR(SEARCH("III",R11)))</formula>
    </cfRule>
  </conditionalFormatting>
  <conditionalFormatting sqref="R16 R19:R25">
    <cfRule type="containsText" dxfId="421" priority="5" operator="containsText" text="IV">
      <formula>NOT(ISERROR(SEARCH("IV",R16)))</formula>
    </cfRule>
    <cfRule type="containsText" dxfId="420" priority="6" operator="containsText" text="III">
      <formula>NOT(ISERROR(SEARCH("III",R16)))</formula>
    </cfRule>
    <cfRule type="containsText" dxfId="419" priority="7" operator="containsText" text="II">
      <formula>NOT(ISERROR(SEARCH("II",R16)))</formula>
    </cfRule>
    <cfRule type="containsText" dxfId="418" priority="8" operator="containsText" text="I">
      <formula>NOT(ISERROR(SEARCH("I",R16)))</formula>
    </cfRule>
  </conditionalFormatting>
  <conditionalFormatting sqref="R16 R19:R76 R11">
    <cfRule type="containsText" dxfId="417" priority="24" operator="containsText" text="IV">
      <formula>NOT(ISERROR(SEARCH("IV",R11)))</formula>
    </cfRule>
  </conditionalFormatting>
  <conditionalFormatting sqref="S11 S16 S19:S76">
    <cfRule type="containsText" dxfId="416" priority="17" operator="containsText" text="ACEPTABLE CON CONTROL ESPECIFICO">
      <formula>NOT(ISERROR(SEARCH("ACEPTABLE CON CONTROL ESPECIFICO",S11)))</formula>
    </cfRule>
    <cfRule type="containsText" dxfId="415" priority="18" operator="containsText" text="ACEPTABLE">
      <formula>NOT(ISERROR(SEARCH("ACEPTABLE",S11)))</formula>
    </cfRule>
    <cfRule type="containsText" dxfId="414" priority="19" operator="containsText" text="MEJORABLE">
      <formula>NOT(ISERROR(SEARCH("MEJORABLE",S11)))</formula>
    </cfRule>
  </conditionalFormatting>
  <conditionalFormatting sqref="S11 S26:S76">
    <cfRule type="containsText" dxfId="413" priority="20" operator="containsText" text="NO ACEPTABLE">
      <formula>NOT(ISERROR(SEARCH("NO ACEPTABLE",S11)))</formula>
    </cfRule>
    <cfRule type="containsText" dxfId="412" priority="21" operator="containsText" text="NO ACEPTABLE O ACEPTABLE CON CONTROL ESPECIFICO">
      <formula>NOT(ISERROR(SEARCH("NO ACEPTABLE O ACEPTABLE CON CONTROL ESPECIFICO",S11)))</formula>
    </cfRule>
    <cfRule type="containsText" dxfId="411" priority="22" operator="containsText" text="ACEPTABLE">
      <formula>NOT(ISERROR(SEARCH("ACEPTABLE",S11)))</formula>
    </cfRule>
    <cfRule type="containsText" dxfId="410" priority="23" operator="containsText" text="MEJORABLE">
      <formula>NOT(ISERROR(SEARCH("MEJORABLE",S11)))</formula>
    </cfRule>
  </conditionalFormatting>
  <conditionalFormatting sqref="S16 S19:S25">
    <cfRule type="containsText" dxfId="409" priority="4" operator="containsText" text="NO ACEPTABLE O ACEPTABLE CON CONTROL ESPECIFICO">
      <formula>NOT(ISERROR(SEARCH("NO ACEPTABLE O ACEPTABLE CON CONTROL ESPECIFICO",S16)))</formula>
    </cfRule>
    <cfRule type="containsText" dxfId="408" priority="3" operator="containsText" text="NO ACEPTABLE">
      <formula>NOT(ISERROR(SEARCH("NO ACEPTABLE",S16)))</formula>
    </cfRule>
    <cfRule type="containsText" dxfId="407" priority="2" operator="containsText" text="MEJORABLE">
      <formula>NOT(ISERROR(SEARCH("MEJORABLE",S16)))</formula>
    </cfRule>
    <cfRule type="containsText" dxfId="406" priority="1" operator="containsText" text="ACEPTABLE">
      <formula>NOT(ISERROR(SEARCH("ACEPTABLE",S16)))</formula>
    </cfRule>
  </conditionalFormatting>
  <conditionalFormatting sqref="S16 S19:S76 S11">
    <cfRule type="containsText" dxfId="405" priority="16" operator="containsText" text="NO ACEPTABLE">
      <formula>NOT(ISERROR(SEARCH("NO ACEPTABLE",S11)))</formula>
    </cfRule>
  </conditionalFormatting>
  <conditionalFormatting sqref="T11 T16 T19:T76">
    <cfRule type="containsText" dxfId="404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403" priority="14" operator="containsText" text="Corregir y adoptar medidas de control inmediato">
      <formula>NOT(ISERROR(SEARCH("Corregir y adoptar medidas de control inmediato",T11)))</formula>
    </cfRule>
    <cfRule type="cellIs" dxfId="402" priority="13" operator="equal">
      <formula>"Situación crítica. Suspender actividades hasta que el riesgo esté bajo control. Intervención urgente"</formula>
    </cfRule>
    <cfRule type="containsText" dxfId="401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400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allowBlank="1" showInputMessage="1" showErrorMessage="1" sqref="P11 P19:P75" xr:uid="{A4B1B1CE-2DFB-4417-B76C-0F06A4C610B1}">
      <formula1>$P$31:$P$34</formula1>
    </dataValidation>
    <dataValidation type="list" allowBlank="1" showInputMessage="1" showErrorMessage="1" sqref="H11 H20:H25" xr:uid="{EA33012A-5C6F-4874-A0AA-1CB7A9D12470}">
      <formula1>$H$1048548:$H$1048553</formula1>
    </dataValidation>
    <dataValidation type="list" allowBlank="1" showInputMessage="1" showErrorMessage="1" sqref="F11 F20:F30" xr:uid="{070AA0BF-7FF9-4772-9451-95DDF9F15A57}">
      <formula1>$F$31:$F$75</formula1>
    </dataValidation>
    <dataValidation type="list" allowBlank="1" showInputMessage="1" showErrorMessage="1" sqref="E11 E25:E26 E22:E23 E19" xr:uid="{D40B7E9C-A325-4033-B8B8-8704C1C293EB}">
      <formula1>$E$31:$E$36</formula1>
    </dataValidation>
    <dataValidation type="list" allowBlank="1" showInputMessage="1" showErrorMessage="1" sqref="D74 D11 D25:D30 D20 D22:D23 D32 D34 D36 D38 D40 D42 D44 D46 D48 D50 D52 D54 D56 D58 D60 D62 D64 D66 D68 D70 D72" xr:uid="{C8A589C2-0F86-4222-868D-D4917A5BD1D4}">
      <formula1>$D$1048553:$D$1048576</formula1>
    </dataValidation>
    <dataValidation type="list" showInputMessage="1" showErrorMessage="1" sqref="H26:H76" xr:uid="{4D0D2916-4C59-4B81-AFF8-710E011C444D}">
      <formula1>$H$1048547:$H$1048553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2CF5-F4CA-4077-B5FE-8221C60C5BC3}">
  <sheetPr>
    <pageSetUpPr fitToPage="1"/>
  </sheetPr>
  <dimension ref="B2:AW1048556"/>
  <sheetViews>
    <sheetView showGridLines="0" zoomScale="70" zoomScaleNormal="70" workbookViewId="0">
      <selection activeCell="U79" sqref="U79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498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99" t="s">
        <v>2</v>
      </c>
      <c r="M9" s="200"/>
      <c r="N9" s="200"/>
      <c r="O9" s="200"/>
      <c r="P9" s="200"/>
      <c r="Q9" s="200"/>
      <c r="R9" s="201"/>
      <c r="S9" s="199" t="s">
        <v>3</v>
      </c>
      <c r="T9" s="201"/>
      <c r="U9" s="191" t="s">
        <v>13</v>
      </c>
      <c r="V9" s="192"/>
      <c r="W9" s="193"/>
      <c r="X9" s="194" t="s">
        <v>18</v>
      </c>
      <c r="Y9" s="195"/>
      <c r="Z9" s="195"/>
      <c r="AA9" s="195"/>
      <c r="AB9" s="196"/>
    </row>
    <row r="10" spans="2:49" ht="85.5" customHeight="1" thickBot="1" x14ac:dyDescent="0.3">
      <c r="B10" s="123"/>
      <c r="C10" s="124"/>
      <c r="D10" s="125"/>
      <c r="E10" s="138" t="s">
        <v>5</v>
      </c>
      <c r="F10" s="139"/>
      <c r="G10" s="49" t="s">
        <v>4</v>
      </c>
      <c r="H10" s="125"/>
      <c r="I10" s="54" t="s">
        <v>6</v>
      </c>
      <c r="J10" s="49" t="s">
        <v>7</v>
      </c>
      <c r="K10" s="55" t="s">
        <v>8</v>
      </c>
      <c r="L10" s="13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0" t="s">
        <v>249</v>
      </c>
      <c r="U10" s="1" t="s">
        <v>10</v>
      </c>
      <c r="V10" s="12" t="s">
        <v>11</v>
      </c>
      <c r="W10" s="2" t="s">
        <v>12</v>
      </c>
      <c r="X10" s="45" t="s">
        <v>14</v>
      </c>
      <c r="Y10" s="46" t="s">
        <v>15</v>
      </c>
      <c r="Z10" s="47" t="s">
        <v>16</v>
      </c>
      <c r="AA10" s="46" t="s">
        <v>17</v>
      </c>
      <c r="AB10" s="48" t="s">
        <v>44</v>
      </c>
    </row>
    <row r="11" spans="2:49" ht="15" customHeight="1" x14ac:dyDescent="0.25">
      <c r="B11" s="142" t="s">
        <v>443</v>
      </c>
      <c r="C11" s="140" t="s">
        <v>408</v>
      </c>
      <c r="D11" s="175" t="s">
        <v>19</v>
      </c>
      <c r="E11" s="182" t="s">
        <v>208</v>
      </c>
      <c r="F11" s="140" t="s">
        <v>222</v>
      </c>
      <c r="G11" s="182" t="s">
        <v>397</v>
      </c>
      <c r="H11" s="182" t="s">
        <v>264</v>
      </c>
      <c r="I11" s="183" t="s">
        <v>271</v>
      </c>
      <c r="J11" s="183" t="s">
        <v>271</v>
      </c>
      <c r="K11" s="184" t="s">
        <v>271</v>
      </c>
      <c r="L11" s="150">
        <v>2</v>
      </c>
      <c r="M11" s="150">
        <v>4</v>
      </c>
      <c r="N11" s="188">
        <f>M11*L11</f>
        <v>8</v>
      </c>
      <c r="O11" s="175" t="str">
        <f>IF(N11&gt;=24,"Muy Alto",IF(N11&gt;=10,"Alto",IF(N11&gt;=6,"Medio","Bajo")))</f>
        <v>Medio</v>
      </c>
      <c r="P11" s="175">
        <v>25</v>
      </c>
      <c r="Q11" s="159">
        <f>P11*N11</f>
        <v>200</v>
      </c>
      <c r="R11" s="187" t="str">
        <f>IF(Q11&gt;=600,"I",IF(Q11&gt;=150,"II",IF(Q11&gt;=40,"III","IV")))</f>
        <v>II</v>
      </c>
      <c r="S11" s="197" t="str">
        <f>IF(R11="IV","ACEPTABLE",IF(R11="III","MEJORABLE",IF(R11="II","ACEPTABLE CON CONTROL ESPECIFICO","NO ACEPTABLE")))</f>
        <v>ACEPTABLE CON CONTROL ESPECIFICO</v>
      </c>
      <c r="T11" s="155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75">
        <v>1</v>
      </c>
      <c r="V11" s="182" t="s">
        <v>276</v>
      </c>
      <c r="W11" s="182" t="s">
        <v>279</v>
      </c>
      <c r="X11" s="182" t="s">
        <v>266</v>
      </c>
      <c r="Y11" s="182" t="s">
        <v>266</v>
      </c>
      <c r="Z11" s="182" t="s">
        <v>303</v>
      </c>
      <c r="AA11" s="182" t="s">
        <v>284</v>
      </c>
      <c r="AB11" s="182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7.100000000000001" customHeight="1" x14ac:dyDescent="0.25">
      <c r="B12" s="142"/>
      <c r="C12" s="141"/>
      <c r="D12" s="153"/>
      <c r="E12" s="141"/>
      <c r="F12" s="141"/>
      <c r="G12" s="141"/>
      <c r="H12" s="141"/>
      <c r="I12" s="163"/>
      <c r="J12" s="163"/>
      <c r="K12" s="185"/>
      <c r="L12" s="150"/>
      <c r="M12" s="150"/>
      <c r="N12" s="189"/>
      <c r="O12" s="153"/>
      <c r="P12" s="153"/>
      <c r="Q12" s="157"/>
      <c r="R12" s="161"/>
      <c r="S12" s="147"/>
      <c r="T12" s="150"/>
      <c r="U12" s="153"/>
      <c r="V12" s="141"/>
      <c r="W12" s="141"/>
      <c r="X12" s="141"/>
      <c r="Y12" s="141"/>
      <c r="Z12" s="141"/>
      <c r="AA12" s="141"/>
      <c r="AB12" s="141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7.100000000000001" customHeight="1" x14ac:dyDescent="0.25">
      <c r="B13" s="142"/>
      <c r="C13" s="141"/>
      <c r="D13" s="153"/>
      <c r="E13" s="141"/>
      <c r="F13" s="141"/>
      <c r="G13" s="141"/>
      <c r="H13" s="141"/>
      <c r="I13" s="163"/>
      <c r="J13" s="163"/>
      <c r="K13" s="185"/>
      <c r="L13" s="150"/>
      <c r="M13" s="150"/>
      <c r="N13" s="189"/>
      <c r="O13" s="153"/>
      <c r="P13" s="153"/>
      <c r="Q13" s="157"/>
      <c r="R13" s="161"/>
      <c r="S13" s="147"/>
      <c r="T13" s="150"/>
      <c r="U13" s="153"/>
      <c r="V13" s="141"/>
      <c r="W13" s="141"/>
      <c r="X13" s="141"/>
      <c r="Y13" s="141"/>
      <c r="Z13" s="141"/>
      <c r="AA13" s="141"/>
      <c r="AB13" s="141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17.100000000000001" customHeight="1" x14ac:dyDescent="0.25">
      <c r="B14" s="142"/>
      <c r="C14" s="141"/>
      <c r="D14" s="153"/>
      <c r="E14" s="141"/>
      <c r="F14" s="141"/>
      <c r="G14" s="141"/>
      <c r="H14" s="141"/>
      <c r="I14" s="163"/>
      <c r="J14" s="163"/>
      <c r="K14" s="185"/>
      <c r="L14" s="150"/>
      <c r="M14" s="150"/>
      <c r="N14" s="189"/>
      <c r="O14" s="153"/>
      <c r="P14" s="153"/>
      <c r="Q14" s="157"/>
      <c r="R14" s="161"/>
      <c r="S14" s="147"/>
      <c r="T14" s="150"/>
      <c r="U14" s="153"/>
      <c r="V14" s="141"/>
      <c r="W14" s="141"/>
      <c r="X14" s="141"/>
      <c r="Y14" s="141"/>
      <c r="Z14" s="141"/>
      <c r="AA14" s="141"/>
      <c r="AB14" s="141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17.100000000000001" customHeight="1" x14ac:dyDescent="0.25">
      <c r="B15" s="142"/>
      <c r="C15" s="141"/>
      <c r="D15" s="153"/>
      <c r="E15" s="141"/>
      <c r="F15" s="141"/>
      <c r="G15" s="141"/>
      <c r="H15" s="141"/>
      <c r="I15" s="163"/>
      <c r="J15" s="163"/>
      <c r="K15" s="185"/>
      <c r="L15" s="150"/>
      <c r="M15" s="150"/>
      <c r="N15" s="189"/>
      <c r="O15" s="153"/>
      <c r="P15" s="153"/>
      <c r="Q15" s="157"/>
      <c r="R15" s="161"/>
      <c r="S15" s="147"/>
      <c r="T15" s="150"/>
      <c r="U15" s="153"/>
      <c r="V15" s="141"/>
      <c r="W15" s="141"/>
      <c r="X15" s="141"/>
      <c r="Y15" s="141"/>
      <c r="Z15" s="141"/>
      <c r="AA15" s="141"/>
      <c r="AB15" s="141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7.100000000000001" customHeight="1" x14ac:dyDescent="0.25">
      <c r="B16" s="142"/>
      <c r="C16" s="141"/>
      <c r="D16" s="153"/>
      <c r="E16" s="141"/>
      <c r="F16" s="141"/>
      <c r="G16" s="141"/>
      <c r="H16" s="141"/>
      <c r="I16" s="163"/>
      <c r="J16" s="163"/>
      <c r="K16" s="185"/>
      <c r="L16" s="150"/>
      <c r="M16" s="150"/>
      <c r="N16" s="189"/>
      <c r="O16" s="153"/>
      <c r="P16" s="153"/>
      <c r="Q16" s="157"/>
      <c r="R16" s="161"/>
      <c r="S16" s="147"/>
      <c r="T16" s="150"/>
      <c r="U16" s="153"/>
      <c r="V16" s="141"/>
      <c r="W16" s="141"/>
      <c r="X16" s="141"/>
      <c r="Y16" s="141"/>
      <c r="Z16" s="141"/>
      <c r="AA16" s="141"/>
      <c r="AB16" s="141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16.5" customHeight="1" x14ac:dyDescent="0.25">
      <c r="B17" s="142"/>
      <c r="C17" s="141"/>
      <c r="D17" s="153"/>
      <c r="E17" s="141"/>
      <c r="F17" s="141"/>
      <c r="G17" s="141"/>
      <c r="H17" s="141"/>
      <c r="I17" s="163"/>
      <c r="J17" s="163"/>
      <c r="K17" s="185"/>
      <c r="L17" s="150"/>
      <c r="M17" s="150"/>
      <c r="N17" s="189"/>
      <c r="O17" s="153"/>
      <c r="P17" s="153"/>
      <c r="Q17" s="157"/>
      <c r="R17" s="161"/>
      <c r="S17" s="147"/>
      <c r="T17" s="150"/>
      <c r="U17" s="153"/>
      <c r="V17" s="141"/>
      <c r="W17" s="141"/>
      <c r="X17" s="141"/>
      <c r="Y17" s="141"/>
      <c r="Z17" s="141"/>
      <c r="AA17" s="141"/>
      <c r="AB17" s="141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30" customHeight="1" thickBot="1" x14ac:dyDescent="0.3">
      <c r="B18" s="142"/>
      <c r="C18" s="141"/>
      <c r="D18" s="154"/>
      <c r="E18" s="143"/>
      <c r="F18" s="143"/>
      <c r="G18" s="143"/>
      <c r="H18" s="143"/>
      <c r="I18" s="145"/>
      <c r="J18" s="145"/>
      <c r="K18" s="186"/>
      <c r="L18" s="151"/>
      <c r="M18" s="151"/>
      <c r="N18" s="190"/>
      <c r="O18" s="154"/>
      <c r="P18" s="154"/>
      <c r="Q18" s="176"/>
      <c r="R18" s="162"/>
      <c r="S18" s="198"/>
      <c r="T18" s="151"/>
      <c r="U18" s="154"/>
      <c r="V18" s="143"/>
      <c r="W18" s="143"/>
      <c r="X18" s="143"/>
      <c r="Y18" s="143"/>
      <c r="Z18" s="143"/>
      <c r="AA18" s="143"/>
      <c r="AB18" s="143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2:49" ht="94.5" customHeight="1" thickBot="1" x14ac:dyDescent="0.3">
      <c r="B19" s="142"/>
      <c r="C19" s="141"/>
      <c r="D19" s="89"/>
      <c r="E19" s="140" t="s">
        <v>207</v>
      </c>
      <c r="F19" s="53" t="s">
        <v>499</v>
      </c>
      <c r="G19" s="53" t="s">
        <v>500</v>
      </c>
      <c r="H19" s="53" t="s">
        <v>264</v>
      </c>
      <c r="I19" s="6" t="s">
        <v>424</v>
      </c>
      <c r="J19" s="6" t="s">
        <v>424</v>
      </c>
      <c r="K19" s="96" t="s">
        <v>424</v>
      </c>
      <c r="L19" s="10">
        <v>2</v>
      </c>
      <c r="M19" s="10">
        <v>4</v>
      </c>
      <c r="N19" s="57">
        <f t="shared" ref="N19:N24" si="0">M19*L19</f>
        <v>8</v>
      </c>
      <c r="O19" s="5" t="str">
        <f t="shared" ref="O19:O24" si="1">IF(N19&gt;=24,"Muy Alto",IF(N19&gt;=10,"Alto",IF(N19&gt;=6,"Medio","Bajo")))</f>
        <v>Medio</v>
      </c>
      <c r="P19" s="5">
        <v>25</v>
      </c>
      <c r="Q19" s="57">
        <f t="shared" ref="Q19:Q30" si="2">P19*N19</f>
        <v>200</v>
      </c>
      <c r="R19" s="11" t="str">
        <f t="shared" ref="R19:R24" si="3">IF(Q19&gt;=600,"I",IF(Q19&gt;=150,"II",IF(Q19&gt;=40,"III","IV")))</f>
        <v>II</v>
      </c>
      <c r="S19" s="51" t="str">
        <f t="shared" ref="S19:S24" si="4">IF(R19="IV","ACEPTABLE",IF(R19="III","MEJORABLE",IF(R19="II","ACEPTABLE CON CONTROL ESPECIFICO","NO ACEPTABLE")))</f>
        <v>ACEPTABLE CON CONTROL ESPECIFICO</v>
      </c>
      <c r="T19" s="10" t="str">
        <f t="shared" ref="T19:T24" si="5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5">
        <v>1</v>
      </c>
      <c r="V19" s="53" t="s">
        <v>278</v>
      </c>
      <c r="W19" s="53" t="s">
        <v>501</v>
      </c>
      <c r="X19" s="53" t="s">
        <v>266</v>
      </c>
      <c r="Y19" s="53" t="s">
        <v>266</v>
      </c>
      <c r="Z19" s="53" t="s">
        <v>502</v>
      </c>
      <c r="AA19" s="53" t="s">
        <v>311</v>
      </c>
      <c r="AB19" s="53" t="s">
        <v>266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2:49" ht="79.5" customHeight="1" thickBot="1" x14ac:dyDescent="0.3">
      <c r="B20" s="142"/>
      <c r="C20" s="141"/>
      <c r="D20" s="152" t="s">
        <v>19</v>
      </c>
      <c r="E20" s="141"/>
      <c r="F20" s="60" t="s">
        <v>404</v>
      </c>
      <c r="G20" s="60" t="s">
        <v>465</v>
      </c>
      <c r="H20" s="53" t="s">
        <v>264</v>
      </c>
      <c r="I20" s="6" t="s">
        <v>271</v>
      </c>
      <c r="J20" s="6" t="s">
        <v>271</v>
      </c>
      <c r="K20" s="6" t="s">
        <v>410</v>
      </c>
      <c r="L20" s="93">
        <v>2</v>
      </c>
      <c r="M20" s="93">
        <v>2</v>
      </c>
      <c r="N20" s="57">
        <f t="shared" si="0"/>
        <v>4</v>
      </c>
      <c r="O20" s="5" t="str">
        <f t="shared" si="1"/>
        <v>Bajo</v>
      </c>
      <c r="P20" s="5">
        <v>25</v>
      </c>
      <c r="Q20" s="57">
        <f t="shared" si="2"/>
        <v>100</v>
      </c>
      <c r="R20" s="11" t="str">
        <f t="shared" si="3"/>
        <v>III</v>
      </c>
      <c r="S20" s="51" t="str">
        <f t="shared" si="4"/>
        <v>MEJORABLE</v>
      </c>
      <c r="T20" s="10" t="str">
        <f t="shared" si="5"/>
        <v>Mejorar si es posible. Seria conveniente justificar la intervención y su rentabilidad</v>
      </c>
      <c r="U20" s="5">
        <v>1</v>
      </c>
      <c r="V20" s="53" t="s">
        <v>278</v>
      </c>
      <c r="W20" s="53" t="s">
        <v>280</v>
      </c>
      <c r="X20" s="53" t="s">
        <v>266</v>
      </c>
      <c r="Y20" s="53" t="s">
        <v>266</v>
      </c>
      <c r="Z20" s="53" t="s">
        <v>304</v>
      </c>
      <c r="AA20" s="53" t="s">
        <v>285</v>
      </c>
      <c r="AB20" s="53" t="s">
        <v>266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2:49" ht="77.25" customHeight="1" thickBot="1" x14ac:dyDescent="0.3">
      <c r="B21" s="142"/>
      <c r="C21" s="141"/>
      <c r="D21" s="154"/>
      <c r="E21" s="143"/>
      <c r="F21" s="53" t="s">
        <v>53</v>
      </c>
      <c r="G21" s="53" t="s">
        <v>466</v>
      </c>
      <c r="H21" s="53" t="s">
        <v>264</v>
      </c>
      <c r="I21" s="6" t="s">
        <v>271</v>
      </c>
      <c r="J21" s="6" t="s">
        <v>271</v>
      </c>
      <c r="K21" s="6" t="s">
        <v>410</v>
      </c>
      <c r="L21" s="93">
        <v>2</v>
      </c>
      <c r="M21" s="93">
        <v>2</v>
      </c>
      <c r="N21" s="57">
        <f t="shared" si="0"/>
        <v>4</v>
      </c>
      <c r="O21" s="5" t="str">
        <f t="shared" si="1"/>
        <v>Bajo</v>
      </c>
      <c r="P21" s="5">
        <v>25</v>
      </c>
      <c r="Q21" s="57">
        <f t="shared" si="2"/>
        <v>100</v>
      </c>
      <c r="R21" s="11" t="str">
        <f t="shared" si="3"/>
        <v>III</v>
      </c>
      <c r="S21" s="51" t="str">
        <f t="shared" si="4"/>
        <v>MEJORABLE</v>
      </c>
      <c r="T21" s="10" t="str">
        <f t="shared" si="5"/>
        <v>Mejorar si es posible. Seria conveniente justificar la intervención y su rentabilidad</v>
      </c>
      <c r="U21" s="5">
        <v>1</v>
      </c>
      <c r="V21" s="53" t="s">
        <v>281</v>
      </c>
      <c r="W21" s="53" t="s">
        <v>280</v>
      </c>
      <c r="X21" s="53" t="s">
        <v>266</v>
      </c>
      <c r="Y21" s="53" t="s">
        <v>266</v>
      </c>
      <c r="Z21" s="53" t="s">
        <v>305</v>
      </c>
      <c r="AA21" s="53" t="s">
        <v>295</v>
      </c>
      <c r="AB21" s="53" t="s">
        <v>266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2:49" ht="102.75" thickBot="1" x14ac:dyDescent="0.3">
      <c r="B22" s="142"/>
      <c r="C22" s="141"/>
      <c r="D22" s="5" t="s">
        <v>19</v>
      </c>
      <c r="E22" s="53" t="s">
        <v>209</v>
      </c>
      <c r="F22" s="53" t="s">
        <v>223</v>
      </c>
      <c r="G22" s="53" t="s">
        <v>275</v>
      </c>
      <c r="H22" s="53" t="s">
        <v>264</v>
      </c>
      <c r="I22" s="6" t="s">
        <v>271</v>
      </c>
      <c r="J22" s="6" t="s">
        <v>271</v>
      </c>
      <c r="K22" s="6" t="s">
        <v>271</v>
      </c>
      <c r="L22" s="93">
        <v>2</v>
      </c>
      <c r="M22" s="93">
        <v>2</v>
      </c>
      <c r="N22" s="57">
        <f t="shared" si="0"/>
        <v>4</v>
      </c>
      <c r="O22" s="5" t="str">
        <f t="shared" si="1"/>
        <v>Bajo</v>
      </c>
      <c r="P22" s="5">
        <v>25</v>
      </c>
      <c r="Q22" s="57">
        <f t="shared" si="2"/>
        <v>100</v>
      </c>
      <c r="R22" s="11" t="str">
        <f t="shared" si="3"/>
        <v>III</v>
      </c>
      <c r="S22" s="51" t="str">
        <f t="shared" si="4"/>
        <v>MEJORABLE</v>
      </c>
      <c r="T22" s="10" t="str">
        <f t="shared" si="5"/>
        <v>Mejorar si es posible. Seria conveniente justificar la intervención y su rentabilidad</v>
      </c>
      <c r="U22" s="5">
        <v>1</v>
      </c>
      <c r="V22" s="53" t="s">
        <v>282</v>
      </c>
      <c r="W22" s="53" t="s">
        <v>283</v>
      </c>
      <c r="X22" s="53" t="s">
        <v>266</v>
      </c>
      <c r="Y22" s="53" t="s">
        <v>266</v>
      </c>
      <c r="Z22" s="53" t="s">
        <v>306</v>
      </c>
      <c r="AA22" s="53" t="s">
        <v>400</v>
      </c>
      <c r="AB22" s="53" t="s">
        <v>286</v>
      </c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2:49" ht="64.5" thickBot="1" x14ac:dyDescent="0.3">
      <c r="B23" s="142"/>
      <c r="C23" s="141"/>
      <c r="D23" s="152" t="s">
        <v>19</v>
      </c>
      <c r="E23" s="142" t="s">
        <v>287</v>
      </c>
      <c r="F23" s="53" t="s">
        <v>230</v>
      </c>
      <c r="G23" s="53" t="s">
        <v>290</v>
      </c>
      <c r="H23" s="53" t="s">
        <v>264</v>
      </c>
      <c r="I23" s="6" t="s">
        <v>271</v>
      </c>
      <c r="J23" s="6" t="s">
        <v>271</v>
      </c>
      <c r="K23" s="6" t="s">
        <v>271</v>
      </c>
      <c r="L23" s="93">
        <v>2</v>
      </c>
      <c r="M23" s="93">
        <v>4</v>
      </c>
      <c r="N23" s="57">
        <f t="shared" si="0"/>
        <v>8</v>
      </c>
      <c r="O23" s="5" t="str">
        <f t="shared" si="1"/>
        <v>Medio</v>
      </c>
      <c r="P23" s="5">
        <v>25</v>
      </c>
      <c r="Q23" s="57">
        <f t="shared" si="2"/>
        <v>200</v>
      </c>
      <c r="R23" s="11" t="str">
        <f t="shared" si="3"/>
        <v>II</v>
      </c>
      <c r="S23" s="51" t="str">
        <f t="shared" si="4"/>
        <v>ACEPTABLE CON CONTROL ESPECIFICO</v>
      </c>
      <c r="T23" s="10" t="str">
        <f t="shared" si="5"/>
        <v>Corregir y adoptar medidas de control inmediato</v>
      </c>
      <c r="U23" s="5">
        <v>1</v>
      </c>
      <c r="V23" s="53" t="s">
        <v>293</v>
      </c>
      <c r="W23" s="53" t="s">
        <v>279</v>
      </c>
      <c r="X23" s="53" t="s">
        <v>266</v>
      </c>
      <c r="Y23" s="53" t="s">
        <v>266</v>
      </c>
      <c r="Z23" s="53" t="s">
        <v>294</v>
      </c>
      <c r="AA23" s="140" t="s">
        <v>308</v>
      </c>
      <c r="AB23" s="140" t="s">
        <v>266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2:49" ht="51.75" customHeight="1" thickBot="1" x14ac:dyDescent="0.3">
      <c r="B24" s="142"/>
      <c r="C24" s="141"/>
      <c r="D24" s="153"/>
      <c r="E24" s="142"/>
      <c r="F24" s="53" t="s">
        <v>244</v>
      </c>
      <c r="G24" s="53" t="s">
        <v>478</v>
      </c>
      <c r="H24" s="53" t="s">
        <v>264</v>
      </c>
      <c r="I24" s="6" t="s">
        <v>271</v>
      </c>
      <c r="J24" s="6" t="s">
        <v>271</v>
      </c>
      <c r="K24" s="6" t="s">
        <v>271</v>
      </c>
      <c r="L24" s="93">
        <v>2</v>
      </c>
      <c r="M24" s="93">
        <v>4</v>
      </c>
      <c r="N24" s="57">
        <f t="shared" si="0"/>
        <v>8</v>
      </c>
      <c r="O24" s="5" t="str">
        <f t="shared" si="1"/>
        <v>Medio</v>
      </c>
      <c r="P24" s="5">
        <v>25</v>
      </c>
      <c r="Q24" s="57">
        <f t="shared" si="2"/>
        <v>200</v>
      </c>
      <c r="R24" s="11" t="str">
        <f t="shared" si="3"/>
        <v>II</v>
      </c>
      <c r="S24" s="51" t="str">
        <f t="shared" si="4"/>
        <v>ACEPTABLE CON CONTROL ESPECIFICO</v>
      </c>
      <c r="T24" s="10" t="str">
        <f t="shared" si="5"/>
        <v>Corregir y adoptar medidas de control inmediato</v>
      </c>
      <c r="U24" s="5">
        <v>1</v>
      </c>
      <c r="V24" s="53" t="s">
        <v>309</v>
      </c>
      <c r="W24" s="53" t="s">
        <v>279</v>
      </c>
      <c r="X24" s="53" t="s">
        <v>266</v>
      </c>
      <c r="Y24" s="53" t="s">
        <v>266</v>
      </c>
      <c r="Z24" s="53" t="s">
        <v>301</v>
      </c>
      <c r="AA24" s="141"/>
      <c r="AB24" s="141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2:49" ht="147" customHeight="1" thickBot="1" x14ac:dyDescent="0.3">
      <c r="B25" s="142"/>
      <c r="C25" s="141"/>
      <c r="D25" s="5" t="s">
        <v>292</v>
      </c>
      <c r="E25" s="53" t="s">
        <v>210</v>
      </c>
      <c r="F25" s="53" t="s">
        <v>241</v>
      </c>
      <c r="G25" s="53" t="s">
        <v>471</v>
      </c>
      <c r="H25" s="53" t="s">
        <v>264</v>
      </c>
      <c r="I25" s="6" t="s">
        <v>271</v>
      </c>
      <c r="J25" s="6" t="s">
        <v>271</v>
      </c>
      <c r="K25" s="6" t="s">
        <v>271</v>
      </c>
      <c r="L25" s="93">
        <v>2</v>
      </c>
      <c r="M25" s="93">
        <v>2</v>
      </c>
      <c r="N25" s="57">
        <f>M25*L25</f>
        <v>4</v>
      </c>
      <c r="O25" s="5" t="str">
        <f>IF(N25&gt;=24,"Muy Alto",IF(N25&gt;=10,"Alto",IF(N25&gt;=6,"Medio","Bajo")))</f>
        <v>Bajo</v>
      </c>
      <c r="P25" s="5">
        <v>25</v>
      </c>
      <c r="Q25" s="57">
        <f>P25*N25</f>
        <v>100</v>
      </c>
      <c r="R25" s="11" t="str">
        <f>IF(Q25&gt;=600,"I",IF(Q25&gt;=150,"II",IF(Q25&gt;=40,"III","IV")))</f>
        <v>III</v>
      </c>
      <c r="S25" s="51" t="str">
        <f>IF(R25="IV","ACEPTABLE",IF(R25="III","MEJORABLE",IF(R25="II","ACEPTABLE CON CONTROL ESPECIFICO","NO ACEPTABLE")))</f>
        <v>MEJORABLE</v>
      </c>
      <c r="T25" s="10" t="str">
        <f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5" s="5">
        <v>1</v>
      </c>
      <c r="V25" s="53" t="s">
        <v>297</v>
      </c>
      <c r="W25" s="53" t="s">
        <v>298</v>
      </c>
      <c r="X25" s="53" t="s">
        <v>266</v>
      </c>
      <c r="Y25" s="53" t="s">
        <v>266</v>
      </c>
      <c r="Z25" s="53" t="s">
        <v>299</v>
      </c>
      <c r="AA25" s="53" t="s">
        <v>302</v>
      </c>
      <c r="AB25" s="53" t="s">
        <v>266</v>
      </c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2:49" ht="147" customHeight="1" x14ac:dyDescent="0.25">
      <c r="B26" s="142"/>
      <c r="C26" s="141"/>
      <c r="D26" s="5"/>
      <c r="E26" s="140" t="s">
        <v>212</v>
      </c>
      <c r="F26" s="53" t="s">
        <v>245</v>
      </c>
      <c r="G26" s="53" t="s">
        <v>467</v>
      </c>
      <c r="H26" s="53" t="s">
        <v>262</v>
      </c>
      <c r="I26" s="6" t="s">
        <v>375</v>
      </c>
      <c r="J26" s="6" t="s">
        <v>375</v>
      </c>
      <c r="K26" s="6" t="s">
        <v>375</v>
      </c>
      <c r="L26" s="93">
        <v>2</v>
      </c>
      <c r="M26" s="93">
        <v>4</v>
      </c>
      <c r="N26" s="57">
        <f>M26*L26</f>
        <v>8</v>
      </c>
      <c r="O26" s="5" t="str">
        <f>IF(N26&gt;=24,"Muy Alto",IF(N26&gt;=10,"Alto",IF(N26&gt;=6,"Medio","Bajo")))</f>
        <v>Medio</v>
      </c>
      <c r="P26" s="5">
        <v>25</v>
      </c>
      <c r="Q26" s="57">
        <f>P26*N26</f>
        <v>200</v>
      </c>
      <c r="R26" s="11" t="str">
        <f>IF(Q26&gt;=600,"I",IF(Q26&gt;=150,"II",IF(Q26&gt;=40,"III","IV")))</f>
        <v>II</v>
      </c>
      <c r="S26" s="51" t="str">
        <f>IF(R26="IV","ACEPTABLE",IF(R26="III","MEJORABLE",IF(R26="II","ACEPTABLE CON CONTROL ESPECIFICO","NO ACEPTABLE")))</f>
        <v>ACEPTABLE CON CONTROL ESPECIFICO</v>
      </c>
      <c r="T26" s="10" t="str">
        <f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Corregir y adoptar medidas de control inmediato</v>
      </c>
      <c r="U26" s="5">
        <v>1</v>
      </c>
      <c r="V26" s="53" t="s">
        <v>468</v>
      </c>
      <c r="W26" s="53" t="s">
        <v>456</v>
      </c>
      <c r="X26" s="53" t="s">
        <v>266</v>
      </c>
      <c r="Y26" s="53" t="s">
        <v>266</v>
      </c>
      <c r="Z26" s="53" t="s">
        <v>469</v>
      </c>
      <c r="AA26" s="53" t="s">
        <v>470</v>
      </c>
      <c r="AB26" s="53" t="s">
        <v>266</v>
      </c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2:49" ht="102" x14ac:dyDescent="0.25">
      <c r="B27" s="142"/>
      <c r="C27" s="141"/>
      <c r="D27" s="5" t="s">
        <v>19</v>
      </c>
      <c r="E27" s="141"/>
      <c r="F27" s="53" t="s">
        <v>245</v>
      </c>
      <c r="G27" s="53" t="s">
        <v>406</v>
      </c>
      <c r="H27" s="53" t="s">
        <v>262</v>
      </c>
      <c r="I27" s="6" t="s">
        <v>271</v>
      </c>
      <c r="J27" s="6" t="s">
        <v>271</v>
      </c>
      <c r="K27" s="6" t="s">
        <v>271</v>
      </c>
      <c r="L27" s="93">
        <v>2</v>
      </c>
      <c r="M27" s="93">
        <v>3</v>
      </c>
      <c r="N27" s="57">
        <f t="shared" ref="N27:N78" si="6">M27*L27</f>
        <v>6</v>
      </c>
      <c r="O27" s="5" t="str">
        <f t="shared" ref="O27:O78" si="7">IF(N27&gt;=24,"Muy Alto",IF(N27&gt;=10,"Alto",IF(N27&gt;=6,"Medio","Bajo")))</f>
        <v>Medio</v>
      </c>
      <c r="P27" s="5">
        <v>25</v>
      </c>
      <c r="Q27" s="57">
        <v>80</v>
      </c>
      <c r="R27" s="11" t="str">
        <f t="shared" ref="R27:R78" si="8">IF(Q27&gt;=600,"I",IF(Q27&gt;=150,"II",IF(Q27&gt;=40,"III","IV")))</f>
        <v>III</v>
      </c>
      <c r="S27" s="7" t="str">
        <f t="shared" ref="S27:S78" si="9">IF(R27="IV","ACEPTABLE",IF(R27="III","MEJORABLE",IF(R27="II","ACEPTABLE CON CONTROL ESPECIFICO","NO ACEPTABLE")))</f>
        <v>MEJORABLE</v>
      </c>
      <c r="T27" s="10" t="str">
        <f t="shared" ref="T27:T78" si="10">IF(R27="IV","Mantener las medidas de control existentes, pero se deberían considerar soluciones o mejoras y se deben hacer comprobciones periódicas para asegurrar que el riesgo aún es aceptable",IF(R27="III","Mejorar si es posible. Seria conveniente justificar la intervención y su rentabilidad",IF(R27="II","Corregir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7" s="5">
        <v>1</v>
      </c>
      <c r="V27" s="53" t="s">
        <v>313</v>
      </c>
      <c r="W27" s="53" t="s">
        <v>265</v>
      </c>
      <c r="X27" s="53" t="s">
        <v>266</v>
      </c>
      <c r="Y27" s="53" t="s">
        <v>266</v>
      </c>
      <c r="Z27" s="53" t="s">
        <v>312</v>
      </c>
      <c r="AA27" s="53" t="s">
        <v>311</v>
      </c>
      <c r="AB27" s="53" t="s">
        <v>310</v>
      </c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2:49" ht="178.5" x14ac:dyDescent="0.25">
      <c r="B28" s="142"/>
      <c r="C28" s="141"/>
      <c r="D28" s="5" t="s">
        <v>19</v>
      </c>
      <c r="E28" s="141"/>
      <c r="F28" s="53" t="s">
        <v>233</v>
      </c>
      <c r="G28" s="53" t="s">
        <v>503</v>
      </c>
      <c r="H28" s="53" t="s">
        <v>262</v>
      </c>
      <c r="I28" s="6" t="s">
        <v>271</v>
      </c>
      <c r="J28" s="6" t="s">
        <v>271</v>
      </c>
      <c r="K28" s="6" t="s">
        <v>271</v>
      </c>
      <c r="L28" s="93">
        <v>2</v>
      </c>
      <c r="M28" s="93">
        <v>3</v>
      </c>
      <c r="N28" s="57">
        <f t="shared" si="6"/>
        <v>6</v>
      </c>
      <c r="O28" s="5" t="str">
        <f t="shared" si="7"/>
        <v>Medio</v>
      </c>
      <c r="P28" s="5">
        <v>25</v>
      </c>
      <c r="Q28" s="57">
        <f t="shared" si="2"/>
        <v>150</v>
      </c>
      <c r="R28" s="11" t="str">
        <f t="shared" si="8"/>
        <v>II</v>
      </c>
      <c r="S28" s="116" t="str">
        <f t="shared" si="9"/>
        <v>ACEPTABLE CON CONTROL ESPECIFICO</v>
      </c>
      <c r="T28" s="10" t="str">
        <f t="shared" si="10"/>
        <v>Corregir y adoptar medidas de control inmediato</v>
      </c>
      <c r="U28" s="5">
        <v>1</v>
      </c>
      <c r="V28" s="53" t="s">
        <v>315</v>
      </c>
      <c r="W28" s="53" t="s">
        <v>265</v>
      </c>
      <c r="X28" s="53" t="s">
        <v>266</v>
      </c>
      <c r="Y28" s="53" t="s">
        <v>266</v>
      </c>
      <c r="Z28" s="53" t="s">
        <v>316</v>
      </c>
      <c r="AA28" s="53" t="s">
        <v>317</v>
      </c>
      <c r="AB28" s="53" t="s">
        <v>266</v>
      </c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</row>
    <row r="29" spans="2:49" ht="76.5" x14ac:dyDescent="0.25">
      <c r="B29" s="142"/>
      <c r="C29" s="141"/>
      <c r="D29" s="5" t="s">
        <v>19</v>
      </c>
      <c r="E29" s="141"/>
      <c r="F29" s="53" t="s">
        <v>236</v>
      </c>
      <c r="G29" s="53" t="s">
        <v>472</v>
      </c>
      <c r="H29" s="53" t="s">
        <v>262</v>
      </c>
      <c r="I29" s="6" t="s">
        <v>271</v>
      </c>
      <c r="J29" s="6" t="s">
        <v>271</v>
      </c>
      <c r="K29" s="6" t="s">
        <v>271</v>
      </c>
      <c r="L29" s="93">
        <v>2</v>
      </c>
      <c r="M29" s="93">
        <v>2</v>
      </c>
      <c r="N29" s="57">
        <f t="shared" si="6"/>
        <v>4</v>
      </c>
      <c r="O29" s="5" t="str">
        <f t="shared" si="7"/>
        <v>Bajo</v>
      </c>
      <c r="P29" s="5">
        <v>25</v>
      </c>
      <c r="Q29" s="57">
        <f t="shared" si="2"/>
        <v>100</v>
      </c>
      <c r="R29" s="11" t="str">
        <f t="shared" si="8"/>
        <v>III</v>
      </c>
      <c r="S29" s="7" t="str">
        <f t="shared" si="9"/>
        <v>MEJORABLE</v>
      </c>
      <c r="T29" s="10" t="str">
        <f t="shared" si="10"/>
        <v>Mejorar si es posible. Seria conveniente justificar la intervención y su rentabilidad</v>
      </c>
      <c r="U29" s="5">
        <v>1</v>
      </c>
      <c r="V29" s="53" t="s">
        <v>319</v>
      </c>
      <c r="W29" s="53" t="s">
        <v>320</v>
      </c>
      <c r="X29" s="53" t="s">
        <v>266</v>
      </c>
      <c r="Y29" s="53" t="s">
        <v>266</v>
      </c>
      <c r="Z29" s="53" t="s">
        <v>321</v>
      </c>
      <c r="AA29" s="53" t="s">
        <v>322</v>
      </c>
      <c r="AB29" s="53" t="s">
        <v>323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</row>
    <row r="30" spans="2:49" ht="100.5" customHeight="1" x14ac:dyDescent="0.25">
      <c r="B30" s="142"/>
      <c r="C30" s="141"/>
      <c r="D30" s="5"/>
      <c r="E30" s="141"/>
      <c r="F30" s="53" t="s">
        <v>247</v>
      </c>
      <c r="G30" s="53" t="s">
        <v>473</v>
      </c>
      <c r="H30" s="53" t="s">
        <v>262</v>
      </c>
      <c r="I30" s="6" t="s">
        <v>424</v>
      </c>
      <c r="J30" s="6" t="s">
        <v>424</v>
      </c>
      <c r="K30" s="6" t="s">
        <v>424</v>
      </c>
      <c r="L30" s="93">
        <v>2</v>
      </c>
      <c r="M30" s="93">
        <v>4</v>
      </c>
      <c r="N30" s="57">
        <f t="shared" si="6"/>
        <v>8</v>
      </c>
      <c r="O30" s="5" t="str">
        <f t="shared" si="7"/>
        <v>Medio</v>
      </c>
      <c r="P30" s="5">
        <v>25</v>
      </c>
      <c r="Q30" s="57">
        <f t="shared" si="2"/>
        <v>200</v>
      </c>
      <c r="R30" s="11" t="str">
        <f t="shared" si="8"/>
        <v>II</v>
      </c>
      <c r="S30" s="7" t="str">
        <f t="shared" si="9"/>
        <v>ACEPTABLE CON CONTROL ESPECIFICO</v>
      </c>
      <c r="T30" s="10" t="str">
        <f t="shared" si="10"/>
        <v>Corregir y adoptar medidas de control inmediato</v>
      </c>
      <c r="U30" s="5">
        <v>1</v>
      </c>
      <c r="V30" s="53" t="s">
        <v>474</v>
      </c>
      <c r="W30" s="53" t="s">
        <v>475</v>
      </c>
      <c r="X30" s="53" t="s">
        <v>266</v>
      </c>
      <c r="Y30" s="53" t="s">
        <v>266</v>
      </c>
      <c r="Z30" s="53" t="s">
        <v>266</v>
      </c>
      <c r="AA30" s="53" t="s">
        <v>476</v>
      </c>
      <c r="AB30" s="53" t="s">
        <v>266</v>
      </c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</row>
    <row r="31" spans="2:49" ht="76.5" customHeight="1" x14ac:dyDescent="0.25">
      <c r="B31" s="142"/>
      <c r="C31" s="141"/>
      <c r="D31" s="5" t="s">
        <v>292</v>
      </c>
      <c r="E31" s="143"/>
      <c r="F31" s="53" t="s">
        <v>234</v>
      </c>
      <c r="G31" s="53" t="s">
        <v>398</v>
      </c>
      <c r="H31" s="53" t="s">
        <v>264</v>
      </c>
      <c r="I31" s="6" t="s">
        <v>402</v>
      </c>
      <c r="J31" s="6" t="s">
        <v>271</v>
      </c>
      <c r="K31" s="6" t="s">
        <v>271</v>
      </c>
      <c r="L31" s="93">
        <v>2</v>
      </c>
      <c r="M31" s="93">
        <v>3</v>
      </c>
      <c r="N31" s="57">
        <f t="shared" si="6"/>
        <v>6</v>
      </c>
      <c r="O31" s="5" t="str">
        <f t="shared" si="7"/>
        <v>Medio</v>
      </c>
      <c r="P31" s="5">
        <v>25</v>
      </c>
      <c r="Q31" s="57">
        <v>150</v>
      </c>
      <c r="R31" s="11" t="str">
        <f t="shared" si="8"/>
        <v>II</v>
      </c>
      <c r="S31" s="7" t="str">
        <f t="shared" si="9"/>
        <v>ACEPTABLE CON CONTROL ESPECIFICO</v>
      </c>
      <c r="T31" s="10" t="str">
        <f t="shared" si="10"/>
        <v>Corregir y adoptar medidas de control inmediato</v>
      </c>
      <c r="U31" s="5">
        <v>1</v>
      </c>
      <c r="V31" s="53" t="s">
        <v>384</v>
      </c>
      <c r="W31" s="53" t="s">
        <v>401</v>
      </c>
      <c r="X31" s="53" t="s">
        <v>266</v>
      </c>
      <c r="Y31" s="53" t="s">
        <v>266</v>
      </c>
      <c r="Z31" s="53" t="s">
        <v>411</v>
      </c>
      <c r="AA31" s="53" t="s">
        <v>399</v>
      </c>
      <c r="AB31" s="53" t="s">
        <v>477</v>
      </c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</row>
    <row r="32" spans="2:49" ht="128.25" customHeight="1" x14ac:dyDescent="0.25">
      <c r="B32" s="142"/>
      <c r="C32" s="141"/>
      <c r="D32" s="73" t="s">
        <v>19</v>
      </c>
      <c r="E32" s="92" t="s">
        <v>208</v>
      </c>
      <c r="F32" s="74" t="s">
        <v>214</v>
      </c>
      <c r="G32" s="53" t="s">
        <v>457</v>
      </c>
      <c r="H32" s="53" t="s">
        <v>264</v>
      </c>
      <c r="I32" s="6" t="s">
        <v>344</v>
      </c>
      <c r="J32" s="6" t="s">
        <v>344</v>
      </c>
      <c r="K32" s="6" t="s">
        <v>345</v>
      </c>
      <c r="L32" s="93">
        <v>2</v>
      </c>
      <c r="M32" s="93">
        <v>3</v>
      </c>
      <c r="N32" s="57">
        <f t="shared" si="6"/>
        <v>6</v>
      </c>
      <c r="O32" s="5" t="str">
        <f t="shared" si="7"/>
        <v>Medio</v>
      </c>
      <c r="P32" s="5">
        <v>10</v>
      </c>
      <c r="Q32" s="57">
        <f>P32*N32</f>
        <v>60</v>
      </c>
      <c r="R32" s="11" t="str">
        <f t="shared" si="8"/>
        <v>III</v>
      </c>
      <c r="S32" s="7" t="str">
        <f t="shared" si="9"/>
        <v>MEJORABLE</v>
      </c>
      <c r="T32" s="10" t="str">
        <f t="shared" si="10"/>
        <v>Mejorar si es posible. Seria conveniente justificar la intervención y su rentabilidad</v>
      </c>
      <c r="U32" s="5">
        <v>1</v>
      </c>
      <c r="V32" s="53" t="s">
        <v>346</v>
      </c>
      <c r="W32" s="53" t="s">
        <v>347</v>
      </c>
      <c r="X32" s="53" t="s">
        <v>266</v>
      </c>
      <c r="Y32" s="53" t="s">
        <v>266</v>
      </c>
      <c r="Z32" s="53" t="s">
        <v>266</v>
      </c>
      <c r="AA32" s="53" t="s">
        <v>348</v>
      </c>
      <c r="AB32" s="56" t="s">
        <v>266</v>
      </c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</row>
    <row r="33" spans="2:26" ht="15" hidden="1" customHeight="1" x14ac:dyDescent="0.25">
      <c r="B33" s="142"/>
      <c r="C33" s="141"/>
      <c r="D33" s="89"/>
      <c r="E33" s="61"/>
      <c r="F33" s="76" t="s">
        <v>52</v>
      </c>
      <c r="G33" s="68"/>
      <c r="H33" s="53" t="s">
        <v>264</v>
      </c>
      <c r="I33" s="85"/>
      <c r="J33" s="86"/>
      <c r="K33" s="63"/>
      <c r="L33" s="97"/>
      <c r="M33" s="97"/>
      <c r="N33" s="57">
        <f t="shared" si="6"/>
        <v>0</v>
      </c>
      <c r="O33" s="5" t="str">
        <f t="shared" si="7"/>
        <v>Bajo</v>
      </c>
      <c r="P33" s="5">
        <v>10</v>
      </c>
      <c r="Q33" s="57">
        <f t="shared" ref="Q33:Q78" si="11">P33*N33</f>
        <v>0</v>
      </c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3" t="s">
        <v>266</v>
      </c>
      <c r="Y33" s="83" t="s">
        <v>266</v>
      </c>
      <c r="Z33" s="83" t="s">
        <v>266</v>
      </c>
    </row>
    <row r="34" spans="2:26" ht="15" hidden="1" customHeight="1" x14ac:dyDescent="0.25">
      <c r="B34" s="142"/>
      <c r="C34" s="141"/>
      <c r="D34" s="152" t="s">
        <v>19</v>
      </c>
      <c r="E34" s="61"/>
      <c r="F34" s="76" t="s">
        <v>53</v>
      </c>
      <c r="G34" s="68"/>
      <c r="H34" s="53" t="s">
        <v>264</v>
      </c>
      <c r="I34" s="85"/>
      <c r="J34" s="86"/>
      <c r="K34" s="63"/>
      <c r="L34" s="97"/>
      <c r="M34" s="97"/>
      <c r="N34" s="57">
        <f t="shared" si="6"/>
        <v>0</v>
      </c>
      <c r="O34" s="5" t="str">
        <f t="shared" si="7"/>
        <v>Bajo</v>
      </c>
      <c r="P34" s="5">
        <v>10</v>
      </c>
      <c r="Q34" s="57">
        <f t="shared" si="11"/>
        <v>0</v>
      </c>
      <c r="R34" s="11" t="str">
        <f t="shared" si="8"/>
        <v>IV</v>
      </c>
      <c r="S34" s="7" t="str">
        <f t="shared" si="9"/>
        <v>ACEPTABLE</v>
      </c>
      <c r="T34" s="10" t="str">
        <f t="shared" si="10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3" t="s">
        <v>266</v>
      </c>
      <c r="Y34" s="83" t="s">
        <v>266</v>
      </c>
      <c r="Z34" s="83" t="s">
        <v>266</v>
      </c>
    </row>
    <row r="35" spans="2:26" ht="15" hidden="1" customHeight="1" x14ac:dyDescent="0.25">
      <c r="B35" s="142"/>
      <c r="C35" s="141"/>
      <c r="D35" s="153"/>
      <c r="E35" s="61"/>
      <c r="F35" s="76" t="s">
        <v>54</v>
      </c>
      <c r="G35" s="68"/>
      <c r="H35" s="53" t="s">
        <v>264</v>
      </c>
      <c r="I35" s="85"/>
      <c r="J35" s="86"/>
      <c r="K35" s="63"/>
      <c r="L35" s="97"/>
      <c r="M35" s="97"/>
      <c r="N35" s="57">
        <f t="shared" si="6"/>
        <v>0</v>
      </c>
      <c r="O35" s="5" t="str">
        <f t="shared" si="7"/>
        <v>Bajo</v>
      </c>
      <c r="P35" s="5">
        <v>10</v>
      </c>
      <c r="Q35" s="57">
        <f t="shared" si="11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3" t="s">
        <v>266</v>
      </c>
      <c r="Y35" s="83" t="s">
        <v>266</v>
      </c>
      <c r="Z35" s="83" t="s">
        <v>266</v>
      </c>
    </row>
    <row r="36" spans="2:26" ht="15" hidden="1" customHeight="1" x14ac:dyDescent="0.25">
      <c r="B36" s="142"/>
      <c r="C36" s="141"/>
      <c r="D36" s="152" t="s">
        <v>19</v>
      </c>
      <c r="E36" s="61"/>
      <c r="F36" s="76" t="s">
        <v>55</v>
      </c>
      <c r="G36" s="68"/>
      <c r="H36" s="53" t="s">
        <v>264</v>
      </c>
      <c r="I36" s="85"/>
      <c r="J36" s="86"/>
      <c r="K36" s="63"/>
      <c r="L36" s="97"/>
      <c r="M36" s="97"/>
      <c r="N36" s="57">
        <f t="shared" si="6"/>
        <v>0</v>
      </c>
      <c r="O36" s="5" t="str">
        <f t="shared" si="7"/>
        <v>Bajo</v>
      </c>
      <c r="P36" s="5">
        <v>10</v>
      </c>
      <c r="Q36" s="57">
        <f t="shared" si="11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3" t="s">
        <v>266</v>
      </c>
      <c r="Y36" s="83" t="s">
        <v>266</v>
      </c>
      <c r="Z36" s="83" t="s">
        <v>266</v>
      </c>
    </row>
    <row r="37" spans="2:26" ht="15" hidden="1" customHeight="1" x14ac:dyDescent="0.25">
      <c r="B37" s="142"/>
      <c r="C37" s="141"/>
      <c r="D37" s="153"/>
      <c r="E37" s="61"/>
      <c r="F37" s="76" t="s">
        <v>213</v>
      </c>
      <c r="G37" s="68"/>
      <c r="H37" s="53" t="s">
        <v>264</v>
      </c>
      <c r="I37" s="85"/>
      <c r="J37" s="86"/>
      <c r="K37" s="63"/>
      <c r="L37" s="97"/>
      <c r="M37" s="97"/>
      <c r="N37" s="57">
        <f t="shared" si="6"/>
        <v>0</v>
      </c>
      <c r="O37" s="5" t="str">
        <f t="shared" si="7"/>
        <v>Bajo</v>
      </c>
      <c r="P37" s="5">
        <v>10</v>
      </c>
      <c r="Q37" s="57">
        <f t="shared" si="11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3" t="s">
        <v>266</v>
      </c>
      <c r="Y37" s="83" t="s">
        <v>266</v>
      </c>
      <c r="Z37" s="83" t="s">
        <v>266</v>
      </c>
    </row>
    <row r="38" spans="2:26" ht="15" hidden="1" customHeight="1" x14ac:dyDescent="0.25">
      <c r="B38" s="142"/>
      <c r="C38" s="141"/>
      <c r="D38" s="152" t="s">
        <v>19</v>
      </c>
      <c r="E38" s="61"/>
      <c r="F38" s="76" t="s">
        <v>57</v>
      </c>
      <c r="G38" s="68"/>
      <c r="H38" s="53" t="s">
        <v>264</v>
      </c>
      <c r="I38" s="85"/>
      <c r="J38" s="86"/>
      <c r="K38" s="63"/>
      <c r="L38" s="97"/>
      <c r="M38" s="97"/>
      <c r="N38" s="57">
        <f t="shared" si="6"/>
        <v>0</v>
      </c>
      <c r="O38" s="5" t="str">
        <f t="shared" si="7"/>
        <v>Bajo</v>
      </c>
      <c r="P38" s="5">
        <v>10</v>
      </c>
      <c r="Q38" s="57">
        <f t="shared" si="11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3" t="s">
        <v>266</v>
      </c>
      <c r="Y38" s="83" t="s">
        <v>266</v>
      </c>
      <c r="Z38" s="83" t="s">
        <v>266</v>
      </c>
    </row>
    <row r="39" spans="2:26" ht="15" hidden="1" customHeight="1" x14ac:dyDescent="0.25">
      <c r="B39" s="142"/>
      <c r="C39" s="141"/>
      <c r="D39" s="153"/>
      <c r="E39" s="61"/>
      <c r="F39" s="76" t="s">
        <v>58</v>
      </c>
      <c r="G39" s="68"/>
      <c r="H39" s="53" t="s">
        <v>264</v>
      </c>
      <c r="I39" s="85"/>
      <c r="J39" s="86"/>
      <c r="K39" s="63"/>
      <c r="L39" s="97"/>
      <c r="M39" s="97"/>
      <c r="N39" s="57">
        <f t="shared" si="6"/>
        <v>0</v>
      </c>
      <c r="O39" s="5" t="str">
        <f t="shared" si="7"/>
        <v>Bajo</v>
      </c>
      <c r="P39" s="5">
        <v>10</v>
      </c>
      <c r="Q39" s="57">
        <f t="shared" si="11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3" t="s">
        <v>266</v>
      </c>
      <c r="Y39" s="83" t="s">
        <v>266</v>
      </c>
      <c r="Z39" s="83" t="s">
        <v>266</v>
      </c>
    </row>
    <row r="40" spans="2:26" ht="30" hidden="1" customHeight="1" x14ac:dyDescent="0.25">
      <c r="B40" s="142"/>
      <c r="C40" s="141"/>
      <c r="D40" s="152" t="s">
        <v>19</v>
      </c>
      <c r="E40" s="61"/>
      <c r="F40" s="76" t="s">
        <v>59</v>
      </c>
      <c r="G40" s="68"/>
      <c r="H40" s="53" t="s">
        <v>264</v>
      </c>
      <c r="I40" s="85"/>
      <c r="J40" s="86"/>
      <c r="K40" s="63"/>
      <c r="L40" s="97"/>
      <c r="M40" s="97"/>
      <c r="N40" s="57">
        <f t="shared" si="6"/>
        <v>0</v>
      </c>
      <c r="O40" s="5" t="str">
        <f t="shared" si="7"/>
        <v>Bajo</v>
      </c>
      <c r="P40" s="5">
        <v>10</v>
      </c>
      <c r="Q40" s="57">
        <f t="shared" si="11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3" t="s">
        <v>266</v>
      </c>
      <c r="Y40" s="83" t="s">
        <v>266</v>
      </c>
      <c r="Z40" s="83" t="s">
        <v>266</v>
      </c>
    </row>
    <row r="41" spans="2:26" ht="15" hidden="1" customHeight="1" x14ac:dyDescent="0.25">
      <c r="B41" s="142"/>
      <c r="C41" s="141"/>
      <c r="D41" s="153"/>
      <c r="E41" s="61"/>
      <c r="F41" s="76" t="s">
        <v>214</v>
      </c>
      <c r="G41" s="68"/>
      <c r="H41" s="53" t="s">
        <v>264</v>
      </c>
      <c r="I41" s="85"/>
      <c r="J41" s="86"/>
      <c r="K41" s="63"/>
      <c r="L41" s="97"/>
      <c r="M41" s="97"/>
      <c r="N41" s="57">
        <f t="shared" si="6"/>
        <v>0</v>
      </c>
      <c r="O41" s="5" t="str">
        <f t="shared" si="7"/>
        <v>Bajo</v>
      </c>
      <c r="P41" s="5">
        <v>10</v>
      </c>
      <c r="Q41" s="57">
        <f t="shared" si="11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3" t="s">
        <v>266</v>
      </c>
      <c r="Y41" s="83" t="s">
        <v>266</v>
      </c>
      <c r="Z41" s="83" t="s">
        <v>266</v>
      </c>
    </row>
    <row r="42" spans="2:26" ht="30" hidden="1" customHeight="1" x14ac:dyDescent="0.25">
      <c r="B42" s="142"/>
      <c r="C42" s="141"/>
      <c r="D42" s="152" t="s">
        <v>19</v>
      </c>
      <c r="E42" s="61"/>
      <c r="F42" s="76" t="s">
        <v>215</v>
      </c>
      <c r="G42" s="68"/>
      <c r="H42" s="53" t="s">
        <v>264</v>
      </c>
      <c r="I42" s="85"/>
      <c r="J42" s="86"/>
      <c r="K42" s="63"/>
      <c r="L42" s="97"/>
      <c r="M42" s="97"/>
      <c r="N42" s="57">
        <f t="shared" si="6"/>
        <v>0</v>
      </c>
      <c r="O42" s="5" t="str">
        <f t="shared" si="7"/>
        <v>Bajo</v>
      </c>
      <c r="P42" s="5">
        <v>10</v>
      </c>
      <c r="Q42" s="57">
        <f t="shared" si="11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3" t="s">
        <v>266</v>
      </c>
      <c r="Y42" s="83" t="s">
        <v>266</v>
      </c>
      <c r="Z42" s="83" t="s">
        <v>266</v>
      </c>
    </row>
    <row r="43" spans="2:26" ht="30" hidden="1" customHeight="1" x14ac:dyDescent="0.25">
      <c r="B43" s="142"/>
      <c r="C43" s="141"/>
      <c r="D43" s="153"/>
      <c r="E43" s="61"/>
      <c r="F43" s="76" t="s">
        <v>216</v>
      </c>
      <c r="G43" s="68"/>
      <c r="H43" s="53" t="s">
        <v>264</v>
      </c>
      <c r="I43" s="85"/>
      <c r="J43" s="86"/>
      <c r="K43" s="63"/>
      <c r="L43" s="97"/>
      <c r="M43" s="97"/>
      <c r="N43" s="57">
        <f t="shared" si="6"/>
        <v>0</v>
      </c>
      <c r="O43" s="5" t="str">
        <f t="shared" si="7"/>
        <v>Bajo</v>
      </c>
      <c r="P43" s="5">
        <v>10</v>
      </c>
      <c r="Q43" s="57">
        <f t="shared" si="11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3" t="s">
        <v>266</v>
      </c>
      <c r="Y43" s="83" t="s">
        <v>266</v>
      </c>
      <c r="Z43" s="83" t="s">
        <v>266</v>
      </c>
    </row>
    <row r="44" spans="2:26" ht="15" hidden="1" customHeight="1" x14ac:dyDescent="0.25">
      <c r="B44" s="142"/>
      <c r="C44" s="141"/>
      <c r="D44" s="152" t="s">
        <v>19</v>
      </c>
      <c r="E44" s="61"/>
      <c r="F44" s="76" t="s">
        <v>217</v>
      </c>
      <c r="G44" s="68"/>
      <c r="H44" s="53" t="s">
        <v>264</v>
      </c>
      <c r="I44" s="85"/>
      <c r="J44" s="86"/>
      <c r="K44" s="63"/>
      <c r="L44" s="97"/>
      <c r="M44" s="97"/>
      <c r="N44" s="57">
        <f t="shared" si="6"/>
        <v>0</v>
      </c>
      <c r="O44" s="5" t="str">
        <f t="shared" si="7"/>
        <v>Bajo</v>
      </c>
      <c r="P44" s="5">
        <v>10</v>
      </c>
      <c r="Q44" s="57">
        <f t="shared" si="11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3" t="s">
        <v>266</v>
      </c>
      <c r="Y44" s="83" t="s">
        <v>266</v>
      </c>
      <c r="Z44" s="83" t="s">
        <v>266</v>
      </c>
    </row>
    <row r="45" spans="2:26" ht="30" hidden="1" customHeight="1" x14ac:dyDescent="0.25">
      <c r="B45" s="142"/>
      <c r="C45" s="141"/>
      <c r="D45" s="153"/>
      <c r="E45" s="61"/>
      <c r="F45" s="76" t="s">
        <v>218</v>
      </c>
      <c r="G45" s="68"/>
      <c r="H45" s="53" t="s">
        <v>264</v>
      </c>
      <c r="I45" s="85"/>
      <c r="J45" s="86"/>
      <c r="K45" s="63"/>
      <c r="L45" s="97"/>
      <c r="M45" s="97"/>
      <c r="N45" s="57">
        <f t="shared" si="6"/>
        <v>0</v>
      </c>
      <c r="O45" s="5" t="str">
        <f t="shared" si="7"/>
        <v>Bajo</v>
      </c>
      <c r="P45" s="5">
        <v>10</v>
      </c>
      <c r="Q45" s="57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3" t="s">
        <v>266</v>
      </c>
      <c r="Y45" s="83" t="s">
        <v>266</v>
      </c>
      <c r="Z45" s="83" t="s">
        <v>266</v>
      </c>
    </row>
    <row r="46" spans="2:26" ht="30" hidden="1" customHeight="1" x14ac:dyDescent="0.25">
      <c r="B46" s="142"/>
      <c r="C46" s="141"/>
      <c r="D46" s="152" t="s">
        <v>19</v>
      </c>
      <c r="E46" s="61"/>
      <c r="F46" s="76" t="s">
        <v>219</v>
      </c>
      <c r="G46" s="68"/>
      <c r="H46" s="53" t="s">
        <v>264</v>
      </c>
      <c r="I46" s="85"/>
      <c r="J46" s="86"/>
      <c r="K46" s="63"/>
      <c r="L46" s="97"/>
      <c r="M46" s="97"/>
      <c r="N46" s="57">
        <f t="shared" si="6"/>
        <v>0</v>
      </c>
      <c r="O46" s="5" t="str">
        <f t="shared" si="7"/>
        <v>Bajo</v>
      </c>
      <c r="P46" s="5">
        <v>10</v>
      </c>
      <c r="Q46" s="57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3" t="s">
        <v>266</v>
      </c>
      <c r="Y46" s="83" t="s">
        <v>266</v>
      </c>
      <c r="Z46" s="83" t="s">
        <v>266</v>
      </c>
    </row>
    <row r="47" spans="2:26" ht="15" hidden="1" customHeight="1" x14ac:dyDescent="0.25">
      <c r="B47" s="142"/>
      <c r="C47" s="141"/>
      <c r="D47" s="153"/>
      <c r="E47" s="61"/>
      <c r="F47" s="76" t="s">
        <v>220</v>
      </c>
      <c r="G47" s="68"/>
      <c r="H47" s="53" t="s">
        <v>264</v>
      </c>
      <c r="I47" s="85"/>
      <c r="J47" s="86"/>
      <c r="K47" s="63"/>
      <c r="L47" s="97"/>
      <c r="M47" s="97"/>
      <c r="N47" s="57">
        <f t="shared" si="6"/>
        <v>0</v>
      </c>
      <c r="O47" s="5" t="str">
        <f t="shared" si="7"/>
        <v>Bajo</v>
      </c>
      <c r="P47" s="5">
        <v>10</v>
      </c>
      <c r="Q47" s="57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3" t="s">
        <v>266</v>
      </c>
      <c r="Y47" s="83" t="s">
        <v>266</v>
      </c>
      <c r="Z47" s="83" t="s">
        <v>266</v>
      </c>
    </row>
    <row r="48" spans="2:26" ht="30" hidden="1" customHeight="1" x14ac:dyDescent="0.25">
      <c r="B48" s="142"/>
      <c r="C48" s="141"/>
      <c r="D48" s="152" t="s">
        <v>19</v>
      </c>
      <c r="E48" s="61"/>
      <c r="F48" s="76" t="s">
        <v>221</v>
      </c>
      <c r="G48" s="68"/>
      <c r="H48" s="53" t="s">
        <v>264</v>
      </c>
      <c r="I48" s="85"/>
      <c r="J48" s="86"/>
      <c r="K48" s="63"/>
      <c r="L48" s="97"/>
      <c r="M48" s="97"/>
      <c r="N48" s="57">
        <f t="shared" si="6"/>
        <v>0</v>
      </c>
      <c r="O48" s="5" t="str">
        <f t="shared" si="7"/>
        <v>Bajo</v>
      </c>
      <c r="P48" s="5">
        <v>10</v>
      </c>
      <c r="Q48" s="57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3" t="s">
        <v>266</v>
      </c>
      <c r="Y48" s="83" t="s">
        <v>266</v>
      </c>
      <c r="Z48" s="83" t="s">
        <v>266</v>
      </c>
    </row>
    <row r="49" spans="2:26" ht="30" hidden="1" customHeight="1" x14ac:dyDescent="0.25">
      <c r="B49" s="142"/>
      <c r="C49" s="141"/>
      <c r="D49" s="153"/>
      <c r="E49" s="61"/>
      <c r="F49" s="76" t="s">
        <v>222</v>
      </c>
      <c r="G49" s="68"/>
      <c r="H49" s="53" t="s">
        <v>264</v>
      </c>
      <c r="I49" s="85"/>
      <c r="J49" s="86"/>
      <c r="K49" s="63"/>
      <c r="L49" s="97"/>
      <c r="M49" s="97"/>
      <c r="N49" s="57">
        <f t="shared" si="6"/>
        <v>0</v>
      </c>
      <c r="O49" s="5" t="str">
        <f t="shared" si="7"/>
        <v>Bajo</v>
      </c>
      <c r="P49" s="5">
        <v>10</v>
      </c>
      <c r="Q49" s="57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3" t="s">
        <v>266</v>
      </c>
      <c r="Y49" s="83" t="s">
        <v>266</v>
      </c>
      <c r="Z49" s="83" t="s">
        <v>266</v>
      </c>
    </row>
    <row r="50" spans="2:26" ht="15" hidden="1" customHeight="1" x14ac:dyDescent="0.25">
      <c r="B50" s="142"/>
      <c r="C50" s="141"/>
      <c r="D50" s="152" t="s">
        <v>19</v>
      </c>
      <c r="E50" s="61"/>
      <c r="F50" s="76" t="s">
        <v>223</v>
      </c>
      <c r="G50" s="68"/>
      <c r="H50" s="53" t="s">
        <v>264</v>
      </c>
      <c r="I50" s="85"/>
      <c r="J50" s="86"/>
      <c r="K50" s="63"/>
      <c r="L50" s="97"/>
      <c r="M50" s="97"/>
      <c r="N50" s="57">
        <f t="shared" si="6"/>
        <v>0</v>
      </c>
      <c r="O50" s="5" t="str">
        <f t="shared" si="7"/>
        <v>Bajo</v>
      </c>
      <c r="P50" s="5">
        <v>10</v>
      </c>
      <c r="Q50" s="57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3" t="s">
        <v>266</v>
      </c>
      <c r="Y50" s="83" t="s">
        <v>266</v>
      </c>
      <c r="Z50" s="83" t="s">
        <v>266</v>
      </c>
    </row>
    <row r="51" spans="2:26" ht="15" hidden="1" customHeight="1" x14ac:dyDescent="0.25">
      <c r="B51" s="142"/>
      <c r="C51" s="141"/>
      <c r="D51" s="153"/>
      <c r="E51" s="61"/>
      <c r="F51" s="76" t="s">
        <v>224</v>
      </c>
      <c r="G51" s="68"/>
      <c r="H51" s="53" t="s">
        <v>264</v>
      </c>
      <c r="I51" s="85"/>
      <c r="J51" s="86"/>
      <c r="K51" s="63"/>
      <c r="L51" s="97"/>
      <c r="M51" s="97"/>
      <c r="N51" s="57">
        <f t="shared" si="6"/>
        <v>0</v>
      </c>
      <c r="O51" s="5" t="str">
        <f t="shared" si="7"/>
        <v>Bajo</v>
      </c>
      <c r="P51" s="5">
        <v>10</v>
      </c>
      <c r="Q51" s="57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3" t="s">
        <v>266</v>
      </c>
      <c r="Y51" s="83" t="s">
        <v>266</v>
      </c>
      <c r="Z51" s="83" t="s">
        <v>266</v>
      </c>
    </row>
    <row r="52" spans="2:26" ht="15" hidden="1" customHeight="1" x14ac:dyDescent="0.25">
      <c r="B52" s="142"/>
      <c r="C52" s="141"/>
      <c r="D52" s="152" t="s">
        <v>19</v>
      </c>
      <c r="E52" s="61"/>
      <c r="F52" s="76" t="s">
        <v>60</v>
      </c>
      <c r="G52" s="68"/>
      <c r="H52" s="53" t="s">
        <v>264</v>
      </c>
      <c r="I52" s="85"/>
      <c r="J52" s="86"/>
      <c r="K52" s="63"/>
      <c r="L52" s="97"/>
      <c r="M52" s="97"/>
      <c r="N52" s="57">
        <f t="shared" si="6"/>
        <v>0</v>
      </c>
      <c r="O52" s="5" t="str">
        <f t="shared" si="7"/>
        <v>Bajo</v>
      </c>
      <c r="P52" s="5">
        <v>10</v>
      </c>
      <c r="Q52" s="57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3" t="s">
        <v>266</v>
      </c>
      <c r="Y52" s="83" t="s">
        <v>266</v>
      </c>
      <c r="Z52" s="83" t="s">
        <v>266</v>
      </c>
    </row>
    <row r="53" spans="2:26" ht="15" hidden="1" customHeight="1" x14ac:dyDescent="0.25">
      <c r="B53" s="142"/>
      <c r="C53" s="141"/>
      <c r="D53" s="153"/>
      <c r="E53" s="61"/>
      <c r="F53" s="76" t="s">
        <v>225</v>
      </c>
      <c r="G53" s="68"/>
      <c r="H53" s="53" t="s">
        <v>264</v>
      </c>
      <c r="I53" s="85"/>
      <c r="J53" s="86"/>
      <c r="K53" s="63"/>
      <c r="L53" s="97"/>
      <c r="M53" s="97"/>
      <c r="N53" s="57">
        <f t="shared" si="6"/>
        <v>0</v>
      </c>
      <c r="O53" s="5" t="str">
        <f t="shared" si="7"/>
        <v>Bajo</v>
      </c>
      <c r="P53" s="5">
        <v>10</v>
      </c>
      <c r="Q53" s="57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3" t="s">
        <v>266</v>
      </c>
      <c r="Y53" s="83" t="s">
        <v>266</v>
      </c>
      <c r="Z53" s="83" t="s">
        <v>266</v>
      </c>
    </row>
    <row r="54" spans="2:26" ht="15" hidden="1" customHeight="1" x14ac:dyDescent="0.25">
      <c r="B54" s="142"/>
      <c r="C54" s="141"/>
      <c r="D54" s="152" t="s">
        <v>19</v>
      </c>
      <c r="E54" s="61"/>
      <c r="F54" s="76" t="s">
        <v>61</v>
      </c>
      <c r="G54" s="68"/>
      <c r="H54" s="53" t="s">
        <v>264</v>
      </c>
      <c r="I54" s="85"/>
      <c r="J54" s="86"/>
      <c r="K54" s="63"/>
      <c r="L54" s="97"/>
      <c r="M54" s="97"/>
      <c r="N54" s="57">
        <f t="shared" si="6"/>
        <v>0</v>
      </c>
      <c r="O54" s="5" t="str">
        <f t="shared" si="7"/>
        <v>Bajo</v>
      </c>
      <c r="P54" s="5">
        <v>10</v>
      </c>
      <c r="Q54" s="57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3" t="s">
        <v>266</v>
      </c>
      <c r="Y54" s="83" t="s">
        <v>266</v>
      </c>
      <c r="Z54" s="83" t="s">
        <v>266</v>
      </c>
    </row>
    <row r="55" spans="2:26" ht="15" hidden="1" customHeight="1" x14ac:dyDescent="0.25">
      <c r="B55" s="142"/>
      <c r="C55" s="141"/>
      <c r="D55" s="153"/>
      <c r="E55" s="61"/>
      <c r="F55" s="76" t="s">
        <v>226</v>
      </c>
      <c r="G55" s="68"/>
      <c r="H55" s="53" t="s">
        <v>264</v>
      </c>
      <c r="I55" s="85"/>
      <c r="J55" s="86"/>
      <c r="K55" s="63"/>
      <c r="L55" s="97"/>
      <c r="M55" s="97"/>
      <c r="N55" s="57">
        <f t="shared" si="6"/>
        <v>0</v>
      </c>
      <c r="O55" s="5" t="str">
        <f t="shared" si="7"/>
        <v>Bajo</v>
      </c>
      <c r="P55" s="5">
        <v>10</v>
      </c>
      <c r="Q55" s="57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3" t="s">
        <v>266</v>
      </c>
      <c r="Y55" s="83" t="s">
        <v>266</v>
      </c>
      <c r="Z55" s="83" t="s">
        <v>266</v>
      </c>
    </row>
    <row r="56" spans="2:26" ht="31.5" hidden="1" customHeight="1" x14ac:dyDescent="0.25">
      <c r="B56" s="142"/>
      <c r="C56" s="141"/>
      <c r="D56" s="152" t="s">
        <v>19</v>
      </c>
      <c r="E56" s="61"/>
      <c r="F56" s="76" t="s">
        <v>227</v>
      </c>
      <c r="G56" s="68"/>
      <c r="H56" s="53" t="s">
        <v>264</v>
      </c>
      <c r="I56" s="85"/>
      <c r="J56" s="86"/>
      <c r="K56" s="63"/>
      <c r="L56" s="97"/>
      <c r="M56" s="97"/>
      <c r="N56" s="57">
        <f t="shared" si="6"/>
        <v>0</v>
      </c>
      <c r="O56" s="5" t="str">
        <f t="shared" si="7"/>
        <v>Bajo</v>
      </c>
      <c r="P56" s="5">
        <v>10</v>
      </c>
      <c r="Q56" s="57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3" t="s">
        <v>266</v>
      </c>
      <c r="Y56" s="83" t="s">
        <v>266</v>
      </c>
      <c r="Z56" s="83" t="s">
        <v>266</v>
      </c>
    </row>
    <row r="57" spans="2:26" ht="33" hidden="1" customHeight="1" x14ac:dyDescent="0.25">
      <c r="B57" s="142"/>
      <c r="C57" s="141"/>
      <c r="D57" s="153"/>
      <c r="E57" s="61"/>
      <c r="F57" s="76" t="s">
        <v>75</v>
      </c>
      <c r="G57" s="68"/>
      <c r="H57" s="53" t="s">
        <v>264</v>
      </c>
      <c r="I57" s="85"/>
      <c r="J57" s="86"/>
      <c r="K57" s="63"/>
      <c r="L57" s="97"/>
      <c r="M57" s="97"/>
      <c r="N57" s="57">
        <f t="shared" si="6"/>
        <v>0</v>
      </c>
      <c r="O57" s="5" t="str">
        <f t="shared" si="7"/>
        <v>Bajo</v>
      </c>
      <c r="P57" s="5">
        <v>10</v>
      </c>
      <c r="Q57" s="57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3" t="s">
        <v>266</v>
      </c>
      <c r="Y57" s="83" t="s">
        <v>266</v>
      </c>
      <c r="Z57" s="83" t="s">
        <v>266</v>
      </c>
    </row>
    <row r="58" spans="2:26" ht="165" hidden="1" customHeight="1" x14ac:dyDescent="0.25">
      <c r="B58" s="142"/>
      <c r="C58" s="141"/>
      <c r="D58" s="152" t="s">
        <v>19</v>
      </c>
      <c r="E58" s="61"/>
      <c r="F58" s="76" t="s">
        <v>239</v>
      </c>
      <c r="G58" s="68"/>
      <c r="H58" s="53" t="s">
        <v>264</v>
      </c>
      <c r="I58" s="85"/>
      <c r="J58" s="86"/>
      <c r="K58" s="63"/>
      <c r="L58" s="97"/>
      <c r="M58" s="97"/>
      <c r="N58" s="57">
        <f t="shared" si="6"/>
        <v>0</v>
      </c>
      <c r="O58" s="5" t="str">
        <f t="shared" si="7"/>
        <v>Bajo</v>
      </c>
      <c r="P58" s="5">
        <v>10</v>
      </c>
      <c r="Q58" s="57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3" t="s">
        <v>266</v>
      </c>
      <c r="Y58" s="83" t="s">
        <v>266</v>
      </c>
      <c r="Z58" s="83" t="s">
        <v>266</v>
      </c>
    </row>
    <row r="59" spans="2:26" ht="150" hidden="1" customHeight="1" x14ac:dyDescent="0.25">
      <c r="B59" s="142"/>
      <c r="C59" s="141"/>
      <c r="D59" s="153"/>
      <c r="E59" s="61"/>
      <c r="F59" s="77" t="s">
        <v>228</v>
      </c>
      <c r="G59" s="68"/>
      <c r="H59" s="53" t="s">
        <v>264</v>
      </c>
      <c r="I59" s="85"/>
      <c r="J59" s="86"/>
      <c r="K59" s="63"/>
      <c r="L59" s="97"/>
      <c r="M59" s="97"/>
      <c r="N59" s="57">
        <f t="shared" si="6"/>
        <v>0</v>
      </c>
      <c r="O59" s="5" t="str">
        <f t="shared" si="7"/>
        <v>Bajo</v>
      </c>
      <c r="P59" s="5">
        <v>10</v>
      </c>
      <c r="Q59" s="57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3" t="s">
        <v>266</v>
      </c>
      <c r="Y59" s="83" t="s">
        <v>266</v>
      </c>
      <c r="Z59" s="83" t="s">
        <v>266</v>
      </c>
    </row>
    <row r="60" spans="2:26" ht="90" hidden="1" customHeight="1" x14ac:dyDescent="0.25">
      <c r="B60" s="142"/>
      <c r="C60" s="141"/>
      <c r="D60" s="152" t="s">
        <v>19</v>
      </c>
      <c r="E60" s="61"/>
      <c r="F60" s="77" t="s">
        <v>240</v>
      </c>
      <c r="G60" s="68"/>
      <c r="H60" s="53" t="s">
        <v>264</v>
      </c>
      <c r="I60" s="85"/>
      <c r="J60" s="86"/>
      <c r="K60" s="63"/>
      <c r="L60" s="97"/>
      <c r="M60" s="97"/>
      <c r="N60" s="57">
        <f t="shared" si="6"/>
        <v>0</v>
      </c>
      <c r="O60" s="5" t="str">
        <f t="shared" si="7"/>
        <v>Bajo</v>
      </c>
      <c r="P60" s="5">
        <v>10</v>
      </c>
      <c r="Q60" s="57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3" t="s">
        <v>266</v>
      </c>
      <c r="Y60" s="83" t="s">
        <v>266</v>
      </c>
      <c r="Z60" s="83" t="s">
        <v>266</v>
      </c>
    </row>
    <row r="61" spans="2:26" ht="120" hidden="1" customHeight="1" x14ac:dyDescent="0.25">
      <c r="B61" s="142"/>
      <c r="C61" s="141"/>
      <c r="D61" s="153"/>
      <c r="E61" s="61"/>
      <c r="F61" s="77" t="s">
        <v>241</v>
      </c>
      <c r="G61" s="68"/>
      <c r="H61" s="53" t="s">
        <v>264</v>
      </c>
      <c r="I61" s="85"/>
      <c r="J61" s="86"/>
      <c r="K61" s="63"/>
      <c r="L61" s="97"/>
      <c r="M61" s="97"/>
      <c r="N61" s="57">
        <f t="shared" si="6"/>
        <v>0</v>
      </c>
      <c r="O61" s="5" t="str">
        <f t="shared" si="7"/>
        <v>Bajo</v>
      </c>
      <c r="P61" s="5">
        <v>10</v>
      </c>
      <c r="Q61" s="57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3" t="s">
        <v>266</v>
      </c>
      <c r="Y61" s="83" t="s">
        <v>266</v>
      </c>
      <c r="Z61" s="83" t="s">
        <v>266</v>
      </c>
    </row>
    <row r="62" spans="2:26" ht="180" hidden="1" customHeight="1" x14ac:dyDescent="0.25">
      <c r="B62" s="142"/>
      <c r="C62" s="141"/>
      <c r="D62" s="152" t="s">
        <v>19</v>
      </c>
      <c r="E62" s="61"/>
      <c r="F62" s="77" t="s">
        <v>242</v>
      </c>
      <c r="G62" s="68"/>
      <c r="H62" s="53" t="s">
        <v>264</v>
      </c>
      <c r="I62" s="85"/>
      <c r="J62" s="86"/>
      <c r="K62" s="63"/>
      <c r="L62" s="97"/>
      <c r="M62" s="97"/>
      <c r="N62" s="57">
        <f t="shared" si="6"/>
        <v>0</v>
      </c>
      <c r="O62" s="5" t="str">
        <f t="shared" si="7"/>
        <v>Bajo</v>
      </c>
      <c r="P62" s="5">
        <v>10</v>
      </c>
      <c r="Q62" s="57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3" t="s">
        <v>266</v>
      </c>
      <c r="Y62" s="83" t="s">
        <v>266</v>
      </c>
      <c r="Z62" s="83" t="s">
        <v>266</v>
      </c>
    </row>
    <row r="63" spans="2:26" ht="75" hidden="1" customHeight="1" x14ac:dyDescent="0.25">
      <c r="B63" s="142"/>
      <c r="C63" s="141"/>
      <c r="D63" s="153"/>
      <c r="E63" s="61"/>
      <c r="F63" s="77" t="s">
        <v>243</v>
      </c>
      <c r="G63" s="68"/>
      <c r="H63" s="53" t="s">
        <v>264</v>
      </c>
      <c r="I63" s="85"/>
      <c r="J63" s="86"/>
      <c r="K63" s="63"/>
      <c r="L63" s="97"/>
      <c r="M63" s="97"/>
      <c r="N63" s="57">
        <f t="shared" si="6"/>
        <v>0</v>
      </c>
      <c r="O63" s="5" t="str">
        <f t="shared" si="7"/>
        <v>Bajo</v>
      </c>
      <c r="P63" s="5">
        <v>10</v>
      </c>
      <c r="Q63" s="57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3" t="s">
        <v>266</v>
      </c>
      <c r="Y63" s="83" t="s">
        <v>266</v>
      </c>
      <c r="Z63" s="83" t="s">
        <v>266</v>
      </c>
    </row>
    <row r="64" spans="2:26" ht="45" hidden="1" customHeight="1" x14ac:dyDescent="0.25">
      <c r="B64" s="142"/>
      <c r="C64" s="141"/>
      <c r="D64" s="152" t="s">
        <v>19</v>
      </c>
      <c r="E64" s="61"/>
      <c r="F64" s="77" t="s">
        <v>244</v>
      </c>
      <c r="G64" s="68"/>
      <c r="H64" s="53" t="s">
        <v>264</v>
      </c>
      <c r="I64" s="85"/>
      <c r="J64" s="86"/>
      <c r="K64" s="63"/>
      <c r="L64" s="97"/>
      <c r="M64" s="97"/>
      <c r="N64" s="57">
        <f t="shared" si="6"/>
        <v>0</v>
      </c>
      <c r="O64" s="5" t="str">
        <f t="shared" si="7"/>
        <v>Bajo</v>
      </c>
      <c r="P64" s="5">
        <v>10</v>
      </c>
      <c r="Q64" s="57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3" t="s">
        <v>266</v>
      </c>
      <c r="Y64" s="83" t="s">
        <v>266</v>
      </c>
      <c r="Z64" s="83" t="s">
        <v>266</v>
      </c>
    </row>
    <row r="65" spans="2:28" ht="15" hidden="1" customHeight="1" x14ac:dyDescent="0.25">
      <c r="B65" s="142"/>
      <c r="C65" s="141"/>
      <c r="D65" s="153"/>
      <c r="E65" s="61"/>
      <c r="F65" s="77" t="s">
        <v>229</v>
      </c>
      <c r="G65" s="68"/>
      <c r="H65" s="53" t="s">
        <v>264</v>
      </c>
      <c r="I65" s="85"/>
      <c r="J65" s="86"/>
      <c r="K65" s="63"/>
      <c r="L65" s="97"/>
      <c r="M65" s="97"/>
      <c r="N65" s="57">
        <f t="shared" si="6"/>
        <v>0</v>
      </c>
      <c r="O65" s="5" t="str">
        <f t="shared" si="7"/>
        <v>Bajo</v>
      </c>
      <c r="P65" s="5">
        <v>10</v>
      </c>
      <c r="Q65" s="57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3" t="s">
        <v>266</v>
      </c>
      <c r="Y65" s="83" t="s">
        <v>266</v>
      </c>
      <c r="Z65" s="83" t="s">
        <v>266</v>
      </c>
    </row>
    <row r="66" spans="2:28" ht="30" hidden="1" customHeight="1" x14ac:dyDescent="0.25">
      <c r="B66" s="142"/>
      <c r="C66" s="141"/>
      <c r="D66" s="152" t="s">
        <v>19</v>
      </c>
      <c r="E66" s="61"/>
      <c r="F66" s="77" t="s">
        <v>230</v>
      </c>
      <c r="G66" s="68"/>
      <c r="H66" s="53" t="s">
        <v>264</v>
      </c>
      <c r="I66" s="85"/>
      <c r="J66" s="86"/>
      <c r="K66" s="63"/>
      <c r="L66" s="97"/>
      <c r="M66" s="97"/>
      <c r="N66" s="57">
        <f t="shared" si="6"/>
        <v>0</v>
      </c>
      <c r="O66" s="5" t="str">
        <f t="shared" si="7"/>
        <v>Bajo</v>
      </c>
      <c r="P66" s="5">
        <v>10</v>
      </c>
      <c r="Q66" s="57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3" t="s">
        <v>266</v>
      </c>
      <c r="Y66" s="83" t="s">
        <v>266</v>
      </c>
      <c r="Z66" s="83" t="s">
        <v>266</v>
      </c>
    </row>
    <row r="67" spans="2:28" ht="30" hidden="1" customHeight="1" x14ac:dyDescent="0.25">
      <c r="B67" s="142"/>
      <c r="C67" s="141"/>
      <c r="D67" s="153"/>
      <c r="E67" s="61"/>
      <c r="F67" s="77" t="s">
        <v>231</v>
      </c>
      <c r="G67" s="68"/>
      <c r="H67" s="53" t="s">
        <v>264</v>
      </c>
      <c r="I67" s="85"/>
      <c r="J67" s="86"/>
      <c r="K67" s="63"/>
      <c r="L67" s="97"/>
      <c r="M67" s="97"/>
      <c r="N67" s="57">
        <f t="shared" si="6"/>
        <v>0</v>
      </c>
      <c r="O67" s="5" t="str">
        <f t="shared" si="7"/>
        <v>Bajo</v>
      </c>
      <c r="P67" s="5">
        <v>10</v>
      </c>
      <c r="Q67" s="57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3" t="s">
        <v>266</v>
      </c>
      <c r="Y67" s="83" t="s">
        <v>266</v>
      </c>
      <c r="Z67" s="83" t="s">
        <v>266</v>
      </c>
    </row>
    <row r="68" spans="2:28" ht="120" hidden="1" customHeight="1" x14ac:dyDescent="0.25">
      <c r="B68" s="142"/>
      <c r="C68" s="141"/>
      <c r="D68" s="152" t="s">
        <v>19</v>
      </c>
      <c r="E68" s="61"/>
      <c r="F68" s="77" t="s">
        <v>232</v>
      </c>
      <c r="G68" s="68"/>
      <c r="H68" s="53" t="s">
        <v>264</v>
      </c>
      <c r="I68" s="85"/>
      <c r="J68" s="86"/>
      <c r="K68" s="63"/>
      <c r="L68" s="97"/>
      <c r="M68" s="97"/>
      <c r="N68" s="57">
        <f t="shared" si="6"/>
        <v>0</v>
      </c>
      <c r="O68" s="5" t="str">
        <f t="shared" si="7"/>
        <v>Bajo</v>
      </c>
      <c r="P68" s="5">
        <v>10</v>
      </c>
      <c r="Q68" s="57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3" t="s">
        <v>266</v>
      </c>
      <c r="Y68" s="83" t="s">
        <v>266</v>
      </c>
      <c r="Z68" s="83" t="s">
        <v>266</v>
      </c>
    </row>
    <row r="69" spans="2:28" ht="45" hidden="1" customHeight="1" x14ac:dyDescent="0.25">
      <c r="B69" s="142"/>
      <c r="C69" s="141"/>
      <c r="D69" s="153"/>
      <c r="E69" s="61"/>
      <c r="F69" s="77" t="s">
        <v>233</v>
      </c>
      <c r="G69" s="68"/>
      <c r="H69" s="53" t="s">
        <v>264</v>
      </c>
      <c r="I69" s="85"/>
      <c r="J69" s="86"/>
      <c r="K69" s="63"/>
      <c r="L69" s="97"/>
      <c r="M69" s="97"/>
      <c r="N69" s="57">
        <f t="shared" si="6"/>
        <v>0</v>
      </c>
      <c r="O69" s="5" t="str">
        <f t="shared" si="7"/>
        <v>Bajo</v>
      </c>
      <c r="P69" s="5">
        <v>10</v>
      </c>
      <c r="Q69" s="57">
        <f t="shared" si="11"/>
        <v>0</v>
      </c>
      <c r="R69" s="11" t="str">
        <f t="shared" si="8"/>
        <v>IV</v>
      </c>
      <c r="S69" s="7" t="str">
        <f t="shared" si="9"/>
        <v>ACEPTABLE</v>
      </c>
      <c r="T69" s="10" t="str">
        <f t="shared" si="10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3" t="s">
        <v>266</v>
      </c>
      <c r="Y69" s="83" t="s">
        <v>266</v>
      </c>
      <c r="Z69" s="83" t="s">
        <v>266</v>
      </c>
    </row>
    <row r="70" spans="2:28" ht="45" hidden="1" customHeight="1" x14ac:dyDescent="0.25">
      <c r="B70" s="142"/>
      <c r="C70" s="141"/>
      <c r="D70" s="152" t="s">
        <v>19</v>
      </c>
      <c r="E70" s="61"/>
      <c r="F70" s="77" t="s">
        <v>245</v>
      </c>
      <c r="G70" s="68"/>
      <c r="H70" s="53" t="s">
        <v>264</v>
      </c>
      <c r="I70" s="85"/>
      <c r="J70" s="86"/>
      <c r="K70" s="63"/>
      <c r="L70" s="97"/>
      <c r="M70" s="97"/>
      <c r="N70" s="57">
        <f t="shared" si="6"/>
        <v>0</v>
      </c>
      <c r="O70" s="5" t="str">
        <f t="shared" si="7"/>
        <v>Bajo</v>
      </c>
      <c r="P70" s="5">
        <v>10</v>
      </c>
      <c r="Q70" s="57">
        <f t="shared" si="11"/>
        <v>0</v>
      </c>
      <c r="R70" s="11" t="str">
        <f t="shared" si="8"/>
        <v>IV</v>
      </c>
      <c r="S70" s="7" t="str">
        <f t="shared" si="9"/>
        <v>ACEPTABLE</v>
      </c>
      <c r="T70" s="10" t="str">
        <f t="shared" si="10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3" t="s">
        <v>266</v>
      </c>
      <c r="Y70" s="83" t="s">
        <v>266</v>
      </c>
      <c r="Z70" s="83" t="s">
        <v>266</v>
      </c>
    </row>
    <row r="71" spans="2:28" ht="60" hidden="1" customHeight="1" x14ac:dyDescent="0.25">
      <c r="B71" s="142"/>
      <c r="C71" s="141"/>
      <c r="D71" s="153"/>
      <c r="E71" s="61"/>
      <c r="F71" s="77" t="s">
        <v>246</v>
      </c>
      <c r="G71" s="68"/>
      <c r="H71" s="53" t="s">
        <v>264</v>
      </c>
      <c r="I71" s="85"/>
      <c r="J71" s="86"/>
      <c r="K71" s="63"/>
      <c r="L71" s="97"/>
      <c r="M71" s="97"/>
      <c r="N71" s="57">
        <f t="shared" si="6"/>
        <v>0</v>
      </c>
      <c r="O71" s="5" t="str">
        <f t="shared" si="7"/>
        <v>Bajo</v>
      </c>
      <c r="P71" s="5">
        <v>10</v>
      </c>
      <c r="Q71" s="57">
        <f t="shared" si="11"/>
        <v>0</v>
      </c>
      <c r="R71" s="11" t="str">
        <f t="shared" si="8"/>
        <v>IV</v>
      </c>
      <c r="S71" s="7" t="str">
        <f t="shared" si="9"/>
        <v>ACEPTABLE</v>
      </c>
      <c r="T71" s="10" t="str">
        <f t="shared" si="10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3" t="s">
        <v>266</v>
      </c>
      <c r="Y71" s="83" t="s">
        <v>266</v>
      </c>
      <c r="Z71" s="83" t="s">
        <v>266</v>
      </c>
    </row>
    <row r="72" spans="2:28" ht="45" hidden="1" customHeight="1" x14ac:dyDescent="0.25">
      <c r="B72" s="142"/>
      <c r="C72" s="141"/>
      <c r="D72" s="152" t="s">
        <v>19</v>
      </c>
      <c r="E72" s="61"/>
      <c r="F72" s="77" t="s">
        <v>247</v>
      </c>
      <c r="G72" s="68"/>
      <c r="H72" s="53" t="s">
        <v>264</v>
      </c>
      <c r="I72" s="85"/>
      <c r="J72" s="86"/>
      <c r="K72" s="63"/>
      <c r="L72" s="97"/>
      <c r="M72" s="97"/>
      <c r="N72" s="57">
        <f t="shared" si="6"/>
        <v>0</v>
      </c>
      <c r="O72" s="5" t="str">
        <f t="shared" si="7"/>
        <v>Bajo</v>
      </c>
      <c r="P72" s="5">
        <v>10</v>
      </c>
      <c r="Q72" s="57">
        <f t="shared" si="11"/>
        <v>0</v>
      </c>
      <c r="R72" s="11" t="str">
        <f t="shared" si="8"/>
        <v>IV</v>
      </c>
      <c r="S72" s="7" t="str">
        <f t="shared" si="9"/>
        <v>ACEPTABLE</v>
      </c>
      <c r="T72" s="10" t="str">
        <f t="shared" si="10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3" t="s">
        <v>266</v>
      </c>
      <c r="Y72" s="83" t="s">
        <v>266</v>
      </c>
      <c r="Z72" s="83" t="s">
        <v>266</v>
      </c>
    </row>
    <row r="73" spans="2:28" ht="45" hidden="1" customHeight="1" x14ac:dyDescent="0.25">
      <c r="B73" s="142"/>
      <c r="C73" s="141"/>
      <c r="D73" s="153"/>
      <c r="E73" s="61"/>
      <c r="F73" s="77" t="s">
        <v>234</v>
      </c>
      <c r="G73" s="68"/>
      <c r="H73" s="53" t="s">
        <v>264</v>
      </c>
      <c r="I73" s="85"/>
      <c r="J73" s="86"/>
      <c r="K73" s="63"/>
      <c r="L73" s="97"/>
      <c r="M73" s="97"/>
      <c r="N73" s="57">
        <f t="shared" si="6"/>
        <v>0</v>
      </c>
      <c r="O73" s="5" t="str">
        <f t="shared" si="7"/>
        <v>Bajo</v>
      </c>
      <c r="P73" s="5">
        <v>10</v>
      </c>
      <c r="Q73" s="57">
        <f t="shared" si="11"/>
        <v>0</v>
      </c>
      <c r="R73" s="11" t="str">
        <f t="shared" si="8"/>
        <v>IV</v>
      </c>
      <c r="S73" s="7" t="str">
        <f t="shared" si="9"/>
        <v>ACEPTABLE</v>
      </c>
      <c r="T73" s="10" t="str">
        <f t="shared" si="10"/>
        <v>Mantener las medidas de control existentes, pero se deberían considerar soluciones o mejoras y se deben hacer comprobciones periódicas para asegurrar que el riesgo aún es aceptable</v>
      </c>
      <c r="U73" s="5">
        <v>2</v>
      </c>
      <c r="X73" s="83" t="s">
        <v>266</v>
      </c>
      <c r="Y73" s="83" t="s">
        <v>266</v>
      </c>
      <c r="Z73" s="83" t="s">
        <v>266</v>
      </c>
    </row>
    <row r="74" spans="2:28" ht="30" hidden="1" customHeight="1" x14ac:dyDescent="0.25">
      <c r="B74" s="142"/>
      <c r="C74" s="141"/>
      <c r="D74" s="152" t="s">
        <v>19</v>
      </c>
      <c r="E74" s="61"/>
      <c r="F74" s="77" t="s">
        <v>235</v>
      </c>
      <c r="G74" s="68"/>
      <c r="H74" s="53" t="s">
        <v>264</v>
      </c>
      <c r="I74" s="85"/>
      <c r="J74" s="86"/>
      <c r="K74" s="63"/>
      <c r="L74" s="97"/>
      <c r="M74" s="97"/>
      <c r="N74" s="57">
        <f t="shared" si="6"/>
        <v>0</v>
      </c>
      <c r="O74" s="5" t="str">
        <f t="shared" si="7"/>
        <v>Bajo</v>
      </c>
      <c r="P74" s="5">
        <v>10</v>
      </c>
      <c r="Q74" s="57">
        <f t="shared" si="11"/>
        <v>0</v>
      </c>
      <c r="R74" s="11" t="str">
        <f t="shared" si="8"/>
        <v>IV</v>
      </c>
      <c r="S74" s="7" t="str">
        <f t="shared" si="9"/>
        <v>ACEPTABLE</v>
      </c>
      <c r="T74" s="10" t="str">
        <f t="shared" si="10"/>
        <v>Mantener las medidas de control existentes, pero se deberían considerar soluciones o mejoras y se deben hacer comprobciones periódicas para asegurrar que el riesgo aún es aceptable</v>
      </c>
      <c r="U74" s="5">
        <v>2</v>
      </c>
      <c r="X74" s="83" t="s">
        <v>266</v>
      </c>
      <c r="Y74" s="83" t="s">
        <v>266</v>
      </c>
      <c r="Z74" s="83" t="s">
        <v>266</v>
      </c>
    </row>
    <row r="75" spans="2:28" ht="60" hidden="1" customHeight="1" x14ac:dyDescent="0.25">
      <c r="B75" s="142"/>
      <c r="C75" s="141"/>
      <c r="D75" s="153"/>
      <c r="E75" s="61"/>
      <c r="F75" s="77" t="s">
        <v>236</v>
      </c>
      <c r="G75" s="68"/>
      <c r="H75" s="53" t="s">
        <v>264</v>
      </c>
      <c r="I75" s="85"/>
      <c r="J75" s="86"/>
      <c r="K75" s="63"/>
      <c r="L75" s="97"/>
      <c r="M75" s="97"/>
      <c r="N75" s="57">
        <f t="shared" si="6"/>
        <v>0</v>
      </c>
      <c r="O75" s="5" t="str">
        <f t="shared" si="7"/>
        <v>Bajo</v>
      </c>
      <c r="P75" s="5">
        <v>10</v>
      </c>
      <c r="Q75" s="57">
        <f t="shared" si="11"/>
        <v>0</v>
      </c>
      <c r="R75" s="11" t="str">
        <f t="shared" si="8"/>
        <v>IV</v>
      </c>
      <c r="S75" s="7" t="str">
        <f t="shared" si="9"/>
        <v>ACEPTABLE</v>
      </c>
      <c r="T75" s="10" t="str">
        <f t="shared" si="10"/>
        <v>Mantener las medidas de control existentes, pero se deberían considerar soluciones o mejoras y se deben hacer comprobciones periódicas para asegurrar que el riesgo aún es aceptable</v>
      </c>
      <c r="U75" s="5">
        <v>2</v>
      </c>
      <c r="X75" s="83" t="s">
        <v>266</v>
      </c>
      <c r="Y75" s="83" t="s">
        <v>266</v>
      </c>
      <c r="Z75" s="83" t="s">
        <v>266</v>
      </c>
    </row>
    <row r="76" spans="2:28" ht="15" hidden="1" customHeight="1" x14ac:dyDescent="0.25">
      <c r="B76" s="142"/>
      <c r="C76" s="141"/>
      <c r="D76" s="152" t="s">
        <v>19</v>
      </c>
      <c r="E76" s="61"/>
      <c r="F76" s="77" t="s">
        <v>237</v>
      </c>
      <c r="G76" s="68"/>
      <c r="H76" s="53" t="s">
        <v>264</v>
      </c>
      <c r="I76" s="85"/>
      <c r="J76" s="86"/>
      <c r="K76" s="63"/>
      <c r="L76" s="97"/>
      <c r="M76" s="97"/>
      <c r="N76" s="57">
        <f t="shared" si="6"/>
        <v>0</v>
      </c>
      <c r="O76" s="5" t="str">
        <f t="shared" si="7"/>
        <v>Bajo</v>
      </c>
      <c r="P76" s="5">
        <v>10</v>
      </c>
      <c r="Q76" s="57">
        <f t="shared" si="11"/>
        <v>0</v>
      </c>
      <c r="R76" s="11" t="str">
        <f t="shared" si="8"/>
        <v>IV</v>
      </c>
      <c r="S76" s="7" t="str">
        <f t="shared" si="9"/>
        <v>ACEPTABLE</v>
      </c>
      <c r="T76" s="10" t="str">
        <f t="shared" si="10"/>
        <v>Mantener las medidas de control existentes, pero se deberían considerar soluciones o mejoras y se deben hacer comprobciones periódicas para asegurrar que el riesgo aún es aceptable</v>
      </c>
      <c r="U76" s="5">
        <v>2</v>
      </c>
      <c r="X76" s="83" t="s">
        <v>266</v>
      </c>
      <c r="Y76" s="83" t="s">
        <v>266</v>
      </c>
      <c r="Z76" s="83" t="s">
        <v>266</v>
      </c>
    </row>
    <row r="77" spans="2:28" ht="30.75" hidden="1" customHeight="1" x14ac:dyDescent="0.25">
      <c r="B77" s="142"/>
      <c r="C77" s="141"/>
      <c r="D77" s="153"/>
      <c r="E77" s="61"/>
      <c r="F77" s="77" t="s">
        <v>238</v>
      </c>
      <c r="G77" s="68"/>
      <c r="H77" s="53" t="s">
        <v>264</v>
      </c>
      <c r="I77" s="85"/>
      <c r="J77" s="86"/>
      <c r="K77" s="63"/>
      <c r="L77" s="97"/>
      <c r="M77" s="97"/>
      <c r="N77" s="57">
        <f t="shared" si="6"/>
        <v>0</v>
      </c>
      <c r="O77" s="5" t="str">
        <f t="shared" si="7"/>
        <v>Bajo</v>
      </c>
      <c r="P77" s="5">
        <v>10</v>
      </c>
      <c r="Q77" s="57">
        <f t="shared" si="11"/>
        <v>0</v>
      </c>
      <c r="R77" s="11" t="str">
        <f t="shared" si="8"/>
        <v>IV</v>
      </c>
      <c r="S77" s="7" t="str">
        <f t="shared" si="9"/>
        <v>ACEPTABLE</v>
      </c>
      <c r="T77" s="10" t="str">
        <f t="shared" si="10"/>
        <v>Mantener las medidas de control existentes, pero se deberían considerar soluciones o mejoras y se deben hacer comprobciones periódicas para asegurrar que el riesgo aún es aceptable</v>
      </c>
      <c r="U77" s="5">
        <v>2</v>
      </c>
      <c r="X77" s="83" t="s">
        <v>266</v>
      </c>
      <c r="Y77" s="83" t="s">
        <v>266</v>
      </c>
      <c r="Z77" s="83" t="s">
        <v>266</v>
      </c>
    </row>
    <row r="78" spans="2:28" ht="93" customHeight="1" x14ac:dyDescent="0.25">
      <c r="B78" s="142"/>
      <c r="C78" s="143"/>
      <c r="D78" s="64" t="s">
        <v>292</v>
      </c>
      <c r="E78" s="14" t="s">
        <v>504</v>
      </c>
      <c r="F78" s="14" t="s">
        <v>392</v>
      </c>
      <c r="G78" s="14" t="s">
        <v>393</v>
      </c>
      <c r="H78" s="53" t="s">
        <v>264</v>
      </c>
      <c r="I78" s="56" t="s">
        <v>375</v>
      </c>
      <c r="J78" s="56" t="s">
        <v>375</v>
      </c>
      <c r="K78" s="56" t="s">
        <v>375</v>
      </c>
      <c r="L78" s="93">
        <v>6</v>
      </c>
      <c r="M78" s="93">
        <v>2</v>
      </c>
      <c r="N78" s="90">
        <f t="shared" si="6"/>
        <v>12</v>
      </c>
      <c r="O78" s="64" t="str">
        <f t="shared" si="7"/>
        <v>Alto</v>
      </c>
      <c r="P78" s="56">
        <v>10</v>
      </c>
      <c r="Q78" s="57">
        <f t="shared" si="11"/>
        <v>120</v>
      </c>
      <c r="R78" s="11" t="str">
        <f t="shared" si="8"/>
        <v>III</v>
      </c>
      <c r="S78" s="7" t="str">
        <f t="shared" si="9"/>
        <v>MEJORABLE</v>
      </c>
      <c r="T78" s="10" t="str">
        <f t="shared" si="10"/>
        <v>Mejorar si es posible. Seria conveniente justificar la intervención y su rentabilidad</v>
      </c>
      <c r="U78" s="56">
        <v>1</v>
      </c>
      <c r="V78" s="14" t="s">
        <v>394</v>
      </c>
      <c r="W78" s="14" t="s">
        <v>395</v>
      </c>
      <c r="X78" s="56" t="s">
        <v>266</v>
      </c>
      <c r="Y78" s="56" t="s">
        <v>266</v>
      </c>
      <c r="Z78" s="56" t="s">
        <v>266</v>
      </c>
      <c r="AA78" s="67" t="s">
        <v>396</v>
      </c>
      <c r="AB78" s="72" t="s">
        <v>390</v>
      </c>
    </row>
    <row r="79" spans="2:28" x14ac:dyDescent="0.25">
      <c r="C79" s="78"/>
      <c r="L79" s="100"/>
      <c r="M79" s="100"/>
    </row>
    <row r="80" spans="2:28" x14ac:dyDescent="0.25">
      <c r="C80" s="78"/>
      <c r="L80" s="100"/>
      <c r="M80" s="100"/>
    </row>
    <row r="81" spans="3:13" x14ac:dyDescent="0.25">
      <c r="C81" s="78"/>
      <c r="L81" s="100"/>
      <c r="M81" s="100"/>
    </row>
    <row r="82" spans="3:13" x14ac:dyDescent="0.25">
      <c r="C82" s="78"/>
      <c r="L82" s="100"/>
      <c r="M82" s="100"/>
    </row>
    <row r="83" spans="3:13" x14ac:dyDescent="0.25">
      <c r="C83" s="78"/>
      <c r="L83" s="100"/>
      <c r="M83" s="100"/>
    </row>
    <row r="84" spans="3:13" x14ac:dyDescent="0.25">
      <c r="C84" s="78"/>
      <c r="L84" s="100"/>
      <c r="M84" s="100"/>
    </row>
    <row r="85" spans="3:13" x14ac:dyDescent="0.25">
      <c r="C85" s="78"/>
      <c r="L85" s="181"/>
    </row>
    <row r="86" spans="3:13" x14ac:dyDescent="0.25">
      <c r="C86" s="78"/>
      <c r="L86" s="181"/>
    </row>
    <row r="87" spans="3:13" x14ac:dyDescent="0.25">
      <c r="C87" s="78"/>
      <c r="L87" s="181"/>
    </row>
    <row r="88" spans="3:13" x14ac:dyDescent="0.25">
      <c r="C88" s="78"/>
      <c r="L88" s="181"/>
    </row>
    <row r="89" spans="3:13" x14ac:dyDescent="0.25">
      <c r="C89" s="78"/>
      <c r="L89" s="181"/>
    </row>
    <row r="90" spans="3:13" x14ac:dyDescent="0.25">
      <c r="C90" s="78"/>
      <c r="L90" s="181"/>
    </row>
    <row r="91" spans="3:13" x14ac:dyDescent="0.25">
      <c r="C91" s="78"/>
      <c r="L91" s="181"/>
    </row>
    <row r="92" spans="3:13" x14ac:dyDescent="0.25">
      <c r="C92" s="78"/>
      <c r="L92" s="181"/>
    </row>
    <row r="93" spans="3:13" x14ac:dyDescent="0.25">
      <c r="C93" s="78"/>
    </row>
    <row r="94" spans="3:13" x14ac:dyDescent="0.25">
      <c r="C94" s="78"/>
    </row>
    <row r="95" spans="3:13" x14ac:dyDescent="0.25">
      <c r="C95" s="78"/>
    </row>
    <row r="96" spans="3:1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20" spans="3:3" x14ac:dyDescent="0.25">
      <c r="C120" s="78"/>
    </row>
    <row r="121" spans="3:3" x14ac:dyDescent="0.25">
      <c r="C121" s="78"/>
    </row>
    <row r="122" spans="3:3" x14ac:dyDescent="0.25">
      <c r="C122" s="78"/>
    </row>
    <row r="123" spans="3:3" x14ac:dyDescent="0.25">
      <c r="C123" s="78"/>
    </row>
    <row r="124" spans="3:3" x14ac:dyDescent="0.25">
      <c r="C124" s="78"/>
    </row>
    <row r="125" spans="3:3" x14ac:dyDescent="0.25">
      <c r="C125" s="78"/>
    </row>
    <row r="126" spans="3:3" x14ac:dyDescent="0.25">
      <c r="C126" s="78"/>
    </row>
    <row r="127" spans="3:3" x14ac:dyDescent="0.25">
      <c r="C127" s="78"/>
    </row>
    <row r="128" spans="3:3" x14ac:dyDescent="0.25">
      <c r="C128" s="78"/>
    </row>
    <row r="129" spans="3:3" x14ac:dyDescent="0.25">
      <c r="C129" s="78"/>
    </row>
    <row r="130" spans="3:3" x14ac:dyDescent="0.25">
      <c r="C130" s="78"/>
    </row>
    <row r="131" spans="3:3" x14ac:dyDescent="0.25">
      <c r="C131" s="78"/>
    </row>
    <row r="132" spans="3:3" x14ac:dyDescent="0.25">
      <c r="C132" s="78"/>
    </row>
    <row r="1048550" spans="4:8" ht="60" x14ac:dyDescent="0.25">
      <c r="H1048550" s="31" t="s">
        <v>256</v>
      </c>
    </row>
    <row r="1048551" spans="4:8" ht="60" x14ac:dyDescent="0.25">
      <c r="H1048551" s="31" t="s">
        <v>257</v>
      </c>
    </row>
    <row r="1048552" spans="4:8" ht="90" x14ac:dyDescent="0.25">
      <c r="H1048552" s="31" t="s">
        <v>258</v>
      </c>
    </row>
    <row r="1048553" spans="4:8" ht="75" x14ac:dyDescent="0.25">
      <c r="H1048553" s="31" t="s">
        <v>259</v>
      </c>
    </row>
    <row r="1048554" spans="4:8" ht="135" x14ac:dyDescent="0.25">
      <c r="H1048554" s="31" t="s">
        <v>260</v>
      </c>
    </row>
    <row r="1048555" spans="4:8" ht="285" x14ac:dyDescent="0.25">
      <c r="D1048555" t="s">
        <v>19</v>
      </c>
      <c r="H1048555" s="31" t="s">
        <v>261</v>
      </c>
    </row>
    <row r="1048556" spans="4:8" x14ac:dyDescent="0.25">
      <c r="D1048556" t="s">
        <v>263</v>
      </c>
    </row>
  </sheetData>
  <mergeCells count="72">
    <mergeCell ref="L85:L92"/>
    <mergeCell ref="F11:F18"/>
    <mergeCell ref="E11:E18"/>
    <mergeCell ref="C11:C78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G11:G18"/>
    <mergeCell ref="D11:D18"/>
    <mergeCell ref="D23:D24"/>
    <mergeCell ref="Y11:Y18"/>
    <mergeCell ref="X9:AB9"/>
    <mergeCell ref="E10:F10"/>
    <mergeCell ref="AB11:AB18"/>
    <mergeCell ref="D20:D21"/>
    <mergeCell ref="S11:S18"/>
    <mergeCell ref="T11:T18"/>
    <mergeCell ref="U11:U18"/>
    <mergeCell ref="V11:V18"/>
    <mergeCell ref="W11:W18"/>
    <mergeCell ref="X11:X18"/>
    <mergeCell ref="M11:M18"/>
    <mergeCell ref="Z11:Z18"/>
    <mergeCell ref="AA11:AA18"/>
    <mergeCell ref="H11:H18"/>
    <mergeCell ref="I11:I18"/>
    <mergeCell ref="J11:J18"/>
    <mergeCell ref="K11:K18"/>
    <mergeCell ref="L11:L18"/>
    <mergeCell ref="R11:R18"/>
    <mergeCell ref="N11:N18"/>
    <mergeCell ref="O11:O18"/>
    <mergeCell ref="P11:P18"/>
    <mergeCell ref="Q11:Q18"/>
    <mergeCell ref="B11:B78"/>
    <mergeCell ref="D68:D69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38:D39"/>
    <mergeCell ref="D40:D41"/>
    <mergeCell ref="D42:D43"/>
    <mergeCell ref="AB23:AB24"/>
    <mergeCell ref="E23:E24"/>
    <mergeCell ref="D44:D45"/>
    <mergeCell ref="AA23:AA24"/>
    <mergeCell ref="D34:D35"/>
    <mergeCell ref="D36:D37"/>
    <mergeCell ref="E26:E31"/>
    <mergeCell ref="E19:E21"/>
    <mergeCell ref="D70:D71"/>
    <mergeCell ref="D72:D73"/>
    <mergeCell ref="D74:D75"/>
    <mergeCell ref="D76:D77"/>
  </mergeCells>
  <phoneticPr fontId="18" type="noConversion"/>
  <conditionalFormatting sqref="O11 O19:O78">
    <cfRule type="containsText" dxfId="135" priority="44" operator="containsText" text="Muy Alto">
      <formula>NOT(ISERROR(SEARCH("Muy Alto",O11)))</formula>
    </cfRule>
    <cfRule type="containsText" dxfId="134" priority="43" operator="containsText" text="Bajo">
      <formula>NOT(ISERROR(SEARCH("Bajo",O11)))</formula>
    </cfRule>
  </conditionalFormatting>
  <conditionalFormatting sqref="O11 O27:O78">
    <cfRule type="containsText" dxfId="133" priority="46" operator="containsText" text="Muy Alto">
      <formula>NOT(ISERROR(SEARCH("Muy Alto",O11)))</formula>
    </cfRule>
    <cfRule type="containsText" dxfId="132" priority="45" operator="containsText" text="Alto">
      <formula>NOT(ISERROR(SEARCH("Alto",O11)))</formula>
    </cfRule>
  </conditionalFormatting>
  <conditionalFormatting sqref="O19:O26">
    <cfRule type="containsText" dxfId="131" priority="21" operator="containsText" text="Muy Alto">
      <formula>NOT(ISERROR(SEARCH("Muy Alto",O19)))</formula>
    </cfRule>
    <cfRule type="containsText" dxfId="130" priority="22" operator="containsText" text="Alto">
      <formula>NOT(ISERROR(SEARCH("Alto",O19)))</formula>
    </cfRule>
  </conditionalFormatting>
  <conditionalFormatting sqref="O19:O78 O11">
    <cfRule type="containsText" dxfId="129" priority="42" operator="containsText" text="Medio">
      <formula>NOT(ISERROR(SEARCH("Medio",O11)))</formula>
    </cfRule>
  </conditionalFormatting>
  <conditionalFormatting sqref="R11 R27:R78">
    <cfRule type="containsText" dxfId="128" priority="41" operator="containsText" text="IV">
      <formula>NOT(ISERROR(SEARCH("IV",R11)))</formula>
    </cfRule>
    <cfRule type="containsText" dxfId="127" priority="40" operator="containsText" text="I">
      <formula>NOT(ISERROR(SEARCH("I",R11)))</formula>
    </cfRule>
    <cfRule type="containsText" dxfId="126" priority="39" operator="containsText" text="II">
      <formula>NOT(ISERROR(SEARCH("II",R11)))</formula>
    </cfRule>
    <cfRule type="containsText" dxfId="125" priority="38" operator="containsText" text="III">
      <formula>NOT(ISERROR(SEARCH("III",R11)))</formula>
    </cfRule>
  </conditionalFormatting>
  <conditionalFormatting sqref="R19:R26">
    <cfRule type="containsText" dxfId="124" priority="14" operator="containsText" text="IV">
      <formula>NOT(ISERROR(SEARCH("IV",R19)))</formula>
    </cfRule>
    <cfRule type="containsText" dxfId="123" priority="15" operator="containsText" text="III">
      <formula>NOT(ISERROR(SEARCH("III",R19)))</formula>
    </cfRule>
    <cfRule type="containsText" dxfId="122" priority="16" operator="containsText" text="II">
      <formula>NOT(ISERROR(SEARCH("II",R19)))</formula>
    </cfRule>
    <cfRule type="containsText" dxfId="121" priority="17" operator="containsText" text="I">
      <formula>NOT(ISERROR(SEARCH("I",R19)))</formula>
    </cfRule>
  </conditionalFormatting>
  <conditionalFormatting sqref="R19:R78 R11">
    <cfRule type="containsText" dxfId="120" priority="37" operator="containsText" text="IV">
      <formula>NOT(ISERROR(SEARCH("IV",R11)))</formula>
    </cfRule>
  </conditionalFormatting>
  <conditionalFormatting sqref="S11 S19:S78">
    <cfRule type="containsText" dxfId="119" priority="30" operator="containsText" text="ACEPTABLE CON CONTROL ESPECIFICO">
      <formula>NOT(ISERROR(SEARCH("ACEPTABLE CON CONTROL ESPECIFICO",S11)))</formula>
    </cfRule>
    <cfRule type="containsText" dxfId="118" priority="31" operator="containsText" text="ACEPTABLE">
      <formula>NOT(ISERROR(SEARCH("ACEPTABLE",S11)))</formula>
    </cfRule>
    <cfRule type="containsText" dxfId="117" priority="32" operator="containsText" text="MEJORABLE">
      <formula>NOT(ISERROR(SEARCH("MEJORABLE",S11)))</formula>
    </cfRule>
  </conditionalFormatting>
  <conditionalFormatting sqref="S11 S27:S78">
    <cfRule type="containsText" dxfId="116" priority="33" operator="containsText" text="NO ACEPTABLE">
      <formula>NOT(ISERROR(SEARCH("NO ACEPTABLE",S11)))</formula>
    </cfRule>
    <cfRule type="containsText" dxfId="115" priority="34" operator="containsText" text="NO ACEPTABLE O ACEPTABLE CON CONTROL ESPECIFICO">
      <formula>NOT(ISERROR(SEARCH("NO ACEPTABLE O ACEPTABLE CON CONTROL ESPECIFICO",S11)))</formula>
    </cfRule>
    <cfRule type="containsText" dxfId="114" priority="35" operator="containsText" text="ACEPTABLE">
      <formula>NOT(ISERROR(SEARCH("ACEPTABLE",S11)))</formula>
    </cfRule>
    <cfRule type="containsText" dxfId="113" priority="36" operator="containsText" text="MEJORABLE">
      <formula>NOT(ISERROR(SEARCH("MEJORABLE",S11)))</formula>
    </cfRule>
  </conditionalFormatting>
  <conditionalFormatting sqref="S19:S26">
    <cfRule type="containsText" dxfId="112" priority="11" operator="containsText" text="NO ACEPTABLE O ACEPTABLE CON CONTROL ESPECIFICO">
      <formula>NOT(ISERROR(SEARCH("NO ACEPTABLE O ACEPTABLE CON CONTROL ESPECIFICO",S19)))</formula>
    </cfRule>
    <cfRule type="containsText" dxfId="111" priority="10" operator="containsText" text="NO ACEPTABLE">
      <formula>NOT(ISERROR(SEARCH("NO ACEPTABLE",S19)))</formula>
    </cfRule>
    <cfRule type="containsText" dxfId="110" priority="9" operator="containsText" text="MEJORABLE">
      <formula>NOT(ISERROR(SEARCH("MEJORABLE",S19)))</formula>
    </cfRule>
    <cfRule type="containsText" dxfId="109" priority="8" operator="containsText" text="ACEPTABLE">
      <formula>NOT(ISERROR(SEARCH("ACEPTABLE",S19)))</formula>
    </cfRule>
  </conditionalFormatting>
  <conditionalFormatting sqref="S19:S78 S11">
    <cfRule type="containsText" dxfId="108" priority="29" operator="containsText" text="NO ACEPTABLE">
      <formula>NOT(ISERROR(SEARCH("NO ACEPTABLE",S11)))</formula>
    </cfRule>
  </conditionalFormatting>
  <conditionalFormatting sqref="T11 T19:T78">
    <cfRule type="containsText" dxfId="107" priority="28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106" priority="27" operator="containsText" text="Corregir y adoptar medidas de control inmediato">
      <formula>NOT(ISERROR(SEARCH("Corregir y adoptar medidas de control inmediato",T11)))</formula>
    </cfRule>
    <cfRule type="cellIs" dxfId="105" priority="26" operator="equal">
      <formula>"Situación crítica. Suspender actividades hasta que el riesgo esté bajo control. Intervención urgente"</formula>
    </cfRule>
    <cfRule type="containsText" dxfId="104" priority="25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103" priority="24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allowBlank="1" showInputMessage="1" showErrorMessage="1" sqref="H11 H20:H26" xr:uid="{7F5BCD7C-294D-46DA-89C2-9D6C133832C7}">
      <formula1>$H$1048550:$H$1048555</formula1>
    </dataValidation>
    <dataValidation type="list" allowBlank="1" showInputMessage="1" showErrorMessage="1" sqref="F11 F20:F32" xr:uid="{6B21B8E5-E597-4910-8D32-BF93543A34BA}">
      <formula1>$F$33:$F$77</formula1>
    </dataValidation>
    <dataValidation type="list" allowBlank="1" showInputMessage="1" showErrorMessage="1" sqref="E11 E25:E26 E19 E22:E23 E32" xr:uid="{2B7C9F35-B588-4394-B089-D3EC5D18A0FE}">
      <formula1>$E$33:$E$38</formula1>
    </dataValidation>
    <dataValidation type="list" allowBlank="1" showInputMessage="1" showErrorMessage="1" sqref="P11 P19:P77" xr:uid="{A80977D6-8F1F-4084-8D43-3B6F7876B0CF}">
      <formula1>$P$33:$P$36</formula1>
    </dataValidation>
    <dataValidation type="list" showInputMessage="1" showErrorMessage="1" sqref="H27:H78" xr:uid="{277025D6-27EE-4203-AA4C-5DDA1200A790}">
      <formula1>$H$1048549:$H$1048555</formula1>
    </dataValidation>
    <dataValidation type="list" allowBlank="1" showInputMessage="1" showErrorMessage="1" sqref="D34 D11 D76 D74 D72 D70 D68 D66 D64 D62 D60 D58 D56 D54 D52 D50 D48 D46 D44 D42 D40 D38 D36 D22:D23 D20 D25:D32" xr:uid="{2342CB50-69D2-4344-A26D-434882B77E7F}">
      <formula1>$D$1048555:$D$1048576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1E84-0883-46B4-9289-18C967F47D42}">
  <sheetPr>
    <pageSetUpPr fitToPage="1"/>
  </sheetPr>
  <dimension ref="B2:AW1048548"/>
  <sheetViews>
    <sheetView showGridLines="0" topLeftCell="A2" zoomScale="70" zoomScaleNormal="70" workbookViewId="0">
      <selection activeCell="G23" sqref="G23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412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2"/>
      <c r="C10" s="124"/>
      <c r="D10" s="125"/>
      <c r="E10" s="202" t="s">
        <v>5</v>
      </c>
      <c r="F10" s="139"/>
      <c r="G10" s="49" t="s">
        <v>4</v>
      </c>
      <c r="H10" s="125"/>
      <c r="I10" s="54" t="s">
        <v>6</v>
      </c>
      <c r="J10" s="49" t="s">
        <v>7</v>
      </c>
      <c r="K10" s="55" t="s">
        <v>8</v>
      </c>
      <c r="L10" s="98" t="s">
        <v>37</v>
      </c>
      <c r="M10" s="99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0" t="s">
        <v>249</v>
      </c>
      <c r="U10" s="1" t="s">
        <v>10</v>
      </c>
      <c r="V10" s="12" t="s">
        <v>11</v>
      </c>
      <c r="W10" s="2" t="s">
        <v>12</v>
      </c>
      <c r="X10" s="45" t="s">
        <v>14</v>
      </c>
      <c r="Y10" s="46" t="s">
        <v>15</v>
      </c>
      <c r="Z10" s="47" t="s">
        <v>16</v>
      </c>
      <c r="AA10" s="46" t="s">
        <v>17</v>
      </c>
      <c r="AB10" s="48" t="s">
        <v>44</v>
      </c>
    </row>
    <row r="11" spans="2:49" ht="79.5" customHeight="1" thickBot="1" x14ac:dyDescent="0.3">
      <c r="B11" s="203" t="s">
        <v>412</v>
      </c>
      <c r="C11" s="141" t="s">
        <v>414</v>
      </c>
      <c r="D11" s="152" t="s">
        <v>19</v>
      </c>
      <c r="E11" s="182" t="s">
        <v>207</v>
      </c>
      <c r="F11" s="60" t="s">
        <v>54</v>
      </c>
      <c r="G11" s="60" t="s">
        <v>274</v>
      </c>
      <c r="H11" s="53" t="s">
        <v>264</v>
      </c>
      <c r="I11" s="6" t="s">
        <v>271</v>
      </c>
      <c r="J11" s="6" t="s">
        <v>271</v>
      </c>
      <c r="K11" s="96" t="s">
        <v>422</v>
      </c>
      <c r="L11" s="93">
        <v>2</v>
      </c>
      <c r="M11" s="93">
        <v>4</v>
      </c>
      <c r="N11" s="101">
        <f t="shared" ref="N11:N16" si="0">M11*L11</f>
        <v>8</v>
      </c>
      <c r="O11" s="5" t="str">
        <f t="shared" ref="O11:O16" si="1">IF(N11&gt;=24,"Muy Alto",IF(N11&gt;=10,"Alto",IF(N11&gt;=6,"Medio","Bajo")))</f>
        <v>Medio</v>
      </c>
      <c r="P11" s="113">
        <v>25</v>
      </c>
      <c r="Q11" s="57">
        <f t="shared" ref="Q11:Q19" si="2">P11*N11</f>
        <v>200</v>
      </c>
      <c r="R11" s="11" t="str">
        <f t="shared" ref="R11:R16" si="3">IF(Q11&gt;=600,"I",IF(Q11&gt;=150,"II",IF(Q11&gt;=40,"III","IV")))</f>
        <v>II</v>
      </c>
      <c r="S11" s="51" t="str">
        <f t="shared" ref="S11:S16" si="4">IF(R11="IV","ACEPTABLE",IF(R11="III","MEJORABLE",IF(R11="II","ACEPTABLE CON CONTROL ESPECIFICO","NO ACEPTABLE")))</f>
        <v>ACEPTABLE CON CONTROL ESPECIFICO</v>
      </c>
      <c r="T11" s="10" t="str">
        <f t="shared" ref="T11:T16" si="5"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5">
        <v>1</v>
      </c>
      <c r="V11" s="53" t="s">
        <v>278</v>
      </c>
      <c r="W11" s="53" t="s">
        <v>280</v>
      </c>
      <c r="X11" s="53" t="s">
        <v>266</v>
      </c>
      <c r="Y11" s="53" t="s">
        <v>266</v>
      </c>
      <c r="Z11" s="53" t="s">
        <v>304</v>
      </c>
      <c r="AA11" s="53" t="s">
        <v>285</v>
      </c>
      <c r="AB11" s="53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77.25" customHeight="1" thickBot="1" x14ac:dyDescent="0.3">
      <c r="B12" s="203"/>
      <c r="C12" s="141"/>
      <c r="D12" s="154"/>
      <c r="E12" s="141"/>
      <c r="F12" s="53" t="s">
        <v>53</v>
      </c>
      <c r="G12" s="53" t="s">
        <v>417</v>
      </c>
      <c r="H12" s="53" t="s">
        <v>264</v>
      </c>
      <c r="I12" s="6" t="s">
        <v>271</v>
      </c>
      <c r="J12" s="6" t="s">
        <v>271</v>
      </c>
      <c r="K12" s="6" t="s">
        <v>422</v>
      </c>
      <c r="L12" s="93">
        <v>2</v>
      </c>
      <c r="M12" s="93">
        <v>4</v>
      </c>
      <c r="N12" s="57">
        <f t="shared" si="0"/>
        <v>8</v>
      </c>
      <c r="O12" s="5" t="str">
        <f t="shared" si="1"/>
        <v>Medio</v>
      </c>
      <c r="P12" s="113">
        <v>25</v>
      </c>
      <c r="Q12" s="57">
        <f t="shared" si="2"/>
        <v>200</v>
      </c>
      <c r="R12" s="11" t="str">
        <f t="shared" si="3"/>
        <v>II</v>
      </c>
      <c r="S12" s="51" t="str">
        <f t="shared" si="4"/>
        <v>ACEPTABLE CON CONTROL ESPECIFICO</v>
      </c>
      <c r="T12" s="10" t="str">
        <f t="shared" si="5"/>
        <v>Corregir y adoptar medidas de control inmediato</v>
      </c>
      <c r="U12" s="5">
        <v>1</v>
      </c>
      <c r="V12" s="53" t="s">
        <v>281</v>
      </c>
      <c r="W12" s="53" t="s">
        <v>280</v>
      </c>
      <c r="X12" s="53" t="s">
        <v>266</v>
      </c>
      <c r="Y12" s="53" t="s">
        <v>266</v>
      </c>
      <c r="Z12" s="53" t="s">
        <v>305</v>
      </c>
      <c r="AA12" s="53" t="s">
        <v>295</v>
      </c>
      <c r="AB12" s="53" t="s">
        <v>266</v>
      </c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02.75" thickBot="1" x14ac:dyDescent="0.3">
      <c r="B13" s="203"/>
      <c r="C13" s="141"/>
      <c r="D13" s="5" t="s">
        <v>19</v>
      </c>
      <c r="E13" s="143"/>
      <c r="F13" s="53" t="s">
        <v>52</v>
      </c>
      <c r="G13" s="53" t="s">
        <v>405</v>
      </c>
      <c r="H13" s="53" t="s">
        <v>264</v>
      </c>
      <c r="I13" s="6" t="s">
        <v>271</v>
      </c>
      <c r="J13" s="6" t="s">
        <v>271</v>
      </c>
      <c r="K13" s="6" t="s">
        <v>422</v>
      </c>
      <c r="L13" s="93">
        <v>2</v>
      </c>
      <c r="M13" s="93">
        <v>4</v>
      </c>
      <c r="N13" s="57">
        <f t="shared" si="0"/>
        <v>8</v>
      </c>
      <c r="O13" s="5" t="str">
        <f t="shared" si="1"/>
        <v>Medio</v>
      </c>
      <c r="P13" s="113">
        <v>25</v>
      </c>
      <c r="Q13" s="57">
        <f t="shared" si="2"/>
        <v>200</v>
      </c>
      <c r="R13" s="11" t="str">
        <f t="shared" si="3"/>
        <v>II</v>
      </c>
      <c r="S13" s="51" t="str">
        <f t="shared" si="4"/>
        <v>ACEPTABLE CON CONTROL ESPECIFICO</v>
      </c>
      <c r="T13" s="10" t="str">
        <f t="shared" si="5"/>
        <v>Corregir y adoptar medidas de control inmediato</v>
      </c>
      <c r="U13" s="5">
        <v>1</v>
      </c>
      <c r="V13" s="53" t="s">
        <v>403</v>
      </c>
      <c r="W13" s="53" t="s">
        <v>283</v>
      </c>
      <c r="X13" s="53" t="s">
        <v>266</v>
      </c>
      <c r="Y13" s="53" t="s">
        <v>266</v>
      </c>
      <c r="Z13" s="53" t="s">
        <v>306</v>
      </c>
      <c r="AA13" s="53" t="s">
        <v>400</v>
      </c>
      <c r="AB13" s="53" t="s">
        <v>286</v>
      </c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51.75" customHeight="1" thickBot="1" x14ac:dyDescent="0.3">
      <c r="B14" s="203"/>
      <c r="C14" s="141"/>
      <c r="D14" s="153"/>
      <c r="E14" s="141" t="s">
        <v>211</v>
      </c>
      <c r="F14" s="53" t="s">
        <v>244</v>
      </c>
      <c r="G14" s="53" t="s">
        <v>413</v>
      </c>
      <c r="H14" s="53" t="s">
        <v>264</v>
      </c>
      <c r="I14" s="6" t="s">
        <v>271</v>
      </c>
      <c r="J14" s="6" t="s">
        <v>271</v>
      </c>
      <c r="K14" s="6" t="s">
        <v>271</v>
      </c>
      <c r="L14" s="93">
        <v>2</v>
      </c>
      <c r="M14" s="93">
        <v>4</v>
      </c>
      <c r="N14" s="57">
        <f t="shared" si="0"/>
        <v>8</v>
      </c>
      <c r="O14" s="5" t="str">
        <f t="shared" si="1"/>
        <v>Medio</v>
      </c>
      <c r="P14" s="113">
        <v>25</v>
      </c>
      <c r="Q14" s="57">
        <f t="shared" si="2"/>
        <v>200</v>
      </c>
      <c r="R14" s="11" t="str">
        <f t="shared" si="3"/>
        <v>II</v>
      </c>
      <c r="S14" s="51" t="str">
        <f t="shared" si="4"/>
        <v>ACEPTABLE CON CONTROL ESPECIFICO</v>
      </c>
      <c r="T14" s="10" t="str">
        <f t="shared" si="5"/>
        <v>Corregir y adoptar medidas de control inmediato</v>
      </c>
      <c r="U14" s="5">
        <v>1</v>
      </c>
      <c r="V14" s="53" t="s">
        <v>309</v>
      </c>
      <c r="W14" s="53" t="s">
        <v>279</v>
      </c>
      <c r="X14" s="53" t="s">
        <v>266</v>
      </c>
      <c r="Y14" s="53" t="s">
        <v>266</v>
      </c>
      <c r="Z14" s="53" t="s">
        <v>301</v>
      </c>
      <c r="AA14" s="141" t="s">
        <v>442</v>
      </c>
      <c r="AB14" s="141" t="s">
        <v>266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153.75" thickBot="1" x14ac:dyDescent="0.3">
      <c r="B15" s="203"/>
      <c r="C15" s="141"/>
      <c r="D15" s="154"/>
      <c r="E15" s="143"/>
      <c r="F15" s="53" t="s">
        <v>231</v>
      </c>
      <c r="G15" s="53" t="s">
        <v>458</v>
      </c>
      <c r="H15" s="53" t="s">
        <v>262</v>
      </c>
      <c r="I15" s="6" t="s">
        <v>271</v>
      </c>
      <c r="J15" s="6" t="s">
        <v>424</v>
      </c>
      <c r="K15" s="6" t="s">
        <v>271</v>
      </c>
      <c r="L15" s="93">
        <v>2</v>
      </c>
      <c r="M15" s="93">
        <v>3</v>
      </c>
      <c r="N15" s="57">
        <f t="shared" si="0"/>
        <v>6</v>
      </c>
      <c r="O15" s="5" t="str">
        <f t="shared" si="1"/>
        <v>Medio</v>
      </c>
      <c r="P15" s="113">
        <v>25</v>
      </c>
      <c r="Q15" s="57">
        <f t="shared" si="2"/>
        <v>150</v>
      </c>
      <c r="R15" s="11" t="str">
        <f t="shared" si="3"/>
        <v>II</v>
      </c>
      <c r="S15" s="51" t="str">
        <f t="shared" si="4"/>
        <v>ACEPTABLE CON CONTROL ESPECIFICO</v>
      </c>
      <c r="T15" s="10" t="str">
        <f t="shared" si="5"/>
        <v>Corregir y adoptar medidas de control inmediato</v>
      </c>
      <c r="U15" s="5">
        <v>1</v>
      </c>
      <c r="V15" s="53" t="s">
        <v>300</v>
      </c>
      <c r="W15" s="53" t="s">
        <v>279</v>
      </c>
      <c r="X15" s="53" t="s">
        <v>266</v>
      </c>
      <c r="Y15" s="53" t="s">
        <v>266</v>
      </c>
      <c r="Z15" s="53" t="s">
        <v>307</v>
      </c>
      <c r="AA15" s="143"/>
      <c r="AB15" s="143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47" customHeight="1" thickBot="1" x14ac:dyDescent="0.3">
      <c r="B16" s="203"/>
      <c r="C16" s="141"/>
      <c r="D16" s="5" t="s">
        <v>292</v>
      </c>
      <c r="E16" s="53" t="s">
        <v>210</v>
      </c>
      <c r="F16" s="53" t="s">
        <v>241</v>
      </c>
      <c r="G16" s="53" t="s">
        <v>291</v>
      </c>
      <c r="H16" s="53" t="s">
        <v>264</v>
      </c>
      <c r="I16" s="6" t="s">
        <v>271</v>
      </c>
      <c r="J16" s="6" t="s">
        <v>271</v>
      </c>
      <c r="K16" s="6" t="s">
        <v>271</v>
      </c>
      <c r="L16" s="93">
        <v>2</v>
      </c>
      <c r="M16" s="93">
        <v>2</v>
      </c>
      <c r="N16" s="57">
        <f t="shared" si="0"/>
        <v>4</v>
      </c>
      <c r="O16" s="5" t="str">
        <f t="shared" si="1"/>
        <v>Bajo</v>
      </c>
      <c r="P16" s="113">
        <v>10</v>
      </c>
      <c r="Q16" s="57">
        <f t="shared" si="2"/>
        <v>40</v>
      </c>
      <c r="R16" s="11" t="str">
        <f t="shared" si="3"/>
        <v>III</v>
      </c>
      <c r="S16" s="51" t="str">
        <f t="shared" si="4"/>
        <v>MEJORABLE</v>
      </c>
      <c r="T16" s="10" t="str">
        <f t="shared" si="5"/>
        <v>Mejorar si es posible. Seria conveniente justificar la intervención y su rentabilidad</v>
      </c>
      <c r="U16" s="5">
        <v>1</v>
      </c>
      <c r="V16" s="53" t="s">
        <v>297</v>
      </c>
      <c r="W16" s="53" t="s">
        <v>298</v>
      </c>
      <c r="X16" s="53" t="s">
        <v>266</v>
      </c>
      <c r="Y16" s="53" t="s">
        <v>266</v>
      </c>
      <c r="Z16" s="53" t="s">
        <v>299</v>
      </c>
      <c r="AA16" s="53" t="s">
        <v>302</v>
      </c>
      <c r="AB16" s="53" t="s">
        <v>266</v>
      </c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179.25" thickBot="1" x14ac:dyDescent="0.3">
      <c r="B17" s="203"/>
      <c r="C17" s="141"/>
      <c r="D17" s="5" t="s">
        <v>19</v>
      </c>
      <c r="E17" s="141" t="s">
        <v>409</v>
      </c>
      <c r="F17" s="53" t="s">
        <v>233</v>
      </c>
      <c r="G17" s="53" t="s">
        <v>314</v>
      </c>
      <c r="H17" s="53" t="s">
        <v>262</v>
      </c>
      <c r="I17" s="6" t="s">
        <v>271</v>
      </c>
      <c r="J17" s="6" t="s">
        <v>271</v>
      </c>
      <c r="K17" s="6" t="s">
        <v>271</v>
      </c>
      <c r="L17" s="93">
        <v>2</v>
      </c>
      <c r="M17" s="93">
        <v>3</v>
      </c>
      <c r="N17" s="57">
        <f t="shared" ref="N17:N70" si="6">M17*L17</f>
        <v>6</v>
      </c>
      <c r="O17" s="5" t="str">
        <f t="shared" ref="O17:O70" si="7">IF(N17&gt;=24,"Muy Alto",IF(N17&gt;=10,"Alto",IF(N17&gt;=6,"Medio","Bajo")))</f>
        <v>Medio</v>
      </c>
      <c r="P17" s="113">
        <v>60</v>
      </c>
      <c r="Q17" s="57">
        <f t="shared" si="2"/>
        <v>360</v>
      </c>
      <c r="R17" s="11" t="str">
        <f t="shared" ref="R17:R70" si="8">IF(Q17&gt;=600,"I",IF(Q17&gt;=150,"II",IF(Q17&gt;=40,"III","IV")))</f>
        <v>II</v>
      </c>
      <c r="S17" s="7" t="str">
        <f t="shared" ref="S17:S70" si="9">IF(R17="IV","ACEPTABLE",IF(R17="III","MEJORABLE",IF(R17="II","ACEPTABLE CON CONTROL ESPECIFICO","NO ACEPTABLE")))</f>
        <v>ACEPTABLE CON CONTROL ESPECIFICO</v>
      </c>
      <c r="T17" s="10" t="str">
        <f t="shared" ref="T17:T70" si="10">IF(R17="IV","Mantener las medidas de control existentes, pero se deberían considerar soluciones o mejoras y se deben hacer comprobciones periódicas para asegurrar que el riesgo aún es aceptable",IF(R17="III","Mejorar si es posible. Seria conveniente justificar la intervención y su rentabilidad",IF(R17="II","Corregir y adoptar medidas de control inmediato","Situación crítica. Suspender actividades hasta que el riesgo esté bajo control. Intervención urgente ")))</f>
        <v>Corregir y adoptar medidas de control inmediato</v>
      </c>
      <c r="U17" s="5">
        <v>1</v>
      </c>
      <c r="V17" s="53" t="s">
        <v>315</v>
      </c>
      <c r="W17" s="53" t="s">
        <v>265</v>
      </c>
      <c r="X17" s="53" t="s">
        <v>266</v>
      </c>
      <c r="Y17" s="53" t="s">
        <v>266</v>
      </c>
      <c r="Z17" s="53" t="s">
        <v>316</v>
      </c>
      <c r="AA17" s="53" t="s">
        <v>317</v>
      </c>
      <c r="AB17" s="53" t="s">
        <v>266</v>
      </c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77.25" thickBot="1" x14ac:dyDescent="0.3">
      <c r="B18" s="203"/>
      <c r="C18" s="141"/>
      <c r="D18" s="5" t="s">
        <v>19</v>
      </c>
      <c r="E18" s="141"/>
      <c r="F18" s="53" t="s">
        <v>236</v>
      </c>
      <c r="G18" s="53" t="s">
        <v>318</v>
      </c>
      <c r="H18" s="53" t="s">
        <v>262</v>
      </c>
      <c r="I18" s="6" t="s">
        <v>271</v>
      </c>
      <c r="J18" s="6" t="s">
        <v>271</v>
      </c>
      <c r="K18" s="6" t="s">
        <v>271</v>
      </c>
      <c r="L18" s="93">
        <v>2</v>
      </c>
      <c r="M18" s="93">
        <v>2</v>
      </c>
      <c r="N18" s="57">
        <f t="shared" si="6"/>
        <v>4</v>
      </c>
      <c r="O18" s="5" t="str">
        <f t="shared" si="7"/>
        <v>Bajo</v>
      </c>
      <c r="P18" s="113">
        <v>60</v>
      </c>
      <c r="Q18" s="57">
        <f t="shared" si="2"/>
        <v>240</v>
      </c>
      <c r="R18" s="11" t="str">
        <f t="shared" si="8"/>
        <v>II</v>
      </c>
      <c r="S18" s="7" t="str">
        <f t="shared" si="9"/>
        <v>ACEPTABLE CON CONTROL ESPECIFICO</v>
      </c>
      <c r="T18" s="10" t="str">
        <f t="shared" si="10"/>
        <v>Corregir y adoptar medidas de control inmediato</v>
      </c>
      <c r="U18" s="5">
        <v>1</v>
      </c>
      <c r="V18" s="53" t="s">
        <v>319</v>
      </c>
      <c r="W18" s="53" t="s">
        <v>320</v>
      </c>
      <c r="X18" s="53" t="s">
        <v>266</v>
      </c>
      <c r="Y18" s="53" t="s">
        <v>266</v>
      </c>
      <c r="Z18" s="53" t="s">
        <v>321</v>
      </c>
      <c r="AA18" s="53" t="s">
        <v>322</v>
      </c>
      <c r="AB18" s="53" t="s">
        <v>323</v>
      </c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2:49" ht="188.25" customHeight="1" thickBot="1" x14ac:dyDescent="0.3">
      <c r="B19" s="203"/>
      <c r="C19" s="141"/>
      <c r="D19" s="5" t="s">
        <v>19</v>
      </c>
      <c r="E19" s="143"/>
      <c r="F19" s="53" t="s">
        <v>245</v>
      </c>
      <c r="G19" s="53" t="s">
        <v>505</v>
      </c>
      <c r="H19" s="53" t="s">
        <v>262</v>
      </c>
      <c r="I19" s="6" t="s">
        <v>271</v>
      </c>
      <c r="J19" s="6" t="s">
        <v>271</v>
      </c>
      <c r="K19" s="6" t="s">
        <v>271</v>
      </c>
      <c r="L19" s="93">
        <v>2</v>
      </c>
      <c r="M19" s="93">
        <v>3</v>
      </c>
      <c r="N19" s="57">
        <f t="shared" si="6"/>
        <v>6</v>
      </c>
      <c r="O19" s="5" t="str">
        <f t="shared" si="7"/>
        <v>Medio</v>
      </c>
      <c r="P19" s="113">
        <v>25</v>
      </c>
      <c r="Q19" s="57">
        <f t="shared" si="2"/>
        <v>150</v>
      </c>
      <c r="R19" s="11" t="str">
        <f t="shared" si="8"/>
        <v>II</v>
      </c>
      <c r="S19" s="7" t="str">
        <f t="shared" si="9"/>
        <v>ACEPTABLE CON CONTROL ESPECIFICO</v>
      </c>
      <c r="T19" s="10" t="str">
        <f t="shared" si="10"/>
        <v>Corregir y adoptar medidas de control inmediato</v>
      </c>
      <c r="U19" s="5">
        <v>1</v>
      </c>
      <c r="V19" s="53" t="s">
        <v>324</v>
      </c>
      <c r="W19" s="53" t="s">
        <v>265</v>
      </c>
      <c r="X19" s="53" t="s">
        <v>266</v>
      </c>
      <c r="Y19" s="53" t="s">
        <v>266</v>
      </c>
      <c r="Z19" s="53" t="s">
        <v>325</v>
      </c>
      <c r="AA19" s="53" t="s">
        <v>326</v>
      </c>
      <c r="AB19" s="53" t="s">
        <v>327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2:49" ht="128.25" customHeight="1" thickBot="1" x14ac:dyDescent="0.3">
      <c r="B20" s="203"/>
      <c r="C20" s="141"/>
      <c r="D20" s="73" t="s">
        <v>19</v>
      </c>
      <c r="E20" s="142" t="s">
        <v>208</v>
      </c>
      <c r="F20" s="74" t="s">
        <v>214</v>
      </c>
      <c r="G20" s="53" t="s">
        <v>343</v>
      </c>
      <c r="H20" s="53" t="s">
        <v>264</v>
      </c>
      <c r="I20" s="6" t="s">
        <v>344</v>
      </c>
      <c r="J20" s="6" t="s">
        <v>344</v>
      </c>
      <c r="K20" s="6" t="s">
        <v>345</v>
      </c>
      <c r="L20" s="93">
        <v>2</v>
      </c>
      <c r="M20" s="93">
        <v>3</v>
      </c>
      <c r="N20" s="57">
        <f t="shared" si="6"/>
        <v>6</v>
      </c>
      <c r="O20" s="5" t="str">
        <f t="shared" si="7"/>
        <v>Medio</v>
      </c>
      <c r="P20" s="113">
        <v>25</v>
      </c>
      <c r="Q20" s="57">
        <f>P20*N20</f>
        <v>150</v>
      </c>
      <c r="R20" s="11" t="str">
        <f t="shared" si="8"/>
        <v>II</v>
      </c>
      <c r="S20" s="7" t="str">
        <f t="shared" si="9"/>
        <v>ACEPTABLE CON CONTROL ESPECIFICO</v>
      </c>
      <c r="T20" s="10" t="str">
        <f t="shared" si="10"/>
        <v>Corregir y adoptar medidas de control inmediato</v>
      </c>
      <c r="U20" s="5">
        <v>1</v>
      </c>
      <c r="V20" s="53" t="s">
        <v>346</v>
      </c>
      <c r="W20" s="53" t="s">
        <v>347</v>
      </c>
      <c r="X20" s="53" t="s">
        <v>266</v>
      </c>
      <c r="Y20" s="53" t="s">
        <v>266</v>
      </c>
      <c r="Z20" s="53" t="s">
        <v>266</v>
      </c>
      <c r="AA20" s="53" t="s">
        <v>348</v>
      </c>
      <c r="AB20" s="6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2:49" ht="135" customHeight="1" thickBot="1" x14ac:dyDescent="0.3">
      <c r="B21" s="203"/>
      <c r="C21" s="141"/>
      <c r="D21" s="73" t="s">
        <v>19</v>
      </c>
      <c r="E21" s="142"/>
      <c r="F21" s="74" t="s">
        <v>222</v>
      </c>
      <c r="G21" s="69" t="s">
        <v>506</v>
      </c>
      <c r="H21" s="53" t="s">
        <v>264</v>
      </c>
      <c r="I21" s="56" t="s">
        <v>344</v>
      </c>
      <c r="J21" s="56" t="s">
        <v>344</v>
      </c>
      <c r="K21" s="63" t="s">
        <v>344</v>
      </c>
      <c r="L21" s="93">
        <v>2</v>
      </c>
      <c r="M21" s="93">
        <v>2</v>
      </c>
      <c r="N21" s="57">
        <f t="shared" si="6"/>
        <v>4</v>
      </c>
      <c r="O21" s="5" t="str">
        <f t="shared" si="7"/>
        <v>Bajo</v>
      </c>
      <c r="P21" s="113">
        <v>25</v>
      </c>
      <c r="Q21" s="57">
        <f>P21*N21</f>
        <v>100</v>
      </c>
      <c r="R21" s="11" t="str">
        <f t="shared" si="8"/>
        <v>III</v>
      </c>
      <c r="S21" s="7" t="str">
        <f t="shared" si="9"/>
        <v>MEJORABLE</v>
      </c>
      <c r="T21" s="10" t="str">
        <f t="shared" si="10"/>
        <v>Mejorar si es posible. Seria conveniente justificar la intervención y su rentabilidad</v>
      </c>
      <c r="U21" s="5">
        <v>1</v>
      </c>
      <c r="V21" s="53" t="s">
        <v>349</v>
      </c>
      <c r="W21" s="53" t="s">
        <v>350</v>
      </c>
      <c r="X21" s="53" t="s">
        <v>266</v>
      </c>
      <c r="Y21" s="53" t="s">
        <v>266</v>
      </c>
      <c r="Z21" s="53" t="s">
        <v>266</v>
      </c>
      <c r="AA21" s="53" t="s">
        <v>352</v>
      </c>
      <c r="AB21" s="53" t="s">
        <v>351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2:49" ht="74.25" customHeight="1" thickBot="1" x14ac:dyDescent="0.3">
      <c r="B22" s="203"/>
      <c r="C22" s="141"/>
      <c r="D22" s="91" t="s">
        <v>19</v>
      </c>
      <c r="E22" s="142" t="s">
        <v>209</v>
      </c>
      <c r="F22" s="75" t="s">
        <v>223</v>
      </c>
      <c r="G22" s="80" t="s">
        <v>423</v>
      </c>
      <c r="H22" s="53" t="s">
        <v>262</v>
      </c>
      <c r="I22" s="80" t="s">
        <v>344</v>
      </c>
      <c r="J22" s="80" t="s">
        <v>344</v>
      </c>
      <c r="K22" s="66" t="s">
        <v>422</v>
      </c>
      <c r="L22" s="93">
        <v>2</v>
      </c>
      <c r="M22" s="93">
        <v>3</v>
      </c>
      <c r="N22" s="57">
        <f t="shared" si="6"/>
        <v>6</v>
      </c>
      <c r="O22" s="5" t="str">
        <f t="shared" si="7"/>
        <v>Medio</v>
      </c>
      <c r="P22" s="113">
        <v>25</v>
      </c>
      <c r="Q22" s="57">
        <f t="shared" ref="Q22:Q70" si="11">P22*N22</f>
        <v>150</v>
      </c>
      <c r="R22" s="11" t="str">
        <f t="shared" si="8"/>
        <v>II</v>
      </c>
      <c r="S22" s="7" t="str">
        <f t="shared" si="9"/>
        <v>ACEPTABLE CON CONTROL ESPECIFICO</v>
      </c>
      <c r="T22" s="10" t="str">
        <f t="shared" si="10"/>
        <v>Corregir y adoptar medidas de control inmediato</v>
      </c>
      <c r="U22" s="5">
        <v>1</v>
      </c>
      <c r="V22" s="72" t="s">
        <v>363</v>
      </c>
      <c r="W22" s="80" t="s">
        <v>365</v>
      </c>
      <c r="X22" s="14" t="s">
        <v>266</v>
      </c>
      <c r="Y22" s="14" t="s">
        <v>266</v>
      </c>
      <c r="Z22" s="14" t="s">
        <v>266</v>
      </c>
      <c r="AA22" s="53" t="s">
        <v>366</v>
      </c>
      <c r="AB22" s="53" t="s">
        <v>367</v>
      </c>
    </row>
    <row r="23" spans="2:49" ht="74.25" customHeight="1" thickBot="1" x14ac:dyDescent="0.3">
      <c r="B23" s="203"/>
      <c r="C23" s="141"/>
      <c r="D23" s="91" t="s">
        <v>292</v>
      </c>
      <c r="E23" s="142"/>
      <c r="F23" s="75" t="s">
        <v>225</v>
      </c>
      <c r="G23" s="71" t="s">
        <v>507</v>
      </c>
      <c r="H23" s="53" t="s">
        <v>262</v>
      </c>
      <c r="I23" s="80" t="s">
        <v>344</v>
      </c>
      <c r="J23" s="80" t="s">
        <v>344</v>
      </c>
      <c r="K23" s="66" t="s">
        <v>422</v>
      </c>
      <c r="L23" s="93">
        <v>2</v>
      </c>
      <c r="M23" s="93">
        <v>4</v>
      </c>
      <c r="N23" s="57">
        <f t="shared" si="6"/>
        <v>8</v>
      </c>
      <c r="O23" s="5" t="str">
        <f t="shared" si="7"/>
        <v>Medio</v>
      </c>
      <c r="P23" s="113">
        <v>25</v>
      </c>
      <c r="Q23" s="57">
        <v>150</v>
      </c>
      <c r="R23" s="11" t="str">
        <f t="shared" si="8"/>
        <v>II</v>
      </c>
      <c r="S23" s="7" t="str">
        <f t="shared" si="9"/>
        <v>ACEPTABLE CON CONTROL ESPECIFICO</v>
      </c>
      <c r="T23" s="10" t="str">
        <f t="shared" si="10"/>
        <v>Corregir y adoptar medidas de control inmediato</v>
      </c>
      <c r="U23" s="5">
        <v>1</v>
      </c>
      <c r="V23" s="72" t="s">
        <v>439</v>
      </c>
      <c r="W23" s="80" t="s">
        <v>440</v>
      </c>
      <c r="X23" s="14" t="s">
        <v>266</v>
      </c>
      <c r="Y23" s="14" t="s">
        <v>266</v>
      </c>
      <c r="Z23" s="14" t="s">
        <v>266</v>
      </c>
      <c r="AA23" s="53" t="s">
        <v>438</v>
      </c>
      <c r="AB23" s="53" t="s">
        <v>441</v>
      </c>
    </row>
    <row r="24" spans="2:49" ht="99.75" customHeight="1" thickBot="1" x14ac:dyDescent="0.3">
      <c r="B24" s="203"/>
      <c r="C24" s="141"/>
      <c r="D24" s="152" t="s">
        <v>19</v>
      </c>
      <c r="E24" s="142"/>
      <c r="F24" s="75" t="s">
        <v>75</v>
      </c>
      <c r="G24" s="72" t="s">
        <v>369</v>
      </c>
      <c r="H24" s="53" t="s">
        <v>262</v>
      </c>
      <c r="I24" s="14" t="s">
        <v>344</v>
      </c>
      <c r="J24" s="14" t="s">
        <v>344</v>
      </c>
      <c r="K24" s="63" t="s">
        <v>422</v>
      </c>
      <c r="L24" s="93">
        <v>2</v>
      </c>
      <c r="M24" s="93">
        <v>4</v>
      </c>
      <c r="N24" s="57">
        <f t="shared" si="6"/>
        <v>8</v>
      </c>
      <c r="O24" s="5" t="str">
        <f t="shared" si="7"/>
        <v>Medio</v>
      </c>
      <c r="P24" s="113">
        <v>25</v>
      </c>
      <c r="Q24" s="57">
        <f t="shared" si="11"/>
        <v>200</v>
      </c>
      <c r="R24" s="11" t="str">
        <f t="shared" si="8"/>
        <v>II</v>
      </c>
      <c r="S24" s="7" t="str">
        <f t="shared" si="9"/>
        <v>ACEPTABLE CON CONTROL ESPECIFICO</v>
      </c>
      <c r="T24" s="10" t="str">
        <f t="shared" si="10"/>
        <v>Corregir y adoptar medidas de control inmediato</v>
      </c>
      <c r="U24" s="5">
        <v>2</v>
      </c>
      <c r="V24" s="82" t="s">
        <v>407</v>
      </c>
      <c r="W24" s="83" t="s">
        <v>370</v>
      </c>
      <c r="X24" s="83" t="s">
        <v>266</v>
      </c>
      <c r="Y24" s="83" t="s">
        <v>266</v>
      </c>
      <c r="Z24" s="83" t="s">
        <v>266</v>
      </c>
      <c r="AA24" s="53" t="s">
        <v>371</v>
      </c>
      <c r="AB24" s="53" t="s">
        <v>368</v>
      </c>
    </row>
    <row r="25" spans="2:49" ht="15" hidden="1" customHeight="1" x14ac:dyDescent="0.3">
      <c r="B25" s="203"/>
      <c r="C25" s="141"/>
      <c r="D25" s="153"/>
      <c r="E25" s="142"/>
      <c r="F25" s="76" t="s">
        <v>52</v>
      </c>
      <c r="G25" s="68"/>
      <c r="H25" s="53" t="s">
        <v>264</v>
      </c>
      <c r="I25" s="85"/>
      <c r="J25" s="86"/>
      <c r="K25" s="63"/>
      <c r="L25" s="93"/>
      <c r="M25" s="93"/>
      <c r="N25" s="57">
        <f t="shared" si="6"/>
        <v>0</v>
      </c>
      <c r="O25" s="5" t="str">
        <f t="shared" si="7"/>
        <v>Bajo</v>
      </c>
      <c r="P25" s="113"/>
      <c r="Q25" s="57">
        <f t="shared" si="11"/>
        <v>0</v>
      </c>
      <c r="R25" s="11" t="str">
        <f t="shared" si="8"/>
        <v>IV</v>
      </c>
      <c r="S25" s="7" t="str">
        <f t="shared" si="9"/>
        <v>ACEPTABLE</v>
      </c>
      <c r="T25" s="10" t="str">
        <f t="shared" si="10"/>
        <v>Mantener las medidas de control existentes, pero se deberían considerar soluciones o mejoras y se deben hacer comprobciones periódicas para asegurrar que el riesgo aún es aceptable</v>
      </c>
      <c r="U25" s="5">
        <v>2</v>
      </c>
      <c r="X25" s="83" t="s">
        <v>266</v>
      </c>
      <c r="Y25" s="83" t="s">
        <v>266</v>
      </c>
      <c r="Z25" s="83" t="s">
        <v>266</v>
      </c>
    </row>
    <row r="26" spans="2:49" ht="15" hidden="1" customHeight="1" x14ac:dyDescent="0.3">
      <c r="B26" s="203"/>
      <c r="C26" s="141"/>
      <c r="D26" s="152" t="s">
        <v>19</v>
      </c>
      <c r="E26" s="142"/>
      <c r="F26" s="76" t="s">
        <v>53</v>
      </c>
      <c r="G26" s="68"/>
      <c r="H26" s="53" t="s">
        <v>264</v>
      </c>
      <c r="I26" s="85"/>
      <c r="J26" s="86"/>
      <c r="K26" s="63"/>
      <c r="L26" s="93"/>
      <c r="M26" s="93"/>
      <c r="N26" s="57">
        <f t="shared" si="6"/>
        <v>0</v>
      </c>
      <c r="O26" s="5" t="str">
        <f t="shared" si="7"/>
        <v>Bajo</v>
      </c>
      <c r="P26" s="113"/>
      <c r="Q26" s="57">
        <f t="shared" si="11"/>
        <v>0</v>
      </c>
      <c r="R26" s="11" t="str">
        <f t="shared" si="8"/>
        <v>IV</v>
      </c>
      <c r="S26" s="7" t="str">
        <f t="shared" si="9"/>
        <v>ACEPTABLE</v>
      </c>
      <c r="T26" s="10" t="str">
        <f t="shared" si="10"/>
        <v>Mantener las medidas de control existentes, pero se deberían considerar soluciones o mejoras y se deben hacer comprobciones periódicas para asegurrar que el riesgo aún es aceptable</v>
      </c>
      <c r="U26" s="5">
        <v>2</v>
      </c>
      <c r="X26" s="83" t="s">
        <v>266</v>
      </c>
      <c r="Y26" s="83" t="s">
        <v>266</v>
      </c>
      <c r="Z26" s="83" t="s">
        <v>266</v>
      </c>
    </row>
    <row r="27" spans="2:49" ht="15" hidden="1" customHeight="1" x14ac:dyDescent="0.3">
      <c r="B27" s="203"/>
      <c r="C27" s="141"/>
      <c r="D27" s="153"/>
      <c r="E27" s="142"/>
      <c r="F27" s="76" t="s">
        <v>54</v>
      </c>
      <c r="G27" s="68"/>
      <c r="H27" s="53" t="s">
        <v>264</v>
      </c>
      <c r="I27" s="85"/>
      <c r="J27" s="86"/>
      <c r="K27" s="63"/>
      <c r="L27" s="93"/>
      <c r="M27" s="93"/>
      <c r="N27" s="57">
        <f t="shared" si="6"/>
        <v>0</v>
      </c>
      <c r="O27" s="5" t="str">
        <f t="shared" si="7"/>
        <v>Bajo</v>
      </c>
      <c r="P27" s="113"/>
      <c r="Q27" s="57">
        <f t="shared" si="11"/>
        <v>0</v>
      </c>
      <c r="R27" s="11" t="str">
        <f t="shared" si="8"/>
        <v>IV</v>
      </c>
      <c r="S27" s="7" t="str">
        <f t="shared" si="9"/>
        <v>ACEPTABLE</v>
      </c>
      <c r="T27" s="10" t="str">
        <f t="shared" si="10"/>
        <v>Mantener las medidas de control existentes, pero se deberían considerar soluciones o mejoras y se deben hacer comprobciones periódicas para asegurrar que el riesgo aún es aceptable</v>
      </c>
      <c r="U27" s="5">
        <v>2</v>
      </c>
      <c r="X27" s="83" t="s">
        <v>266</v>
      </c>
      <c r="Y27" s="83" t="s">
        <v>266</v>
      </c>
      <c r="Z27" s="83" t="s">
        <v>266</v>
      </c>
    </row>
    <row r="28" spans="2:49" ht="15" hidden="1" customHeight="1" x14ac:dyDescent="0.3">
      <c r="B28" s="203"/>
      <c r="C28" s="141"/>
      <c r="D28" s="152" t="s">
        <v>19</v>
      </c>
      <c r="E28" s="142"/>
      <c r="F28" s="76" t="s">
        <v>55</v>
      </c>
      <c r="G28" s="68"/>
      <c r="H28" s="53" t="s">
        <v>264</v>
      </c>
      <c r="I28" s="85"/>
      <c r="J28" s="86"/>
      <c r="K28" s="63"/>
      <c r="L28" s="93"/>
      <c r="M28" s="93"/>
      <c r="N28" s="57">
        <f t="shared" si="6"/>
        <v>0</v>
      </c>
      <c r="O28" s="5" t="str">
        <f t="shared" si="7"/>
        <v>Bajo</v>
      </c>
      <c r="P28" s="113"/>
      <c r="Q28" s="57">
        <f t="shared" si="11"/>
        <v>0</v>
      </c>
      <c r="R28" s="11" t="str">
        <f t="shared" si="8"/>
        <v>IV</v>
      </c>
      <c r="S28" s="7" t="str">
        <f t="shared" si="9"/>
        <v>ACEPTABLE</v>
      </c>
      <c r="T28" s="10" t="str">
        <f t="shared" si="10"/>
        <v>Mantener las medidas de control existentes, pero se deberían considerar soluciones o mejoras y se deben hacer comprobciones periódicas para asegurrar que el riesgo aún es aceptable</v>
      </c>
      <c r="U28" s="5">
        <v>2</v>
      </c>
      <c r="X28" s="83" t="s">
        <v>266</v>
      </c>
      <c r="Y28" s="83" t="s">
        <v>266</v>
      </c>
      <c r="Z28" s="83" t="s">
        <v>266</v>
      </c>
    </row>
    <row r="29" spans="2:49" ht="15" hidden="1" customHeight="1" x14ac:dyDescent="0.3">
      <c r="B29" s="203"/>
      <c r="C29" s="141"/>
      <c r="D29" s="153"/>
      <c r="E29" s="142"/>
      <c r="F29" s="76" t="s">
        <v>213</v>
      </c>
      <c r="G29" s="68"/>
      <c r="H29" s="53" t="s">
        <v>264</v>
      </c>
      <c r="I29" s="85"/>
      <c r="J29" s="86"/>
      <c r="K29" s="63"/>
      <c r="L29" s="93"/>
      <c r="M29" s="93"/>
      <c r="N29" s="57">
        <f t="shared" si="6"/>
        <v>0</v>
      </c>
      <c r="O29" s="5" t="str">
        <f t="shared" si="7"/>
        <v>Bajo</v>
      </c>
      <c r="P29" s="113"/>
      <c r="Q29" s="57">
        <f t="shared" si="11"/>
        <v>0</v>
      </c>
      <c r="R29" s="11" t="str">
        <f t="shared" si="8"/>
        <v>IV</v>
      </c>
      <c r="S29" s="7" t="str">
        <f t="shared" si="9"/>
        <v>ACEPTABLE</v>
      </c>
      <c r="T29" s="10" t="str">
        <f t="shared" si="10"/>
        <v>Mantener las medidas de control existentes, pero se deberían considerar soluciones o mejoras y se deben hacer comprobciones periódicas para asegurrar que el riesgo aún es aceptable</v>
      </c>
      <c r="U29" s="5">
        <v>2</v>
      </c>
      <c r="X29" s="83" t="s">
        <v>266</v>
      </c>
      <c r="Y29" s="83" t="s">
        <v>266</v>
      </c>
      <c r="Z29" s="83" t="s">
        <v>266</v>
      </c>
    </row>
    <row r="30" spans="2:49" ht="15" hidden="1" customHeight="1" x14ac:dyDescent="0.3">
      <c r="B30" s="203"/>
      <c r="C30" s="141"/>
      <c r="D30" s="152" t="s">
        <v>19</v>
      </c>
      <c r="E30" s="142"/>
      <c r="F30" s="76" t="s">
        <v>57</v>
      </c>
      <c r="G30" s="68"/>
      <c r="H30" s="53" t="s">
        <v>264</v>
      </c>
      <c r="I30" s="85"/>
      <c r="J30" s="86"/>
      <c r="K30" s="63"/>
      <c r="L30" s="93"/>
      <c r="M30" s="93"/>
      <c r="N30" s="57">
        <f t="shared" si="6"/>
        <v>0</v>
      </c>
      <c r="O30" s="5" t="str">
        <f t="shared" si="7"/>
        <v>Bajo</v>
      </c>
      <c r="P30" s="113"/>
      <c r="Q30" s="57">
        <f t="shared" si="11"/>
        <v>0</v>
      </c>
      <c r="R30" s="11" t="str">
        <f t="shared" si="8"/>
        <v>IV</v>
      </c>
      <c r="S30" s="7" t="str">
        <f t="shared" si="9"/>
        <v>ACEPTABLE</v>
      </c>
      <c r="T30" s="10" t="str">
        <f t="shared" si="10"/>
        <v>Mantener las medidas de control existentes, pero se deberían considerar soluciones o mejoras y se deben hacer comprobciones periódicas para asegurrar que el riesgo aún es aceptable</v>
      </c>
      <c r="U30" s="5">
        <v>2</v>
      </c>
      <c r="X30" s="83" t="s">
        <v>266</v>
      </c>
      <c r="Y30" s="83" t="s">
        <v>266</v>
      </c>
      <c r="Z30" s="83" t="s">
        <v>266</v>
      </c>
    </row>
    <row r="31" spans="2:49" ht="15" hidden="1" customHeight="1" x14ac:dyDescent="0.3">
      <c r="B31" s="203"/>
      <c r="C31" s="141"/>
      <c r="D31" s="153"/>
      <c r="E31" s="142"/>
      <c r="F31" s="76" t="s">
        <v>58</v>
      </c>
      <c r="G31" s="68"/>
      <c r="H31" s="53" t="s">
        <v>264</v>
      </c>
      <c r="I31" s="85"/>
      <c r="J31" s="86"/>
      <c r="K31" s="63"/>
      <c r="L31" s="93"/>
      <c r="M31" s="93"/>
      <c r="N31" s="57">
        <f t="shared" si="6"/>
        <v>0</v>
      </c>
      <c r="O31" s="5" t="str">
        <f t="shared" si="7"/>
        <v>Bajo</v>
      </c>
      <c r="P31" s="113"/>
      <c r="Q31" s="57">
        <f t="shared" si="11"/>
        <v>0</v>
      </c>
      <c r="R31" s="11" t="str">
        <f t="shared" si="8"/>
        <v>IV</v>
      </c>
      <c r="S31" s="7" t="str">
        <f t="shared" si="9"/>
        <v>ACEPTABLE</v>
      </c>
      <c r="T31" s="10" t="str">
        <f t="shared" si="10"/>
        <v>Mantener las medidas de control existentes, pero se deberían considerar soluciones o mejoras y se deben hacer comprobciones periódicas para asegurrar que el riesgo aún es aceptable</v>
      </c>
      <c r="U31" s="5">
        <v>2</v>
      </c>
      <c r="X31" s="83" t="s">
        <v>266</v>
      </c>
      <c r="Y31" s="83" t="s">
        <v>266</v>
      </c>
      <c r="Z31" s="83" t="s">
        <v>266</v>
      </c>
    </row>
    <row r="32" spans="2:49" ht="30" hidden="1" customHeight="1" x14ac:dyDescent="0.3">
      <c r="B32" s="203"/>
      <c r="C32" s="141"/>
      <c r="D32" s="152" t="s">
        <v>19</v>
      </c>
      <c r="E32" s="142"/>
      <c r="F32" s="76" t="s">
        <v>59</v>
      </c>
      <c r="G32" s="68"/>
      <c r="H32" s="53" t="s">
        <v>264</v>
      </c>
      <c r="I32" s="85"/>
      <c r="J32" s="86"/>
      <c r="K32" s="63"/>
      <c r="L32" s="93"/>
      <c r="M32" s="93"/>
      <c r="N32" s="57">
        <f t="shared" si="6"/>
        <v>0</v>
      </c>
      <c r="O32" s="5" t="str">
        <f t="shared" si="7"/>
        <v>Bajo</v>
      </c>
      <c r="P32" s="113"/>
      <c r="Q32" s="57">
        <f t="shared" si="11"/>
        <v>0</v>
      </c>
      <c r="R32" s="11" t="str">
        <f t="shared" si="8"/>
        <v>IV</v>
      </c>
      <c r="S32" s="7" t="str">
        <f t="shared" si="9"/>
        <v>ACEPTABLE</v>
      </c>
      <c r="T32" s="10" t="str">
        <f t="shared" si="10"/>
        <v>Mantener las medidas de control existentes, pero se deberían considerar soluciones o mejoras y se deben hacer comprobciones periódicas para asegurrar que el riesgo aún es aceptable</v>
      </c>
      <c r="U32" s="5">
        <v>2</v>
      </c>
      <c r="X32" s="83" t="s">
        <v>266</v>
      </c>
      <c r="Y32" s="83" t="s">
        <v>266</v>
      </c>
      <c r="Z32" s="83" t="s">
        <v>266</v>
      </c>
    </row>
    <row r="33" spans="2:26" ht="15" hidden="1" customHeight="1" x14ac:dyDescent="0.3">
      <c r="B33" s="203"/>
      <c r="C33" s="141"/>
      <c r="D33" s="153"/>
      <c r="E33" s="142"/>
      <c r="F33" s="76" t="s">
        <v>214</v>
      </c>
      <c r="G33" s="68"/>
      <c r="H33" s="53" t="s">
        <v>264</v>
      </c>
      <c r="I33" s="85"/>
      <c r="J33" s="86"/>
      <c r="K33" s="63"/>
      <c r="L33" s="93"/>
      <c r="M33" s="93"/>
      <c r="N33" s="57">
        <f t="shared" si="6"/>
        <v>0</v>
      </c>
      <c r="O33" s="5" t="str">
        <f t="shared" si="7"/>
        <v>Bajo</v>
      </c>
      <c r="P33" s="113"/>
      <c r="Q33" s="57">
        <f t="shared" si="11"/>
        <v>0</v>
      </c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3" t="s">
        <v>266</v>
      </c>
      <c r="Y33" s="83" t="s">
        <v>266</v>
      </c>
      <c r="Z33" s="83" t="s">
        <v>266</v>
      </c>
    </row>
    <row r="34" spans="2:26" ht="30" hidden="1" customHeight="1" x14ac:dyDescent="0.3">
      <c r="B34" s="203"/>
      <c r="C34" s="141"/>
      <c r="D34" s="152" t="s">
        <v>19</v>
      </c>
      <c r="E34" s="142"/>
      <c r="F34" s="76" t="s">
        <v>215</v>
      </c>
      <c r="G34" s="68"/>
      <c r="H34" s="53" t="s">
        <v>264</v>
      </c>
      <c r="I34" s="85"/>
      <c r="J34" s="86"/>
      <c r="K34" s="63"/>
      <c r="L34" s="93"/>
      <c r="M34" s="93"/>
      <c r="N34" s="57">
        <f t="shared" si="6"/>
        <v>0</v>
      </c>
      <c r="O34" s="5" t="str">
        <f t="shared" si="7"/>
        <v>Bajo</v>
      </c>
      <c r="P34" s="113"/>
      <c r="Q34" s="57">
        <f t="shared" si="11"/>
        <v>0</v>
      </c>
      <c r="R34" s="11" t="str">
        <f t="shared" si="8"/>
        <v>IV</v>
      </c>
      <c r="S34" s="7" t="str">
        <f t="shared" si="9"/>
        <v>ACEPTABLE</v>
      </c>
      <c r="T34" s="10" t="str">
        <f t="shared" si="10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3" t="s">
        <v>266</v>
      </c>
      <c r="Y34" s="83" t="s">
        <v>266</v>
      </c>
      <c r="Z34" s="83" t="s">
        <v>266</v>
      </c>
    </row>
    <row r="35" spans="2:26" ht="30" hidden="1" customHeight="1" x14ac:dyDescent="0.3">
      <c r="B35" s="203"/>
      <c r="C35" s="141"/>
      <c r="D35" s="153"/>
      <c r="E35" s="142"/>
      <c r="F35" s="76" t="s">
        <v>216</v>
      </c>
      <c r="G35" s="68"/>
      <c r="H35" s="53" t="s">
        <v>264</v>
      </c>
      <c r="I35" s="85"/>
      <c r="J35" s="86"/>
      <c r="K35" s="63"/>
      <c r="L35" s="93"/>
      <c r="M35" s="93"/>
      <c r="N35" s="57">
        <f t="shared" si="6"/>
        <v>0</v>
      </c>
      <c r="O35" s="5" t="str">
        <f t="shared" si="7"/>
        <v>Bajo</v>
      </c>
      <c r="P35" s="113"/>
      <c r="Q35" s="57">
        <f t="shared" si="11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3" t="s">
        <v>266</v>
      </c>
      <c r="Y35" s="83" t="s">
        <v>266</v>
      </c>
      <c r="Z35" s="83" t="s">
        <v>266</v>
      </c>
    </row>
    <row r="36" spans="2:26" ht="15" hidden="1" customHeight="1" x14ac:dyDescent="0.3">
      <c r="B36" s="203"/>
      <c r="C36" s="141"/>
      <c r="D36" s="152" t="s">
        <v>19</v>
      </c>
      <c r="E36" s="142"/>
      <c r="F36" s="76" t="s">
        <v>217</v>
      </c>
      <c r="G36" s="68"/>
      <c r="H36" s="53" t="s">
        <v>264</v>
      </c>
      <c r="I36" s="85"/>
      <c r="J36" s="86"/>
      <c r="K36" s="63"/>
      <c r="L36" s="93"/>
      <c r="M36" s="93"/>
      <c r="N36" s="57">
        <f t="shared" si="6"/>
        <v>0</v>
      </c>
      <c r="O36" s="5" t="str">
        <f t="shared" si="7"/>
        <v>Bajo</v>
      </c>
      <c r="P36" s="113"/>
      <c r="Q36" s="57">
        <f t="shared" si="11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3" t="s">
        <v>266</v>
      </c>
      <c r="Y36" s="83" t="s">
        <v>266</v>
      </c>
      <c r="Z36" s="83" t="s">
        <v>266</v>
      </c>
    </row>
    <row r="37" spans="2:26" ht="30" hidden="1" customHeight="1" x14ac:dyDescent="0.3">
      <c r="B37" s="203"/>
      <c r="C37" s="141"/>
      <c r="D37" s="153"/>
      <c r="E37" s="142"/>
      <c r="F37" s="76" t="s">
        <v>218</v>
      </c>
      <c r="G37" s="68"/>
      <c r="H37" s="53" t="s">
        <v>264</v>
      </c>
      <c r="I37" s="85"/>
      <c r="J37" s="86"/>
      <c r="K37" s="63"/>
      <c r="L37" s="93"/>
      <c r="M37" s="93"/>
      <c r="N37" s="57">
        <f t="shared" si="6"/>
        <v>0</v>
      </c>
      <c r="O37" s="5" t="str">
        <f t="shared" si="7"/>
        <v>Bajo</v>
      </c>
      <c r="P37" s="113"/>
      <c r="Q37" s="57">
        <f t="shared" si="11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3" t="s">
        <v>266</v>
      </c>
      <c r="Y37" s="83" t="s">
        <v>266</v>
      </c>
      <c r="Z37" s="83" t="s">
        <v>266</v>
      </c>
    </row>
    <row r="38" spans="2:26" ht="30" hidden="1" customHeight="1" x14ac:dyDescent="0.3">
      <c r="B38" s="203"/>
      <c r="C38" s="141"/>
      <c r="D38" s="152" t="s">
        <v>19</v>
      </c>
      <c r="E38" s="142"/>
      <c r="F38" s="76" t="s">
        <v>219</v>
      </c>
      <c r="G38" s="68"/>
      <c r="H38" s="53" t="s">
        <v>264</v>
      </c>
      <c r="I38" s="85"/>
      <c r="J38" s="86"/>
      <c r="K38" s="63"/>
      <c r="L38" s="93"/>
      <c r="M38" s="93"/>
      <c r="N38" s="57">
        <f t="shared" si="6"/>
        <v>0</v>
      </c>
      <c r="O38" s="5" t="str">
        <f t="shared" si="7"/>
        <v>Bajo</v>
      </c>
      <c r="P38" s="113"/>
      <c r="Q38" s="57">
        <f t="shared" si="11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3" t="s">
        <v>266</v>
      </c>
      <c r="Y38" s="83" t="s">
        <v>266</v>
      </c>
      <c r="Z38" s="83" t="s">
        <v>266</v>
      </c>
    </row>
    <row r="39" spans="2:26" ht="15" hidden="1" customHeight="1" x14ac:dyDescent="0.3">
      <c r="B39" s="203"/>
      <c r="C39" s="141"/>
      <c r="D39" s="153"/>
      <c r="E39" s="142"/>
      <c r="F39" s="76" t="s">
        <v>220</v>
      </c>
      <c r="G39" s="68"/>
      <c r="H39" s="53" t="s">
        <v>264</v>
      </c>
      <c r="I39" s="85"/>
      <c r="J39" s="86"/>
      <c r="K39" s="63"/>
      <c r="L39" s="93"/>
      <c r="M39" s="93"/>
      <c r="N39" s="57">
        <f t="shared" si="6"/>
        <v>0</v>
      </c>
      <c r="O39" s="5" t="str">
        <f t="shared" si="7"/>
        <v>Bajo</v>
      </c>
      <c r="P39" s="113"/>
      <c r="Q39" s="57">
        <f t="shared" si="11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3" t="s">
        <v>266</v>
      </c>
      <c r="Y39" s="83" t="s">
        <v>266</v>
      </c>
      <c r="Z39" s="83" t="s">
        <v>266</v>
      </c>
    </row>
    <row r="40" spans="2:26" ht="30" hidden="1" customHeight="1" x14ac:dyDescent="0.3">
      <c r="B40" s="203"/>
      <c r="C40" s="141"/>
      <c r="D40" s="152" t="s">
        <v>19</v>
      </c>
      <c r="E40" s="142"/>
      <c r="F40" s="76" t="s">
        <v>221</v>
      </c>
      <c r="G40" s="68"/>
      <c r="H40" s="53" t="s">
        <v>264</v>
      </c>
      <c r="I40" s="85"/>
      <c r="J40" s="86"/>
      <c r="K40" s="63"/>
      <c r="L40" s="93"/>
      <c r="M40" s="93"/>
      <c r="N40" s="57">
        <f t="shared" si="6"/>
        <v>0</v>
      </c>
      <c r="O40" s="5" t="str">
        <f t="shared" si="7"/>
        <v>Bajo</v>
      </c>
      <c r="P40" s="113"/>
      <c r="Q40" s="57">
        <f t="shared" si="11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3" t="s">
        <v>266</v>
      </c>
      <c r="Y40" s="83" t="s">
        <v>266</v>
      </c>
      <c r="Z40" s="83" t="s">
        <v>266</v>
      </c>
    </row>
    <row r="41" spans="2:26" ht="30" hidden="1" customHeight="1" x14ac:dyDescent="0.3">
      <c r="B41" s="203"/>
      <c r="C41" s="141"/>
      <c r="D41" s="153"/>
      <c r="E41" s="142"/>
      <c r="F41" s="76" t="s">
        <v>222</v>
      </c>
      <c r="G41" s="68"/>
      <c r="H41" s="53" t="s">
        <v>264</v>
      </c>
      <c r="I41" s="85"/>
      <c r="J41" s="86"/>
      <c r="K41" s="63"/>
      <c r="L41" s="93"/>
      <c r="M41" s="93"/>
      <c r="N41" s="57">
        <f t="shared" si="6"/>
        <v>0</v>
      </c>
      <c r="O41" s="5" t="str">
        <f t="shared" si="7"/>
        <v>Bajo</v>
      </c>
      <c r="P41" s="113"/>
      <c r="Q41" s="57">
        <f t="shared" si="11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3" t="s">
        <v>266</v>
      </c>
      <c r="Y41" s="83" t="s">
        <v>266</v>
      </c>
      <c r="Z41" s="83" t="s">
        <v>266</v>
      </c>
    </row>
    <row r="42" spans="2:26" ht="15" hidden="1" customHeight="1" x14ac:dyDescent="0.3">
      <c r="B42" s="203"/>
      <c r="C42" s="141"/>
      <c r="D42" s="152" t="s">
        <v>19</v>
      </c>
      <c r="E42" s="142"/>
      <c r="F42" s="76" t="s">
        <v>223</v>
      </c>
      <c r="G42" s="68"/>
      <c r="H42" s="53" t="s">
        <v>264</v>
      </c>
      <c r="I42" s="85"/>
      <c r="J42" s="86"/>
      <c r="K42" s="63"/>
      <c r="L42" s="93"/>
      <c r="M42" s="93"/>
      <c r="N42" s="57">
        <f t="shared" si="6"/>
        <v>0</v>
      </c>
      <c r="O42" s="5" t="str">
        <f t="shared" si="7"/>
        <v>Bajo</v>
      </c>
      <c r="P42" s="113"/>
      <c r="Q42" s="57">
        <f t="shared" si="11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3" t="s">
        <v>266</v>
      </c>
      <c r="Y42" s="83" t="s">
        <v>266</v>
      </c>
      <c r="Z42" s="83" t="s">
        <v>266</v>
      </c>
    </row>
    <row r="43" spans="2:26" ht="15" hidden="1" customHeight="1" x14ac:dyDescent="0.3">
      <c r="B43" s="203"/>
      <c r="C43" s="141"/>
      <c r="D43" s="153"/>
      <c r="E43" s="142"/>
      <c r="F43" s="76" t="s">
        <v>224</v>
      </c>
      <c r="G43" s="68"/>
      <c r="H43" s="53" t="s">
        <v>264</v>
      </c>
      <c r="I43" s="85"/>
      <c r="J43" s="86"/>
      <c r="K43" s="63"/>
      <c r="L43" s="93"/>
      <c r="M43" s="93"/>
      <c r="N43" s="57">
        <f t="shared" si="6"/>
        <v>0</v>
      </c>
      <c r="O43" s="5" t="str">
        <f t="shared" si="7"/>
        <v>Bajo</v>
      </c>
      <c r="P43" s="113"/>
      <c r="Q43" s="57">
        <f t="shared" si="11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3" t="s">
        <v>266</v>
      </c>
      <c r="Y43" s="83" t="s">
        <v>266</v>
      </c>
      <c r="Z43" s="83" t="s">
        <v>266</v>
      </c>
    </row>
    <row r="44" spans="2:26" ht="15" hidden="1" customHeight="1" x14ac:dyDescent="0.3">
      <c r="B44" s="203"/>
      <c r="C44" s="141"/>
      <c r="D44" s="152" t="s">
        <v>19</v>
      </c>
      <c r="E44" s="142"/>
      <c r="F44" s="76" t="s">
        <v>60</v>
      </c>
      <c r="G44" s="68"/>
      <c r="H44" s="53" t="s">
        <v>264</v>
      </c>
      <c r="I44" s="85"/>
      <c r="J44" s="86"/>
      <c r="K44" s="63"/>
      <c r="L44" s="93"/>
      <c r="M44" s="93"/>
      <c r="N44" s="57">
        <f t="shared" si="6"/>
        <v>0</v>
      </c>
      <c r="O44" s="5" t="str">
        <f t="shared" si="7"/>
        <v>Bajo</v>
      </c>
      <c r="P44" s="113"/>
      <c r="Q44" s="57">
        <f t="shared" si="11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3" t="s">
        <v>266</v>
      </c>
      <c r="Y44" s="83" t="s">
        <v>266</v>
      </c>
      <c r="Z44" s="83" t="s">
        <v>266</v>
      </c>
    </row>
    <row r="45" spans="2:26" ht="15" hidden="1" customHeight="1" x14ac:dyDescent="0.3">
      <c r="B45" s="203"/>
      <c r="C45" s="141"/>
      <c r="D45" s="153"/>
      <c r="E45" s="142"/>
      <c r="F45" s="76" t="s">
        <v>225</v>
      </c>
      <c r="G45" s="68"/>
      <c r="H45" s="53" t="s">
        <v>264</v>
      </c>
      <c r="I45" s="85"/>
      <c r="J45" s="86"/>
      <c r="K45" s="63"/>
      <c r="L45" s="93"/>
      <c r="M45" s="93"/>
      <c r="N45" s="57">
        <f t="shared" si="6"/>
        <v>0</v>
      </c>
      <c r="O45" s="5" t="str">
        <f t="shared" si="7"/>
        <v>Bajo</v>
      </c>
      <c r="P45" s="113"/>
      <c r="Q45" s="57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3" t="s">
        <v>266</v>
      </c>
      <c r="Y45" s="83" t="s">
        <v>266</v>
      </c>
      <c r="Z45" s="83" t="s">
        <v>266</v>
      </c>
    </row>
    <row r="46" spans="2:26" ht="15" hidden="1" customHeight="1" x14ac:dyDescent="0.3">
      <c r="B46" s="203"/>
      <c r="C46" s="141"/>
      <c r="D46" s="152" t="s">
        <v>19</v>
      </c>
      <c r="E46" s="142"/>
      <c r="F46" s="76" t="s">
        <v>61</v>
      </c>
      <c r="G46" s="68"/>
      <c r="H46" s="53" t="s">
        <v>264</v>
      </c>
      <c r="I46" s="85"/>
      <c r="J46" s="86"/>
      <c r="K46" s="63"/>
      <c r="L46" s="93"/>
      <c r="M46" s="93"/>
      <c r="N46" s="57">
        <f t="shared" si="6"/>
        <v>0</v>
      </c>
      <c r="O46" s="5" t="str">
        <f t="shared" si="7"/>
        <v>Bajo</v>
      </c>
      <c r="P46" s="113"/>
      <c r="Q46" s="57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3" t="s">
        <v>266</v>
      </c>
      <c r="Y46" s="83" t="s">
        <v>266</v>
      </c>
      <c r="Z46" s="83" t="s">
        <v>266</v>
      </c>
    </row>
    <row r="47" spans="2:26" ht="15" hidden="1" customHeight="1" x14ac:dyDescent="0.3">
      <c r="B47" s="203"/>
      <c r="C47" s="141"/>
      <c r="D47" s="153"/>
      <c r="E47" s="142"/>
      <c r="F47" s="76" t="s">
        <v>226</v>
      </c>
      <c r="G47" s="68"/>
      <c r="H47" s="53" t="s">
        <v>264</v>
      </c>
      <c r="I47" s="85"/>
      <c r="J47" s="86"/>
      <c r="K47" s="63"/>
      <c r="L47" s="93"/>
      <c r="M47" s="93"/>
      <c r="N47" s="57">
        <f t="shared" si="6"/>
        <v>0</v>
      </c>
      <c r="O47" s="5" t="str">
        <f t="shared" si="7"/>
        <v>Bajo</v>
      </c>
      <c r="P47" s="113"/>
      <c r="Q47" s="57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3" t="s">
        <v>266</v>
      </c>
      <c r="Y47" s="83" t="s">
        <v>266</v>
      </c>
      <c r="Z47" s="83" t="s">
        <v>266</v>
      </c>
    </row>
    <row r="48" spans="2:26" ht="31.5" hidden="1" customHeight="1" x14ac:dyDescent="0.3">
      <c r="B48" s="203"/>
      <c r="C48" s="141"/>
      <c r="D48" s="152" t="s">
        <v>19</v>
      </c>
      <c r="E48" s="142"/>
      <c r="F48" s="76" t="s">
        <v>227</v>
      </c>
      <c r="G48" s="68"/>
      <c r="H48" s="53" t="s">
        <v>264</v>
      </c>
      <c r="I48" s="85"/>
      <c r="J48" s="86"/>
      <c r="K48" s="63"/>
      <c r="L48" s="93"/>
      <c r="M48" s="93"/>
      <c r="N48" s="57">
        <f t="shared" si="6"/>
        <v>0</v>
      </c>
      <c r="O48" s="5" t="str">
        <f t="shared" si="7"/>
        <v>Bajo</v>
      </c>
      <c r="P48" s="113"/>
      <c r="Q48" s="57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3" t="s">
        <v>266</v>
      </c>
      <c r="Y48" s="83" t="s">
        <v>266</v>
      </c>
      <c r="Z48" s="83" t="s">
        <v>266</v>
      </c>
    </row>
    <row r="49" spans="2:26" ht="33" hidden="1" customHeight="1" x14ac:dyDescent="0.3">
      <c r="B49" s="203"/>
      <c r="C49" s="141"/>
      <c r="D49" s="153"/>
      <c r="E49" s="142"/>
      <c r="F49" s="76" t="s">
        <v>75</v>
      </c>
      <c r="G49" s="68"/>
      <c r="H49" s="53" t="s">
        <v>264</v>
      </c>
      <c r="I49" s="85"/>
      <c r="J49" s="86"/>
      <c r="K49" s="63"/>
      <c r="L49" s="93"/>
      <c r="M49" s="93"/>
      <c r="N49" s="57">
        <f t="shared" si="6"/>
        <v>0</v>
      </c>
      <c r="O49" s="5" t="str">
        <f t="shared" si="7"/>
        <v>Bajo</v>
      </c>
      <c r="P49" s="113"/>
      <c r="Q49" s="57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3" t="s">
        <v>266</v>
      </c>
      <c r="Y49" s="83" t="s">
        <v>266</v>
      </c>
      <c r="Z49" s="83" t="s">
        <v>266</v>
      </c>
    </row>
    <row r="50" spans="2:26" ht="165" hidden="1" customHeight="1" x14ac:dyDescent="0.3">
      <c r="B50" s="203"/>
      <c r="C50" s="141"/>
      <c r="D50" s="152" t="s">
        <v>19</v>
      </c>
      <c r="E50" s="142"/>
      <c r="F50" s="76" t="s">
        <v>239</v>
      </c>
      <c r="G50" s="68"/>
      <c r="H50" s="53" t="s">
        <v>264</v>
      </c>
      <c r="I50" s="85"/>
      <c r="J50" s="86"/>
      <c r="K50" s="63"/>
      <c r="L50" s="93"/>
      <c r="M50" s="93"/>
      <c r="N50" s="57">
        <f t="shared" si="6"/>
        <v>0</v>
      </c>
      <c r="O50" s="5" t="str">
        <f t="shared" si="7"/>
        <v>Bajo</v>
      </c>
      <c r="P50" s="113"/>
      <c r="Q50" s="57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3" t="s">
        <v>266</v>
      </c>
      <c r="Y50" s="83" t="s">
        <v>266</v>
      </c>
      <c r="Z50" s="83" t="s">
        <v>266</v>
      </c>
    </row>
    <row r="51" spans="2:26" ht="150" hidden="1" customHeight="1" x14ac:dyDescent="0.3">
      <c r="B51" s="203"/>
      <c r="C51" s="141"/>
      <c r="D51" s="153"/>
      <c r="E51" s="142"/>
      <c r="F51" s="77" t="s">
        <v>228</v>
      </c>
      <c r="G51" s="68"/>
      <c r="H51" s="53" t="s">
        <v>264</v>
      </c>
      <c r="I51" s="85"/>
      <c r="J51" s="86"/>
      <c r="K51" s="63"/>
      <c r="L51" s="93"/>
      <c r="M51" s="93"/>
      <c r="N51" s="57">
        <f t="shared" si="6"/>
        <v>0</v>
      </c>
      <c r="O51" s="5" t="str">
        <f t="shared" si="7"/>
        <v>Bajo</v>
      </c>
      <c r="P51" s="113"/>
      <c r="Q51" s="57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3" t="s">
        <v>266</v>
      </c>
      <c r="Y51" s="83" t="s">
        <v>266</v>
      </c>
      <c r="Z51" s="83" t="s">
        <v>266</v>
      </c>
    </row>
    <row r="52" spans="2:26" ht="90" hidden="1" customHeight="1" x14ac:dyDescent="0.3">
      <c r="B52" s="203"/>
      <c r="C52" s="141"/>
      <c r="D52" s="152" t="s">
        <v>19</v>
      </c>
      <c r="E52" s="142"/>
      <c r="F52" s="77" t="s">
        <v>240</v>
      </c>
      <c r="G52" s="68"/>
      <c r="H52" s="53" t="s">
        <v>264</v>
      </c>
      <c r="I52" s="85"/>
      <c r="J52" s="86"/>
      <c r="K52" s="63"/>
      <c r="L52" s="93"/>
      <c r="M52" s="93"/>
      <c r="N52" s="57">
        <f t="shared" si="6"/>
        <v>0</v>
      </c>
      <c r="O52" s="5" t="str">
        <f t="shared" si="7"/>
        <v>Bajo</v>
      </c>
      <c r="P52" s="113"/>
      <c r="Q52" s="57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3" t="s">
        <v>266</v>
      </c>
      <c r="Y52" s="83" t="s">
        <v>266</v>
      </c>
      <c r="Z52" s="83" t="s">
        <v>266</v>
      </c>
    </row>
    <row r="53" spans="2:26" ht="120" hidden="1" customHeight="1" x14ac:dyDescent="0.3">
      <c r="B53" s="203"/>
      <c r="C53" s="141"/>
      <c r="D53" s="153"/>
      <c r="E53" s="142"/>
      <c r="F53" s="77" t="s">
        <v>241</v>
      </c>
      <c r="G53" s="68"/>
      <c r="H53" s="53" t="s">
        <v>264</v>
      </c>
      <c r="I53" s="85"/>
      <c r="J53" s="86"/>
      <c r="K53" s="63"/>
      <c r="L53" s="93"/>
      <c r="M53" s="93"/>
      <c r="N53" s="57">
        <f t="shared" si="6"/>
        <v>0</v>
      </c>
      <c r="O53" s="5" t="str">
        <f t="shared" si="7"/>
        <v>Bajo</v>
      </c>
      <c r="P53" s="113"/>
      <c r="Q53" s="57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3" t="s">
        <v>266</v>
      </c>
      <c r="Y53" s="83" t="s">
        <v>266</v>
      </c>
      <c r="Z53" s="83" t="s">
        <v>266</v>
      </c>
    </row>
    <row r="54" spans="2:26" ht="180" hidden="1" customHeight="1" x14ac:dyDescent="0.3">
      <c r="B54" s="203"/>
      <c r="C54" s="141"/>
      <c r="D54" s="152" t="s">
        <v>19</v>
      </c>
      <c r="E54" s="142"/>
      <c r="F54" s="77" t="s">
        <v>242</v>
      </c>
      <c r="G54" s="68"/>
      <c r="H54" s="53" t="s">
        <v>264</v>
      </c>
      <c r="I54" s="85"/>
      <c r="J54" s="86"/>
      <c r="K54" s="63"/>
      <c r="L54" s="93"/>
      <c r="M54" s="93"/>
      <c r="N54" s="57">
        <f t="shared" si="6"/>
        <v>0</v>
      </c>
      <c r="O54" s="5" t="str">
        <f t="shared" si="7"/>
        <v>Bajo</v>
      </c>
      <c r="P54" s="113"/>
      <c r="Q54" s="57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3" t="s">
        <v>266</v>
      </c>
      <c r="Y54" s="83" t="s">
        <v>266</v>
      </c>
      <c r="Z54" s="83" t="s">
        <v>266</v>
      </c>
    </row>
    <row r="55" spans="2:26" ht="75" hidden="1" customHeight="1" x14ac:dyDescent="0.3">
      <c r="B55" s="203"/>
      <c r="C55" s="141"/>
      <c r="D55" s="153"/>
      <c r="E55" s="142"/>
      <c r="F55" s="77" t="s">
        <v>243</v>
      </c>
      <c r="G55" s="68"/>
      <c r="H55" s="53" t="s">
        <v>264</v>
      </c>
      <c r="I55" s="85"/>
      <c r="J55" s="86"/>
      <c r="K55" s="63"/>
      <c r="L55" s="93"/>
      <c r="M55" s="93"/>
      <c r="N55" s="57">
        <f t="shared" si="6"/>
        <v>0</v>
      </c>
      <c r="O55" s="5" t="str">
        <f t="shared" si="7"/>
        <v>Bajo</v>
      </c>
      <c r="P55" s="113"/>
      <c r="Q55" s="57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3" t="s">
        <v>266</v>
      </c>
      <c r="Y55" s="83" t="s">
        <v>266</v>
      </c>
      <c r="Z55" s="83" t="s">
        <v>266</v>
      </c>
    </row>
    <row r="56" spans="2:26" ht="45" hidden="1" customHeight="1" x14ac:dyDescent="0.3">
      <c r="B56" s="203"/>
      <c r="C56" s="141"/>
      <c r="D56" s="152" t="s">
        <v>19</v>
      </c>
      <c r="E56" s="142"/>
      <c r="F56" s="77" t="s">
        <v>244</v>
      </c>
      <c r="G56" s="68"/>
      <c r="H56" s="53" t="s">
        <v>264</v>
      </c>
      <c r="I56" s="85"/>
      <c r="J56" s="86"/>
      <c r="K56" s="63"/>
      <c r="L56" s="93"/>
      <c r="M56" s="93"/>
      <c r="N56" s="57">
        <f t="shared" si="6"/>
        <v>0</v>
      </c>
      <c r="O56" s="5" t="str">
        <f t="shared" si="7"/>
        <v>Bajo</v>
      </c>
      <c r="P56" s="113"/>
      <c r="Q56" s="57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3" t="s">
        <v>266</v>
      </c>
      <c r="Y56" s="83" t="s">
        <v>266</v>
      </c>
      <c r="Z56" s="83" t="s">
        <v>266</v>
      </c>
    </row>
    <row r="57" spans="2:26" ht="15" hidden="1" customHeight="1" x14ac:dyDescent="0.3">
      <c r="B57" s="203"/>
      <c r="C57" s="141"/>
      <c r="D57" s="153"/>
      <c r="E57" s="142"/>
      <c r="F57" s="77" t="s">
        <v>229</v>
      </c>
      <c r="G57" s="68"/>
      <c r="H57" s="53" t="s">
        <v>264</v>
      </c>
      <c r="I57" s="85"/>
      <c r="J57" s="86"/>
      <c r="K57" s="63"/>
      <c r="L57" s="93"/>
      <c r="M57" s="93"/>
      <c r="N57" s="57">
        <f t="shared" si="6"/>
        <v>0</v>
      </c>
      <c r="O57" s="5" t="str">
        <f t="shared" si="7"/>
        <v>Bajo</v>
      </c>
      <c r="P57" s="113"/>
      <c r="Q57" s="57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3" t="s">
        <v>266</v>
      </c>
      <c r="Y57" s="83" t="s">
        <v>266</v>
      </c>
      <c r="Z57" s="83" t="s">
        <v>266</v>
      </c>
    </row>
    <row r="58" spans="2:26" ht="30" hidden="1" customHeight="1" x14ac:dyDescent="0.3">
      <c r="B58" s="203"/>
      <c r="C58" s="141"/>
      <c r="D58" s="152" t="s">
        <v>19</v>
      </c>
      <c r="E58" s="142"/>
      <c r="F58" s="77" t="s">
        <v>230</v>
      </c>
      <c r="G58" s="68"/>
      <c r="H58" s="53" t="s">
        <v>264</v>
      </c>
      <c r="I58" s="85"/>
      <c r="J58" s="86"/>
      <c r="K58" s="63"/>
      <c r="L58" s="93"/>
      <c r="M58" s="93"/>
      <c r="N58" s="57">
        <f t="shared" si="6"/>
        <v>0</v>
      </c>
      <c r="O58" s="5" t="str">
        <f t="shared" si="7"/>
        <v>Bajo</v>
      </c>
      <c r="P58" s="113"/>
      <c r="Q58" s="57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3" t="s">
        <v>266</v>
      </c>
      <c r="Y58" s="83" t="s">
        <v>266</v>
      </c>
      <c r="Z58" s="83" t="s">
        <v>266</v>
      </c>
    </row>
    <row r="59" spans="2:26" ht="30" hidden="1" customHeight="1" x14ac:dyDescent="0.3">
      <c r="B59" s="203"/>
      <c r="C59" s="141"/>
      <c r="D59" s="153"/>
      <c r="E59" s="142"/>
      <c r="F59" s="77" t="s">
        <v>231</v>
      </c>
      <c r="G59" s="68"/>
      <c r="H59" s="53" t="s">
        <v>264</v>
      </c>
      <c r="I59" s="85"/>
      <c r="J59" s="86"/>
      <c r="K59" s="63"/>
      <c r="L59" s="93"/>
      <c r="M59" s="93"/>
      <c r="N59" s="57">
        <f t="shared" si="6"/>
        <v>0</v>
      </c>
      <c r="O59" s="5" t="str">
        <f t="shared" si="7"/>
        <v>Bajo</v>
      </c>
      <c r="P59" s="113"/>
      <c r="Q59" s="57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3" t="s">
        <v>266</v>
      </c>
      <c r="Y59" s="83" t="s">
        <v>266</v>
      </c>
      <c r="Z59" s="83" t="s">
        <v>266</v>
      </c>
    </row>
    <row r="60" spans="2:26" ht="120" hidden="1" customHeight="1" x14ac:dyDescent="0.3">
      <c r="B60" s="203"/>
      <c r="C60" s="141"/>
      <c r="D60" s="152" t="s">
        <v>19</v>
      </c>
      <c r="E60" s="142"/>
      <c r="F60" s="77" t="s">
        <v>232</v>
      </c>
      <c r="G60" s="68"/>
      <c r="H60" s="53" t="s">
        <v>264</v>
      </c>
      <c r="I60" s="85"/>
      <c r="J60" s="86"/>
      <c r="K60" s="63"/>
      <c r="L60" s="93"/>
      <c r="M60" s="93"/>
      <c r="N60" s="57">
        <f t="shared" si="6"/>
        <v>0</v>
      </c>
      <c r="O60" s="5" t="str">
        <f t="shared" si="7"/>
        <v>Bajo</v>
      </c>
      <c r="P60" s="113"/>
      <c r="Q60" s="57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3" t="s">
        <v>266</v>
      </c>
      <c r="Y60" s="83" t="s">
        <v>266</v>
      </c>
      <c r="Z60" s="83" t="s">
        <v>266</v>
      </c>
    </row>
    <row r="61" spans="2:26" ht="45" hidden="1" customHeight="1" x14ac:dyDescent="0.3">
      <c r="B61" s="203"/>
      <c r="C61" s="141"/>
      <c r="D61" s="153"/>
      <c r="E61" s="142"/>
      <c r="F61" s="77" t="s">
        <v>233</v>
      </c>
      <c r="G61" s="68"/>
      <c r="H61" s="53" t="s">
        <v>264</v>
      </c>
      <c r="I61" s="85"/>
      <c r="J61" s="86"/>
      <c r="K61" s="63"/>
      <c r="L61" s="93"/>
      <c r="M61" s="93"/>
      <c r="N61" s="57">
        <f t="shared" si="6"/>
        <v>0</v>
      </c>
      <c r="O61" s="5" t="str">
        <f t="shared" si="7"/>
        <v>Bajo</v>
      </c>
      <c r="P61" s="113"/>
      <c r="Q61" s="57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3" t="s">
        <v>266</v>
      </c>
      <c r="Y61" s="83" t="s">
        <v>266</v>
      </c>
      <c r="Z61" s="83" t="s">
        <v>266</v>
      </c>
    </row>
    <row r="62" spans="2:26" ht="45" hidden="1" customHeight="1" x14ac:dyDescent="0.3">
      <c r="B62" s="203"/>
      <c r="C62" s="141"/>
      <c r="D62" s="152" t="s">
        <v>19</v>
      </c>
      <c r="E62" s="142"/>
      <c r="F62" s="77" t="s">
        <v>245</v>
      </c>
      <c r="G62" s="68"/>
      <c r="H62" s="53" t="s">
        <v>264</v>
      </c>
      <c r="I62" s="85"/>
      <c r="J62" s="86"/>
      <c r="K62" s="63"/>
      <c r="L62" s="93"/>
      <c r="M62" s="93"/>
      <c r="N62" s="57">
        <f t="shared" si="6"/>
        <v>0</v>
      </c>
      <c r="O62" s="5" t="str">
        <f t="shared" si="7"/>
        <v>Bajo</v>
      </c>
      <c r="P62" s="113"/>
      <c r="Q62" s="57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3" t="s">
        <v>266</v>
      </c>
      <c r="Y62" s="83" t="s">
        <v>266</v>
      </c>
      <c r="Z62" s="83" t="s">
        <v>266</v>
      </c>
    </row>
    <row r="63" spans="2:26" ht="60" hidden="1" customHeight="1" x14ac:dyDescent="0.3">
      <c r="B63" s="203"/>
      <c r="C63" s="141"/>
      <c r="D63" s="153"/>
      <c r="E63" s="142"/>
      <c r="F63" s="77" t="s">
        <v>246</v>
      </c>
      <c r="G63" s="68"/>
      <c r="H63" s="53" t="s">
        <v>264</v>
      </c>
      <c r="I63" s="85"/>
      <c r="J63" s="86"/>
      <c r="K63" s="63"/>
      <c r="L63" s="93"/>
      <c r="M63" s="93"/>
      <c r="N63" s="57">
        <f t="shared" si="6"/>
        <v>0</v>
      </c>
      <c r="O63" s="5" t="str">
        <f t="shared" si="7"/>
        <v>Bajo</v>
      </c>
      <c r="P63" s="113"/>
      <c r="Q63" s="57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3" t="s">
        <v>266</v>
      </c>
      <c r="Y63" s="83" t="s">
        <v>266</v>
      </c>
      <c r="Z63" s="83" t="s">
        <v>266</v>
      </c>
    </row>
    <row r="64" spans="2:26" ht="45" hidden="1" customHeight="1" x14ac:dyDescent="0.3">
      <c r="B64" s="203"/>
      <c r="C64" s="141"/>
      <c r="D64" s="152" t="s">
        <v>19</v>
      </c>
      <c r="E64" s="142"/>
      <c r="F64" s="77" t="s">
        <v>247</v>
      </c>
      <c r="G64" s="68"/>
      <c r="H64" s="53" t="s">
        <v>264</v>
      </c>
      <c r="I64" s="85"/>
      <c r="J64" s="86"/>
      <c r="K64" s="63"/>
      <c r="L64" s="93"/>
      <c r="M64" s="93"/>
      <c r="N64" s="57">
        <f t="shared" si="6"/>
        <v>0</v>
      </c>
      <c r="O64" s="5" t="str">
        <f t="shared" si="7"/>
        <v>Bajo</v>
      </c>
      <c r="P64" s="113"/>
      <c r="Q64" s="57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3" t="s">
        <v>266</v>
      </c>
      <c r="Y64" s="83" t="s">
        <v>266</v>
      </c>
      <c r="Z64" s="83" t="s">
        <v>266</v>
      </c>
    </row>
    <row r="65" spans="2:28" ht="45" hidden="1" customHeight="1" x14ac:dyDescent="0.3">
      <c r="B65" s="203"/>
      <c r="C65" s="141"/>
      <c r="D65" s="153"/>
      <c r="E65" s="142"/>
      <c r="F65" s="77" t="s">
        <v>234</v>
      </c>
      <c r="G65" s="68"/>
      <c r="H65" s="53" t="s">
        <v>264</v>
      </c>
      <c r="I65" s="85"/>
      <c r="J65" s="86"/>
      <c r="K65" s="63"/>
      <c r="L65" s="93"/>
      <c r="M65" s="93"/>
      <c r="N65" s="57">
        <f t="shared" si="6"/>
        <v>0</v>
      </c>
      <c r="O65" s="5" t="str">
        <f t="shared" si="7"/>
        <v>Bajo</v>
      </c>
      <c r="P65" s="113"/>
      <c r="Q65" s="57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3" t="s">
        <v>266</v>
      </c>
      <c r="Y65" s="83" t="s">
        <v>266</v>
      </c>
      <c r="Z65" s="83" t="s">
        <v>266</v>
      </c>
    </row>
    <row r="66" spans="2:28" ht="30" hidden="1" customHeight="1" x14ac:dyDescent="0.3">
      <c r="B66" s="203"/>
      <c r="C66" s="141"/>
      <c r="D66" s="152" t="s">
        <v>19</v>
      </c>
      <c r="E66" s="142"/>
      <c r="F66" s="77" t="s">
        <v>235</v>
      </c>
      <c r="G66" s="68"/>
      <c r="H66" s="53" t="s">
        <v>264</v>
      </c>
      <c r="I66" s="85"/>
      <c r="J66" s="86"/>
      <c r="K66" s="63"/>
      <c r="L66" s="93"/>
      <c r="M66" s="93"/>
      <c r="N66" s="57">
        <f t="shared" si="6"/>
        <v>0</v>
      </c>
      <c r="O66" s="5" t="str">
        <f t="shared" si="7"/>
        <v>Bajo</v>
      </c>
      <c r="P66" s="113"/>
      <c r="Q66" s="57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3" t="s">
        <v>266</v>
      </c>
      <c r="Y66" s="83" t="s">
        <v>266</v>
      </c>
      <c r="Z66" s="83" t="s">
        <v>266</v>
      </c>
    </row>
    <row r="67" spans="2:28" ht="60" hidden="1" customHeight="1" x14ac:dyDescent="0.3">
      <c r="B67" s="203"/>
      <c r="C67" s="141"/>
      <c r="D67" s="153"/>
      <c r="E67" s="142"/>
      <c r="F67" s="77" t="s">
        <v>236</v>
      </c>
      <c r="G67" s="68"/>
      <c r="H67" s="53" t="s">
        <v>264</v>
      </c>
      <c r="I67" s="85"/>
      <c r="J67" s="86"/>
      <c r="K67" s="63"/>
      <c r="L67" s="93"/>
      <c r="M67" s="93"/>
      <c r="N67" s="57">
        <f t="shared" si="6"/>
        <v>0</v>
      </c>
      <c r="O67" s="5" t="str">
        <f t="shared" si="7"/>
        <v>Bajo</v>
      </c>
      <c r="P67" s="113"/>
      <c r="Q67" s="57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3" t="s">
        <v>266</v>
      </c>
      <c r="Y67" s="83" t="s">
        <v>266</v>
      </c>
      <c r="Z67" s="83" t="s">
        <v>266</v>
      </c>
    </row>
    <row r="68" spans="2:28" ht="15" hidden="1" customHeight="1" x14ac:dyDescent="0.3">
      <c r="B68" s="203"/>
      <c r="C68" s="141"/>
      <c r="D68" s="152" t="s">
        <v>19</v>
      </c>
      <c r="E68" s="142"/>
      <c r="F68" s="77" t="s">
        <v>237</v>
      </c>
      <c r="G68" s="68"/>
      <c r="H68" s="53" t="s">
        <v>264</v>
      </c>
      <c r="I68" s="85"/>
      <c r="J68" s="86"/>
      <c r="K68" s="63"/>
      <c r="L68" s="93"/>
      <c r="M68" s="93"/>
      <c r="N68" s="57">
        <f t="shared" si="6"/>
        <v>0</v>
      </c>
      <c r="O68" s="5" t="str">
        <f t="shared" si="7"/>
        <v>Bajo</v>
      </c>
      <c r="P68" s="113"/>
      <c r="Q68" s="57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3" t="s">
        <v>266</v>
      </c>
      <c r="Y68" s="83" t="s">
        <v>266</v>
      </c>
      <c r="Z68" s="83" t="s">
        <v>266</v>
      </c>
    </row>
    <row r="69" spans="2:28" ht="30.75" hidden="1" customHeight="1" x14ac:dyDescent="0.3">
      <c r="B69" s="203"/>
      <c r="C69" s="141"/>
      <c r="D69" s="153"/>
      <c r="E69" s="142"/>
      <c r="F69" s="77" t="s">
        <v>238</v>
      </c>
      <c r="G69" s="68"/>
      <c r="H69" s="53" t="s">
        <v>264</v>
      </c>
      <c r="I69" s="85"/>
      <c r="J69" s="86"/>
      <c r="K69" s="63"/>
      <c r="L69" s="93"/>
      <c r="M69" s="93"/>
      <c r="N69" s="57">
        <f t="shared" si="6"/>
        <v>0</v>
      </c>
      <c r="O69" s="5" t="str">
        <f t="shared" si="7"/>
        <v>Bajo</v>
      </c>
      <c r="P69" s="113"/>
      <c r="Q69" s="57">
        <f t="shared" si="11"/>
        <v>0</v>
      </c>
      <c r="R69" s="11" t="str">
        <f t="shared" si="8"/>
        <v>IV</v>
      </c>
      <c r="S69" s="7" t="str">
        <f t="shared" si="9"/>
        <v>ACEPTABLE</v>
      </c>
      <c r="T69" s="10" t="str">
        <f t="shared" si="10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3" t="s">
        <v>266</v>
      </c>
      <c r="Y69" s="83" t="s">
        <v>266</v>
      </c>
      <c r="Z69" s="83" t="s">
        <v>266</v>
      </c>
    </row>
    <row r="70" spans="2:28" ht="93" customHeight="1" thickBot="1" x14ac:dyDescent="0.3">
      <c r="B70" s="204"/>
      <c r="C70" s="143"/>
      <c r="D70" s="64" t="s">
        <v>19</v>
      </c>
      <c r="E70" s="14" t="s">
        <v>391</v>
      </c>
      <c r="F70" s="14" t="s">
        <v>392</v>
      </c>
      <c r="G70" s="14" t="s">
        <v>393</v>
      </c>
      <c r="H70" s="53" t="s">
        <v>264</v>
      </c>
      <c r="I70" s="56" t="s">
        <v>375</v>
      </c>
      <c r="J70" s="56" t="s">
        <v>375</v>
      </c>
      <c r="K70" s="56" t="s">
        <v>375</v>
      </c>
      <c r="L70" s="93">
        <v>6</v>
      </c>
      <c r="M70" s="93">
        <v>2</v>
      </c>
      <c r="N70" s="90">
        <f t="shared" si="6"/>
        <v>12</v>
      </c>
      <c r="O70" s="64" t="str">
        <f t="shared" si="7"/>
        <v>Alto</v>
      </c>
      <c r="P70" s="113">
        <v>25</v>
      </c>
      <c r="Q70" s="57">
        <f t="shared" si="11"/>
        <v>300</v>
      </c>
      <c r="R70" s="11" t="str">
        <f t="shared" si="8"/>
        <v>II</v>
      </c>
      <c r="S70" s="7" t="str">
        <f t="shared" si="9"/>
        <v>ACEPTABLE CON CONTROL ESPECIFICO</v>
      </c>
      <c r="T70" s="10" t="str">
        <f t="shared" si="10"/>
        <v>Corregir y adoptar medidas de control inmediato</v>
      </c>
      <c r="U70" s="56">
        <v>2</v>
      </c>
      <c r="V70" s="14" t="s">
        <v>394</v>
      </c>
      <c r="W70" s="14" t="s">
        <v>395</v>
      </c>
      <c r="X70" s="56" t="s">
        <v>266</v>
      </c>
      <c r="Y70" s="56" t="s">
        <v>266</v>
      </c>
      <c r="Z70" s="56" t="s">
        <v>266</v>
      </c>
      <c r="AA70" s="67" t="s">
        <v>396</v>
      </c>
      <c r="AB70" s="72" t="s">
        <v>390</v>
      </c>
    </row>
    <row r="71" spans="2:28" x14ac:dyDescent="0.25">
      <c r="C71" s="78"/>
    </row>
    <row r="72" spans="2:28" x14ac:dyDescent="0.25">
      <c r="C72" s="78"/>
    </row>
    <row r="73" spans="2:28" x14ac:dyDescent="0.25">
      <c r="C73" s="78"/>
    </row>
    <row r="74" spans="2:28" x14ac:dyDescent="0.25">
      <c r="C74" s="78"/>
    </row>
    <row r="75" spans="2:28" x14ac:dyDescent="0.25">
      <c r="C75" s="78"/>
    </row>
    <row r="76" spans="2:28" x14ac:dyDescent="0.25">
      <c r="C76" s="78"/>
    </row>
    <row r="77" spans="2:28" x14ac:dyDescent="0.25">
      <c r="C77" s="78"/>
    </row>
    <row r="78" spans="2:28" x14ac:dyDescent="0.25">
      <c r="C78" s="78"/>
    </row>
    <row r="79" spans="2:28" x14ac:dyDescent="0.25">
      <c r="C79" s="78"/>
    </row>
    <row r="80" spans="2:28" x14ac:dyDescent="0.25">
      <c r="C80" s="78"/>
    </row>
    <row r="81" spans="3:3" x14ac:dyDescent="0.25">
      <c r="C81" s="78"/>
    </row>
    <row r="82" spans="3:3" x14ac:dyDescent="0.25">
      <c r="C82" s="78"/>
    </row>
    <row r="83" spans="3:3" x14ac:dyDescent="0.25">
      <c r="C83" s="78"/>
    </row>
    <row r="84" spans="3:3" x14ac:dyDescent="0.25">
      <c r="C84" s="78"/>
    </row>
    <row r="85" spans="3:3" x14ac:dyDescent="0.25">
      <c r="C85" s="78"/>
    </row>
    <row r="86" spans="3:3" x14ac:dyDescent="0.25">
      <c r="C86" s="78"/>
    </row>
    <row r="87" spans="3:3" x14ac:dyDescent="0.25">
      <c r="C87" s="78"/>
    </row>
    <row r="88" spans="3:3" x14ac:dyDescent="0.25">
      <c r="C88" s="78"/>
    </row>
    <row r="89" spans="3:3" x14ac:dyDescent="0.25">
      <c r="C89" s="78"/>
    </row>
    <row r="90" spans="3:3" x14ac:dyDescent="0.25">
      <c r="C90" s="78"/>
    </row>
    <row r="91" spans="3:3" x14ac:dyDescent="0.25">
      <c r="C91" s="78"/>
    </row>
    <row r="92" spans="3:3" x14ac:dyDescent="0.25">
      <c r="C92" s="78"/>
    </row>
    <row r="93" spans="3:3" x14ac:dyDescent="0.25">
      <c r="C93" s="78"/>
    </row>
    <row r="94" spans="3:3" x14ac:dyDescent="0.25">
      <c r="C94" s="78"/>
    </row>
    <row r="95" spans="3:3" x14ac:dyDescent="0.25">
      <c r="C95" s="78"/>
    </row>
    <row r="96" spans="3: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20" spans="3:3" x14ac:dyDescent="0.25">
      <c r="C120" s="78"/>
    </row>
    <row r="121" spans="3:3" x14ac:dyDescent="0.25">
      <c r="C121" s="78"/>
    </row>
    <row r="122" spans="3:3" x14ac:dyDescent="0.25">
      <c r="C122" s="78"/>
    </row>
    <row r="123" spans="3:3" x14ac:dyDescent="0.25">
      <c r="C123" s="78"/>
    </row>
    <row r="124" spans="3:3" x14ac:dyDescent="0.25">
      <c r="C124" s="78"/>
    </row>
    <row r="1048542" spans="8:8" ht="60" x14ac:dyDescent="0.25">
      <c r="H1048542" s="31" t="s">
        <v>256</v>
      </c>
    </row>
    <row r="1048543" spans="8:8" ht="60" x14ac:dyDescent="0.25">
      <c r="H1048543" s="31" t="s">
        <v>257</v>
      </c>
    </row>
    <row r="1048544" spans="8:8" ht="90" x14ac:dyDescent="0.25">
      <c r="H1048544" s="31" t="s">
        <v>258</v>
      </c>
    </row>
    <row r="1048545" spans="4:8" ht="75" x14ac:dyDescent="0.25">
      <c r="H1048545" s="31" t="s">
        <v>259</v>
      </c>
    </row>
    <row r="1048546" spans="4:8" ht="135" x14ac:dyDescent="0.25">
      <c r="H1048546" s="31" t="s">
        <v>260</v>
      </c>
    </row>
    <row r="1048547" spans="4:8" ht="285" x14ac:dyDescent="0.25">
      <c r="D1048547" t="s">
        <v>19</v>
      </c>
      <c r="H1048547" s="31" t="s">
        <v>261</v>
      </c>
    </row>
    <row r="1048548" spans="4:8" x14ac:dyDescent="0.25">
      <c r="D1048548" t="s">
        <v>263</v>
      </c>
    </row>
  </sheetData>
  <mergeCells count="49">
    <mergeCell ref="C11:C70"/>
    <mergeCell ref="D68:D69"/>
    <mergeCell ref="E22:E69"/>
    <mergeCell ref="D56:D57"/>
    <mergeCell ref="D58:D59"/>
    <mergeCell ref="D60:D61"/>
    <mergeCell ref="D62:D63"/>
    <mergeCell ref="D64:D65"/>
    <mergeCell ref="D66:D67"/>
    <mergeCell ref="D44:D45"/>
    <mergeCell ref="D46:D47"/>
    <mergeCell ref="D48:D49"/>
    <mergeCell ref="D50:D51"/>
    <mergeCell ref="D52:D53"/>
    <mergeCell ref="D28:D29"/>
    <mergeCell ref="D30:D31"/>
    <mergeCell ref="D54:D55"/>
    <mergeCell ref="D32:D33"/>
    <mergeCell ref="D34:D35"/>
    <mergeCell ref="D36:D37"/>
    <mergeCell ref="D38:D39"/>
    <mergeCell ref="D40:D41"/>
    <mergeCell ref="D42:D43"/>
    <mergeCell ref="AA14:AA15"/>
    <mergeCell ref="AB14:AB15"/>
    <mergeCell ref="E17:E19"/>
    <mergeCell ref="D24:D25"/>
    <mergeCell ref="D26:D27"/>
    <mergeCell ref="E11:E13"/>
    <mergeCell ref="L9:R9"/>
    <mergeCell ref="S9:T9"/>
    <mergeCell ref="D14:D15"/>
    <mergeCell ref="E14:E15"/>
    <mergeCell ref="U9:W9"/>
    <mergeCell ref="X9:AB9"/>
    <mergeCell ref="E10:F10"/>
    <mergeCell ref="B11:B70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E20:E21"/>
    <mergeCell ref="D11:D12"/>
  </mergeCells>
  <conditionalFormatting sqref="O11:O16">
    <cfRule type="containsText" dxfId="102" priority="22" operator="containsText" text="Alto">
      <formula>NOT(ISERROR(SEARCH("Alto",O11)))</formula>
    </cfRule>
    <cfRule type="containsText" dxfId="101" priority="21" operator="containsText" text="Muy Alto">
      <formula>NOT(ISERROR(SEARCH("Muy Alto",O11)))</formula>
    </cfRule>
  </conditionalFormatting>
  <conditionalFormatting sqref="O11:O70">
    <cfRule type="containsText" dxfId="100" priority="23" operator="containsText" text="Muy Alto">
      <formula>NOT(ISERROR(SEARCH("Muy Alto",O11)))</formula>
    </cfRule>
    <cfRule type="containsText" dxfId="99" priority="20" operator="containsText" text="Bajo">
      <formula>NOT(ISERROR(SEARCH("Bajo",O11)))</formula>
    </cfRule>
    <cfRule type="containsText" dxfId="98" priority="19" operator="containsText" text="Medio">
      <formula>NOT(ISERROR(SEARCH("Medio",O11)))</formula>
    </cfRule>
  </conditionalFormatting>
  <conditionalFormatting sqref="O17:O70">
    <cfRule type="containsText" dxfId="97" priority="46" operator="containsText" text="Muy Alto">
      <formula>NOT(ISERROR(SEARCH("Muy Alto",O17)))</formula>
    </cfRule>
    <cfRule type="containsText" dxfId="96" priority="45" operator="containsText" text="Alto">
      <formula>NOT(ISERROR(SEARCH("Alto",O17)))</formula>
    </cfRule>
  </conditionalFormatting>
  <conditionalFormatting sqref="R11:R16">
    <cfRule type="containsText" dxfId="95" priority="16" operator="containsText" text="II">
      <formula>NOT(ISERROR(SEARCH("II",R11)))</formula>
    </cfRule>
    <cfRule type="containsText" dxfId="94" priority="17" operator="containsText" text="I">
      <formula>NOT(ISERROR(SEARCH("I",R11)))</formula>
    </cfRule>
    <cfRule type="containsText" dxfId="93" priority="14" operator="containsText" text="IV">
      <formula>NOT(ISERROR(SEARCH("IV",R11)))</formula>
    </cfRule>
    <cfRule type="containsText" dxfId="92" priority="15" operator="containsText" text="III">
      <formula>NOT(ISERROR(SEARCH("III",R11)))</formula>
    </cfRule>
  </conditionalFormatting>
  <conditionalFormatting sqref="R11:R70">
    <cfRule type="containsText" dxfId="91" priority="18" operator="containsText" text="IV">
      <formula>NOT(ISERROR(SEARCH("IV",R11)))</formula>
    </cfRule>
  </conditionalFormatting>
  <conditionalFormatting sqref="R17:R70">
    <cfRule type="containsText" dxfId="90" priority="38" operator="containsText" text="III">
      <formula>NOT(ISERROR(SEARCH("III",R17)))</formula>
    </cfRule>
    <cfRule type="containsText" dxfId="89" priority="39" operator="containsText" text="II">
      <formula>NOT(ISERROR(SEARCH("II",R17)))</formula>
    </cfRule>
    <cfRule type="containsText" dxfId="88" priority="40" operator="containsText" text="I">
      <formula>NOT(ISERROR(SEARCH("I",R17)))</formula>
    </cfRule>
    <cfRule type="containsText" dxfId="87" priority="41" operator="containsText" text="IV">
      <formula>NOT(ISERROR(SEARCH("IV",R17)))</formula>
    </cfRule>
  </conditionalFormatting>
  <conditionalFormatting sqref="S11:S16">
    <cfRule type="containsText" dxfId="86" priority="11" operator="containsText" text="NO ACEPTABLE O ACEPTABLE CON CONTROL ESPECIFICO">
      <formula>NOT(ISERROR(SEARCH("NO ACEPTABLE O ACEPTABLE CON CONTROL ESPECIFICO",S11)))</formula>
    </cfRule>
    <cfRule type="containsText" dxfId="85" priority="10" operator="containsText" text="NO ACEPTABLE">
      <formula>NOT(ISERROR(SEARCH("NO ACEPTABLE",S11)))</formula>
    </cfRule>
    <cfRule type="containsText" dxfId="84" priority="9" operator="containsText" text="MEJORABLE">
      <formula>NOT(ISERROR(SEARCH("MEJORABLE",S11)))</formula>
    </cfRule>
    <cfRule type="containsText" dxfId="83" priority="8" operator="containsText" text="ACEPTABLE">
      <formula>NOT(ISERROR(SEARCH("ACEPTABLE",S11)))</formula>
    </cfRule>
  </conditionalFormatting>
  <conditionalFormatting sqref="S11:S70">
    <cfRule type="containsText" dxfId="82" priority="6" operator="containsText" text="NO ACEPTABLE">
      <formula>NOT(ISERROR(SEARCH("NO ACEPTABLE",S11)))</formula>
    </cfRule>
    <cfRule type="containsText" dxfId="81" priority="7" operator="containsText" text="ACEPTABLE CON CONTROL ESPECIFICO">
      <formula>NOT(ISERROR(SEARCH("ACEPTABLE CON CONTROL ESPECIFICO",S11)))</formula>
    </cfRule>
    <cfRule type="containsText" dxfId="80" priority="13" operator="containsText" text="MEJORABLE">
      <formula>NOT(ISERROR(SEARCH("MEJORABLE",S11)))</formula>
    </cfRule>
    <cfRule type="containsText" dxfId="79" priority="12" operator="containsText" text="ACEPTABLE">
      <formula>NOT(ISERROR(SEARCH("ACEPTABLE",S11)))</formula>
    </cfRule>
  </conditionalFormatting>
  <conditionalFormatting sqref="S17:S70">
    <cfRule type="containsText" dxfId="78" priority="33" operator="containsText" text="NO ACEPTABLE">
      <formula>NOT(ISERROR(SEARCH("NO ACEPTABLE",S17)))</formula>
    </cfRule>
    <cfRule type="containsText" dxfId="77" priority="34" operator="containsText" text="NO ACEPTABLE O ACEPTABLE CON CONTROL ESPECIFICO">
      <formula>NOT(ISERROR(SEARCH("NO ACEPTABLE O ACEPTABLE CON CONTROL ESPECIFICO",S17)))</formula>
    </cfRule>
    <cfRule type="containsText" dxfId="76" priority="35" operator="containsText" text="ACEPTABLE">
      <formula>NOT(ISERROR(SEARCH("ACEPTABLE",S17)))</formula>
    </cfRule>
    <cfRule type="containsText" dxfId="75" priority="36" operator="containsText" text="MEJORABLE">
      <formula>NOT(ISERROR(SEARCH("MEJORABLE",S17)))</formula>
    </cfRule>
  </conditionalFormatting>
  <conditionalFormatting sqref="T11:T70">
    <cfRule type="containsText" dxfId="74" priority="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ellIs" dxfId="73" priority="3" operator="equal">
      <formula>"Situación crítica. Suspender actividades hasta que el riesgo esté bajo control. Intervención urgente"</formula>
    </cfRule>
    <cfRule type="containsText" dxfId="72" priority="4" operator="containsText" text="Corregir y adoptar medidas de control inmediato">
      <formula>NOT(ISERROR(SEARCH("Corregir y adoptar medidas de control inmediato",T11)))</formula>
    </cfRule>
    <cfRule type="containsText" dxfId="71" priority="5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70" priority="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5">
    <dataValidation type="list" allowBlank="1" showInputMessage="1" showErrorMessage="1" sqref="E11 E16 E20" xr:uid="{EEF201B8-4E71-4522-8DBA-629EF1112418}">
      <formula1>$E$25:$E$30</formula1>
    </dataValidation>
    <dataValidation type="list" allowBlank="1" showInputMessage="1" showErrorMessage="1" sqref="H11:H16" xr:uid="{6AA68735-D5AC-437A-9EEB-ADE3787AECD6}">
      <formula1>$H$1048542:$H$1048547</formula1>
    </dataValidation>
    <dataValidation type="list" allowBlank="1" showInputMessage="1" showErrorMessage="1" sqref="D68 D13 D16:D24 D26 D28 D30 D32 D34 D36 D38 D40 D42 D44 D46 D48 D50 D52 D54 D56 D58 D60 D62 D64 D66 D11" xr:uid="{3AAB7B1E-9261-4B6E-9C4F-152BC6600090}">
      <formula1>$D$1048547:$D$1048576</formula1>
    </dataValidation>
    <dataValidation type="list" allowBlank="1" showInputMessage="1" showErrorMessage="1" sqref="F11:F24" xr:uid="{D54F7BAC-F62A-4782-945C-7DCF14D46368}">
      <formula1>$F$25:$F$69</formula1>
    </dataValidation>
    <dataValidation type="list" showInputMessage="1" showErrorMessage="1" sqref="H17:H70" xr:uid="{FB5A9430-41ED-44BC-A40C-D424A9CC61A0}">
      <formula1>$H$1048541:$H$1048547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D85D-180F-4539-ACF2-F403F0ADB2CD}">
  <sheetPr>
    <pageSetUpPr fitToPage="1"/>
  </sheetPr>
  <dimension ref="B2:AW1048543"/>
  <sheetViews>
    <sheetView showGridLines="0" tabSelected="1" zoomScale="70" zoomScaleNormal="70" workbookViewId="0">
      <selection activeCell="U65" sqref="U65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415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2"/>
      <c r="C10" s="124"/>
      <c r="D10" s="125"/>
      <c r="E10" s="202" t="s">
        <v>5</v>
      </c>
      <c r="F10" s="139"/>
      <c r="G10" s="49" t="s">
        <v>4</v>
      </c>
      <c r="H10" s="125"/>
      <c r="I10" s="54" t="s">
        <v>6</v>
      </c>
      <c r="J10" s="49" t="s">
        <v>7</v>
      </c>
      <c r="K10" s="55" t="s">
        <v>8</v>
      </c>
      <c r="L10" s="50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0" t="s">
        <v>249</v>
      </c>
      <c r="U10" s="1" t="s">
        <v>10</v>
      </c>
      <c r="V10" s="12" t="s">
        <v>11</v>
      </c>
      <c r="W10" s="2" t="s">
        <v>12</v>
      </c>
      <c r="X10" s="45" t="s">
        <v>14</v>
      </c>
      <c r="Y10" s="46" t="s">
        <v>15</v>
      </c>
      <c r="Z10" s="47" t="s">
        <v>16</v>
      </c>
      <c r="AA10" s="46" t="s">
        <v>17</v>
      </c>
      <c r="AB10" s="48" t="s">
        <v>44</v>
      </c>
    </row>
    <row r="11" spans="2:49" ht="147" customHeight="1" thickBot="1" x14ac:dyDescent="0.3">
      <c r="B11" s="203" t="s">
        <v>415</v>
      </c>
      <c r="C11" s="141" t="s">
        <v>421</v>
      </c>
      <c r="D11" s="5" t="s">
        <v>292</v>
      </c>
      <c r="E11" s="53" t="s">
        <v>210</v>
      </c>
      <c r="F11" s="53" t="s">
        <v>241</v>
      </c>
      <c r="G11" s="53" t="s">
        <v>418</v>
      </c>
      <c r="H11" s="53" t="s">
        <v>264</v>
      </c>
      <c r="I11" s="6" t="s">
        <v>271</v>
      </c>
      <c r="J11" s="6" t="s">
        <v>271</v>
      </c>
      <c r="K11" s="6" t="s">
        <v>271</v>
      </c>
      <c r="L11" s="115">
        <v>6</v>
      </c>
      <c r="M11" s="114">
        <v>2</v>
      </c>
      <c r="N11" s="57">
        <f>M11*L11</f>
        <v>12</v>
      </c>
      <c r="O11" s="5" t="str">
        <f>IF(N11&gt;=24,"Muy Alto",IF(N11&gt;=10,"Alto",IF(N11&gt;=6,"Medio","Bajo")))</f>
        <v>Alto</v>
      </c>
      <c r="P11" s="5">
        <v>25</v>
      </c>
      <c r="Q11" s="57">
        <f t="shared" ref="Q11:Q14" si="0">P11*N11</f>
        <v>300</v>
      </c>
      <c r="R11" s="11" t="str">
        <f>IF(Q11&gt;=600,"I",IF(Q11&gt;=150,"II",IF(Q11&gt;=40,"III","IV")))</f>
        <v>II</v>
      </c>
      <c r="S11" s="51" t="str">
        <f>IF(R11="IV","ACEPTABLE",IF(R11="III","MEJORABLE",IF(R11="II","ACEPTABLE CON CONTROL ESPECIFICO","NO ACEPTABLE")))</f>
        <v>ACEPTABLE CON CONTROL ESPECIFICO</v>
      </c>
      <c r="T11" s="10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5">
        <v>1</v>
      </c>
      <c r="V11" s="53" t="s">
        <v>297</v>
      </c>
      <c r="W11" s="53" t="s">
        <v>298</v>
      </c>
      <c r="X11" s="53" t="s">
        <v>266</v>
      </c>
      <c r="Y11" s="53" t="s">
        <v>266</v>
      </c>
      <c r="Z11" s="53" t="s">
        <v>299</v>
      </c>
      <c r="AA11" s="53" t="s">
        <v>302</v>
      </c>
      <c r="AB11" s="53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02.75" thickBot="1" x14ac:dyDescent="0.3">
      <c r="B12" s="203"/>
      <c r="C12" s="141"/>
      <c r="D12" s="5" t="s">
        <v>19</v>
      </c>
      <c r="E12" s="65" t="s">
        <v>459</v>
      </c>
      <c r="F12" s="53" t="s">
        <v>236</v>
      </c>
      <c r="G12" s="53" t="s">
        <v>416</v>
      </c>
      <c r="H12" s="53" t="s">
        <v>262</v>
      </c>
      <c r="I12" s="6" t="s">
        <v>271</v>
      </c>
      <c r="J12" s="6" t="s">
        <v>271</v>
      </c>
      <c r="K12" s="6" t="s">
        <v>271</v>
      </c>
      <c r="L12" s="115">
        <v>2</v>
      </c>
      <c r="M12" s="114">
        <v>4</v>
      </c>
      <c r="N12" s="57">
        <f t="shared" ref="N12:N65" si="1">M12*L12</f>
        <v>8</v>
      </c>
      <c r="O12" s="5" t="str">
        <f t="shared" ref="O12:O65" si="2">IF(N12&gt;=24,"Muy Alto",IF(N12&gt;=10,"Alto",IF(N12&gt;=6,"Medio","Bajo")))</f>
        <v>Medio</v>
      </c>
      <c r="P12" s="5">
        <v>25</v>
      </c>
      <c r="Q12" s="57">
        <f t="shared" si="0"/>
        <v>200</v>
      </c>
      <c r="R12" s="11" t="str">
        <f t="shared" ref="R12:R65" si="3">IF(Q12&gt;=600,"I",IF(Q12&gt;=150,"II",IF(Q12&gt;=40,"III","IV")))</f>
        <v>II</v>
      </c>
      <c r="S12" s="7" t="str">
        <f t="shared" ref="S12:S65" si="4">IF(R12="IV","ACEPTABLE",IF(R12="III","MEJORABLE",IF(R12="II","ACEPTABLE CON CONTROL ESPECIFICO","NO ACEPTABLE")))</f>
        <v>ACEPTABLE CON CONTROL ESPECIFICO</v>
      </c>
      <c r="T12" s="10" t="str">
        <f t="shared" ref="T12:T65" si="5">IF(R12="IV","Mantener las medidas de control existentes, pero se deberían considerar soluciones o mejoras y se deben hacer comprobciones periódicas para asegurrar que el riesgo aún es aceptable",IF(R12="III","Mejorar si es posible. Seria conveniente justificar la intervención y su rentabilidad",IF(R12="II","Corregir y adoptar medidas de control inmediato","Situación crítica. Suspender actividades hasta que el riesgo esté bajo control. Intervención urgente ")))</f>
        <v>Corregir y adoptar medidas de control inmediato</v>
      </c>
      <c r="U12" s="5">
        <v>1</v>
      </c>
      <c r="V12" s="53" t="s">
        <v>319</v>
      </c>
      <c r="W12" s="53" t="s">
        <v>320</v>
      </c>
      <c r="X12" s="53" t="s">
        <v>266</v>
      </c>
      <c r="Y12" s="53" t="s">
        <v>266</v>
      </c>
      <c r="Z12" s="53" t="s">
        <v>321</v>
      </c>
      <c r="AA12" s="53" t="s">
        <v>322</v>
      </c>
      <c r="AB12" s="53" t="s">
        <v>323</v>
      </c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29" customHeight="1" thickBot="1" x14ac:dyDescent="0.3">
      <c r="B13" s="203"/>
      <c r="C13" s="141"/>
      <c r="D13" s="5" t="s">
        <v>19</v>
      </c>
      <c r="E13" s="140" t="s">
        <v>207</v>
      </c>
      <c r="F13" s="53" t="s">
        <v>53</v>
      </c>
      <c r="G13" s="53" t="s">
        <v>330</v>
      </c>
      <c r="H13" s="53" t="s">
        <v>269</v>
      </c>
      <c r="I13" s="6" t="s">
        <v>271</v>
      </c>
      <c r="J13" s="6" t="s">
        <v>271</v>
      </c>
      <c r="K13" s="6" t="s">
        <v>332</v>
      </c>
      <c r="L13" s="115">
        <v>2</v>
      </c>
      <c r="M13" s="114">
        <v>4</v>
      </c>
      <c r="N13" s="57">
        <f>M13*L13</f>
        <v>8</v>
      </c>
      <c r="O13" s="5" t="str">
        <f t="shared" si="2"/>
        <v>Medio</v>
      </c>
      <c r="P13" s="5">
        <v>25</v>
      </c>
      <c r="Q13" s="57">
        <f t="shared" si="0"/>
        <v>200</v>
      </c>
      <c r="R13" s="11" t="str">
        <f t="shared" si="3"/>
        <v>II</v>
      </c>
      <c r="S13" s="7" t="str">
        <f t="shared" si="4"/>
        <v>ACEPTABLE CON CONTROL ESPECIFICO</v>
      </c>
      <c r="T13" s="10" t="str">
        <f t="shared" si="5"/>
        <v>Corregir y adoptar medidas de control inmediato</v>
      </c>
      <c r="U13" s="5">
        <v>1</v>
      </c>
      <c r="V13" s="53" t="s">
        <v>335</v>
      </c>
      <c r="W13" s="53" t="s">
        <v>336</v>
      </c>
      <c r="X13" s="53" t="s">
        <v>266</v>
      </c>
      <c r="Y13" s="53" t="s">
        <v>266</v>
      </c>
      <c r="Z13" s="53" t="s">
        <v>266</v>
      </c>
      <c r="AA13" s="144" t="s">
        <v>338</v>
      </c>
      <c r="AB13" s="53" t="s">
        <v>341</v>
      </c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102.75" thickBot="1" x14ac:dyDescent="0.3">
      <c r="B14" s="203"/>
      <c r="C14" s="141"/>
      <c r="D14" s="5" t="s">
        <v>19</v>
      </c>
      <c r="E14" s="143"/>
      <c r="F14" s="53" t="s">
        <v>52</v>
      </c>
      <c r="G14" s="53" t="s">
        <v>331</v>
      </c>
      <c r="H14" s="53" t="s">
        <v>269</v>
      </c>
      <c r="I14" s="6" t="s">
        <v>271</v>
      </c>
      <c r="J14" s="6" t="s">
        <v>271</v>
      </c>
      <c r="K14" s="6" t="s">
        <v>333</v>
      </c>
      <c r="L14" s="115">
        <v>2</v>
      </c>
      <c r="M14" s="114">
        <v>4</v>
      </c>
      <c r="N14" s="57">
        <f>M14*L14</f>
        <v>8</v>
      </c>
      <c r="O14" s="5" t="str">
        <f t="shared" si="2"/>
        <v>Medio</v>
      </c>
      <c r="P14" s="5">
        <v>25</v>
      </c>
      <c r="Q14" s="57">
        <f t="shared" si="0"/>
        <v>200</v>
      </c>
      <c r="R14" s="11" t="str">
        <f t="shared" si="3"/>
        <v>II</v>
      </c>
      <c r="S14" s="7" t="str">
        <f t="shared" si="4"/>
        <v>ACEPTABLE CON CONTROL ESPECIFICO</v>
      </c>
      <c r="T14" s="10" t="str">
        <f t="shared" si="5"/>
        <v>Corregir y adoptar medidas de control inmediato</v>
      </c>
      <c r="U14" s="5">
        <v>1</v>
      </c>
      <c r="V14" s="53" t="s">
        <v>334</v>
      </c>
      <c r="W14" s="53" t="s">
        <v>337</v>
      </c>
      <c r="X14" s="53" t="s">
        <v>266</v>
      </c>
      <c r="Y14" s="53" t="s">
        <v>266</v>
      </c>
      <c r="Z14" s="53" t="s">
        <v>266</v>
      </c>
      <c r="AA14" s="145"/>
      <c r="AB14" s="53" t="s">
        <v>342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15.75" thickBot="1" x14ac:dyDescent="0.3">
      <c r="B15" s="203"/>
      <c r="C15" s="141"/>
      <c r="D15" s="5"/>
      <c r="E15" s="65"/>
      <c r="F15" s="53"/>
      <c r="G15" s="53"/>
      <c r="H15" s="53"/>
      <c r="I15" s="6"/>
      <c r="J15" s="6"/>
      <c r="K15" s="6"/>
      <c r="L15" s="115"/>
      <c r="M15" s="114"/>
      <c r="N15" s="57"/>
      <c r="O15" s="5"/>
      <c r="P15" s="5"/>
      <c r="Q15" s="57"/>
      <c r="R15" s="11"/>
      <c r="S15" s="7"/>
      <c r="T15" s="10"/>
      <c r="U15" s="5"/>
      <c r="V15" s="53"/>
      <c r="W15" s="53"/>
      <c r="X15" s="53"/>
      <c r="Y15" s="53"/>
      <c r="Z15" s="53"/>
      <c r="AA15" s="53"/>
      <c r="AB15" s="53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28.25" customHeight="1" thickBot="1" x14ac:dyDescent="0.3">
      <c r="B16" s="203"/>
      <c r="C16" s="141"/>
      <c r="D16" s="73" t="s">
        <v>19</v>
      </c>
      <c r="E16" s="142" t="s">
        <v>208</v>
      </c>
      <c r="F16" s="74" t="s">
        <v>218</v>
      </c>
      <c r="G16" s="53" t="s">
        <v>460</v>
      </c>
      <c r="H16" s="53" t="s">
        <v>264</v>
      </c>
      <c r="I16" s="6" t="s">
        <v>344</v>
      </c>
      <c r="J16" s="6" t="s">
        <v>344</v>
      </c>
      <c r="K16" s="6" t="s">
        <v>345</v>
      </c>
      <c r="L16" s="115">
        <v>2</v>
      </c>
      <c r="M16" s="114">
        <v>2</v>
      </c>
      <c r="N16" s="57">
        <f t="shared" si="1"/>
        <v>4</v>
      </c>
      <c r="O16" s="5" t="str">
        <f t="shared" si="2"/>
        <v>Bajo</v>
      </c>
      <c r="P16" s="5">
        <v>10</v>
      </c>
      <c r="Q16" s="57">
        <f>P16*N16</f>
        <v>40</v>
      </c>
      <c r="R16" s="11" t="str">
        <f t="shared" si="3"/>
        <v>III</v>
      </c>
      <c r="S16" s="7" t="str">
        <f t="shared" si="4"/>
        <v>MEJORABLE</v>
      </c>
      <c r="T16" s="10" t="str">
        <f t="shared" si="5"/>
        <v>Mejorar si es posible. Seria conveniente justificar la intervención y su rentabilidad</v>
      </c>
      <c r="U16" s="5">
        <v>1</v>
      </c>
      <c r="V16" s="53" t="s">
        <v>346</v>
      </c>
      <c r="W16" s="53" t="s">
        <v>347</v>
      </c>
      <c r="X16" s="53" t="s">
        <v>266</v>
      </c>
      <c r="Y16" s="53" t="s">
        <v>266</v>
      </c>
      <c r="Z16" s="53" t="s">
        <v>266</v>
      </c>
      <c r="AA16" s="53" t="s">
        <v>348</v>
      </c>
      <c r="AB16" s="56" t="s">
        <v>266</v>
      </c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135" customHeight="1" thickBot="1" x14ac:dyDescent="0.3">
      <c r="B17" s="203"/>
      <c r="C17" s="141"/>
      <c r="D17" s="73" t="s">
        <v>19</v>
      </c>
      <c r="E17" s="142"/>
      <c r="F17" s="74" t="s">
        <v>222</v>
      </c>
      <c r="G17" s="69" t="s">
        <v>353</v>
      </c>
      <c r="H17" s="53" t="s">
        <v>264</v>
      </c>
      <c r="I17" s="56" t="s">
        <v>344</v>
      </c>
      <c r="J17" s="56" t="s">
        <v>344</v>
      </c>
      <c r="K17" s="63" t="s">
        <v>344</v>
      </c>
      <c r="L17" s="115">
        <v>2</v>
      </c>
      <c r="M17" s="114">
        <v>4</v>
      </c>
      <c r="N17" s="57">
        <f t="shared" si="1"/>
        <v>8</v>
      </c>
      <c r="O17" s="5" t="str">
        <f t="shared" si="2"/>
        <v>Medio</v>
      </c>
      <c r="P17" s="5">
        <v>25</v>
      </c>
      <c r="Q17" s="57">
        <f>P17*N17</f>
        <v>200</v>
      </c>
      <c r="R17" s="11" t="str">
        <f t="shared" si="3"/>
        <v>II</v>
      </c>
      <c r="S17" s="7" t="str">
        <f t="shared" si="4"/>
        <v>ACEPTABLE CON CONTROL ESPECIFICO</v>
      </c>
      <c r="T17" s="10" t="str">
        <f t="shared" si="5"/>
        <v>Corregir y adoptar medidas de control inmediato</v>
      </c>
      <c r="U17" s="5">
        <v>1</v>
      </c>
      <c r="V17" s="53" t="s">
        <v>349</v>
      </c>
      <c r="W17" s="53" t="s">
        <v>350</v>
      </c>
      <c r="X17" s="53" t="s">
        <v>266</v>
      </c>
      <c r="Y17" s="53" t="s">
        <v>266</v>
      </c>
      <c r="Z17" s="53" t="s">
        <v>266</v>
      </c>
      <c r="AA17" s="53" t="s">
        <v>352</v>
      </c>
      <c r="AB17" s="53" t="s">
        <v>351</v>
      </c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167.25" customHeight="1" thickBot="1" x14ac:dyDescent="0.3">
      <c r="B18" s="203"/>
      <c r="C18" s="141"/>
      <c r="D18" s="91" t="s">
        <v>19</v>
      </c>
      <c r="E18" s="142"/>
      <c r="F18" s="75" t="s">
        <v>219</v>
      </c>
      <c r="G18" s="70" t="s">
        <v>354</v>
      </c>
      <c r="H18" s="53" t="s">
        <v>264</v>
      </c>
      <c r="I18" s="56" t="s">
        <v>344</v>
      </c>
      <c r="J18" s="56" t="s">
        <v>344</v>
      </c>
      <c r="K18" s="63" t="s">
        <v>344</v>
      </c>
      <c r="L18" s="115">
        <v>2</v>
      </c>
      <c r="M18" s="114">
        <v>4</v>
      </c>
      <c r="N18" s="57">
        <f t="shared" si="1"/>
        <v>8</v>
      </c>
      <c r="O18" s="5" t="str">
        <f t="shared" si="2"/>
        <v>Medio</v>
      </c>
      <c r="P18" s="5">
        <v>25</v>
      </c>
      <c r="Q18" s="57">
        <f t="shared" ref="Q18:Q65" si="6">P18*N18</f>
        <v>200</v>
      </c>
      <c r="R18" s="11" t="str">
        <f t="shared" si="3"/>
        <v>II</v>
      </c>
      <c r="S18" s="7" t="str">
        <f t="shared" si="4"/>
        <v>ACEPTABLE CON CONTROL ESPECIFICO</v>
      </c>
      <c r="T18" s="10" t="str">
        <f t="shared" si="5"/>
        <v>Corregir y adoptar medidas de control inmediato</v>
      </c>
      <c r="U18" s="5">
        <v>1</v>
      </c>
      <c r="V18" s="53" t="s">
        <v>355</v>
      </c>
      <c r="W18" s="53" t="s">
        <v>356</v>
      </c>
      <c r="X18" s="53" t="s">
        <v>266</v>
      </c>
      <c r="Y18" s="53" t="s">
        <v>266</v>
      </c>
      <c r="Z18" s="53" t="s">
        <v>266</v>
      </c>
      <c r="AA18" s="53" t="s">
        <v>352</v>
      </c>
      <c r="AB18" s="53" t="s">
        <v>419</v>
      </c>
    </row>
    <row r="19" spans="2:49" ht="15" hidden="1" customHeight="1" x14ac:dyDescent="0.25">
      <c r="B19" s="203"/>
      <c r="C19" s="141"/>
      <c r="D19" s="152" t="s">
        <v>19</v>
      </c>
      <c r="E19" s="61"/>
      <c r="F19" s="76" t="s">
        <v>53</v>
      </c>
      <c r="G19" s="68"/>
      <c r="H19" s="53" t="s">
        <v>264</v>
      </c>
      <c r="I19" s="85"/>
      <c r="J19" s="86"/>
      <c r="K19" s="63"/>
      <c r="L19" s="115"/>
      <c r="M19" s="114"/>
      <c r="N19" s="57">
        <f t="shared" si="1"/>
        <v>0</v>
      </c>
      <c r="O19" s="5" t="str">
        <f t="shared" si="2"/>
        <v>Bajo</v>
      </c>
      <c r="P19" s="5">
        <v>10</v>
      </c>
      <c r="Q19" s="57">
        <f t="shared" si="6"/>
        <v>0</v>
      </c>
      <c r="R19" s="11" t="str">
        <f t="shared" si="3"/>
        <v>IV</v>
      </c>
      <c r="S19" s="7" t="str">
        <f t="shared" si="4"/>
        <v>ACEPTABLE</v>
      </c>
      <c r="T19" s="10" t="str">
        <f t="shared" si="5"/>
        <v>Mantener las medidas de control existentes, pero se deberían considerar soluciones o mejoras y se deben hacer comprobciones periódicas para asegurrar que el riesgo aún es aceptable</v>
      </c>
      <c r="U19" s="5">
        <v>2</v>
      </c>
      <c r="X19" s="83" t="s">
        <v>266</v>
      </c>
      <c r="Y19" s="83" t="s">
        <v>266</v>
      </c>
      <c r="Z19" s="83" t="s">
        <v>266</v>
      </c>
    </row>
    <row r="20" spans="2:49" ht="15" hidden="1" customHeight="1" x14ac:dyDescent="0.25">
      <c r="B20" s="203"/>
      <c r="C20" s="141"/>
      <c r="D20" s="153"/>
      <c r="E20" s="61"/>
      <c r="F20" s="76" t="s">
        <v>54</v>
      </c>
      <c r="G20" s="68"/>
      <c r="H20" s="53" t="s">
        <v>264</v>
      </c>
      <c r="I20" s="85"/>
      <c r="J20" s="86"/>
      <c r="K20" s="63"/>
      <c r="L20" s="115"/>
      <c r="M20" s="114"/>
      <c r="N20" s="57">
        <f t="shared" si="1"/>
        <v>0</v>
      </c>
      <c r="O20" s="5" t="str">
        <f t="shared" si="2"/>
        <v>Bajo</v>
      </c>
      <c r="P20" s="5">
        <v>10</v>
      </c>
      <c r="Q20" s="57">
        <f t="shared" si="6"/>
        <v>0</v>
      </c>
      <c r="R20" s="11" t="str">
        <f t="shared" si="3"/>
        <v>IV</v>
      </c>
      <c r="S20" s="7" t="str">
        <f t="shared" si="4"/>
        <v>ACEPTABLE</v>
      </c>
      <c r="T20" s="10" t="str">
        <f t="shared" si="5"/>
        <v>Mantener las medidas de control existentes, pero se deberían considerar soluciones o mejoras y se deben hacer comprobciones periódicas para asegurrar que el riesgo aún es aceptable</v>
      </c>
      <c r="U20" s="5">
        <v>2</v>
      </c>
      <c r="X20" s="83" t="s">
        <v>266</v>
      </c>
      <c r="Y20" s="83" t="s">
        <v>266</v>
      </c>
      <c r="Z20" s="83" t="s">
        <v>266</v>
      </c>
    </row>
    <row r="21" spans="2:49" ht="15" hidden="1" customHeight="1" x14ac:dyDescent="0.25">
      <c r="B21" s="203"/>
      <c r="C21" s="141"/>
      <c r="D21" s="152" t="s">
        <v>19</v>
      </c>
      <c r="E21" s="61"/>
      <c r="F21" s="76" t="s">
        <v>55</v>
      </c>
      <c r="G21" s="68"/>
      <c r="H21" s="53" t="s">
        <v>264</v>
      </c>
      <c r="I21" s="85"/>
      <c r="J21" s="86"/>
      <c r="K21" s="63"/>
      <c r="L21" s="115"/>
      <c r="M21" s="114"/>
      <c r="N21" s="57">
        <f t="shared" si="1"/>
        <v>0</v>
      </c>
      <c r="O21" s="5" t="str">
        <f t="shared" si="2"/>
        <v>Bajo</v>
      </c>
      <c r="P21" s="5">
        <v>10</v>
      </c>
      <c r="Q21" s="57">
        <f t="shared" si="6"/>
        <v>0</v>
      </c>
      <c r="R21" s="11" t="str">
        <f t="shared" si="3"/>
        <v>IV</v>
      </c>
      <c r="S21" s="7" t="str">
        <f t="shared" si="4"/>
        <v>ACEPTABLE</v>
      </c>
      <c r="T21" s="10" t="str">
        <f t="shared" si="5"/>
        <v>Mantener las medidas de control existentes, pero se deberían considerar soluciones o mejoras y se deben hacer comprobciones periódicas para asegurrar que el riesgo aún es aceptable</v>
      </c>
      <c r="U21" s="5">
        <v>2</v>
      </c>
      <c r="X21" s="83" t="s">
        <v>266</v>
      </c>
      <c r="Y21" s="83" t="s">
        <v>266</v>
      </c>
      <c r="Z21" s="83" t="s">
        <v>266</v>
      </c>
    </row>
    <row r="22" spans="2:49" ht="15" hidden="1" customHeight="1" x14ac:dyDescent="0.25">
      <c r="B22" s="203"/>
      <c r="C22" s="141"/>
      <c r="D22" s="153"/>
      <c r="E22" s="61"/>
      <c r="F22" s="76" t="s">
        <v>213</v>
      </c>
      <c r="G22" s="68"/>
      <c r="H22" s="53" t="s">
        <v>264</v>
      </c>
      <c r="I22" s="85"/>
      <c r="J22" s="86"/>
      <c r="K22" s="63"/>
      <c r="L22" s="115"/>
      <c r="M22" s="114"/>
      <c r="N22" s="57">
        <f t="shared" si="1"/>
        <v>0</v>
      </c>
      <c r="O22" s="5" t="str">
        <f t="shared" si="2"/>
        <v>Bajo</v>
      </c>
      <c r="P22" s="5">
        <v>10</v>
      </c>
      <c r="Q22" s="57">
        <f t="shared" si="6"/>
        <v>0</v>
      </c>
      <c r="R22" s="11" t="str">
        <f t="shared" si="3"/>
        <v>IV</v>
      </c>
      <c r="S22" s="7" t="str">
        <f t="shared" si="4"/>
        <v>ACEPTABLE</v>
      </c>
      <c r="T22" s="10" t="str">
        <f t="shared" si="5"/>
        <v>Mantener las medidas de control existentes, pero se deberían considerar soluciones o mejoras y se deben hacer comprobciones periódicas para asegurrar que el riesgo aún es aceptable</v>
      </c>
      <c r="U22" s="5">
        <v>2</v>
      </c>
      <c r="X22" s="83" t="s">
        <v>266</v>
      </c>
      <c r="Y22" s="83" t="s">
        <v>266</v>
      </c>
      <c r="Z22" s="83" t="s">
        <v>266</v>
      </c>
    </row>
    <row r="23" spans="2:49" ht="15" hidden="1" customHeight="1" x14ac:dyDescent="0.25">
      <c r="B23" s="203"/>
      <c r="C23" s="141"/>
      <c r="D23" s="152" t="s">
        <v>19</v>
      </c>
      <c r="E23" s="61"/>
      <c r="F23" s="76" t="s">
        <v>57</v>
      </c>
      <c r="G23" s="68"/>
      <c r="H23" s="53" t="s">
        <v>264</v>
      </c>
      <c r="I23" s="85"/>
      <c r="J23" s="86"/>
      <c r="K23" s="63"/>
      <c r="L23" s="115"/>
      <c r="M23" s="114"/>
      <c r="N23" s="57">
        <f t="shared" si="1"/>
        <v>0</v>
      </c>
      <c r="O23" s="5" t="str">
        <f t="shared" si="2"/>
        <v>Bajo</v>
      </c>
      <c r="P23" s="5">
        <v>10</v>
      </c>
      <c r="Q23" s="57">
        <f t="shared" si="6"/>
        <v>0</v>
      </c>
      <c r="R23" s="11" t="str">
        <f t="shared" si="3"/>
        <v>IV</v>
      </c>
      <c r="S23" s="7" t="str">
        <f t="shared" si="4"/>
        <v>ACEPTABLE</v>
      </c>
      <c r="T23" s="10" t="str">
        <f t="shared" si="5"/>
        <v>Mantener las medidas de control existentes, pero se deberían considerar soluciones o mejoras y se deben hacer comprobciones periódicas para asegurrar que el riesgo aún es aceptable</v>
      </c>
      <c r="U23" s="5">
        <v>2</v>
      </c>
      <c r="X23" s="83" t="s">
        <v>266</v>
      </c>
      <c r="Y23" s="83" t="s">
        <v>266</v>
      </c>
      <c r="Z23" s="83" t="s">
        <v>266</v>
      </c>
    </row>
    <row r="24" spans="2:49" ht="15" hidden="1" customHeight="1" x14ac:dyDescent="0.25">
      <c r="B24" s="203"/>
      <c r="C24" s="141"/>
      <c r="D24" s="153"/>
      <c r="E24" s="61"/>
      <c r="F24" s="76" t="s">
        <v>58</v>
      </c>
      <c r="G24" s="68"/>
      <c r="H24" s="53" t="s">
        <v>264</v>
      </c>
      <c r="I24" s="85"/>
      <c r="J24" s="86"/>
      <c r="K24" s="63"/>
      <c r="L24" s="115"/>
      <c r="M24" s="114"/>
      <c r="N24" s="57">
        <f t="shared" si="1"/>
        <v>0</v>
      </c>
      <c r="O24" s="5" t="str">
        <f t="shared" si="2"/>
        <v>Bajo</v>
      </c>
      <c r="P24" s="5">
        <v>10</v>
      </c>
      <c r="Q24" s="57">
        <f t="shared" si="6"/>
        <v>0</v>
      </c>
      <c r="R24" s="11" t="str">
        <f t="shared" si="3"/>
        <v>IV</v>
      </c>
      <c r="S24" s="7" t="str">
        <f t="shared" si="4"/>
        <v>ACEPTABLE</v>
      </c>
      <c r="T24" s="10" t="str">
        <f t="shared" si="5"/>
        <v>Mantener las medidas de control existentes, pero se deberían considerar soluciones o mejoras y se deben hacer comprobciones periódicas para asegurrar que el riesgo aún es aceptable</v>
      </c>
      <c r="U24" s="5">
        <v>2</v>
      </c>
      <c r="X24" s="83" t="s">
        <v>266</v>
      </c>
      <c r="Y24" s="83" t="s">
        <v>266</v>
      </c>
      <c r="Z24" s="83" t="s">
        <v>266</v>
      </c>
    </row>
    <row r="25" spans="2:49" ht="30" hidden="1" customHeight="1" x14ac:dyDescent="0.25">
      <c r="B25" s="203"/>
      <c r="C25" s="141"/>
      <c r="D25" s="152" t="s">
        <v>19</v>
      </c>
      <c r="E25" s="61"/>
      <c r="F25" s="76" t="s">
        <v>59</v>
      </c>
      <c r="G25" s="68"/>
      <c r="H25" s="53" t="s">
        <v>264</v>
      </c>
      <c r="I25" s="85"/>
      <c r="J25" s="86"/>
      <c r="K25" s="63"/>
      <c r="L25" s="115"/>
      <c r="M25" s="114"/>
      <c r="N25" s="57">
        <f t="shared" si="1"/>
        <v>0</v>
      </c>
      <c r="O25" s="5" t="str">
        <f t="shared" si="2"/>
        <v>Bajo</v>
      </c>
      <c r="P25" s="5">
        <v>10</v>
      </c>
      <c r="Q25" s="57">
        <f t="shared" si="6"/>
        <v>0</v>
      </c>
      <c r="R25" s="11" t="str">
        <f t="shared" si="3"/>
        <v>IV</v>
      </c>
      <c r="S25" s="7" t="str">
        <f t="shared" si="4"/>
        <v>ACEPTABLE</v>
      </c>
      <c r="T25" s="10" t="str">
        <f t="shared" si="5"/>
        <v>Mantener las medidas de control existentes, pero se deberían considerar soluciones o mejoras y se deben hacer comprobciones periódicas para asegurrar que el riesgo aún es aceptable</v>
      </c>
      <c r="U25" s="5">
        <v>2</v>
      </c>
      <c r="X25" s="83" t="s">
        <v>266</v>
      </c>
      <c r="Y25" s="83" t="s">
        <v>266</v>
      </c>
      <c r="Z25" s="83" t="s">
        <v>266</v>
      </c>
    </row>
    <row r="26" spans="2:49" ht="15" hidden="1" customHeight="1" x14ac:dyDescent="0.25">
      <c r="B26" s="203"/>
      <c r="C26" s="141"/>
      <c r="D26" s="153"/>
      <c r="E26" s="61"/>
      <c r="F26" s="76" t="s">
        <v>214</v>
      </c>
      <c r="G26" s="68"/>
      <c r="H26" s="53" t="s">
        <v>264</v>
      </c>
      <c r="I26" s="85"/>
      <c r="J26" s="86"/>
      <c r="K26" s="63"/>
      <c r="L26" s="115"/>
      <c r="M26" s="114"/>
      <c r="N26" s="57">
        <f t="shared" si="1"/>
        <v>0</v>
      </c>
      <c r="O26" s="5" t="str">
        <f t="shared" si="2"/>
        <v>Bajo</v>
      </c>
      <c r="P26" s="5">
        <v>10</v>
      </c>
      <c r="Q26" s="57">
        <f t="shared" si="6"/>
        <v>0</v>
      </c>
      <c r="R26" s="11" t="str">
        <f t="shared" si="3"/>
        <v>IV</v>
      </c>
      <c r="S26" s="7" t="str">
        <f t="shared" si="4"/>
        <v>ACEPTABLE</v>
      </c>
      <c r="T26" s="10" t="str">
        <f t="shared" si="5"/>
        <v>Mantener las medidas de control existentes, pero se deberían considerar soluciones o mejoras y se deben hacer comprobciones periódicas para asegurrar que el riesgo aún es aceptable</v>
      </c>
      <c r="U26" s="5">
        <v>2</v>
      </c>
      <c r="X26" s="83" t="s">
        <v>266</v>
      </c>
      <c r="Y26" s="83" t="s">
        <v>266</v>
      </c>
      <c r="Z26" s="83" t="s">
        <v>266</v>
      </c>
    </row>
    <row r="27" spans="2:49" ht="30" hidden="1" customHeight="1" x14ac:dyDescent="0.25">
      <c r="B27" s="203"/>
      <c r="C27" s="141"/>
      <c r="D27" s="152" t="s">
        <v>19</v>
      </c>
      <c r="E27" s="61"/>
      <c r="F27" s="76" t="s">
        <v>215</v>
      </c>
      <c r="G27" s="68"/>
      <c r="H27" s="53" t="s">
        <v>264</v>
      </c>
      <c r="I27" s="85"/>
      <c r="J27" s="86"/>
      <c r="K27" s="63"/>
      <c r="L27" s="115"/>
      <c r="M27" s="114"/>
      <c r="N27" s="57">
        <f t="shared" si="1"/>
        <v>0</v>
      </c>
      <c r="O27" s="5" t="str">
        <f t="shared" si="2"/>
        <v>Bajo</v>
      </c>
      <c r="P27" s="5">
        <v>10</v>
      </c>
      <c r="Q27" s="57">
        <f t="shared" si="6"/>
        <v>0</v>
      </c>
      <c r="R27" s="11" t="str">
        <f t="shared" si="3"/>
        <v>IV</v>
      </c>
      <c r="S27" s="7" t="str">
        <f t="shared" si="4"/>
        <v>ACEPTABLE</v>
      </c>
      <c r="T27" s="10" t="str">
        <f t="shared" si="5"/>
        <v>Mantener las medidas de control existentes, pero se deberían considerar soluciones o mejoras y se deben hacer comprobciones periódicas para asegurrar que el riesgo aún es aceptable</v>
      </c>
      <c r="U27" s="5">
        <v>2</v>
      </c>
      <c r="X27" s="83" t="s">
        <v>266</v>
      </c>
      <c r="Y27" s="83" t="s">
        <v>266</v>
      </c>
      <c r="Z27" s="83" t="s">
        <v>266</v>
      </c>
    </row>
    <row r="28" spans="2:49" ht="30" hidden="1" customHeight="1" x14ac:dyDescent="0.25">
      <c r="B28" s="203"/>
      <c r="C28" s="141"/>
      <c r="D28" s="153"/>
      <c r="E28" s="61"/>
      <c r="F28" s="76" t="s">
        <v>216</v>
      </c>
      <c r="G28" s="68"/>
      <c r="H28" s="53" t="s">
        <v>264</v>
      </c>
      <c r="I28" s="85"/>
      <c r="J28" s="86"/>
      <c r="K28" s="63"/>
      <c r="L28" s="115"/>
      <c r="M28" s="114"/>
      <c r="N28" s="57">
        <f t="shared" si="1"/>
        <v>0</v>
      </c>
      <c r="O28" s="5" t="str">
        <f t="shared" si="2"/>
        <v>Bajo</v>
      </c>
      <c r="P28" s="5">
        <v>10</v>
      </c>
      <c r="Q28" s="57">
        <f t="shared" si="6"/>
        <v>0</v>
      </c>
      <c r="R28" s="11" t="str">
        <f t="shared" si="3"/>
        <v>IV</v>
      </c>
      <c r="S28" s="7" t="str">
        <f t="shared" si="4"/>
        <v>ACEPTABLE</v>
      </c>
      <c r="T28" s="10" t="str">
        <f t="shared" si="5"/>
        <v>Mantener las medidas de control existentes, pero se deberían considerar soluciones o mejoras y se deben hacer comprobciones periódicas para asegurrar que el riesgo aún es aceptable</v>
      </c>
      <c r="U28" s="5">
        <v>2</v>
      </c>
      <c r="X28" s="83" t="s">
        <v>266</v>
      </c>
      <c r="Y28" s="83" t="s">
        <v>266</v>
      </c>
      <c r="Z28" s="83" t="s">
        <v>266</v>
      </c>
    </row>
    <row r="29" spans="2:49" ht="15" hidden="1" customHeight="1" x14ac:dyDescent="0.25">
      <c r="B29" s="203"/>
      <c r="C29" s="141"/>
      <c r="D29" s="152" t="s">
        <v>19</v>
      </c>
      <c r="E29" s="61"/>
      <c r="F29" s="76" t="s">
        <v>217</v>
      </c>
      <c r="G29" s="68"/>
      <c r="H29" s="53" t="s">
        <v>264</v>
      </c>
      <c r="I29" s="85"/>
      <c r="J29" s="86"/>
      <c r="K29" s="63"/>
      <c r="L29" s="115"/>
      <c r="M29" s="114"/>
      <c r="N29" s="57">
        <f t="shared" si="1"/>
        <v>0</v>
      </c>
      <c r="O29" s="5" t="str">
        <f t="shared" si="2"/>
        <v>Bajo</v>
      </c>
      <c r="P29" s="5">
        <v>10</v>
      </c>
      <c r="Q29" s="57">
        <f t="shared" si="6"/>
        <v>0</v>
      </c>
      <c r="R29" s="11" t="str">
        <f t="shared" si="3"/>
        <v>IV</v>
      </c>
      <c r="S29" s="7" t="str">
        <f t="shared" si="4"/>
        <v>ACEPTABLE</v>
      </c>
      <c r="T29" s="10" t="str">
        <f t="shared" si="5"/>
        <v>Mantener las medidas de control existentes, pero se deberían considerar soluciones o mejoras y se deben hacer comprobciones periódicas para asegurrar que el riesgo aún es aceptable</v>
      </c>
      <c r="U29" s="5">
        <v>2</v>
      </c>
      <c r="X29" s="83" t="s">
        <v>266</v>
      </c>
      <c r="Y29" s="83" t="s">
        <v>266</v>
      </c>
      <c r="Z29" s="83" t="s">
        <v>266</v>
      </c>
    </row>
    <row r="30" spans="2:49" ht="30" hidden="1" customHeight="1" x14ac:dyDescent="0.25">
      <c r="B30" s="203"/>
      <c r="C30" s="141"/>
      <c r="D30" s="153"/>
      <c r="E30" s="61"/>
      <c r="F30" s="76" t="s">
        <v>218</v>
      </c>
      <c r="G30" s="68"/>
      <c r="H30" s="53" t="s">
        <v>264</v>
      </c>
      <c r="I30" s="85"/>
      <c r="J30" s="86"/>
      <c r="K30" s="63"/>
      <c r="L30" s="115"/>
      <c r="M30" s="114"/>
      <c r="N30" s="57">
        <f t="shared" si="1"/>
        <v>0</v>
      </c>
      <c r="O30" s="5" t="str">
        <f t="shared" si="2"/>
        <v>Bajo</v>
      </c>
      <c r="P30" s="5">
        <v>10</v>
      </c>
      <c r="Q30" s="57">
        <f t="shared" si="6"/>
        <v>0</v>
      </c>
      <c r="R30" s="11" t="str">
        <f t="shared" si="3"/>
        <v>IV</v>
      </c>
      <c r="S30" s="7" t="str">
        <f t="shared" si="4"/>
        <v>ACEPTABLE</v>
      </c>
      <c r="T30" s="10" t="str">
        <f t="shared" si="5"/>
        <v>Mantener las medidas de control existentes, pero se deberían considerar soluciones o mejoras y se deben hacer comprobciones periódicas para asegurrar que el riesgo aún es aceptable</v>
      </c>
      <c r="U30" s="5">
        <v>2</v>
      </c>
      <c r="X30" s="83" t="s">
        <v>266</v>
      </c>
      <c r="Y30" s="83" t="s">
        <v>266</v>
      </c>
      <c r="Z30" s="83" t="s">
        <v>266</v>
      </c>
    </row>
    <row r="31" spans="2:49" ht="30" hidden="1" customHeight="1" x14ac:dyDescent="0.25">
      <c r="B31" s="203"/>
      <c r="C31" s="141"/>
      <c r="D31" s="152" t="s">
        <v>19</v>
      </c>
      <c r="E31" s="61"/>
      <c r="F31" s="76" t="s">
        <v>219</v>
      </c>
      <c r="G31" s="68"/>
      <c r="H31" s="53" t="s">
        <v>264</v>
      </c>
      <c r="I31" s="85"/>
      <c r="J31" s="86"/>
      <c r="K31" s="63"/>
      <c r="L31" s="115"/>
      <c r="M31" s="114"/>
      <c r="N31" s="57">
        <f t="shared" si="1"/>
        <v>0</v>
      </c>
      <c r="O31" s="5" t="str">
        <f t="shared" si="2"/>
        <v>Bajo</v>
      </c>
      <c r="P31" s="5">
        <v>10</v>
      </c>
      <c r="Q31" s="57">
        <f t="shared" si="6"/>
        <v>0</v>
      </c>
      <c r="R31" s="11" t="str">
        <f t="shared" si="3"/>
        <v>IV</v>
      </c>
      <c r="S31" s="7" t="str">
        <f t="shared" si="4"/>
        <v>ACEPTABLE</v>
      </c>
      <c r="T31" s="10" t="str">
        <f t="shared" si="5"/>
        <v>Mantener las medidas de control existentes, pero se deberían considerar soluciones o mejoras y se deben hacer comprobciones periódicas para asegurrar que el riesgo aún es aceptable</v>
      </c>
      <c r="U31" s="5">
        <v>2</v>
      </c>
      <c r="X31" s="83" t="s">
        <v>266</v>
      </c>
      <c r="Y31" s="83" t="s">
        <v>266</v>
      </c>
      <c r="Z31" s="83" t="s">
        <v>266</v>
      </c>
    </row>
    <row r="32" spans="2:49" ht="15" hidden="1" customHeight="1" x14ac:dyDescent="0.25">
      <c r="B32" s="203"/>
      <c r="C32" s="141"/>
      <c r="D32" s="153"/>
      <c r="E32" s="61"/>
      <c r="F32" s="76" t="s">
        <v>220</v>
      </c>
      <c r="G32" s="68"/>
      <c r="H32" s="53" t="s">
        <v>264</v>
      </c>
      <c r="I32" s="85"/>
      <c r="J32" s="86"/>
      <c r="K32" s="63"/>
      <c r="L32" s="115"/>
      <c r="M32" s="114"/>
      <c r="N32" s="57">
        <f t="shared" si="1"/>
        <v>0</v>
      </c>
      <c r="O32" s="5" t="str">
        <f t="shared" si="2"/>
        <v>Bajo</v>
      </c>
      <c r="P32" s="5">
        <v>10</v>
      </c>
      <c r="Q32" s="57">
        <f t="shared" si="6"/>
        <v>0</v>
      </c>
      <c r="R32" s="11" t="str">
        <f t="shared" si="3"/>
        <v>IV</v>
      </c>
      <c r="S32" s="7" t="str">
        <f t="shared" si="4"/>
        <v>ACEPTABLE</v>
      </c>
      <c r="T32" s="10" t="str">
        <f t="shared" si="5"/>
        <v>Mantener las medidas de control existentes, pero se deberían considerar soluciones o mejoras y se deben hacer comprobciones periódicas para asegurrar que el riesgo aún es aceptable</v>
      </c>
      <c r="U32" s="5">
        <v>2</v>
      </c>
      <c r="X32" s="83" t="s">
        <v>266</v>
      </c>
      <c r="Y32" s="83" t="s">
        <v>266</v>
      </c>
      <c r="Z32" s="83" t="s">
        <v>266</v>
      </c>
    </row>
    <row r="33" spans="2:26" ht="30" hidden="1" customHeight="1" x14ac:dyDescent="0.25">
      <c r="B33" s="203"/>
      <c r="C33" s="141"/>
      <c r="D33" s="152" t="s">
        <v>19</v>
      </c>
      <c r="E33" s="61"/>
      <c r="F33" s="76" t="s">
        <v>221</v>
      </c>
      <c r="G33" s="68"/>
      <c r="H33" s="53" t="s">
        <v>264</v>
      </c>
      <c r="I33" s="85"/>
      <c r="J33" s="86"/>
      <c r="K33" s="63"/>
      <c r="L33" s="115"/>
      <c r="M33" s="114"/>
      <c r="N33" s="57">
        <f t="shared" si="1"/>
        <v>0</v>
      </c>
      <c r="O33" s="5" t="str">
        <f t="shared" si="2"/>
        <v>Bajo</v>
      </c>
      <c r="P33" s="5">
        <v>10</v>
      </c>
      <c r="Q33" s="57">
        <f t="shared" si="6"/>
        <v>0</v>
      </c>
      <c r="R33" s="11" t="str">
        <f t="shared" si="3"/>
        <v>IV</v>
      </c>
      <c r="S33" s="7" t="str">
        <f t="shared" si="4"/>
        <v>ACEPTABLE</v>
      </c>
      <c r="T33" s="10" t="str">
        <f t="shared" si="5"/>
        <v>Mantener las medidas de control existentes, pero se deberían considerar soluciones o mejoras y se deben hacer comprobciones periódicas para asegurrar que el riesgo aún es aceptable</v>
      </c>
      <c r="U33" s="5">
        <v>2</v>
      </c>
      <c r="X33" s="83" t="s">
        <v>266</v>
      </c>
      <c r="Y33" s="83" t="s">
        <v>266</v>
      </c>
      <c r="Z33" s="83" t="s">
        <v>266</v>
      </c>
    </row>
    <row r="34" spans="2:26" ht="30" hidden="1" customHeight="1" x14ac:dyDescent="0.25">
      <c r="B34" s="203"/>
      <c r="C34" s="141"/>
      <c r="D34" s="153"/>
      <c r="E34" s="61"/>
      <c r="F34" s="76" t="s">
        <v>222</v>
      </c>
      <c r="G34" s="68"/>
      <c r="H34" s="53" t="s">
        <v>264</v>
      </c>
      <c r="I34" s="85"/>
      <c r="J34" s="86"/>
      <c r="K34" s="63"/>
      <c r="L34" s="115"/>
      <c r="M34" s="114"/>
      <c r="N34" s="57">
        <f t="shared" si="1"/>
        <v>0</v>
      </c>
      <c r="O34" s="5" t="str">
        <f t="shared" si="2"/>
        <v>Bajo</v>
      </c>
      <c r="P34" s="5">
        <v>10</v>
      </c>
      <c r="Q34" s="57">
        <f t="shared" si="6"/>
        <v>0</v>
      </c>
      <c r="R34" s="11" t="str">
        <f t="shared" si="3"/>
        <v>IV</v>
      </c>
      <c r="S34" s="7" t="str">
        <f t="shared" si="4"/>
        <v>ACEPTABLE</v>
      </c>
      <c r="T34" s="10" t="str">
        <f t="shared" si="5"/>
        <v>Mantener las medidas de control existentes, pero se deberían considerar soluciones o mejoras y se deben hacer comprobciones periódicas para asegurrar que el riesgo aún es aceptable</v>
      </c>
      <c r="U34" s="5">
        <v>2</v>
      </c>
      <c r="X34" s="83" t="s">
        <v>266</v>
      </c>
      <c r="Y34" s="83" t="s">
        <v>266</v>
      </c>
      <c r="Z34" s="83" t="s">
        <v>266</v>
      </c>
    </row>
    <row r="35" spans="2:26" ht="15" hidden="1" customHeight="1" x14ac:dyDescent="0.25">
      <c r="B35" s="203"/>
      <c r="C35" s="141"/>
      <c r="D35" s="152" t="s">
        <v>19</v>
      </c>
      <c r="E35" s="61"/>
      <c r="F35" s="76" t="s">
        <v>223</v>
      </c>
      <c r="G35" s="68"/>
      <c r="H35" s="53" t="s">
        <v>264</v>
      </c>
      <c r="I35" s="85"/>
      <c r="J35" s="86"/>
      <c r="K35" s="63"/>
      <c r="L35" s="115"/>
      <c r="M35" s="114"/>
      <c r="N35" s="57">
        <f t="shared" si="1"/>
        <v>0</v>
      </c>
      <c r="O35" s="5" t="str">
        <f t="shared" si="2"/>
        <v>Bajo</v>
      </c>
      <c r="P35" s="5">
        <v>10</v>
      </c>
      <c r="Q35" s="57">
        <f t="shared" si="6"/>
        <v>0</v>
      </c>
      <c r="R35" s="11" t="str">
        <f t="shared" si="3"/>
        <v>IV</v>
      </c>
      <c r="S35" s="7" t="str">
        <f t="shared" si="4"/>
        <v>ACEPTABLE</v>
      </c>
      <c r="T35" s="10" t="str">
        <f t="shared" si="5"/>
        <v>Mantener las medidas de control existentes, pero se deberían considerar soluciones o mejoras y se deben hacer comprobciones periódicas para asegurrar que el riesgo aún es aceptable</v>
      </c>
      <c r="U35" s="5">
        <v>2</v>
      </c>
      <c r="X35" s="83" t="s">
        <v>266</v>
      </c>
      <c r="Y35" s="83" t="s">
        <v>266</v>
      </c>
      <c r="Z35" s="83" t="s">
        <v>266</v>
      </c>
    </row>
    <row r="36" spans="2:26" ht="15" hidden="1" customHeight="1" x14ac:dyDescent="0.25">
      <c r="B36" s="203"/>
      <c r="C36" s="141"/>
      <c r="D36" s="153"/>
      <c r="E36" s="61"/>
      <c r="F36" s="76" t="s">
        <v>224</v>
      </c>
      <c r="G36" s="68"/>
      <c r="H36" s="53" t="s">
        <v>264</v>
      </c>
      <c r="I36" s="85"/>
      <c r="J36" s="86"/>
      <c r="K36" s="63"/>
      <c r="L36" s="115"/>
      <c r="M36" s="114"/>
      <c r="N36" s="57">
        <f t="shared" si="1"/>
        <v>0</v>
      </c>
      <c r="O36" s="5" t="str">
        <f t="shared" si="2"/>
        <v>Bajo</v>
      </c>
      <c r="P36" s="5">
        <v>10</v>
      </c>
      <c r="Q36" s="57">
        <f t="shared" si="6"/>
        <v>0</v>
      </c>
      <c r="R36" s="11" t="str">
        <f t="shared" si="3"/>
        <v>IV</v>
      </c>
      <c r="S36" s="7" t="str">
        <f t="shared" si="4"/>
        <v>ACEPTABLE</v>
      </c>
      <c r="T36" s="10" t="str">
        <f t="shared" si="5"/>
        <v>Mantener las medidas de control existentes, pero se deberían considerar soluciones o mejoras y se deben hacer comprobciones periódicas para asegurrar que el riesgo aún es aceptable</v>
      </c>
      <c r="U36" s="5">
        <v>2</v>
      </c>
      <c r="X36" s="83" t="s">
        <v>266</v>
      </c>
      <c r="Y36" s="83" t="s">
        <v>266</v>
      </c>
      <c r="Z36" s="83" t="s">
        <v>266</v>
      </c>
    </row>
    <row r="37" spans="2:26" ht="15" hidden="1" customHeight="1" x14ac:dyDescent="0.25">
      <c r="B37" s="203"/>
      <c r="C37" s="141"/>
      <c r="D37" s="152" t="s">
        <v>19</v>
      </c>
      <c r="E37" s="61"/>
      <c r="F37" s="76" t="s">
        <v>60</v>
      </c>
      <c r="G37" s="68"/>
      <c r="H37" s="53" t="s">
        <v>264</v>
      </c>
      <c r="I37" s="85"/>
      <c r="J37" s="86"/>
      <c r="K37" s="63"/>
      <c r="L37" s="115"/>
      <c r="M37" s="114"/>
      <c r="N37" s="57">
        <f t="shared" si="1"/>
        <v>0</v>
      </c>
      <c r="O37" s="5" t="str">
        <f t="shared" si="2"/>
        <v>Bajo</v>
      </c>
      <c r="P37" s="5">
        <v>10</v>
      </c>
      <c r="Q37" s="57">
        <f t="shared" si="6"/>
        <v>0</v>
      </c>
      <c r="R37" s="11" t="str">
        <f t="shared" si="3"/>
        <v>IV</v>
      </c>
      <c r="S37" s="7" t="str">
        <f t="shared" si="4"/>
        <v>ACEPTABLE</v>
      </c>
      <c r="T37" s="10" t="str">
        <f t="shared" si="5"/>
        <v>Mantener las medidas de control existentes, pero se deberían considerar soluciones o mejoras y se deben hacer comprobciones periódicas para asegurrar que el riesgo aún es aceptable</v>
      </c>
      <c r="U37" s="5">
        <v>2</v>
      </c>
      <c r="X37" s="83" t="s">
        <v>266</v>
      </c>
      <c r="Y37" s="83" t="s">
        <v>266</v>
      </c>
      <c r="Z37" s="83" t="s">
        <v>266</v>
      </c>
    </row>
    <row r="38" spans="2:26" ht="15" hidden="1" customHeight="1" x14ac:dyDescent="0.25">
      <c r="B38" s="203"/>
      <c r="C38" s="141"/>
      <c r="D38" s="153"/>
      <c r="E38" s="61"/>
      <c r="F38" s="76" t="s">
        <v>225</v>
      </c>
      <c r="G38" s="68"/>
      <c r="H38" s="53" t="s">
        <v>264</v>
      </c>
      <c r="I38" s="85"/>
      <c r="J38" s="86"/>
      <c r="K38" s="63"/>
      <c r="L38" s="115"/>
      <c r="M38" s="114"/>
      <c r="N38" s="57">
        <f t="shared" si="1"/>
        <v>0</v>
      </c>
      <c r="O38" s="5" t="str">
        <f t="shared" si="2"/>
        <v>Bajo</v>
      </c>
      <c r="P38" s="5">
        <v>10</v>
      </c>
      <c r="Q38" s="57">
        <f t="shared" si="6"/>
        <v>0</v>
      </c>
      <c r="R38" s="11" t="str">
        <f t="shared" si="3"/>
        <v>IV</v>
      </c>
      <c r="S38" s="7" t="str">
        <f t="shared" si="4"/>
        <v>ACEPTABLE</v>
      </c>
      <c r="T38" s="10" t="str">
        <f t="shared" si="5"/>
        <v>Mantener las medidas de control existentes, pero se deberían considerar soluciones o mejoras y se deben hacer comprobciones periódicas para asegurrar que el riesgo aún es aceptable</v>
      </c>
      <c r="U38" s="5">
        <v>2</v>
      </c>
      <c r="X38" s="83" t="s">
        <v>266</v>
      </c>
      <c r="Y38" s="83" t="s">
        <v>266</v>
      </c>
      <c r="Z38" s="83" t="s">
        <v>266</v>
      </c>
    </row>
    <row r="39" spans="2:26" ht="15" hidden="1" customHeight="1" x14ac:dyDescent="0.25">
      <c r="B39" s="203"/>
      <c r="C39" s="141"/>
      <c r="D39" s="152" t="s">
        <v>19</v>
      </c>
      <c r="E39" s="61"/>
      <c r="F39" s="76" t="s">
        <v>61</v>
      </c>
      <c r="G39" s="68"/>
      <c r="H39" s="53" t="s">
        <v>264</v>
      </c>
      <c r="I39" s="85"/>
      <c r="J39" s="86"/>
      <c r="K39" s="63"/>
      <c r="L39" s="115"/>
      <c r="M39" s="114"/>
      <c r="N39" s="57">
        <f t="shared" si="1"/>
        <v>0</v>
      </c>
      <c r="O39" s="5" t="str">
        <f t="shared" si="2"/>
        <v>Bajo</v>
      </c>
      <c r="P39" s="5">
        <v>10</v>
      </c>
      <c r="Q39" s="57">
        <f t="shared" si="6"/>
        <v>0</v>
      </c>
      <c r="R39" s="11" t="str">
        <f t="shared" si="3"/>
        <v>IV</v>
      </c>
      <c r="S39" s="7" t="str">
        <f t="shared" si="4"/>
        <v>ACEPTABLE</v>
      </c>
      <c r="T39" s="10" t="str">
        <f t="shared" si="5"/>
        <v>Mantener las medidas de control existentes, pero se deberían considerar soluciones o mejoras y se deben hacer comprobciones periódicas para asegurrar que el riesgo aún es aceptable</v>
      </c>
      <c r="U39" s="5">
        <v>2</v>
      </c>
      <c r="X39" s="83" t="s">
        <v>266</v>
      </c>
      <c r="Y39" s="83" t="s">
        <v>266</v>
      </c>
      <c r="Z39" s="83" t="s">
        <v>266</v>
      </c>
    </row>
    <row r="40" spans="2:26" ht="15" hidden="1" customHeight="1" x14ac:dyDescent="0.25">
      <c r="B40" s="203"/>
      <c r="C40" s="141"/>
      <c r="D40" s="153"/>
      <c r="E40" s="61"/>
      <c r="F40" s="76" t="s">
        <v>226</v>
      </c>
      <c r="G40" s="68"/>
      <c r="H40" s="53" t="s">
        <v>264</v>
      </c>
      <c r="I40" s="85"/>
      <c r="J40" s="86"/>
      <c r="K40" s="63"/>
      <c r="L40" s="115"/>
      <c r="M40" s="114"/>
      <c r="N40" s="57">
        <f t="shared" si="1"/>
        <v>0</v>
      </c>
      <c r="O40" s="5" t="str">
        <f t="shared" si="2"/>
        <v>Bajo</v>
      </c>
      <c r="P40" s="5">
        <v>10</v>
      </c>
      <c r="Q40" s="57">
        <f t="shared" si="6"/>
        <v>0</v>
      </c>
      <c r="R40" s="11" t="str">
        <f t="shared" si="3"/>
        <v>IV</v>
      </c>
      <c r="S40" s="7" t="str">
        <f t="shared" si="4"/>
        <v>ACEPTABLE</v>
      </c>
      <c r="T40" s="10" t="str">
        <f t="shared" si="5"/>
        <v>Mantener las medidas de control existentes, pero se deberían considerar soluciones o mejoras y se deben hacer comprobciones periódicas para asegurrar que el riesgo aún es aceptable</v>
      </c>
      <c r="U40" s="5">
        <v>2</v>
      </c>
      <c r="X40" s="83" t="s">
        <v>266</v>
      </c>
      <c r="Y40" s="83" t="s">
        <v>266</v>
      </c>
      <c r="Z40" s="83" t="s">
        <v>266</v>
      </c>
    </row>
    <row r="41" spans="2:26" ht="31.5" hidden="1" customHeight="1" x14ac:dyDescent="0.25">
      <c r="B41" s="203"/>
      <c r="C41" s="141"/>
      <c r="D41" s="152" t="s">
        <v>19</v>
      </c>
      <c r="E41" s="61"/>
      <c r="F41" s="76" t="s">
        <v>227</v>
      </c>
      <c r="G41" s="68"/>
      <c r="H41" s="53" t="s">
        <v>264</v>
      </c>
      <c r="I41" s="85"/>
      <c r="J41" s="86"/>
      <c r="K41" s="63"/>
      <c r="L41" s="115"/>
      <c r="M41" s="114"/>
      <c r="N41" s="57">
        <f t="shared" si="1"/>
        <v>0</v>
      </c>
      <c r="O41" s="5" t="str">
        <f t="shared" si="2"/>
        <v>Bajo</v>
      </c>
      <c r="P41" s="5">
        <v>10</v>
      </c>
      <c r="Q41" s="57">
        <f t="shared" si="6"/>
        <v>0</v>
      </c>
      <c r="R41" s="11" t="str">
        <f t="shared" si="3"/>
        <v>IV</v>
      </c>
      <c r="S41" s="7" t="str">
        <f t="shared" si="4"/>
        <v>ACEPTABLE</v>
      </c>
      <c r="T41" s="10" t="str">
        <f t="shared" si="5"/>
        <v>Mantener las medidas de control existentes, pero se deberían considerar soluciones o mejoras y se deben hacer comprobciones periódicas para asegurrar que el riesgo aún es aceptable</v>
      </c>
      <c r="U41" s="5">
        <v>2</v>
      </c>
      <c r="X41" s="83" t="s">
        <v>266</v>
      </c>
      <c r="Y41" s="83" t="s">
        <v>266</v>
      </c>
      <c r="Z41" s="83" t="s">
        <v>266</v>
      </c>
    </row>
    <row r="42" spans="2:26" ht="33" hidden="1" customHeight="1" x14ac:dyDescent="0.25">
      <c r="B42" s="203"/>
      <c r="C42" s="141"/>
      <c r="D42" s="153"/>
      <c r="E42" s="61"/>
      <c r="F42" s="76" t="s">
        <v>75</v>
      </c>
      <c r="G42" s="68"/>
      <c r="H42" s="53" t="s">
        <v>264</v>
      </c>
      <c r="I42" s="85"/>
      <c r="J42" s="86"/>
      <c r="K42" s="63"/>
      <c r="L42" s="115"/>
      <c r="M42" s="114"/>
      <c r="N42" s="57">
        <f t="shared" si="1"/>
        <v>0</v>
      </c>
      <c r="O42" s="5" t="str">
        <f t="shared" si="2"/>
        <v>Bajo</v>
      </c>
      <c r="P42" s="5">
        <v>10</v>
      </c>
      <c r="Q42" s="57">
        <f t="shared" si="6"/>
        <v>0</v>
      </c>
      <c r="R42" s="11" t="str">
        <f t="shared" si="3"/>
        <v>IV</v>
      </c>
      <c r="S42" s="7" t="str">
        <f t="shared" si="4"/>
        <v>ACEPTABLE</v>
      </c>
      <c r="T42" s="10" t="str">
        <f t="shared" si="5"/>
        <v>Mantener las medidas de control existentes, pero se deberían considerar soluciones o mejoras y se deben hacer comprobciones periódicas para asegurrar que el riesgo aún es aceptable</v>
      </c>
      <c r="U42" s="5">
        <v>2</v>
      </c>
      <c r="X42" s="83" t="s">
        <v>266</v>
      </c>
      <c r="Y42" s="83" t="s">
        <v>266</v>
      </c>
      <c r="Z42" s="83" t="s">
        <v>266</v>
      </c>
    </row>
    <row r="43" spans="2:26" ht="165" hidden="1" customHeight="1" x14ac:dyDescent="0.25">
      <c r="B43" s="203"/>
      <c r="C43" s="141"/>
      <c r="D43" s="152" t="s">
        <v>19</v>
      </c>
      <c r="E43" s="61"/>
      <c r="F43" s="76" t="s">
        <v>239</v>
      </c>
      <c r="G43" s="68"/>
      <c r="H43" s="53" t="s">
        <v>264</v>
      </c>
      <c r="I43" s="85"/>
      <c r="J43" s="86"/>
      <c r="K43" s="63"/>
      <c r="L43" s="115"/>
      <c r="M43" s="114"/>
      <c r="N43" s="57">
        <f t="shared" si="1"/>
        <v>0</v>
      </c>
      <c r="O43" s="5" t="str">
        <f t="shared" si="2"/>
        <v>Bajo</v>
      </c>
      <c r="P43" s="5">
        <v>10</v>
      </c>
      <c r="Q43" s="57">
        <f t="shared" si="6"/>
        <v>0</v>
      </c>
      <c r="R43" s="11" t="str">
        <f t="shared" si="3"/>
        <v>IV</v>
      </c>
      <c r="S43" s="7" t="str">
        <f t="shared" si="4"/>
        <v>ACEPTABLE</v>
      </c>
      <c r="T43" s="10" t="str">
        <f t="shared" si="5"/>
        <v>Mantener las medidas de control existentes, pero se deberían considerar soluciones o mejoras y se deben hacer comprobciones periódicas para asegurrar que el riesgo aún es aceptable</v>
      </c>
      <c r="U43" s="5">
        <v>2</v>
      </c>
      <c r="X43" s="83" t="s">
        <v>266</v>
      </c>
      <c r="Y43" s="83" t="s">
        <v>266</v>
      </c>
      <c r="Z43" s="83" t="s">
        <v>266</v>
      </c>
    </row>
    <row r="44" spans="2:26" ht="150" hidden="1" customHeight="1" x14ac:dyDescent="0.25">
      <c r="B44" s="203"/>
      <c r="C44" s="141"/>
      <c r="D44" s="153"/>
      <c r="E44" s="61"/>
      <c r="F44" s="77" t="s">
        <v>228</v>
      </c>
      <c r="G44" s="68"/>
      <c r="H44" s="53" t="s">
        <v>264</v>
      </c>
      <c r="I44" s="85"/>
      <c r="J44" s="86"/>
      <c r="K44" s="63"/>
      <c r="L44" s="115"/>
      <c r="M44" s="114"/>
      <c r="N44" s="57">
        <f t="shared" si="1"/>
        <v>0</v>
      </c>
      <c r="O44" s="5" t="str">
        <f t="shared" si="2"/>
        <v>Bajo</v>
      </c>
      <c r="P44" s="5">
        <v>10</v>
      </c>
      <c r="Q44" s="57">
        <f t="shared" si="6"/>
        <v>0</v>
      </c>
      <c r="R44" s="11" t="str">
        <f t="shared" si="3"/>
        <v>IV</v>
      </c>
      <c r="S44" s="7" t="str">
        <f t="shared" si="4"/>
        <v>ACEPTABLE</v>
      </c>
      <c r="T44" s="10" t="str">
        <f t="shared" si="5"/>
        <v>Mantener las medidas de control existentes, pero se deberían considerar soluciones o mejoras y se deben hacer comprobciones periódicas para asegurrar que el riesgo aún es aceptable</v>
      </c>
      <c r="U44" s="5">
        <v>2</v>
      </c>
      <c r="X44" s="83" t="s">
        <v>266</v>
      </c>
      <c r="Y44" s="83" t="s">
        <v>266</v>
      </c>
      <c r="Z44" s="83" t="s">
        <v>266</v>
      </c>
    </row>
    <row r="45" spans="2:26" ht="90" hidden="1" customHeight="1" x14ac:dyDescent="0.25">
      <c r="B45" s="203"/>
      <c r="C45" s="141"/>
      <c r="D45" s="152" t="s">
        <v>19</v>
      </c>
      <c r="E45" s="61"/>
      <c r="F45" s="77" t="s">
        <v>240</v>
      </c>
      <c r="G45" s="68"/>
      <c r="H45" s="53" t="s">
        <v>264</v>
      </c>
      <c r="I45" s="85"/>
      <c r="J45" s="86"/>
      <c r="K45" s="63"/>
      <c r="L45" s="115"/>
      <c r="M45" s="114"/>
      <c r="N45" s="57">
        <f t="shared" si="1"/>
        <v>0</v>
      </c>
      <c r="O45" s="5" t="str">
        <f t="shared" si="2"/>
        <v>Bajo</v>
      </c>
      <c r="P45" s="5">
        <v>10</v>
      </c>
      <c r="Q45" s="57">
        <f t="shared" si="6"/>
        <v>0</v>
      </c>
      <c r="R45" s="11" t="str">
        <f t="shared" si="3"/>
        <v>IV</v>
      </c>
      <c r="S45" s="7" t="str">
        <f t="shared" si="4"/>
        <v>ACEPTABLE</v>
      </c>
      <c r="T45" s="10" t="str">
        <f t="shared" si="5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3" t="s">
        <v>266</v>
      </c>
      <c r="Y45" s="83" t="s">
        <v>266</v>
      </c>
      <c r="Z45" s="83" t="s">
        <v>266</v>
      </c>
    </row>
    <row r="46" spans="2:26" ht="120" hidden="1" customHeight="1" x14ac:dyDescent="0.25">
      <c r="B46" s="203"/>
      <c r="C46" s="141"/>
      <c r="D46" s="153"/>
      <c r="E46" s="61"/>
      <c r="F46" s="77" t="s">
        <v>241</v>
      </c>
      <c r="G46" s="68"/>
      <c r="H46" s="53" t="s">
        <v>264</v>
      </c>
      <c r="I46" s="85"/>
      <c r="J46" s="86"/>
      <c r="K46" s="63"/>
      <c r="L46" s="115"/>
      <c r="M46" s="114"/>
      <c r="N46" s="57">
        <f t="shared" si="1"/>
        <v>0</v>
      </c>
      <c r="O46" s="5" t="str">
        <f t="shared" si="2"/>
        <v>Bajo</v>
      </c>
      <c r="P46" s="5">
        <v>10</v>
      </c>
      <c r="Q46" s="57">
        <f t="shared" si="6"/>
        <v>0</v>
      </c>
      <c r="R46" s="11" t="str">
        <f t="shared" si="3"/>
        <v>IV</v>
      </c>
      <c r="S46" s="7" t="str">
        <f t="shared" si="4"/>
        <v>ACEPTABLE</v>
      </c>
      <c r="T46" s="10" t="str">
        <f t="shared" si="5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3" t="s">
        <v>266</v>
      </c>
      <c r="Y46" s="83" t="s">
        <v>266</v>
      </c>
      <c r="Z46" s="83" t="s">
        <v>266</v>
      </c>
    </row>
    <row r="47" spans="2:26" ht="180" hidden="1" customHeight="1" x14ac:dyDescent="0.25">
      <c r="B47" s="203"/>
      <c r="C47" s="141"/>
      <c r="D47" s="152" t="s">
        <v>19</v>
      </c>
      <c r="E47" s="61"/>
      <c r="F47" s="77" t="s">
        <v>242</v>
      </c>
      <c r="G47" s="68"/>
      <c r="H47" s="53" t="s">
        <v>264</v>
      </c>
      <c r="I47" s="85"/>
      <c r="J47" s="86"/>
      <c r="K47" s="63"/>
      <c r="L47" s="115"/>
      <c r="M47" s="114"/>
      <c r="N47" s="57">
        <f t="shared" si="1"/>
        <v>0</v>
      </c>
      <c r="O47" s="5" t="str">
        <f t="shared" si="2"/>
        <v>Bajo</v>
      </c>
      <c r="P47" s="5">
        <v>10</v>
      </c>
      <c r="Q47" s="57">
        <f t="shared" si="6"/>
        <v>0</v>
      </c>
      <c r="R47" s="11" t="str">
        <f t="shared" si="3"/>
        <v>IV</v>
      </c>
      <c r="S47" s="7" t="str">
        <f t="shared" si="4"/>
        <v>ACEPTABLE</v>
      </c>
      <c r="T47" s="10" t="str">
        <f t="shared" si="5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3" t="s">
        <v>266</v>
      </c>
      <c r="Y47" s="83" t="s">
        <v>266</v>
      </c>
      <c r="Z47" s="83" t="s">
        <v>266</v>
      </c>
    </row>
    <row r="48" spans="2:26" ht="75" hidden="1" customHeight="1" x14ac:dyDescent="0.25">
      <c r="B48" s="203"/>
      <c r="C48" s="141"/>
      <c r="D48" s="153"/>
      <c r="E48" s="61"/>
      <c r="F48" s="77" t="s">
        <v>243</v>
      </c>
      <c r="G48" s="68"/>
      <c r="H48" s="53" t="s">
        <v>264</v>
      </c>
      <c r="I48" s="85"/>
      <c r="J48" s="86"/>
      <c r="K48" s="63"/>
      <c r="L48" s="115"/>
      <c r="M48" s="114"/>
      <c r="N48" s="57">
        <f t="shared" si="1"/>
        <v>0</v>
      </c>
      <c r="O48" s="5" t="str">
        <f t="shared" si="2"/>
        <v>Bajo</v>
      </c>
      <c r="P48" s="5">
        <v>10</v>
      </c>
      <c r="Q48" s="57">
        <f t="shared" si="6"/>
        <v>0</v>
      </c>
      <c r="R48" s="11" t="str">
        <f t="shared" si="3"/>
        <v>IV</v>
      </c>
      <c r="S48" s="7" t="str">
        <f t="shared" si="4"/>
        <v>ACEPTABLE</v>
      </c>
      <c r="T48" s="10" t="str">
        <f t="shared" si="5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3" t="s">
        <v>266</v>
      </c>
      <c r="Y48" s="83" t="s">
        <v>266</v>
      </c>
      <c r="Z48" s="83" t="s">
        <v>266</v>
      </c>
    </row>
    <row r="49" spans="2:28" ht="45" hidden="1" customHeight="1" x14ac:dyDescent="0.25">
      <c r="B49" s="203"/>
      <c r="C49" s="141"/>
      <c r="D49" s="152" t="s">
        <v>19</v>
      </c>
      <c r="E49" s="61"/>
      <c r="F49" s="77" t="s">
        <v>244</v>
      </c>
      <c r="G49" s="68"/>
      <c r="H49" s="53" t="s">
        <v>264</v>
      </c>
      <c r="I49" s="85"/>
      <c r="J49" s="86"/>
      <c r="K49" s="63"/>
      <c r="L49" s="115"/>
      <c r="M49" s="114"/>
      <c r="N49" s="57">
        <f t="shared" si="1"/>
        <v>0</v>
      </c>
      <c r="O49" s="5" t="str">
        <f t="shared" si="2"/>
        <v>Bajo</v>
      </c>
      <c r="P49" s="5">
        <v>10</v>
      </c>
      <c r="Q49" s="57">
        <f t="shared" si="6"/>
        <v>0</v>
      </c>
      <c r="R49" s="11" t="str">
        <f t="shared" si="3"/>
        <v>IV</v>
      </c>
      <c r="S49" s="7" t="str">
        <f t="shared" si="4"/>
        <v>ACEPTABLE</v>
      </c>
      <c r="T49" s="10" t="str">
        <f t="shared" si="5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3" t="s">
        <v>266</v>
      </c>
      <c r="Y49" s="83" t="s">
        <v>266</v>
      </c>
      <c r="Z49" s="83" t="s">
        <v>266</v>
      </c>
    </row>
    <row r="50" spans="2:28" ht="15" hidden="1" customHeight="1" x14ac:dyDescent="0.25">
      <c r="B50" s="203"/>
      <c r="C50" s="141"/>
      <c r="D50" s="153"/>
      <c r="E50" s="61"/>
      <c r="F50" s="77" t="s">
        <v>229</v>
      </c>
      <c r="G50" s="68"/>
      <c r="H50" s="53" t="s">
        <v>264</v>
      </c>
      <c r="I50" s="85"/>
      <c r="J50" s="86"/>
      <c r="K50" s="63"/>
      <c r="L50" s="115"/>
      <c r="M50" s="114"/>
      <c r="N50" s="57">
        <f t="shared" si="1"/>
        <v>0</v>
      </c>
      <c r="O50" s="5" t="str">
        <f t="shared" si="2"/>
        <v>Bajo</v>
      </c>
      <c r="P50" s="5">
        <v>10</v>
      </c>
      <c r="Q50" s="57">
        <f t="shared" si="6"/>
        <v>0</v>
      </c>
      <c r="R50" s="11" t="str">
        <f t="shared" si="3"/>
        <v>IV</v>
      </c>
      <c r="S50" s="7" t="str">
        <f t="shared" si="4"/>
        <v>ACEPTABLE</v>
      </c>
      <c r="T50" s="10" t="str">
        <f t="shared" si="5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3" t="s">
        <v>266</v>
      </c>
      <c r="Y50" s="83" t="s">
        <v>266</v>
      </c>
      <c r="Z50" s="83" t="s">
        <v>266</v>
      </c>
    </row>
    <row r="51" spans="2:28" ht="30" hidden="1" customHeight="1" x14ac:dyDescent="0.25">
      <c r="B51" s="203"/>
      <c r="C51" s="141"/>
      <c r="D51" s="152" t="s">
        <v>19</v>
      </c>
      <c r="E51" s="61"/>
      <c r="F51" s="77" t="s">
        <v>230</v>
      </c>
      <c r="G51" s="68"/>
      <c r="H51" s="53" t="s">
        <v>264</v>
      </c>
      <c r="I51" s="85"/>
      <c r="J51" s="86"/>
      <c r="K51" s="63"/>
      <c r="L51" s="115"/>
      <c r="M51" s="114"/>
      <c r="N51" s="57">
        <f t="shared" si="1"/>
        <v>0</v>
      </c>
      <c r="O51" s="5" t="str">
        <f t="shared" si="2"/>
        <v>Bajo</v>
      </c>
      <c r="P51" s="5">
        <v>10</v>
      </c>
      <c r="Q51" s="57">
        <f t="shared" si="6"/>
        <v>0</v>
      </c>
      <c r="R51" s="11" t="str">
        <f t="shared" si="3"/>
        <v>IV</v>
      </c>
      <c r="S51" s="7" t="str">
        <f t="shared" si="4"/>
        <v>ACEPTABLE</v>
      </c>
      <c r="T51" s="10" t="str">
        <f t="shared" si="5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3" t="s">
        <v>266</v>
      </c>
      <c r="Y51" s="83" t="s">
        <v>266</v>
      </c>
      <c r="Z51" s="83" t="s">
        <v>266</v>
      </c>
    </row>
    <row r="52" spans="2:28" ht="30" hidden="1" customHeight="1" x14ac:dyDescent="0.25">
      <c r="B52" s="203"/>
      <c r="C52" s="141"/>
      <c r="D52" s="153"/>
      <c r="E52" s="61"/>
      <c r="F52" s="77" t="s">
        <v>231</v>
      </c>
      <c r="G52" s="68"/>
      <c r="H52" s="53" t="s">
        <v>264</v>
      </c>
      <c r="I52" s="85"/>
      <c r="J52" s="86"/>
      <c r="K52" s="63"/>
      <c r="L52" s="115"/>
      <c r="M52" s="114"/>
      <c r="N52" s="57">
        <f t="shared" si="1"/>
        <v>0</v>
      </c>
      <c r="O52" s="5" t="str">
        <f t="shared" si="2"/>
        <v>Bajo</v>
      </c>
      <c r="P52" s="5">
        <v>10</v>
      </c>
      <c r="Q52" s="57">
        <f t="shared" si="6"/>
        <v>0</v>
      </c>
      <c r="R52" s="11" t="str">
        <f t="shared" si="3"/>
        <v>IV</v>
      </c>
      <c r="S52" s="7" t="str">
        <f t="shared" si="4"/>
        <v>ACEPTABLE</v>
      </c>
      <c r="T52" s="10" t="str">
        <f t="shared" si="5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3" t="s">
        <v>266</v>
      </c>
      <c r="Y52" s="83" t="s">
        <v>266</v>
      </c>
      <c r="Z52" s="83" t="s">
        <v>266</v>
      </c>
    </row>
    <row r="53" spans="2:28" ht="120" hidden="1" customHeight="1" x14ac:dyDescent="0.25">
      <c r="B53" s="203"/>
      <c r="C53" s="141"/>
      <c r="D53" s="152" t="s">
        <v>19</v>
      </c>
      <c r="E53" s="61"/>
      <c r="F53" s="77" t="s">
        <v>232</v>
      </c>
      <c r="G53" s="68"/>
      <c r="H53" s="53" t="s">
        <v>264</v>
      </c>
      <c r="I53" s="85"/>
      <c r="J53" s="86"/>
      <c r="K53" s="63"/>
      <c r="L53" s="115"/>
      <c r="M53" s="114"/>
      <c r="N53" s="57">
        <f t="shared" si="1"/>
        <v>0</v>
      </c>
      <c r="O53" s="5" t="str">
        <f t="shared" si="2"/>
        <v>Bajo</v>
      </c>
      <c r="P53" s="5">
        <v>10</v>
      </c>
      <c r="Q53" s="57">
        <f t="shared" si="6"/>
        <v>0</v>
      </c>
      <c r="R53" s="11" t="str">
        <f t="shared" si="3"/>
        <v>IV</v>
      </c>
      <c r="S53" s="7" t="str">
        <f t="shared" si="4"/>
        <v>ACEPTABLE</v>
      </c>
      <c r="T53" s="10" t="str">
        <f t="shared" si="5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3" t="s">
        <v>266</v>
      </c>
      <c r="Y53" s="83" t="s">
        <v>266</v>
      </c>
      <c r="Z53" s="83" t="s">
        <v>266</v>
      </c>
    </row>
    <row r="54" spans="2:28" ht="45" hidden="1" customHeight="1" x14ac:dyDescent="0.25">
      <c r="B54" s="203"/>
      <c r="C54" s="141"/>
      <c r="D54" s="153"/>
      <c r="E54" s="61"/>
      <c r="F54" s="77" t="s">
        <v>233</v>
      </c>
      <c r="G54" s="68"/>
      <c r="H54" s="53" t="s">
        <v>264</v>
      </c>
      <c r="I54" s="85"/>
      <c r="J54" s="86"/>
      <c r="K54" s="63"/>
      <c r="L54" s="115"/>
      <c r="M54" s="114"/>
      <c r="N54" s="57">
        <f t="shared" si="1"/>
        <v>0</v>
      </c>
      <c r="O54" s="5" t="str">
        <f t="shared" si="2"/>
        <v>Bajo</v>
      </c>
      <c r="P54" s="5">
        <v>10</v>
      </c>
      <c r="Q54" s="57">
        <f t="shared" si="6"/>
        <v>0</v>
      </c>
      <c r="R54" s="11" t="str">
        <f t="shared" si="3"/>
        <v>IV</v>
      </c>
      <c r="S54" s="7" t="str">
        <f t="shared" si="4"/>
        <v>ACEPTABLE</v>
      </c>
      <c r="T54" s="10" t="str">
        <f t="shared" si="5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3" t="s">
        <v>266</v>
      </c>
      <c r="Y54" s="83" t="s">
        <v>266</v>
      </c>
      <c r="Z54" s="83" t="s">
        <v>266</v>
      </c>
    </row>
    <row r="55" spans="2:28" ht="45" hidden="1" customHeight="1" x14ac:dyDescent="0.25">
      <c r="B55" s="203"/>
      <c r="C55" s="141"/>
      <c r="D55" s="152" t="s">
        <v>19</v>
      </c>
      <c r="E55" s="61"/>
      <c r="F55" s="77" t="s">
        <v>245</v>
      </c>
      <c r="G55" s="68"/>
      <c r="H55" s="53" t="s">
        <v>264</v>
      </c>
      <c r="I55" s="85"/>
      <c r="J55" s="86"/>
      <c r="K55" s="63"/>
      <c r="L55" s="115"/>
      <c r="M55" s="114"/>
      <c r="N55" s="57">
        <f t="shared" si="1"/>
        <v>0</v>
      </c>
      <c r="O55" s="5" t="str">
        <f t="shared" si="2"/>
        <v>Bajo</v>
      </c>
      <c r="P55" s="5">
        <v>10</v>
      </c>
      <c r="Q55" s="57">
        <f t="shared" si="6"/>
        <v>0</v>
      </c>
      <c r="R55" s="11" t="str">
        <f t="shared" si="3"/>
        <v>IV</v>
      </c>
      <c r="S55" s="7" t="str">
        <f t="shared" si="4"/>
        <v>ACEPTABLE</v>
      </c>
      <c r="T55" s="10" t="str">
        <f t="shared" si="5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3" t="s">
        <v>266</v>
      </c>
      <c r="Y55" s="83" t="s">
        <v>266</v>
      </c>
      <c r="Z55" s="83" t="s">
        <v>266</v>
      </c>
    </row>
    <row r="56" spans="2:28" ht="60" hidden="1" customHeight="1" x14ac:dyDescent="0.25">
      <c r="B56" s="203"/>
      <c r="C56" s="141"/>
      <c r="D56" s="153"/>
      <c r="E56" s="61"/>
      <c r="F56" s="77" t="s">
        <v>246</v>
      </c>
      <c r="G56" s="68"/>
      <c r="H56" s="53" t="s">
        <v>264</v>
      </c>
      <c r="I56" s="85"/>
      <c r="J56" s="86"/>
      <c r="K56" s="63"/>
      <c r="L56" s="115"/>
      <c r="M56" s="114"/>
      <c r="N56" s="57">
        <f t="shared" si="1"/>
        <v>0</v>
      </c>
      <c r="O56" s="5" t="str">
        <f t="shared" si="2"/>
        <v>Bajo</v>
      </c>
      <c r="P56" s="5">
        <v>10</v>
      </c>
      <c r="Q56" s="57">
        <f t="shared" si="6"/>
        <v>0</v>
      </c>
      <c r="R56" s="11" t="str">
        <f t="shared" si="3"/>
        <v>IV</v>
      </c>
      <c r="S56" s="7" t="str">
        <f t="shared" si="4"/>
        <v>ACEPTABLE</v>
      </c>
      <c r="T56" s="10" t="str">
        <f t="shared" si="5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3" t="s">
        <v>266</v>
      </c>
      <c r="Y56" s="83" t="s">
        <v>266</v>
      </c>
      <c r="Z56" s="83" t="s">
        <v>266</v>
      </c>
    </row>
    <row r="57" spans="2:28" ht="45" hidden="1" customHeight="1" x14ac:dyDescent="0.25">
      <c r="B57" s="203"/>
      <c r="C57" s="141"/>
      <c r="D57" s="152" t="s">
        <v>19</v>
      </c>
      <c r="E57" s="61"/>
      <c r="F57" s="77" t="s">
        <v>247</v>
      </c>
      <c r="G57" s="68"/>
      <c r="H57" s="53" t="s">
        <v>264</v>
      </c>
      <c r="I57" s="85"/>
      <c r="J57" s="86"/>
      <c r="K57" s="63"/>
      <c r="L57" s="115"/>
      <c r="M57" s="114"/>
      <c r="N57" s="57">
        <f t="shared" si="1"/>
        <v>0</v>
      </c>
      <c r="O57" s="5" t="str">
        <f t="shared" si="2"/>
        <v>Bajo</v>
      </c>
      <c r="P57" s="5">
        <v>10</v>
      </c>
      <c r="Q57" s="57">
        <f t="shared" si="6"/>
        <v>0</v>
      </c>
      <c r="R57" s="11" t="str">
        <f t="shared" si="3"/>
        <v>IV</v>
      </c>
      <c r="S57" s="7" t="str">
        <f t="shared" si="4"/>
        <v>ACEPTABLE</v>
      </c>
      <c r="T57" s="10" t="str">
        <f t="shared" si="5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3" t="s">
        <v>266</v>
      </c>
      <c r="Y57" s="83" t="s">
        <v>266</v>
      </c>
      <c r="Z57" s="83" t="s">
        <v>266</v>
      </c>
    </row>
    <row r="58" spans="2:28" ht="45" hidden="1" customHeight="1" x14ac:dyDescent="0.25">
      <c r="B58" s="203"/>
      <c r="C58" s="141"/>
      <c r="D58" s="153"/>
      <c r="E58" s="61"/>
      <c r="F58" s="77" t="s">
        <v>234</v>
      </c>
      <c r="G58" s="68"/>
      <c r="H58" s="53" t="s">
        <v>264</v>
      </c>
      <c r="I58" s="85"/>
      <c r="J58" s="86"/>
      <c r="K58" s="63"/>
      <c r="L58" s="115"/>
      <c r="M58" s="114"/>
      <c r="N58" s="57">
        <f t="shared" si="1"/>
        <v>0</v>
      </c>
      <c r="O58" s="5" t="str">
        <f t="shared" si="2"/>
        <v>Bajo</v>
      </c>
      <c r="P58" s="5">
        <v>10</v>
      </c>
      <c r="Q58" s="57">
        <f t="shared" si="6"/>
        <v>0</v>
      </c>
      <c r="R58" s="11" t="str">
        <f t="shared" si="3"/>
        <v>IV</v>
      </c>
      <c r="S58" s="7" t="str">
        <f t="shared" si="4"/>
        <v>ACEPTABLE</v>
      </c>
      <c r="T58" s="10" t="str">
        <f t="shared" si="5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3" t="s">
        <v>266</v>
      </c>
      <c r="Y58" s="83" t="s">
        <v>266</v>
      </c>
      <c r="Z58" s="83" t="s">
        <v>266</v>
      </c>
    </row>
    <row r="59" spans="2:28" ht="30" hidden="1" customHeight="1" x14ac:dyDescent="0.25">
      <c r="B59" s="203"/>
      <c r="C59" s="141"/>
      <c r="D59" s="152" t="s">
        <v>19</v>
      </c>
      <c r="E59" s="61"/>
      <c r="F59" s="77" t="s">
        <v>235</v>
      </c>
      <c r="G59" s="68"/>
      <c r="H59" s="53" t="s">
        <v>264</v>
      </c>
      <c r="I59" s="85"/>
      <c r="J59" s="86"/>
      <c r="K59" s="63"/>
      <c r="L59" s="115"/>
      <c r="M59" s="114"/>
      <c r="N59" s="57">
        <f t="shared" si="1"/>
        <v>0</v>
      </c>
      <c r="O59" s="5" t="str">
        <f t="shared" si="2"/>
        <v>Bajo</v>
      </c>
      <c r="P59" s="5">
        <v>10</v>
      </c>
      <c r="Q59" s="57">
        <f t="shared" si="6"/>
        <v>0</v>
      </c>
      <c r="R59" s="11" t="str">
        <f t="shared" si="3"/>
        <v>IV</v>
      </c>
      <c r="S59" s="7" t="str">
        <f t="shared" si="4"/>
        <v>ACEPTABLE</v>
      </c>
      <c r="T59" s="10" t="str">
        <f t="shared" si="5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3" t="s">
        <v>266</v>
      </c>
      <c r="Y59" s="83" t="s">
        <v>266</v>
      </c>
      <c r="Z59" s="83" t="s">
        <v>266</v>
      </c>
    </row>
    <row r="60" spans="2:28" ht="60" hidden="1" customHeight="1" x14ac:dyDescent="0.25">
      <c r="B60" s="203"/>
      <c r="C60" s="141"/>
      <c r="D60" s="153"/>
      <c r="E60" s="61"/>
      <c r="F60" s="77" t="s">
        <v>236</v>
      </c>
      <c r="G60" s="68"/>
      <c r="H60" s="53" t="s">
        <v>264</v>
      </c>
      <c r="I60" s="85"/>
      <c r="J60" s="86"/>
      <c r="K60" s="63"/>
      <c r="L60" s="115"/>
      <c r="M60" s="114"/>
      <c r="N60" s="57">
        <f t="shared" si="1"/>
        <v>0</v>
      </c>
      <c r="O60" s="5" t="str">
        <f t="shared" si="2"/>
        <v>Bajo</v>
      </c>
      <c r="P60" s="5">
        <v>10</v>
      </c>
      <c r="Q60" s="57">
        <f t="shared" si="6"/>
        <v>0</v>
      </c>
      <c r="R60" s="11" t="str">
        <f t="shared" si="3"/>
        <v>IV</v>
      </c>
      <c r="S60" s="7" t="str">
        <f t="shared" si="4"/>
        <v>ACEPTABLE</v>
      </c>
      <c r="T60" s="10" t="str">
        <f t="shared" si="5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3" t="s">
        <v>266</v>
      </c>
      <c r="Y60" s="83" t="s">
        <v>266</v>
      </c>
      <c r="Z60" s="83" t="s">
        <v>266</v>
      </c>
    </row>
    <row r="61" spans="2:28" ht="15" hidden="1" customHeight="1" x14ac:dyDescent="0.25">
      <c r="B61" s="203"/>
      <c r="C61" s="141"/>
      <c r="D61" s="152" t="s">
        <v>19</v>
      </c>
      <c r="E61" s="61"/>
      <c r="F61" s="77" t="s">
        <v>237</v>
      </c>
      <c r="G61" s="68"/>
      <c r="H61" s="53" t="s">
        <v>264</v>
      </c>
      <c r="I61" s="85"/>
      <c r="J61" s="86"/>
      <c r="K61" s="63"/>
      <c r="L61" s="115"/>
      <c r="M61" s="114"/>
      <c r="N61" s="57">
        <f t="shared" si="1"/>
        <v>0</v>
      </c>
      <c r="O61" s="5" t="str">
        <f t="shared" si="2"/>
        <v>Bajo</v>
      </c>
      <c r="P61" s="5">
        <v>10</v>
      </c>
      <c r="Q61" s="57">
        <f t="shared" si="6"/>
        <v>0</v>
      </c>
      <c r="R61" s="11" t="str">
        <f t="shared" si="3"/>
        <v>IV</v>
      </c>
      <c r="S61" s="7" t="str">
        <f t="shared" si="4"/>
        <v>ACEPTABLE</v>
      </c>
      <c r="T61" s="10" t="str">
        <f t="shared" si="5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3" t="s">
        <v>266</v>
      </c>
      <c r="Y61" s="83" t="s">
        <v>266</v>
      </c>
      <c r="Z61" s="83" t="s">
        <v>266</v>
      </c>
    </row>
    <row r="62" spans="2:28" ht="30.75" hidden="1" customHeight="1" x14ac:dyDescent="0.25">
      <c r="B62" s="203"/>
      <c r="C62" s="141"/>
      <c r="D62" s="153"/>
      <c r="E62" s="61"/>
      <c r="F62" s="77" t="s">
        <v>238</v>
      </c>
      <c r="G62" s="68"/>
      <c r="H62" s="53" t="s">
        <v>264</v>
      </c>
      <c r="I62" s="85"/>
      <c r="J62" s="86"/>
      <c r="K62" s="63"/>
      <c r="L62" s="115"/>
      <c r="M62" s="114"/>
      <c r="N62" s="57">
        <f t="shared" si="1"/>
        <v>0</v>
      </c>
      <c r="O62" s="5" t="str">
        <f t="shared" si="2"/>
        <v>Bajo</v>
      </c>
      <c r="P62" s="5">
        <v>10</v>
      </c>
      <c r="Q62" s="57">
        <f t="shared" si="6"/>
        <v>0</v>
      </c>
      <c r="R62" s="11" t="str">
        <f t="shared" si="3"/>
        <v>IV</v>
      </c>
      <c r="S62" s="7" t="str">
        <f t="shared" si="4"/>
        <v>ACEPTABLE</v>
      </c>
      <c r="T62" s="10" t="str">
        <f t="shared" si="5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3" t="s">
        <v>266</v>
      </c>
      <c r="Y62" s="83" t="s">
        <v>266</v>
      </c>
      <c r="Z62" s="83" t="s">
        <v>266</v>
      </c>
    </row>
    <row r="63" spans="2:28" ht="132.75" customHeight="1" thickBot="1" x14ac:dyDescent="0.3">
      <c r="B63" s="203"/>
      <c r="C63" s="141"/>
      <c r="D63" s="152" t="s">
        <v>19</v>
      </c>
      <c r="E63" s="140" t="s">
        <v>372</v>
      </c>
      <c r="F63" s="72" t="s">
        <v>244</v>
      </c>
      <c r="G63" s="72" t="s">
        <v>420</v>
      </c>
      <c r="H63" s="53" t="s">
        <v>374</v>
      </c>
      <c r="I63" s="14" t="s">
        <v>375</v>
      </c>
      <c r="J63" s="14" t="s">
        <v>375</v>
      </c>
      <c r="K63" s="63" t="s">
        <v>375</v>
      </c>
      <c r="L63" s="115">
        <v>2</v>
      </c>
      <c r="M63" s="114">
        <v>4</v>
      </c>
      <c r="N63" s="57">
        <f t="shared" si="1"/>
        <v>8</v>
      </c>
      <c r="O63" s="5" t="str">
        <f t="shared" si="2"/>
        <v>Medio</v>
      </c>
      <c r="P63" s="56">
        <v>25</v>
      </c>
      <c r="Q63" s="57">
        <f t="shared" si="6"/>
        <v>200</v>
      </c>
      <c r="R63" s="11" t="str">
        <f t="shared" si="3"/>
        <v>II</v>
      </c>
      <c r="S63" s="7" t="str">
        <f t="shared" si="4"/>
        <v>ACEPTABLE CON CONTROL ESPECIFICO</v>
      </c>
      <c r="T63" s="10" t="str">
        <f t="shared" si="5"/>
        <v>Corregir y adoptar medidas de control inmediato</v>
      </c>
      <c r="U63" s="5">
        <v>1</v>
      </c>
      <c r="V63" s="14" t="s">
        <v>377</v>
      </c>
      <c r="W63" s="14" t="s">
        <v>279</v>
      </c>
      <c r="X63" s="83" t="s">
        <v>266</v>
      </c>
      <c r="Y63" s="83" t="s">
        <v>266</v>
      </c>
      <c r="Z63" s="83" t="s">
        <v>266</v>
      </c>
      <c r="AA63" s="205" t="s">
        <v>378</v>
      </c>
      <c r="AB63" s="207" t="s">
        <v>266</v>
      </c>
    </row>
    <row r="64" spans="2:28" ht="90" customHeight="1" thickBot="1" x14ac:dyDescent="0.3">
      <c r="B64" s="203"/>
      <c r="C64" s="141"/>
      <c r="D64" s="153"/>
      <c r="E64" s="143"/>
      <c r="F64" s="72" t="s">
        <v>244</v>
      </c>
      <c r="G64" s="84" t="s">
        <v>461</v>
      </c>
      <c r="H64" s="53" t="s">
        <v>264</v>
      </c>
      <c r="I64" s="56" t="s">
        <v>375</v>
      </c>
      <c r="J64" s="87" t="s">
        <v>375</v>
      </c>
      <c r="K64" s="63" t="s">
        <v>375</v>
      </c>
      <c r="L64" s="115">
        <v>2</v>
      </c>
      <c r="M64" s="114">
        <v>4</v>
      </c>
      <c r="N64" s="57">
        <f t="shared" si="1"/>
        <v>8</v>
      </c>
      <c r="O64" s="5" t="str">
        <f t="shared" si="2"/>
        <v>Medio</v>
      </c>
      <c r="P64" s="56">
        <v>25</v>
      </c>
      <c r="Q64" s="57">
        <f t="shared" si="6"/>
        <v>200</v>
      </c>
      <c r="R64" s="11" t="str">
        <f t="shared" si="3"/>
        <v>II</v>
      </c>
      <c r="S64" s="7" t="str">
        <f t="shared" si="4"/>
        <v>ACEPTABLE CON CONTROL ESPECIFICO</v>
      </c>
      <c r="T64" s="10" t="str">
        <f t="shared" si="5"/>
        <v>Corregir y adoptar medidas de control inmediato</v>
      </c>
      <c r="U64" s="56">
        <v>1</v>
      </c>
      <c r="V64" s="14" t="s">
        <v>376</v>
      </c>
      <c r="W64" s="14" t="s">
        <v>279</v>
      </c>
      <c r="X64" s="56" t="s">
        <v>266</v>
      </c>
      <c r="Y64" s="14" t="s">
        <v>266</v>
      </c>
      <c r="Z64" s="83" t="s">
        <v>266</v>
      </c>
      <c r="AA64" s="206"/>
      <c r="AB64" s="207"/>
    </row>
    <row r="65" spans="2:28" ht="93" customHeight="1" thickBot="1" x14ac:dyDescent="0.3">
      <c r="B65" s="204"/>
      <c r="C65" s="143"/>
      <c r="D65" s="64" t="s">
        <v>292</v>
      </c>
      <c r="E65" s="14" t="s">
        <v>391</v>
      </c>
      <c r="F65" s="14" t="s">
        <v>392</v>
      </c>
      <c r="G65" s="14" t="s">
        <v>393</v>
      </c>
      <c r="H65" s="53" t="s">
        <v>264</v>
      </c>
      <c r="I65" s="56" t="s">
        <v>375</v>
      </c>
      <c r="J65" s="56" t="s">
        <v>375</v>
      </c>
      <c r="K65" s="56" t="s">
        <v>375</v>
      </c>
      <c r="L65" s="115">
        <v>6</v>
      </c>
      <c r="M65" s="114">
        <v>2</v>
      </c>
      <c r="N65" s="90">
        <f t="shared" si="1"/>
        <v>12</v>
      </c>
      <c r="O65" s="64" t="str">
        <f t="shared" si="2"/>
        <v>Alto</v>
      </c>
      <c r="P65" s="56">
        <v>10</v>
      </c>
      <c r="Q65" s="57">
        <f t="shared" si="6"/>
        <v>120</v>
      </c>
      <c r="R65" s="11" t="str">
        <f t="shared" si="3"/>
        <v>III</v>
      </c>
      <c r="S65" s="7" t="str">
        <f t="shared" si="4"/>
        <v>MEJORABLE</v>
      </c>
      <c r="T65" s="10" t="str">
        <f t="shared" si="5"/>
        <v>Mejorar si es posible. Seria conveniente justificar la intervención y su rentabilidad</v>
      </c>
      <c r="U65" s="56">
        <v>1</v>
      </c>
      <c r="V65" s="14" t="s">
        <v>394</v>
      </c>
      <c r="W65" s="14" t="s">
        <v>395</v>
      </c>
      <c r="X65" s="56" t="s">
        <v>266</v>
      </c>
      <c r="Y65" s="56" t="s">
        <v>266</v>
      </c>
      <c r="Z65" s="56" t="s">
        <v>266</v>
      </c>
      <c r="AA65" s="67" t="s">
        <v>396</v>
      </c>
      <c r="AB65" s="72" t="s">
        <v>390</v>
      </c>
    </row>
    <row r="66" spans="2:28" x14ac:dyDescent="0.25">
      <c r="C66" s="78"/>
    </row>
    <row r="67" spans="2:28" x14ac:dyDescent="0.25">
      <c r="C67" s="78"/>
    </row>
    <row r="68" spans="2:28" x14ac:dyDescent="0.25">
      <c r="C68" s="78"/>
    </row>
    <row r="69" spans="2:28" x14ac:dyDescent="0.25">
      <c r="C69" s="78"/>
    </row>
    <row r="70" spans="2:28" x14ac:dyDescent="0.25">
      <c r="C70" s="78"/>
    </row>
    <row r="71" spans="2:28" x14ac:dyDescent="0.25">
      <c r="C71" s="78"/>
    </row>
    <row r="72" spans="2:28" x14ac:dyDescent="0.25">
      <c r="C72" s="78"/>
    </row>
    <row r="73" spans="2:28" x14ac:dyDescent="0.25">
      <c r="C73" s="78"/>
    </row>
    <row r="74" spans="2:28" x14ac:dyDescent="0.25">
      <c r="C74" s="78"/>
    </row>
    <row r="75" spans="2:28" x14ac:dyDescent="0.25">
      <c r="C75" s="78"/>
    </row>
    <row r="76" spans="2:28" x14ac:dyDescent="0.25">
      <c r="C76" s="78"/>
    </row>
    <row r="77" spans="2:28" x14ac:dyDescent="0.25">
      <c r="C77" s="78"/>
    </row>
    <row r="78" spans="2:28" x14ac:dyDescent="0.25">
      <c r="C78" s="78"/>
    </row>
    <row r="79" spans="2:28" x14ac:dyDescent="0.25">
      <c r="C79" s="78"/>
    </row>
    <row r="80" spans="2:28" x14ac:dyDescent="0.25">
      <c r="C80" s="78"/>
    </row>
    <row r="81" spans="3:3" x14ac:dyDescent="0.25">
      <c r="C81" s="78"/>
    </row>
    <row r="82" spans="3:3" x14ac:dyDescent="0.25">
      <c r="C82" s="78"/>
    </row>
    <row r="83" spans="3:3" x14ac:dyDescent="0.25">
      <c r="C83" s="78"/>
    </row>
    <row r="84" spans="3:3" x14ac:dyDescent="0.25">
      <c r="C84" s="78"/>
    </row>
    <row r="85" spans="3:3" x14ac:dyDescent="0.25">
      <c r="C85" s="78"/>
    </row>
    <row r="86" spans="3:3" x14ac:dyDescent="0.25">
      <c r="C86" s="78"/>
    </row>
    <row r="87" spans="3:3" x14ac:dyDescent="0.25">
      <c r="C87" s="78"/>
    </row>
    <row r="88" spans="3:3" x14ac:dyDescent="0.25">
      <c r="C88" s="78"/>
    </row>
    <row r="89" spans="3:3" x14ac:dyDescent="0.25">
      <c r="C89" s="78"/>
    </row>
    <row r="90" spans="3:3" x14ac:dyDescent="0.25">
      <c r="C90" s="78"/>
    </row>
    <row r="91" spans="3:3" x14ac:dyDescent="0.25">
      <c r="C91" s="78"/>
    </row>
    <row r="92" spans="3:3" x14ac:dyDescent="0.25">
      <c r="C92" s="78"/>
    </row>
    <row r="93" spans="3:3" x14ac:dyDescent="0.25">
      <c r="C93" s="78"/>
    </row>
    <row r="94" spans="3:3" x14ac:dyDescent="0.25">
      <c r="C94" s="78"/>
    </row>
    <row r="95" spans="3:3" x14ac:dyDescent="0.25">
      <c r="C95" s="78"/>
    </row>
    <row r="96" spans="3: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048537" spans="4:8" ht="60" x14ac:dyDescent="0.25">
      <c r="H1048537" s="31" t="s">
        <v>256</v>
      </c>
    </row>
    <row r="1048538" spans="4:8" ht="60" x14ac:dyDescent="0.25">
      <c r="H1048538" s="31" t="s">
        <v>257</v>
      </c>
    </row>
    <row r="1048539" spans="4:8" ht="90" x14ac:dyDescent="0.25">
      <c r="H1048539" s="31" t="s">
        <v>258</v>
      </c>
    </row>
    <row r="1048540" spans="4:8" ht="75" x14ac:dyDescent="0.25">
      <c r="H1048540" s="31" t="s">
        <v>259</v>
      </c>
    </row>
    <row r="1048541" spans="4:8" ht="135" x14ac:dyDescent="0.25">
      <c r="H1048541" s="31" t="s">
        <v>260</v>
      </c>
    </row>
    <row r="1048542" spans="4:8" ht="285" x14ac:dyDescent="0.25">
      <c r="D1048542" t="s">
        <v>19</v>
      </c>
      <c r="H1048542" s="31" t="s">
        <v>261</v>
      </c>
    </row>
    <row r="1048543" spans="4:8" x14ac:dyDescent="0.25">
      <c r="D1048543" t="s">
        <v>263</v>
      </c>
    </row>
  </sheetData>
  <mergeCells count="46">
    <mergeCell ref="AA63:AA64"/>
    <mergeCell ref="AB63:AB64"/>
    <mergeCell ref="C11:C65"/>
    <mergeCell ref="D49:D50"/>
    <mergeCell ref="D51:D52"/>
    <mergeCell ref="D53:D54"/>
    <mergeCell ref="D55:D56"/>
    <mergeCell ref="D57:D58"/>
    <mergeCell ref="D59:D60"/>
    <mergeCell ref="D37:D38"/>
    <mergeCell ref="D39:D40"/>
    <mergeCell ref="D41:D42"/>
    <mergeCell ref="D43:D44"/>
    <mergeCell ref="D45:D46"/>
    <mergeCell ref="D47:D48"/>
    <mergeCell ref="AA13:AA14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X9:AB9"/>
    <mergeCell ref="U9:W9"/>
    <mergeCell ref="E10:F10"/>
    <mergeCell ref="B11:B65"/>
    <mergeCell ref="D31:D32"/>
    <mergeCell ref="D61:D62"/>
    <mergeCell ref="D63:D64"/>
    <mergeCell ref="E13:E14"/>
    <mergeCell ref="E63:E64"/>
    <mergeCell ref="E16:E18"/>
    <mergeCell ref="D35:D36"/>
    <mergeCell ref="D19:D20"/>
    <mergeCell ref="D21:D22"/>
    <mergeCell ref="D23:D24"/>
    <mergeCell ref="D25:D26"/>
    <mergeCell ref="D27:D28"/>
    <mergeCell ref="D29:D30"/>
    <mergeCell ref="D33:D34"/>
  </mergeCells>
  <conditionalFormatting sqref="O11">
    <cfRule type="containsText" dxfId="69" priority="21" operator="containsText" text="Muy Alto">
      <formula>NOT(ISERROR(SEARCH("Muy Alto",O11)))</formula>
    </cfRule>
    <cfRule type="containsText" dxfId="68" priority="22" operator="containsText" text="Alto">
      <formula>NOT(ISERROR(SEARCH("Alto",O11)))</formula>
    </cfRule>
  </conditionalFormatting>
  <conditionalFormatting sqref="O11:O65">
    <cfRule type="containsText" dxfId="67" priority="42" operator="containsText" text="Medio">
      <formula>NOT(ISERROR(SEARCH("Medio",O11)))</formula>
    </cfRule>
    <cfRule type="containsText" dxfId="66" priority="43" operator="containsText" text="Bajo">
      <formula>NOT(ISERROR(SEARCH("Bajo",O11)))</formula>
    </cfRule>
    <cfRule type="containsText" dxfId="65" priority="44" operator="containsText" text="Muy Alto">
      <formula>NOT(ISERROR(SEARCH("Muy Alto",O11)))</formula>
    </cfRule>
  </conditionalFormatting>
  <conditionalFormatting sqref="O12:O65">
    <cfRule type="containsText" dxfId="64" priority="46" operator="containsText" text="Muy Alto">
      <formula>NOT(ISERROR(SEARCH("Muy Alto",O12)))</formula>
    </cfRule>
    <cfRule type="containsText" dxfId="63" priority="45" operator="containsText" text="Alto">
      <formula>NOT(ISERROR(SEARCH("Alto",O12)))</formula>
    </cfRule>
  </conditionalFormatting>
  <conditionalFormatting sqref="R11">
    <cfRule type="containsText" dxfId="62" priority="14" operator="containsText" text="IV">
      <formula>NOT(ISERROR(SEARCH("IV",R11)))</formula>
    </cfRule>
    <cfRule type="containsText" dxfId="61" priority="15" operator="containsText" text="III">
      <formula>NOT(ISERROR(SEARCH("III",R11)))</formula>
    </cfRule>
    <cfRule type="containsText" dxfId="60" priority="16" operator="containsText" text="II">
      <formula>NOT(ISERROR(SEARCH("II",R11)))</formula>
    </cfRule>
    <cfRule type="containsText" dxfId="59" priority="17" operator="containsText" text="I">
      <formula>NOT(ISERROR(SEARCH("I",R11)))</formula>
    </cfRule>
  </conditionalFormatting>
  <conditionalFormatting sqref="R11:R65">
    <cfRule type="containsText" dxfId="58" priority="37" operator="containsText" text="IV">
      <formula>NOT(ISERROR(SEARCH("IV",R11)))</formula>
    </cfRule>
  </conditionalFormatting>
  <conditionalFormatting sqref="R12:R65">
    <cfRule type="containsText" dxfId="57" priority="39" operator="containsText" text="II">
      <formula>NOT(ISERROR(SEARCH("II",R12)))</formula>
    </cfRule>
    <cfRule type="containsText" dxfId="56" priority="38" operator="containsText" text="III">
      <formula>NOT(ISERROR(SEARCH("III",R12)))</formula>
    </cfRule>
    <cfRule type="containsText" dxfId="55" priority="41" operator="containsText" text="IV">
      <formula>NOT(ISERROR(SEARCH("IV",R12)))</formula>
    </cfRule>
    <cfRule type="containsText" dxfId="54" priority="40" operator="containsText" text="I">
      <formula>NOT(ISERROR(SEARCH("I",R12)))</formula>
    </cfRule>
  </conditionalFormatting>
  <conditionalFormatting sqref="S11">
    <cfRule type="containsText" dxfId="53" priority="8" operator="containsText" text="ACEPTABLE">
      <formula>NOT(ISERROR(SEARCH("ACEPTABLE",S11)))</formula>
    </cfRule>
    <cfRule type="containsText" dxfId="52" priority="9" operator="containsText" text="MEJORABLE">
      <formula>NOT(ISERROR(SEARCH("MEJORABLE",S11)))</formula>
    </cfRule>
    <cfRule type="containsText" dxfId="51" priority="10" operator="containsText" text="NO ACEPTABLE">
      <formula>NOT(ISERROR(SEARCH("NO ACEPTABLE",S11)))</formula>
    </cfRule>
    <cfRule type="containsText" dxfId="50" priority="11" operator="containsText" text="NO ACEPTABLE O ACEPTABLE CON CONTROL ESPECIFICO">
      <formula>NOT(ISERROR(SEARCH("NO ACEPTABLE O ACEPTABLE CON CONTROL ESPECIFICO",S11)))</formula>
    </cfRule>
  </conditionalFormatting>
  <conditionalFormatting sqref="S11:S65">
    <cfRule type="containsText" dxfId="49" priority="29" operator="containsText" text="NO ACEPTABLE">
      <formula>NOT(ISERROR(SEARCH("NO ACEPTABLE",S11)))</formula>
    </cfRule>
    <cfRule type="containsText" dxfId="48" priority="31" operator="containsText" text="ACEPTABLE">
      <formula>NOT(ISERROR(SEARCH("ACEPTABLE",S11)))</formula>
    </cfRule>
    <cfRule type="containsText" dxfId="47" priority="32" operator="containsText" text="MEJORABLE">
      <formula>NOT(ISERROR(SEARCH("MEJORABLE",S11)))</formula>
    </cfRule>
    <cfRule type="containsText" dxfId="46" priority="30" operator="containsText" text="ACEPTABLE CON CONTROL ESPECIFICO">
      <formula>NOT(ISERROR(SEARCH("ACEPTABLE CON CONTROL ESPECIFICO",S11)))</formula>
    </cfRule>
  </conditionalFormatting>
  <conditionalFormatting sqref="S12:S65">
    <cfRule type="containsText" dxfId="45" priority="34" operator="containsText" text="NO ACEPTABLE O ACEPTABLE CON CONTROL ESPECIFICO">
      <formula>NOT(ISERROR(SEARCH("NO ACEPTABLE O ACEPTABLE CON CONTROL ESPECIFICO",S12)))</formula>
    </cfRule>
    <cfRule type="containsText" dxfId="44" priority="35" operator="containsText" text="ACEPTABLE">
      <formula>NOT(ISERROR(SEARCH("ACEPTABLE",S12)))</formula>
    </cfRule>
    <cfRule type="containsText" dxfId="43" priority="36" operator="containsText" text="MEJORABLE">
      <formula>NOT(ISERROR(SEARCH("MEJORABLE",S12)))</formula>
    </cfRule>
    <cfRule type="containsText" dxfId="42" priority="33" operator="containsText" text="NO ACEPTABLE">
      <formula>NOT(ISERROR(SEARCH("NO ACEPTABLE",S12)))</formula>
    </cfRule>
  </conditionalFormatting>
  <conditionalFormatting sqref="T11:T65">
    <cfRule type="containsText" dxfId="41" priority="28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40" priority="27" operator="containsText" text="Corregir y adoptar medidas de control inmediato">
      <formula>NOT(ISERROR(SEARCH("Corregir y adoptar medidas de control inmediato",T11)))</formula>
    </cfRule>
    <cfRule type="cellIs" dxfId="39" priority="26" operator="equal">
      <formula>"Situación crítica. Suspender actividades hasta que el riesgo esté bajo control. Intervención urgente"</formula>
    </cfRule>
    <cfRule type="containsText" dxfId="38" priority="25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37" priority="24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allowBlank="1" showInputMessage="1" showErrorMessage="1" sqref="H11" xr:uid="{741F0907-3F04-49D9-8A10-A8F9E77AC727}">
      <formula1>$H$1048537:$H$1048542</formula1>
    </dataValidation>
    <dataValidation type="list" allowBlank="1" showInputMessage="1" showErrorMessage="1" sqref="D63 D61 D59 D57 D55 D53 D51 D49 D47 D45 D43 D41 D39 D37 D35 D33 D31 D29 D27 D25 D23 D21 D11:D19" xr:uid="{5ED2EFF5-C941-40E5-A0F4-C9B1F3315680}">
      <formula1>$D$1048542:$D$1048576</formula1>
    </dataValidation>
    <dataValidation type="list" allowBlank="1" showInputMessage="1" showErrorMessage="1" sqref="E11 E15:E16 E13" xr:uid="{F70B78AB-9A05-40C7-802F-805CF8F19511}">
      <formula1>$E$19:$E$23</formula1>
    </dataValidation>
    <dataValidation type="list" allowBlank="1" showInputMessage="1" showErrorMessage="1" sqref="P11:P62" xr:uid="{DAB375B2-F85C-4D5A-B25B-B10E86FE10D7}">
      <formula1>$P$19:$P$21</formula1>
    </dataValidation>
    <dataValidation type="list" allowBlank="1" showInputMessage="1" showErrorMessage="1" sqref="F11:F18" xr:uid="{9DD6ABDD-EF32-4324-A1C4-F7970D4E73FB}">
      <formula1>$F$19:$F$62</formula1>
    </dataValidation>
    <dataValidation type="list" showInputMessage="1" showErrorMessage="1" sqref="H12:H65" xr:uid="{E71FFED8-4F23-4D82-9CB1-0C41B1F80DB0}">
      <formula1>$H$1048536:$H$1048542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9916-52CB-41FB-B939-6F73C7C86FB3}">
  <sheetPr>
    <pageSetUpPr fitToPage="1"/>
  </sheetPr>
  <dimension ref="A2:BN1048572"/>
  <sheetViews>
    <sheetView showGridLines="0" topLeftCell="J42" zoomScale="70" zoomScaleNormal="70" workbookViewId="0">
      <selection activeCell="K31" sqref="K31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296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2"/>
      <c r="C10" s="124"/>
      <c r="D10" s="125"/>
      <c r="E10" s="202" t="s">
        <v>5</v>
      </c>
      <c r="F10" s="139"/>
      <c r="G10" s="49" t="s">
        <v>4</v>
      </c>
      <c r="H10" s="125"/>
      <c r="I10" s="54" t="s">
        <v>6</v>
      </c>
      <c r="J10" s="49" t="s">
        <v>7</v>
      </c>
      <c r="K10" s="55" t="s">
        <v>8</v>
      </c>
      <c r="L10" s="13" t="s">
        <v>37</v>
      </c>
      <c r="M10" s="13" t="s">
        <v>38</v>
      </c>
      <c r="N10" s="3" t="s">
        <v>42</v>
      </c>
      <c r="O10" s="13" t="s">
        <v>39</v>
      </c>
      <c r="P10" s="3" t="s">
        <v>40</v>
      </c>
      <c r="Q10" s="13" t="s">
        <v>43</v>
      </c>
      <c r="R10" s="4" t="s">
        <v>45</v>
      </c>
      <c r="S10" s="13" t="s">
        <v>9</v>
      </c>
      <c r="T10" s="50" t="s">
        <v>249</v>
      </c>
      <c r="U10" s="1" t="s">
        <v>10</v>
      </c>
      <c r="V10" s="12" t="s">
        <v>11</v>
      </c>
      <c r="W10" s="2" t="s">
        <v>12</v>
      </c>
      <c r="X10" s="45" t="s">
        <v>14</v>
      </c>
      <c r="Y10" s="46" t="s">
        <v>15</v>
      </c>
      <c r="Z10" s="47" t="s">
        <v>16</v>
      </c>
      <c r="AA10" s="46" t="s">
        <v>17</v>
      </c>
      <c r="AB10" s="48" t="s">
        <v>44</v>
      </c>
    </row>
    <row r="11" spans="2:49" ht="15" customHeight="1" x14ac:dyDescent="0.25">
      <c r="B11" s="208" t="s">
        <v>541</v>
      </c>
      <c r="C11" s="140" t="s">
        <v>542</v>
      </c>
      <c r="D11" s="175" t="s">
        <v>19</v>
      </c>
      <c r="E11" s="182" t="s">
        <v>208</v>
      </c>
      <c r="F11" s="140" t="s">
        <v>222</v>
      </c>
      <c r="G11" s="182" t="s">
        <v>397</v>
      </c>
      <c r="H11" s="182" t="s">
        <v>264</v>
      </c>
      <c r="I11" s="183" t="s">
        <v>271</v>
      </c>
      <c r="J11" s="183" t="s">
        <v>271</v>
      </c>
      <c r="K11" s="184" t="s">
        <v>271</v>
      </c>
      <c r="L11" s="150">
        <v>2</v>
      </c>
      <c r="M11" s="150">
        <v>4</v>
      </c>
      <c r="N11" s="188">
        <f>M11*L11</f>
        <v>8</v>
      </c>
      <c r="O11" s="175" t="str">
        <f>IF(N11&gt;=24,"Muy Alto",IF(N11&gt;=10,"Alto",IF(N11&gt;=6,"Medio","Bajo")))</f>
        <v>Medio</v>
      </c>
      <c r="P11" s="175">
        <v>25</v>
      </c>
      <c r="Q11" s="159">
        <f>P11*N11</f>
        <v>200</v>
      </c>
      <c r="R11" s="187" t="str">
        <f>IF(Q11&gt;=600,"I",IF(Q11&gt;=150,"II",IF(Q11&gt;=40,"III","IV")))</f>
        <v>II</v>
      </c>
      <c r="S11" s="197" t="str">
        <f>IF(R11="IV","ACEPTABLE",IF(R11="III","MEJORABLE",IF(R11="II","ACEPTABLE CON CONTROL ESPECIFICO","NO ACEPTABLE")))</f>
        <v>ACEPTABLE CON CONTROL ESPECIFICO</v>
      </c>
      <c r="T11" s="155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75">
        <v>2</v>
      </c>
      <c r="V11" s="182" t="s">
        <v>276</v>
      </c>
      <c r="W11" s="182" t="s">
        <v>279</v>
      </c>
      <c r="X11" s="182" t="s">
        <v>266</v>
      </c>
      <c r="Y11" s="182" t="s">
        <v>266</v>
      </c>
      <c r="Z11" s="182" t="s">
        <v>303</v>
      </c>
      <c r="AA11" s="182" t="s">
        <v>284</v>
      </c>
      <c r="AB11" s="182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7.100000000000001" customHeight="1" x14ac:dyDescent="0.25">
      <c r="B12" s="203"/>
      <c r="C12" s="141"/>
      <c r="D12" s="153"/>
      <c r="E12" s="141"/>
      <c r="F12" s="141"/>
      <c r="G12" s="141"/>
      <c r="H12" s="141"/>
      <c r="I12" s="163"/>
      <c r="J12" s="163"/>
      <c r="K12" s="185"/>
      <c r="L12" s="150"/>
      <c r="M12" s="150"/>
      <c r="N12" s="189"/>
      <c r="O12" s="153"/>
      <c r="P12" s="153"/>
      <c r="Q12" s="157"/>
      <c r="R12" s="161"/>
      <c r="S12" s="147"/>
      <c r="T12" s="150"/>
      <c r="U12" s="153"/>
      <c r="V12" s="141"/>
      <c r="W12" s="141"/>
      <c r="X12" s="141"/>
      <c r="Y12" s="141"/>
      <c r="Z12" s="141"/>
      <c r="AA12" s="141"/>
      <c r="AB12" s="141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7.100000000000001" customHeight="1" x14ac:dyDescent="0.25">
      <c r="B13" s="203"/>
      <c r="C13" s="141"/>
      <c r="D13" s="153"/>
      <c r="E13" s="141"/>
      <c r="F13" s="141"/>
      <c r="G13" s="141"/>
      <c r="H13" s="141"/>
      <c r="I13" s="163"/>
      <c r="J13" s="163"/>
      <c r="K13" s="185"/>
      <c r="L13" s="150"/>
      <c r="M13" s="150"/>
      <c r="N13" s="189"/>
      <c r="O13" s="153"/>
      <c r="P13" s="153"/>
      <c r="Q13" s="157"/>
      <c r="R13" s="161"/>
      <c r="S13" s="147"/>
      <c r="T13" s="150"/>
      <c r="U13" s="153"/>
      <c r="V13" s="141"/>
      <c r="W13" s="141"/>
      <c r="X13" s="141"/>
      <c r="Y13" s="141"/>
      <c r="Z13" s="141"/>
      <c r="AA13" s="141"/>
      <c r="AB13" s="141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17.100000000000001" customHeight="1" x14ac:dyDescent="0.25">
      <c r="B14" s="203"/>
      <c r="C14" s="141"/>
      <c r="D14" s="153"/>
      <c r="E14" s="141"/>
      <c r="F14" s="141"/>
      <c r="G14" s="141"/>
      <c r="H14" s="141"/>
      <c r="I14" s="163"/>
      <c r="J14" s="163"/>
      <c r="K14" s="185"/>
      <c r="L14" s="150"/>
      <c r="M14" s="150"/>
      <c r="N14" s="189"/>
      <c r="O14" s="153"/>
      <c r="P14" s="153"/>
      <c r="Q14" s="157"/>
      <c r="R14" s="161"/>
      <c r="S14" s="147"/>
      <c r="T14" s="150"/>
      <c r="U14" s="153"/>
      <c r="V14" s="141"/>
      <c r="W14" s="141"/>
      <c r="X14" s="141"/>
      <c r="Y14" s="141"/>
      <c r="Z14" s="141"/>
      <c r="AA14" s="141"/>
      <c r="AB14" s="141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17.100000000000001" customHeight="1" x14ac:dyDescent="0.25">
      <c r="B15" s="203"/>
      <c r="C15" s="141"/>
      <c r="D15" s="153"/>
      <c r="E15" s="141"/>
      <c r="F15" s="141"/>
      <c r="G15" s="141"/>
      <c r="H15" s="141"/>
      <c r="I15" s="163"/>
      <c r="J15" s="163"/>
      <c r="K15" s="185"/>
      <c r="L15" s="150"/>
      <c r="M15" s="150"/>
      <c r="N15" s="189"/>
      <c r="O15" s="153"/>
      <c r="P15" s="153"/>
      <c r="Q15" s="157"/>
      <c r="R15" s="161"/>
      <c r="S15" s="147"/>
      <c r="T15" s="150"/>
      <c r="U15" s="153"/>
      <c r="V15" s="141"/>
      <c r="W15" s="141"/>
      <c r="X15" s="141"/>
      <c r="Y15" s="141"/>
      <c r="Z15" s="141"/>
      <c r="AA15" s="141"/>
      <c r="AB15" s="141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7.100000000000001" customHeight="1" x14ac:dyDescent="0.25">
      <c r="B16" s="203"/>
      <c r="C16" s="141"/>
      <c r="D16" s="153"/>
      <c r="E16" s="141"/>
      <c r="F16" s="141"/>
      <c r="G16" s="141"/>
      <c r="H16" s="141"/>
      <c r="I16" s="163"/>
      <c r="J16" s="163"/>
      <c r="K16" s="185"/>
      <c r="L16" s="150"/>
      <c r="M16" s="150"/>
      <c r="N16" s="189"/>
      <c r="O16" s="153"/>
      <c r="P16" s="153"/>
      <c r="Q16" s="157"/>
      <c r="R16" s="161"/>
      <c r="S16" s="147"/>
      <c r="T16" s="150"/>
      <c r="U16" s="153"/>
      <c r="V16" s="141"/>
      <c r="W16" s="141"/>
      <c r="X16" s="141"/>
      <c r="Y16" s="141"/>
      <c r="Z16" s="141"/>
      <c r="AA16" s="141"/>
      <c r="AB16" s="141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17.100000000000001" customHeight="1" x14ac:dyDescent="0.25">
      <c r="B17" s="203"/>
      <c r="C17" s="141"/>
      <c r="D17" s="153"/>
      <c r="E17" s="141"/>
      <c r="F17" s="141"/>
      <c r="G17" s="141"/>
      <c r="H17" s="141"/>
      <c r="I17" s="163"/>
      <c r="J17" s="163"/>
      <c r="K17" s="185"/>
      <c r="L17" s="150"/>
      <c r="M17" s="150"/>
      <c r="N17" s="189"/>
      <c r="O17" s="153"/>
      <c r="P17" s="153"/>
      <c r="Q17" s="157"/>
      <c r="R17" s="161"/>
      <c r="S17" s="147"/>
      <c r="T17" s="150"/>
      <c r="U17" s="153"/>
      <c r="V17" s="141"/>
      <c r="W17" s="141"/>
      <c r="X17" s="141"/>
      <c r="Y17" s="141"/>
      <c r="Z17" s="141"/>
      <c r="AA17" s="141"/>
      <c r="AB17" s="141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17.100000000000001" customHeight="1" x14ac:dyDescent="0.25">
      <c r="B18" s="203"/>
      <c r="C18" s="141"/>
      <c r="D18" s="153"/>
      <c r="E18" s="141"/>
      <c r="F18" s="141"/>
      <c r="G18" s="141"/>
      <c r="H18" s="141"/>
      <c r="I18" s="163"/>
      <c r="J18" s="163"/>
      <c r="K18" s="185"/>
      <c r="L18" s="150"/>
      <c r="M18" s="150"/>
      <c r="N18" s="189"/>
      <c r="O18" s="153"/>
      <c r="P18" s="153"/>
      <c r="Q18" s="157"/>
      <c r="R18" s="161"/>
      <c r="S18" s="147"/>
      <c r="T18" s="150"/>
      <c r="U18" s="153"/>
      <c r="V18" s="141"/>
      <c r="W18" s="141"/>
      <c r="X18" s="141"/>
      <c r="Y18" s="141"/>
      <c r="Z18" s="141"/>
      <c r="AA18" s="141"/>
      <c r="AB18" s="141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2:49" ht="16.5" customHeight="1" x14ac:dyDescent="0.25">
      <c r="B19" s="203"/>
      <c r="C19" s="141"/>
      <c r="D19" s="153"/>
      <c r="E19" s="141"/>
      <c r="F19" s="141"/>
      <c r="G19" s="141"/>
      <c r="H19" s="141"/>
      <c r="I19" s="163"/>
      <c r="J19" s="163"/>
      <c r="K19" s="185"/>
      <c r="L19" s="150"/>
      <c r="M19" s="150"/>
      <c r="N19" s="189"/>
      <c r="O19" s="153"/>
      <c r="P19" s="153"/>
      <c r="Q19" s="157"/>
      <c r="R19" s="161"/>
      <c r="S19" s="147"/>
      <c r="T19" s="150"/>
      <c r="U19" s="153"/>
      <c r="V19" s="141"/>
      <c r="W19" s="141"/>
      <c r="X19" s="141"/>
      <c r="Y19" s="141"/>
      <c r="Z19" s="141"/>
      <c r="AA19" s="141"/>
      <c r="AB19" s="141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2:49" ht="16.5" customHeight="1" x14ac:dyDescent="0.25">
      <c r="B20" s="203"/>
      <c r="C20" s="141"/>
      <c r="D20" s="153"/>
      <c r="E20" s="141"/>
      <c r="F20" s="141"/>
      <c r="G20" s="141"/>
      <c r="H20" s="141"/>
      <c r="I20" s="163"/>
      <c r="J20" s="163"/>
      <c r="K20" s="185"/>
      <c r="L20" s="150"/>
      <c r="M20" s="150"/>
      <c r="N20" s="189"/>
      <c r="O20" s="153"/>
      <c r="P20" s="153"/>
      <c r="Q20" s="157"/>
      <c r="R20" s="161"/>
      <c r="S20" s="147"/>
      <c r="T20" s="150"/>
      <c r="U20" s="153"/>
      <c r="V20" s="141"/>
      <c r="W20" s="141"/>
      <c r="X20" s="141"/>
      <c r="Y20" s="141"/>
      <c r="Z20" s="141"/>
      <c r="AA20" s="141"/>
      <c r="AB20" s="141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2:49" ht="16.5" customHeight="1" x14ac:dyDescent="0.25">
      <c r="B21" s="203"/>
      <c r="C21" s="141"/>
      <c r="D21" s="153"/>
      <c r="E21" s="141"/>
      <c r="F21" s="141"/>
      <c r="G21" s="141"/>
      <c r="H21" s="141"/>
      <c r="I21" s="163"/>
      <c r="J21" s="163"/>
      <c r="K21" s="185"/>
      <c r="L21" s="150"/>
      <c r="M21" s="150"/>
      <c r="N21" s="189"/>
      <c r="O21" s="153"/>
      <c r="P21" s="153"/>
      <c r="Q21" s="157"/>
      <c r="R21" s="161"/>
      <c r="S21" s="147"/>
      <c r="T21" s="150"/>
      <c r="U21" s="153"/>
      <c r="V21" s="141"/>
      <c r="W21" s="141"/>
      <c r="X21" s="141"/>
      <c r="Y21" s="141"/>
      <c r="Z21" s="141"/>
      <c r="AA21" s="141"/>
      <c r="AB21" s="141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2:49" ht="30" customHeight="1" thickBot="1" x14ac:dyDescent="0.3">
      <c r="B22" s="203"/>
      <c r="C22" s="141"/>
      <c r="D22" s="154"/>
      <c r="E22" s="143"/>
      <c r="F22" s="143"/>
      <c r="G22" s="143"/>
      <c r="H22" s="143"/>
      <c r="I22" s="145"/>
      <c r="J22" s="145"/>
      <c r="K22" s="186"/>
      <c r="L22" s="151"/>
      <c r="M22" s="151"/>
      <c r="N22" s="190"/>
      <c r="O22" s="154"/>
      <c r="P22" s="154"/>
      <c r="Q22" s="176"/>
      <c r="R22" s="162"/>
      <c r="S22" s="198"/>
      <c r="T22" s="151"/>
      <c r="U22" s="154"/>
      <c r="V22" s="143"/>
      <c r="W22" s="143"/>
      <c r="X22" s="143"/>
      <c r="Y22" s="143"/>
      <c r="Z22" s="143"/>
      <c r="AA22" s="143"/>
      <c r="AB22" s="143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2:49" ht="79.5" customHeight="1" thickBot="1" x14ac:dyDescent="0.3">
      <c r="B23" s="203"/>
      <c r="C23" s="141"/>
      <c r="D23" s="152" t="s">
        <v>19</v>
      </c>
      <c r="E23" s="140" t="s">
        <v>207</v>
      </c>
      <c r="F23" s="60" t="s">
        <v>54</v>
      </c>
      <c r="G23" s="60" t="s">
        <v>544</v>
      </c>
      <c r="H23" s="53" t="s">
        <v>264</v>
      </c>
      <c r="I23" s="6" t="s">
        <v>271</v>
      </c>
      <c r="J23" s="6" t="s">
        <v>271</v>
      </c>
      <c r="K23" s="6" t="s">
        <v>271</v>
      </c>
      <c r="L23" s="93">
        <v>2</v>
      </c>
      <c r="M23" s="93">
        <v>4</v>
      </c>
      <c r="N23" s="57">
        <f t="shared" ref="N23:N29" si="0">M23*L23</f>
        <v>8</v>
      </c>
      <c r="O23" s="5" t="str">
        <f t="shared" ref="O23:O29" si="1">IF(N23&gt;=24,"Muy Alto",IF(N23&gt;=10,"Alto",IF(N23&gt;=6,"Medio","Bajo")))</f>
        <v>Medio</v>
      </c>
      <c r="P23" s="5">
        <v>25</v>
      </c>
      <c r="Q23" s="57">
        <f t="shared" ref="Q23:Q37" si="2">P23*N23</f>
        <v>200</v>
      </c>
      <c r="R23" s="11" t="str">
        <f t="shared" ref="R23:R29" si="3">IF(Q23&gt;=600,"I",IF(Q23&gt;=150,"II",IF(Q23&gt;=40,"III","IV")))</f>
        <v>II</v>
      </c>
      <c r="S23" s="51" t="str">
        <f t="shared" ref="S23:S29" si="4">IF(R23="IV","ACEPTABLE",IF(R23="III","MEJORABLE",IF(R23="II","ACEPTABLE CON CONTROL ESPECIFICO","NO ACEPTABLE")))</f>
        <v>ACEPTABLE CON CONTROL ESPECIFICO</v>
      </c>
      <c r="T23" s="10" t="str">
        <f>IF(R23="IV","Mantener las medidas de control existentes, pero se deberían considerar soluciones o mejoras y se deben hacer comprobciones periódicas para asegurrar que el riesgo aún es aceptable",IF(R23="III","Mejorar si es posible. Seria conveniente justificar la intervención y su rentabilidad",IF(R23="II","Corregir y adoptar medidas de control inmediato","Situación crítica. Suspender actividades hasta que el riesgo esté bajo control. Intervención urgente ")))</f>
        <v>Corregir y adoptar medidas de control inmediato</v>
      </c>
      <c r="U23" s="5">
        <v>2</v>
      </c>
      <c r="V23" s="53" t="s">
        <v>278</v>
      </c>
      <c r="W23" s="53" t="s">
        <v>280</v>
      </c>
      <c r="X23" s="53" t="s">
        <v>266</v>
      </c>
      <c r="Y23" s="53" t="s">
        <v>266</v>
      </c>
      <c r="Z23" s="53" t="s">
        <v>304</v>
      </c>
      <c r="AA23" s="53" t="s">
        <v>285</v>
      </c>
      <c r="AB23" s="53" t="s">
        <v>266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2:49" ht="79.5" customHeight="1" thickBot="1" x14ac:dyDescent="0.3">
      <c r="B24" s="203"/>
      <c r="C24" s="141"/>
      <c r="D24" s="153"/>
      <c r="E24" s="141"/>
      <c r="F24" s="53" t="s">
        <v>52</v>
      </c>
      <c r="G24" s="53" t="s">
        <v>545</v>
      </c>
      <c r="H24" s="53" t="s">
        <v>264</v>
      </c>
      <c r="I24" s="6" t="s">
        <v>424</v>
      </c>
      <c r="J24" s="6" t="s">
        <v>424</v>
      </c>
      <c r="K24" s="6" t="s">
        <v>424</v>
      </c>
      <c r="L24" s="93">
        <v>2</v>
      </c>
      <c r="M24" s="93">
        <v>4</v>
      </c>
      <c r="N24" s="57">
        <f t="shared" si="0"/>
        <v>8</v>
      </c>
      <c r="O24" s="5" t="str">
        <f t="shared" si="1"/>
        <v>Medio</v>
      </c>
      <c r="P24" s="5">
        <v>25</v>
      </c>
      <c r="Q24" s="57">
        <f t="shared" si="2"/>
        <v>200</v>
      </c>
      <c r="R24" s="11" t="str">
        <f t="shared" si="3"/>
        <v>II</v>
      </c>
      <c r="S24" s="51" t="str">
        <f t="shared" si="4"/>
        <v>ACEPTABLE CON CONTROL ESPECIFICO</v>
      </c>
      <c r="T24" s="10" t="str">
        <f>IF(R24="IV","Mantener las medidas de control existentes, pero se deberían considerar soluciones o mejoras y se deben hacer comprobciones periódicas para asegurrar que el riesgo aún es aceptable",IF(R24="III","Mejorar si es posible. Seria conveniente justificar la intervención y su rentabilidad",IF(R24="II","Corregir y adoptar medidas de control inmediato","Situación crítica. Suspender actividades hasta que el riesgo esté bajo control. Intervención urgente ")))</f>
        <v>Corregir y adoptar medidas de control inmediato</v>
      </c>
      <c r="U24" s="5">
        <v>2</v>
      </c>
      <c r="V24" s="53" t="s">
        <v>549</v>
      </c>
      <c r="W24" s="53" t="s">
        <v>501</v>
      </c>
      <c r="X24" s="53" t="s">
        <v>266</v>
      </c>
      <c r="Y24" s="53" t="s">
        <v>266</v>
      </c>
      <c r="Z24" s="53" t="s">
        <v>266</v>
      </c>
      <c r="AA24" s="53" t="s">
        <v>285</v>
      </c>
      <c r="AB24" s="53" t="s">
        <v>342</v>
      </c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2:49" ht="77.25" customHeight="1" thickBot="1" x14ac:dyDescent="0.3">
      <c r="B25" s="203"/>
      <c r="C25" s="141"/>
      <c r="D25" s="154"/>
      <c r="E25" s="143"/>
      <c r="F25" s="53" t="s">
        <v>53</v>
      </c>
      <c r="G25" s="53" t="s">
        <v>277</v>
      </c>
      <c r="H25" s="53" t="s">
        <v>264</v>
      </c>
      <c r="I25" s="6" t="s">
        <v>271</v>
      </c>
      <c r="J25" s="6" t="s">
        <v>271</v>
      </c>
      <c r="K25" s="6" t="s">
        <v>271</v>
      </c>
      <c r="L25" s="93">
        <v>2</v>
      </c>
      <c r="M25" s="93">
        <v>4</v>
      </c>
      <c r="N25" s="57">
        <f t="shared" si="0"/>
        <v>8</v>
      </c>
      <c r="O25" s="5" t="str">
        <f t="shared" si="1"/>
        <v>Medio</v>
      </c>
      <c r="P25" s="5">
        <v>25</v>
      </c>
      <c r="Q25" s="57">
        <f t="shared" si="2"/>
        <v>200</v>
      </c>
      <c r="R25" s="11" t="str">
        <f t="shared" si="3"/>
        <v>II</v>
      </c>
      <c r="S25" s="51" t="str">
        <f t="shared" si="4"/>
        <v>ACEPTABLE CON CONTROL ESPECIFICO</v>
      </c>
      <c r="T25" s="10" t="str">
        <f t="shared" ref="T25:T29" si="5"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Corregir y adoptar medidas de control inmediato</v>
      </c>
      <c r="U25" s="5">
        <v>2</v>
      </c>
      <c r="V25" s="53" t="s">
        <v>281</v>
      </c>
      <c r="W25" s="53" t="s">
        <v>280</v>
      </c>
      <c r="X25" s="53" t="s">
        <v>266</v>
      </c>
      <c r="Y25" s="53" t="s">
        <v>266</v>
      </c>
      <c r="Z25" s="53" t="s">
        <v>305</v>
      </c>
      <c r="AA25" s="53" t="s">
        <v>295</v>
      </c>
      <c r="AB25" s="53" t="s">
        <v>342</v>
      </c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2:49" ht="102.75" thickBot="1" x14ac:dyDescent="0.3">
      <c r="B26" s="203"/>
      <c r="C26" s="141"/>
      <c r="D26" s="5" t="s">
        <v>19</v>
      </c>
      <c r="E26" s="53" t="s">
        <v>209</v>
      </c>
      <c r="F26" s="53" t="s">
        <v>223</v>
      </c>
      <c r="G26" s="53" t="s">
        <v>550</v>
      </c>
      <c r="H26" s="53" t="s">
        <v>264</v>
      </c>
      <c r="I26" s="6" t="s">
        <v>271</v>
      </c>
      <c r="J26" s="6" t="s">
        <v>271</v>
      </c>
      <c r="K26" s="6" t="s">
        <v>271</v>
      </c>
      <c r="L26" s="93">
        <v>2</v>
      </c>
      <c r="M26" s="93">
        <v>4</v>
      </c>
      <c r="N26" s="57">
        <f t="shared" si="0"/>
        <v>8</v>
      </c>
      <c r="O26" s="5" t="str">
        <f t="shared" si="1"/>
        <v>Medio</v>
      </c>
      <c r="P26" s="5">
        <v>25</v>
      </c>
      <c r="Q26" s="57">
        <f t="shared" si="2"/>
        <v>200</v>
      </c>
      <c r="R26" s="11" t="str">
        <f t="shared" si="3"/>
        <v>II</v>
      </c>
      <c r="S26" s="51" t="str">
        <f t="shared" si="4"/>
        <v>ACEPTABLE CON CONTROL ESPECIFICO</v>
      </c>
      <c r="T26" s="10" t="str">
        <f t="shared" si="5"/>
        <v>Corregir y adoptar medidas de control inmediato</v>
      </c>
      <c r="U26" s="5">
        <v>2</v>
      </c>
      <c r="V26" s="53" t="s">
        <v>282</v>
      </c>
      <c r="W26" s="53" t="s">
        <v>283</v>
      </c>
      <c r="X26" s="53" t="s">
        <v>266</v>
      </c>
      <c r="Y26" s="53" t="s">
        <v>266</v>
      </c>
      <c r="Z26" s="53" t="s">
        <v>306</v>
      </c>
      <c r="AA26" s="53" t="s">
        <v>400</v>
      </c>
      <c r="AB26" s="53" t="s">
        <v>286</v>
      </c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2:49" ht="64.5" customHeight="1" thickBot="1" x14ac:dyDescent="0.3">
      <c r="B27" s="203"/>
      <c r="C27" s="141"/>
      <c r="D27" s="152" t="s">
        <v>19</v>
      </c>
      <c r="E27" s="140" t="s">
        <v>287</v>
      </c>
      <c r="F27" s="53" t="s">
        <v>230</v>
      </c>
      <c r="G27" s="53" t="s">
        <v>290</v>
      </c>
      <c r="H27" s="53" t="s">
        <v>264</v>
      </c>
      <c r="I27" s="6" t="s">
        <v>271</v>
      </c>
      <c r="J27" s="6" t="s">
        <v>271</v>
      </c>
      <c r="K27" s="6" t="s">
        <v>271</v>
      </c>
      <c r="L27" s="93">
        <v>2</v>
      </c>
      <c r="M27" s="93">
        <v>4</v>
      </c>
      <c r="N27" s="57">
        <f t="shared" si="0"/>
        <v>8</v>
      </c>
      <c r="O27" s="5" t="str">
        <f t="shared" si="1"/>
        <v>Medio</v>
      </c>
      <c r="P27" s="5">
        <v>25</v>
      </c>
      <c r="Q27" s="57">
        <f t="shared" si="2"/>
        <v>200</v>
      </c>
      <c r="R27" s="11" t="str">
        <f t="shared" si="3"/>
        <v>II</v>
      </c>
      <c r="S27" s="51" t="str">
        <f t="shared" si="4"/>
        <v>ACEPTABLE CON CONTROL ESPECIFICO</v>
      </c>
      <c r="T27" s="10" t="str">
        <f t="shared" si="5"/>
        <v>Corregir y adoptar medidas de control inmediato</v>
      </c>
      <c r="U27" s="5">
        <v>2</v>
      </c>
      <c r="V27" s="53" t="s">
        <v>293</v>
      </c>
      <c r="W27" s="53" t="s">
        <v>279</v>
      </c>
      <c r="X27" s="53" t="s">
        <v>266</v>
      </c>
      <c r="Y27" s="53" t="s">
        <v>266</v>
      </c>
      <c r="Z27" s="53" t="s">
        <v>294</v>
      </c>
      <c r="AA27" s="140" t="s">
        <v>308</v>
      </c>
      <c r="AB27" s="140" t="s">
        <v>266</v>
      </c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2:49" ht="51.75" customHeight="1" thickBot="1" x14ac:dyDescent="0.3">
      <c r="B28" s="203"/>
      <c r="C28" s="141"/>
      <c r="D28" s="153"/>
      <c r="E28" s="141"/>
      <c r="F28" s="53" t="s">
        <v>244</v>
      </c>
      <c r="G28" s="53" t="s">
        <v>288</v>
      </c>
      <c r="H28" s="53" t="s">
        <v>264</v>
      </c>
      <c r="I28" s="6" t="s">
        <v>271</v>
      </c>
      <c r="J28" s="6" t="s">
        <v>271</v>
      </c>
      <c r="K28" s="6" t="s">
        <v>271</v>
      </c>
      <c r="L28" s="93">
        <v>2</v>
      </c>
      <c r="M28" s="93">
        <v>4</v>
      </c>
      <c r="N28" s="57">
        <f t="shared" si="0"/>
        <v>8</v>
      </c>
      <c r="O28" s="5" t="str">
        <f t="shared" si="1"/>
        <v>Medio</v>
      </c>
      <c r="P28" s="5">
        <v>25</v>
      </c>
      <c r="Q28" s="57">
        <f t="shared" si="2"/>
        <v>200</v>
      </c>
      <c r="R28" s="11" t="str">
        <f t="shared" si="3"/>
        <v>II</v>
      </c>
      <c r="S28" s="51" t="str">
        <f t="shared" si="4"/>
        <v>ACEPTABLE CON CONTROL ESPECIFICO</v>
      </c>
      <c r="T28" s="10" t="str">
        <f t="shared" si="5"/>
        <v>Corregir y adoptar medidas de control inmediato</v>
      </c>
      <c r="U28" s="5">
        <v>2</v>
      </c>
      <c r="V28" s="53" t="s">
        <v>309</v>
      </c>
      <c r="W28" s="53" t="s">
        <v>279</v>
      </c>
      <c r="X28" s="53" t="s">
        <v>266</v>
      </c>
      <c r="Y28" s="53" t="s">
        <v>266</v>
      </c>
      <c r="Z28" s="53" t="s">
        <v>301</v>
      </c>
      <c r="AA28" s="141"/>
      <c r="AB28" s="141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</row>
    <row r="29" spans="2:49" ht="153.75" thickBot="1" x14ac:dyDescent="0.3">
      <c r="B29" s="203"/>
      <c r="C29" s="141"/>
      <c r="D29" s="154"/>
      <c r="E29" s="143"/>
      <c r="F29" s="53" t="s">
        <v>244</v>
      </c>
      <c r="G29" s="53" t="s">
        <v>289</v>
      </c>
      <c r="H29" s="53" t="s">
        <v>264</v>
      </c>
      <c r="I29" s="6" t="s">
        <v>271</v>
      </c>
      <c r="J29" s="6" t="s">
        <v>270</v>
      </c>
      <c r="K29" s="6" t="s">
        <v>271</v>
      </c>
      <c r="L29" s="93">
        <v>2</v>
      </c>
      <c r="M29" s="93">
        <v>4</v>
      </c>
      <c r="N29" s="57">
        <f t="shared" si="0"/>
        <v>8</v>
      </c>
      <c r="O29" s="5" t="str">
        <f t="shared" si="1"/>
        <v>Medio</v>
      </c>
      <c r="P29" s="5">
        <v>25</v>
      </c>
      <c r="Q29" s="57">
        <f t="shared" si="2"/>
        <v>200</v>
      </c>
      <c r="R29" s="11" t="str">
        <f t="shared" si="3"/>
        <v>II</v>
      </c>
      <c r="S29" s="51" t="str">
        <f t="shared" si="4"/>
        <v>ACEPTABLE CON CONTROL ESPECIFICO</v>
      </c>
      <c r="T29" s="10" t="str">
        <f t="shared" si="5"/>
        <v>Corregir y adoptar medidas de control inmediato</v>
      </c>
      <c r="U29" s="5">
        <v>2</v>
      </c>
      <c r="V29" s="53" t="s">
        <v>300</v>
      </c>
      <c r="W29" s="53" t="s">
        <v>279</v>
      </c>
      <c r="X29" s="53" t="s">
        <v>266</v>
      </c>
      <c r="Y29" s="53" t="s">
        <v>266</v>
      </c>
      <c r="Z29" s="53" t="s">
        <v>307</v>
      </c>
      <c r="AA29" s="143"/>
      <c r="AB29" s="143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</row>
    <row r="30" spans="2:49" ht="147" customHeight="1" x14ac:dyDescent="0.25">
      <c r="B30" s="203"/>
      <c r="C30" s="141"/>
      <c r="D30" s="5" t="s">
        <v>292</v>
      </c>
      <c r="E30" s="53" t="s">
        <v>210</v>
      </c>
      <c r="F30" s="53" t="s">
        <v>241</v>
      </c>
      <c r="G30" s="53" t="s">
        <v>291</v>
      </c>
      <c r="H30" s="53" t="s">
        <v>264</v>
      </c>
      <c r="I30" s="6" t="s">
        <v>271</v>
      </c>
      <c r="J30" s="6" t="s">
        <v>271</v>
      </c>
      <c r="K30" s="6" t="s">
        <v>271</v>
      </c>
      <c r="L30" s="93">
        <v>2</v>
      </c>
      <c r="M30" s="93">
        <v>4</v>
      </c>
      <c r="N30" s="57">
        <f>M30*L30</f>
        <v>8</v>
      </c>
      <c r="O30" s="5" t="str">
        <f>IF(N30&gt;=24,"Muy Alto",IF(N30&gt;=10,"Alto",IF(N30&gt;=6,"Medio","Bajo")))</f>
        <v>Medio</v>
      </c>
      <c r="P30" s="5">
        <v>25</v>
      </c>
      <c r="Q30" s="57">
        <f t="shared" si="2"/>
        <v>200</v>
      </c>
      <c r="R30" s="11" t="str">
        <f>IF(Q30&gt;=600,"I",IF(Q30&gt;=150,"II",IF(Q30&gt;=40,"III","IV")))</f>
        <v>II</v>
      </c>
      <c r="S30" s="51" t="str">
        <f>IF(R30="IV","ACEPTABLE",IF(R30="III","MEJORABLE",IF(R30="II","ACEPTABLE CON CONTROL ESPECIFICO","NO ACEPTABLE")))</f>
        <v>ACEPTABLE CON CONTROL ESPECIFICO</v>
      </c>
      <c r="T30" s="10" t="str">
        <f>IF(R30="IV","Mantener las medidas de control existentes, pero se deberían considerar soluciones o mejoras y se deben hacer comprobciones periódicas para asegurrar que el riesgo aún es aceptable",IF(R30="III","Mejorar si es posible. Seria conveniente justificar la intervención y su rentabilidad",IF(R30="II","Corregir y adoptar medidas de control inmediato","Situación crítica. Suspender actividades hasta que el riesgo esté bajo control. Intervención urgente ")))</f>
        <v>Corregir y adoptar medidas de control inmediato</v>
      </c>
      <c r="U30" s="5">
        <v>2</v>
      </c>
      <c r="V30" s="53" t="s">
        <v>297</v>
      </c>
      <c r="W30" s="53" t="s">
        <v>298</v>
      </c>
      <c r="X30" s="53" t="s">
        <v>266</v>
      </c>
      <c r="Y30" s="53" t="s">
        <v>266</v>
      </c>
      <c r="Z30" s="53" t="s">
        <v>299</v>
      </c>
      <c r="AA30" s="53" t="s">
        <v>302</v>
      </c>
      <c r="AB30" s="53" t="s">
        <v>266</v>
      </c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</row>
    <row r="31" spans="2:49" ht="102" x14ac:dyDescent="0.25">
      <c r="B31" s="203"/>
      <c r="C31" s="141"/>
      <c r="D31" s="5" t="s">
        <v>19</v>
      </c>
      <c r="E31" s="140" t="s">
        <v>212</v>
      </c>
      <c r="F31" s="53" t="s">
        <v>245</v>
      </c>
      <c r="G31" s="53" t="s">
        <v>551</v>
      </c>
      <c r="H31" s="53" t="s">
        <v>262</v>
      </c>
      <c r="I31" s="6" t="s">
        <v>271</v>
      </c>
      <c r="J31" s="6" t="s">
        <v>271</v>
      </c>
      <c r="K31" s="6" t="s">
        <v>271</v>
      </c>
      <c r="L31" s="93">
        <v>2</v>
      </c>
      <c r="M31" s="93">
        <v>4</v>
      </c>
      <c r="N31" s="57">
        <f t="shared" ref="N31:N94" si="6">M31*L31</f>
        <v>8</v>
      </c>
      <c r="O31" s="5" t="str">
        <f t="shared" ref="O31:O94" si="7">IF(N31&gt;=24,"Muy Alto",IF(N31&gt;=10,"Alto",IF(N31&gt;=6,"Medio","Bajo")))</f>
        <v>Medio</v>
      </c>
      <c r="P31" s="5">
        <v>25</v>
      </c>
      <c r="Q31" s="57">
        <v>80</v>
      </c>
      <c r="R31" s="11" t="str">
        <f t="shared" ref="R31:R94" si="8">IF(Q31&gt;=600,"I",IF(Q31&gt;=150,"II",IF(Q31&gt;=40,"III","IV")))</f>
        <v>III</v>
      </c>
      <c r="S31" s="7" t="str">
        <f t="shared" ref="S31:S94" si="9">IF(R31="IV","ACEPTABLE",IF(R31="III","MEJORABLE",IF(R31="II","ACEPTABLE CON CONTROL ESPECIFICO","NO ACEPTABLE")))</f>
        <v>MEJORABLE</v>
      </c>
      <c r="T31" s="10" t="str">
        <f t="shared" ref="T31:T94" si="10">IF(R31="IV","Mantener las medidas de control existentes, pero se deberían considerar soluciones o mejoras y se deben hacer comprobciones periódicas para asegurrar que el riesgo aún es aceptable",IF(R31="III","Mejorar si es posible. Seria conveniente justificar la intervención y su rentabilidad",IF(R31="II","Corregir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31" s="5">
        <v>2</v>
      </c>
      <c r="V31" s="53" t="s">
        <v>313</v>
      </c>
      <c r="W31" s="53" t="s">
        <v>265</v>
      </c>
      <c r="X31" s="53" t="s">
        <v>266</v>
      </c>
      <c r="Y31" s="53" t="s">
        <v>266</v>
      </c>
      <c r="Z31" s="53" t="s">
        <v>312</v>
      </c>
      <c r="AA31" s="53" t="s">
        <v>311</v>
      </c>
      <c r="AB31" s="53" t="s">
        <v>310</v>
      </c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</row>
    <row r="32" spans="2:49" ht="178.5" x14ac:dyDescent="0.25">
      <c r="B32" s="203"/>
      <c r="C32" s="141"/>
      <c r="D32" s="5" t="s">
        <v>19</v>
      </c>
      <c r="E32" s="141"/>
      <c r="F32" s="53" t="s">
        <v>233</v>
      </c>
      <c r="G32" s="53" t="s">
        <v>314</v>
      </c>
      <c r="H32" s="53" t="s">
        <v>262</v>
      </c>
      <c r="I32" s="6" t="s">
        <v>271</v>
      </c>
      <c r="J32" s="6" t="s">
        <v>271</v>
      </c>
      <c r="K32" s="6" t="s">
        <v>271</v>
      </c>
      <c r="L32" s="93">
        <v>2</v>
      </c>
      <c r="M32" s="93">
        <v>3</v>
      </c>
      <c r="N32" s="57">
        <f t="shared" si="6"/>
        <v>6</v>
      </c>
      <c r="O32" s="5" t="str">
        <f t="shared" si="7"/>
        <v>Medio</v>
      </c>
      <c r="P32" s="5">
        <v>25</v>
      </c>
      <c r="Q32" s="57">
        <f t="shared" si="2"/>
        <v>150</v>
      </c>
      <c r="R32" s="11" t="str">
        <f t="shared" si="8"/>
        <v>II</v>
      </c>
      <c r="S32" s="7" t="str">
        <f t="shared" si="9"/>
        <v>ACEPTABLE CON CONTROL ESPECIFICO</v>
      </c>
      <c r="T32" s="10" t="str">
        <f t="shared" si="10"/>
        <v>Corregir y adoptar medidas de control inmediato</v>
      </c>
      <c r="U32" s="5">
        <v>2</v>
      </c>
      <c r="V32" s="53" t="s">
        <v>315</v>
      </c>
      <c r="W32" s="53" t="s">
        <v>265</v>
      </c>
      <c r="X32" s="53" t="s">
        <v>266</v>
      </c>
      <c r="Y32" s="53" t="s">
        <v>266</v>
      </c>
      <c r="Z32" s="53" t="s">
        <v>316</v>
      </c>
      <c r="AA32" s="53" t="s">
        <v>317</v>
      </c>
      <c r="AB32" s="53" t="s">
        <v>266</v>
      </c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</row>
    <row r="33" spans="1:66" ht="84.75" customHeight="1" x14ac:dyDescent="0.25">
      <c r="B33" s="203"/>
      <c r="C33" s="141"/>
      <c r="D33" s="5"/>
      <c r="E33" s="141"/>
      <c r="F33" s="53" t="s">
        <v>247</v>
      </c>
      <c r="G33" s="53" t="s">
        <v>552</v>
      </c>
      <c r="H33" s="53" t="s">
        <v>262</v>
      </c>
      <c r="I33" s="6" t="s">
        <v>424</v>
      </c>
      <c r="J33" s="6" t="s">
        <v>424</v>
      </c>
      <c r="K33" s="6" t="s">
        <v>424</v>
      </c>
      <c r="L33" s="93">
        <v>2</v>
      </c>
      <c r="M33" s="93">
        <v>4</v>
      </c>
      <c r="N33" s="57">
        <f t="shared" si="6"/>
        <v>8</v>
      </c>
      <c r="O33" s="5" t="str">
        <f t="shared" si="7"/>
        <v>Medio</v>
      </c>
      <c r="P33" s="5">
        <v>10</v>
      </c>
      <c r="Q33" s="57"/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5">
        <v>2</v>
      </c>
      <c r="V33" s="53" t="s">
        <v>548</v>
      </c>
      <c r="W33" s="53" t="s">
        <v>265</v>
      </c>
      <c r="X33" s="53" t="s">
        <v>266</v>
      </c>
      <c r="Y33" s="53" t="s">
        <v>266</v>
      </c>
      <c r="Z33" s="53" t="s">
        <v>546</v>
      </c>
      <c r="AA33" s="53" t="s">
        <v>547</v>
      </c>
      <c r="AB33" s="53" t="s">
        <v>266</v>
      </c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</row>
    <row r="34" spans="1:66" ht="76.5" x14ac:dyDescent="0.25">
      <c r="B34" s="203"/>
      <c r="C34" s="141"/>
      <c r="D34" s="5" t="s">
        <v>19</v>
      </c>
      <c r="E34" s="141"/>
      <c r="F34" s="53" t="s">
        <v>236</v>
      </c>
      <c r="G34" s="53" t="s">
        <v>318</v>
      </c>
      <c r="H34" s="53" t="s">
        <v>262</v>
      </c>
      <c r="I34" s="6" t="s">
        <v>271</v>
      </c>
      <c r="J34" s="6" t="s">
        <v>271</v>
      </c>
      <c r="K34" s="6" t="s">
        <v>271</v>
      </c>
      <c r="L34" s="93">
        <v>2</v>
      </c>
      <c r="M34" s="93">
        <v>3</v>
      </c>
      <c r="N34" s="57">
        <f t="shared" si="6"/>
        <v>6</v>
      </c>
      <c r="O34" s="5" t="str">
        <f t="shared" si="7"/>
        <v>Medio</v>
      </c>
      <c r="P34" s="5">
        <v>25</v>
      </c>
      <c r="Q34" s="57">
        <f t="shared" si="2"/>
        <v>150</v>
      </c>
      <c r="R34" s="11" t="str">
        <f t="shared" si="8"/>
        <v>II</v>
      </c>
      <c r="S34" s="7" t="str">
        <f t="shared" si="9"/>
        <v>ACEPTABLE CON CONTROL ESPECIFICO</v>
      </c>
      <c r="T34" s="10" t="str">
        <f t="shared" si="10"/>
        <v>Corregir y adoptar medidas de control inmediato</v>
      </c>
      <c r="U34" s="5">
        <v>5</v>
      </c>
      <c r="V34" s="53" t="s">
        <v>319</v>
      </c>
      <c r="W34" s="53" t="s">
        <v>320</v>
      </c>
      <c r="X34" s="53" t="s">
        <v>266</v>
      </c>
      <c r="Y34" s="53" t="s">
        <v>266</v>
      </c>
      <c r="Z34" s="53" t="s">
        <v>321</v>
      </c>
      <c r="AA34" s="53" t="s">
        <v>322</v>
      </c>
      <c r="AB34" s="53" t="s">
        <v>323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</row>
    <row r="35" spans="1:66" ht="165.75" x14ac:dyDescent="0.25">
      <c r="B35" s="203"/>
      <c r="C35" s="140" t="s">
        <v>543</v>
      </c>
      <c r="D35" s="5" t="s">
        <v>19</v>
      </c>
      <c r="E35" s="60" t="s">
        <v>210</v>
      </c>
      <c r="F35" s="53" t="s">
        <v>241</v>
      </c>
      <c r="G35" s="53" t="s">
        <v>328</v>
      </c>
      <c r="H35" s="53" t="s">
        <v>264</v>
      </c>
      <c r="I35" s="6" t="s">
        <v>271</v>
      </c>
      <c r="J35" s="6" t="s">
        <v>271</v>
      </c>
      <c r="K35" s="6" t="s">
        <v>271</v>
      </c>
      <c r="L35" s="93">
        <v>2</v>
      </c>
      <c r="M35" s="93">
        <v>4</v>
      </c>
      <c r="N35" s="57">
        <v>8</v>
      </c>
      <c r="O35" s="5" t="str">
        <f t="shared" si="7"/>
        <v>Medio</v>
      </c>
      <c r="P35" s="5">
        <v>10</v>
      </c>
      <c r="Q35" s="57">
        <f t="shared" si="2"/>
        <v>80</v>
      </c>
      <c r="R35" s="11" t="str">
        <f t="shared" si="8"/>
        <v>III</v>
      </c>
      <c r="S35" s="7" t="str">
        <f t="shared" si="9"/>
        <v>MEJORABLE</v>
      </c>
      <c r="T35" s="10" t="str">
        <f t="shared" si="10"/>
        <v>Mejorar si es posible. Seria conveniente justificar la intervención y su rentabilidad</v>
      </c>
      <c r="U35" s="5">
        <v>5</v>
      </c>
      <c r="V35" s="53" t="s">
        <v>339</v>
      </c>
      <c r="W35" s="53" t="s">
        <v>340</v>
      </c>
      <c r="X35" s="53" t="s">
        <v>266</v>
      </c>
      <c r="Y35" s="53" t="s">
        <v>266</v>
      </c>
      <c r="Z35" s="53" t="s">
        <v>266</v>
      </c>
      <c r="AA35" s="53" t="s">
        <v>329</v>
      </c>
      <c r="AB35" s="53" t="s">
        <v>266</v>
      </c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</row>
    <row r="36" spans="1:66" ht="129" customHeight="1" x14ac:dyDescent="0.25">
      <c r="B36" s="203"/>
      <c r="C36" s="141"/>
      <c r="D36" s="5" t="s">
        <v>19</v>
      </c>
      <c r="E36" s="140" t="s">
        <v>207</v>
      </c>
      <c r="F36" s="53" t="s">
        <v>53</v>
      </c>
      <c r="G36" s="53" t="s">
        <v>330</v>
      </c>
      <c r="H36" s="53" t="s">
        <v>269</v>
      </c>
      <c r="I36" s="6" t="s">
        <v>271</v>
      </c>
      <c r="J36" s="6" t="s">
        <v>271</v>
      </c>
      <c r="K36" s="6" t="s">
        <v>332</v>
      </c>
      <c r="L36" s="93">
        <v>2</v>
      </c>
      <c r="M36" s="93">
        <v>4</v>
      </c>
      <c r="N36" s="57">
        <f>M36*L36</f>
        <v>8</v>
      </c>
      <c r="O36" s="5" t="str">
        <f t="shared" si="7"/>
        <v>Medio</v>
      </c>
      <c r="P36" s="5">
        <v>25</v>
      </c>
      <c r="Q36" s="57">
        <f t="shared" si="2"/>
        <v>200</v>
      </c>
      <c r="R36" s="11" t="str">
        <f t="shared" si="8"/>
        <v>II</v>
      </c>
      <c r="S36" s="7" t="str">
        <f t="shared" si="9"/>
        <v>ACEPTABLE CON CONTROL ESPECIFICO</v>
      </c>
      <c r="T36" s="10" t="str">
        <f t="shared" si="10"/>
        <v>Corregir y adoptar medidas de control inmediato</v>
      </c>
      <c r="U36" s="5">
        <v>1</v>
      </c>
      <c r="V36" s="53" t="s">
        <v>335</v>
      </c>
      <c r="W36" s="53" t="s">
        <v>336</v>
      </c>
      <c r="X36" s="53" t="s">
        <v>266</v>
      </c>
      <c r="Y36" s="53" t="s">
        <v>266</v>
      </c>
      <c r="Z36" s="53" t="s">
        <v>266</v>
      </c>
      <c r="AA36" s="144" t="s">
        <v>338</v>
      </c>
      <c r="AB36" s="53" t="s">
        <v>341</v>
      </c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</row>
    <row r="37" spans="1:66" ht="102" x14ac:dyDescent="0.25">
      <c r="B37" s="203"/>
      <c r="C37" s="141"/>
      <c r="D37" s="5" t="s">
        <v>19</v>
      </c>
      <c r="E37" s="143"/>
      <c r="F37" s="53" t="s">
        <v>52</v>
      </c>
      <c r="G37" s="53" t="s">
        <v>331</v>
      </c>
      <c r="H37" s="53" t="s">
        <v>269</v>
      </c>
      <c r="I37" s="6" t="s">
        <v>271</v>
      </c>
      <c r="J37" s="6" t="s">
        <v>271</v>
      </c>
      <c r="K37" s="6" t="s">
        <v>333</v>
      </c>
      <c r="L37" s="93">
        <v>2</v>
      </c>
      <c r="M37" s="93">
        <v>3</v>
      </c>
      <c r="N37" s="57">
        <f>M37*L37</f>
        <v>6</v>
      </c>
      <c r="O37" s="5" t="str">
        <f t="shared" si="7"/>
        <v>Medio</v>
      </c>
      <c r="P37" s="5">
        <v>25</v>
      </c>
      <c r="Q37" s="57">
        <f t="shared" si="2"/>
        <v>150</v>
      </c>
      <c r="R37" s="11" t="str">
        <f t="shared" si="8"/>
        <v>II</v>
      </c>
      <c r="S37" s="7" t="str">
        <f t="shared" si="9"/>
        <v>ACEPTABLE CON CONTROL ESPECIFICO</v>
      </c>
      <c r="T37" s="10" t="str">
        <f t="shared" si="10"/>
        <v>Corregir y adoptar medidas de control inmediato</v>
      </c>
      <c r="U37" s="5">
        <v>1</v>
      </c>
      <c r="V37" s="53" t="s">
        <v>334</v>
      </c>
      <c r="W37" s="53" t="s">
        <v>337</v>
      </c>
      <c r="X37" s="53" t="s">
        <v>266</v>
      </c>
      <c r="Y37" s="53" t="s">
        <v>266</v>
      </c>
      <c r="Z37" s="53" t="s">
        <v>266</v>
      </c>
      <c r="AA37" s="145"/>
      <c r="AB37" s="53" t="s">
        <v>342</v>
      </c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</row>
    <row r="38" spans="1:66" ht="128.25" customHeight="1" x14ac:dyDescent="0.25">
      <c r="B38" s="203"/>
      <c r="C38" s="141"/>
      <c r="D38" s="73" t="s">
        <v>19</v>
      </c>
      <c r="E38" s="142" t="s">
        <v>208</v>
      </c>
      <c r="F38" s="74" t="s">
        <v>214</v>
      </c>
      <c r="G38" s="53" t="s">
        <v>343</v>
      </c>
      <c r="H38" s="53" t="s">
        <v>264</v>
      </c>
      <c r="I38" s="6" t="s">
        <v>344</v>
      </c>
      <c r="J38" s="6" t="s">
        <v>344</v>
      </c>
      <c r="K38" s="6" t="s">
        <v>345</v>
      </c>
      <c r="L38" s="93">
        <v>2</v>
      </c>
      <c r="M38" s="93">
        <v>4</v>
      </c>
      <c r="N38" s="57">
        <f t="shared" si="6"/>
        <v>8</v>
      </c>
      <c r="O38" s="5" t="str">
        <f t="shared" si="7"/>
        <v>Medio</v>
      </c>
      <c r="P38" s="5">
        <v>25</v>
      </c>
      <c r="Q38" s="57">
        <f>P38*N38</f>
        <v>200</v>
      </c>
      <c r="R38" s="11" t="str">
        <f t="shared" si="8"/>
        <v>II</v>
      </c>
      <c r="S38" s="7" t="str">
        <f t="shared" si="9"/>
        <v>ACEPTABLE CON CONTROL ESPECIFICO</v>
      </c>
      <c r="T38" s="10" t="str">
        <f t="shared" si="10"/>
        <v>Corregir y adoptar medidas de control inmediato</v>
      </c>
      <c r="U38" s="5">
        <v>1</v>
      </c>
      <c r="V38" s="53" t="s">
        <v>346</v>
      </c>
      <c r="W38" s="53" t="s">
        <v>347</v>
      </c>
      <c r="X38" s="53" t="s">
        <v>266</v>
      </c>
      <c r="Y38" s="53" t="s">
        <v>266</v>
      </c>
      <c r="Z38" s="53" t="s">
        <v>266</v>
      </c>
      <c r="AA38" s="53" t="s">
        <v>348</v>
      </c>
      <c r="AB38" s="56" t="s">
        <v>266</v>
      </c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</row>
    <row r="39" spans="1:66" ht="135" customHeight="1" x14ac:dyDescent="0.25">
      <c r="B39" s="203"/>
      <c r="C39" s="141"/>
      <c r="D39" s="73" t="s">
        <v>19</v>
      </c>
      <c r="E39" s="142"/>
      <c r="F39" s="74" t="s">
        <v>222</v>
      </c>
      <c r="G39" s="69" t="s">
        <v>353</v>
      </c>
      <c r="H39" s="53" t="s">
        <v>264</v>
      </c>
      <c r="I39" s="56" t="s">
        <v>344</v>
      </c>
      <c r="J39" s="56" t="s">
        <v>344</v>
      </c>
      <c r="K39" s="63" t="s">
        <v>344</v>
      </c>
      <c r="L39" s="93">
        <v>2</v>
      </c>
      <c r="M39" s="93">
        <v>3</v>
      </c>
      <c r="N39" s="57">
        <f t="shared" si="6"/>
        <v>6</v>
      </c>
      <c r="O39" s="5" t="str">
        <f t="shared" si="7"/>
        <v>Medio</v>
      </c>
      <c r="P39" s="5">
        <v>10</v>
      </c>
      <c r="Q39" s="57">
        <f>P39*N39</f>
        <v>60</v>
      </c>
      <c r="R39" s="11" t="str">
        <f t="shared" si="8"/>
        <v>III</v>
      </c>
      <c r="S39" s="7" t="str">
        <f t="shared" si="9"/>
        <v>MEJORABLE</v>
      </c>
      <c r="T39" s="10" t="str">
        <f t="shared" si="10"/>
        <v>Mejorar si es posible. Seria conveniente justificar la intervención y su rentabilidad</v>
      </c>
      <c r="U39" s="5">
        <v>1</v>
      </c>
      <c r="V39" s="53" t="s">
        <v>349</v>
      </c>
      <c r="W39" s="53" t="s">
        <v>350</v>
      </c>
      <c r="X39" s="53" t="s">
        <v>266</v>
      </c>
      <c r="Y39" s="53" t="s">
        <v>266</v>
      </c>
      <c r="Z39" s="53" t="s">
        <v>266</v>
      </c>
      <c r="AA39" s="53" t="s">
        <v>352</v>
      </c>
      <c r="AB39" s="53" t="s">
        <v>351</v>
      </c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</row>
    <row r="40" spans="1:66" ht="167.25" customHeight="1" x14ac:dyDescent="0.25">
      <c r="B40" s="203"/>
      <c r="C40" s="141"/>
      <c r="D40" s="152" t="s">
        <v>19</v>
      </c>
      <c r="E40" s="142"/>
      <c r="F40" s="75" t="s">
        <v>218</v>
      </c>
      <c r="G40" s="70" t="s">
        <v>354</v>
      </c>
      <c r="H40" s="53" t="s">
        <v>264</v>
      </c>
      <c r="I40" s="56" t="s">
        <v>344</v>
      </c>
      <c r="J40" s="56" t="s">
        <v>344</v>
      </c>
      <c r="K40" s="63" t="s">
        <v>344</v>
      </c>
      <c r="L40" s="93">
        <v>2</v>
      </c>
      <c r="M40" s="93">
        <v>3</v>
      </c>
      <c r="N40" s="57">
        <f t="shared" si="6"/>
        <v>6</v>
      </c>
      <c r="O40" s="5" t="str">
        <f t="shared" si="7"/>
        <v>Medio</v>
      </c>
      <c r="P40" s="5">
        <v>25</v>
      </c>
      <c r="Q40" s="57">
        <f t="shared" ref="Q40:Q94" si="11">P40*N40</f>
        <v>150</v>
      </c>
      <c r="R40" s="11" t="str">
        <f t="shared" si="8"/>
        <v>II</v>
      </c>
      <c r="S40" s="7" t="str">
        <f t="shared" si="9"/>
        <v>ACEPTABLE CON CONTROL ESPECIFICO</v>
      </c>
      <c r="T40" s="10" t="str">
        <f t="shared" si="10"/>
        <v>Corregir y adoptar medidas de control inmediato</v>
      </c>
      <c r="U40" s="5">
        <v>1</v>
      </c>
      <c r="V40" s="53" t="s">
        <v>426</v>
      </c>
      <c r="W40" s="53" t="s">
        <v>425</v>
      </c>
      <c r="X40" s="53" t="s">
        <v>427</v>
      </c>
      <c r="Y40" s="53" t="s">
        <v>266</v>
      </c>
      <c r="Z40" s="53" t="s">
        <v>429</v>
      </c>
      <c r="AA40" s="53" t="s">
        <v>428</v>
      </c>
      <c r="AB40" s="53" t="s">
        <v>430</v>
      </c>
    </row>
    <row r="41" spans="1:66" ht="140.25" customHeight="1" x14ac:dyDescent="0.25">
      <c r="B41" s="203"/>
      <c r="C41" s="141"/>
      <c r="D41" s="153"/>
      <c r="E41" s="142"/>
      <c r="F41" s="75" t="s">
        <v>217</v>
      </c>
      <c r="G41" s="72" t="s">
        <v>357</v>
      </c>
      <c r="H41" s="53" t="s">
        <v>264</v>
      </c>
      <c r="I41" s="56" t="s">
        <v>344</v>
      </c>
      <c r="J41" s="56" t="s">
        <v>344</v>
      </c>
      <c r="K41" s="63" t="s">
        <v>344</v>
      </c>
      <c r="L41" s="93">
        <v>2</v>
      </c>
      <c r="M41" s="93">
        <v>3</v>
      </c>
      <c r="N41" s="57">
        <f t="shared" si="6"/>
        <v>6</v>
      </c>
      <c r="O41" s="5" t="str">
        <f t="shared" si="7"/>
        <v>Medio</v>
      </c>
      <c r="P41" s="5">
        <v>10</v>
      </c>
      <c r="Q41" s="57">
        <f t="shared" si="11"/>
        <v>60</v>
      </c>
      <c r="R41" s="11" t="str">
        <f t="shared" si="8"/>
        <v>III</v>
      </c>
      <c r="S41" s="7" t="str">
        <f t="shared" si="9"/>
        <v>MEJORABLE</v>
      </c>
      <c r="T41" s="10" t="str">
        <f t="shared" si="10"/>
        <v>Mejorar si es posible. Seria conveniente justificar la intervención y su rentabilidad</v>
      </c>
      <c r="U41" s="5">
        <v>1</v>
      </c>
      <c r="V41" s="53" t="s">
        <v>358</v>
      </c>
      <c r="W41" s="53" t="s">
        <v>359</v>
      </c>
      <c r="X41" s="53" t="s">
        <v>266</v>
      </c>
      <c r="Y41" s="53" t="s">
        <v>266</v>
      </c>
      <c r="Z41" s="53" t="s">
        <v>266</v>
      </c>
      <c r="AA41" s="53" t="s">
        <v>360</v>
      </c>
      <c r="AB41" s="53" t="s">
        <v>266</v>
      </c>
    </row>
    <row r="42" spans="1:66" ht="74.25" customHeight="1" x14ac:dyDescent="0.25">
      <c r="B42" s="203"/>
      <c r="C42" s="141"/>
      <c r="D42" s="152" t="s">
        <v>19</v>
      </c>
      <c r="E42" s="140" t="s">
        <v>209</v>
      </c>
      <c r="F42" s="75" t="s">
        <v>223</v>
      </c>
      <c r="G42" s="71" t="s">
        <v>361</v>
      </c>
      <c r="H42" s="53" t="s">
        <v>264</v>
      </c>
      <c r="I42" s="80" t="s">
        <v>344</v>
      </c>
      <c r="J42" s="80" t="s">
        <v>344</v>
      </c>
      <c r="K42" s="66" t="s">
        <v>344</v>
      </c>
      <c r="L42" s="93">
        <v>2</v>
      </c>
      <c r="M42" s="93">
        <v>3</v>
      </c>
      <c r="N42" s="57">
        <f t="shared" si="6"/>
        <v>6</v>
      </c>
      <c r="O42" s="5" t="str">
        <f t="shared" si="7"/>
        <v>Medio</v>
      </c>
      <c r="P42" s="5">
        <v>10</v>
      </c>
      <c r="Q42" s="57">
        <f t="shared" si="11"/>
        <v>60</v>
      </c>
      <c r="R42" s="11" t="str">
        <f t="shared" si="8"/>
        <v>III</v>
      </c>
      <c r="S42" s="7" t="str">
        <f t="shared" si="9"/>
        <v>MEJORABLE</v>
      </c>
      <c r="T42" s="10" t="str">
        <f t="shared" si="10"/>
        <v>Mejorar si es posible. Seria conveniente justificar la intervención y su rentabilidad</v>
      </c>
      <c r="U42" s="5">
        <v>1</v>
      </c>
      <c r="V42" s="72" t="s">
        <v>363</v>
      </c>
      <c r="W42" s="80" t="s">
        <v>365</v>
      </c>
      <c r="X42" s="14" t="s">
        <v>266</v>
      </c>
      <c r="Y42" s="14" t="s">
        <v>266</v>
      </c>
      <c r="Z42" s="14" t="s">
        <v>266</v>
      </c>
      <c r="AA42" s="53" t="s">
        <v>366</v>
      </c>
      <c r="AB42" s="53" t="s">
        <v>367</v>
      </c>
    </row>
    <row r="43" spans="1:66" s="44" customFormat="1" ht="80.25" customHeight="1" x14ac:dyDescent="0.25">
      <c r="A43" s="81"/>
      <c r="B43" s="203"/>
      <c r="C43" s="141"/>
      <c r="D43" s="153"/>
      <c r="E43" s="141"/>
      <c r="F43" s="75" t="s">
        <v>224</v>
      </c>
      <c r="G43" s="72" t="s">
        <v>362</v>
      </c>
      <c r="H43" s="53" t="s">
        <v>264</v>
      </c>
      <c r="I43" s="14" t="s">
        <v>344</v>
      </c>
      <c r="J43" s="14" t="s">
        <v>344</v>
      </c>
      <c r="K43" s="63" t="s">
        <v>344</v>
      </c>
      <c r="L43" s="93">
        <v>2</v>
      </c>
      <c r="M43" s="93">
        <v>3</v>
      </c>
      <c r="N43" s="57">
        <f t="shared" si="6"/>
        <v>6</v>
      </c>
      <c r="O43" s="5" t="str">
        <f t="shared" si="7"/>
        <v>Medio</v>
      </c>
      <c r="P43" s="5">
        <v>10</v>
      </c>
      <c r="Q43" s="57">
        <f t="shared" si="11"/>
        <v>60</v>
      </c>
      <c r="R43" s="11" t="str">
        <f t="shared" si="8"/>
        <v>III</v>
      </c>
      <c r="S43" s="7" t="str">
        <f t="shared" si="9"/>
        <v>MEJORABLE</v>
      </c>
      <c r="T43" s="10" t="str">
        <f t="shared" si="10"/>
        <v>Mejorar si es posible. Seria conveniente justificar la intervención y su rentabilidad</v>
      </c>
      <c r="U43" s="5">
        <v>1</v>
      </c>
      <c r="V43" s="82" t="s">
        <v>364</v>
      </c>
      <c r="W43" s="83" t="s">
        <v>365</v>
      </c>
      <c r="X43" s="83" t="s">
        <v>266</v>
      </c>
      <c r="Y43" s="83" t="s">
        <v>266</v>
      </c>
      <c r="Z43" s="83" t="s">
        <v>266</v>
      </c>
      <c r="AA43" s="53" t="s">
        <v>366</v>
      </c>
      <c r="AB43" s="53" t="s">
        <v>367</v>
      </c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</row>
    <row r="44" spans="1:66" ht="99.75" customHeight="1" x14ac:dyDescent="0.25">
      <c r="B44" s="203"/>
      <c r="C44" s="141"/>
      <c r="D44" s="152" t="s">
        <v>19</v>
      </c>
      <c r="E44" s="143"/>
      <c r="F44" s="75" t="s">
        <v>75</v>
      </c>
      <c r="G44" s="72" t="s">
        <v>369</v>
      </c>
      <c r="H44" s="53" t="s">
        <v>264</v>
      </c>
      <c r="I44" s="14" t="s">
        <v>344</v>
      </c>
      <c r="J44" s="14" t="s">
        <v>344</v>
      </c>
      <c r="K44" s="63" t="s">
        <v>344</v>
      </c>
      <c r="L44" s="93">
        <v>2</v>
      </c>
      <c r="M44" s="93">
        <v>3</v>
      </c>
      <c r="N44" s="57">
        <f t="shared" si="6"/>
        <v>6</v>
      </c>
      <c r="O44" s="5" t="str">
        <f t="shared" si="7"/>
        <v>Medio</v>
      </c>
      <c r="P44" s="5">
        <v>10</v>
      </c>
      <c r="Q44" s="57">
        <f t="shared" si="11"/>
        <v>60</v>
      </c>
      <c r="R44" s="11" t="str">
        <f t="shared" si="8"/>
        <v>III</v>
      </c>
      <c r="S44" s="7" t="str">
        <f t="shared" si="9"/>
        <v>MEJORABLE</v>
      </c>
      <c r="T44" s="10" t="str">
        <f t="shared" si="10"/>
        <v>Mejorar si es posible. Seria conveniente justificar la intervención y su rentabilidad</v>
      </c>
      <c r="U44" s="5">
        <v>1</v>
      </c>
      <c r="V44" s="82" t="s">
        <v>407</v>
      </c>
      <c r="W44" s="83" t="s">
        <v>370</v>
      </c>
      <c r="X44" s="83" t="s">
        <v>266</v>
      </c>
      <c r="Y44" s="83" t="s">
        <v>266</v>
      </c>
      <c r="Z44" s="83" t="s">
        <v>266</v>
      </c>
      <c r="AA44" s="53" t="s">
        <v>371</v>
      </c>
      <c r="AB44" s="53" t="s">
        <v>368</v>
      </c>
    </row>
    <row r="45" spans="1:66" ht="15" hidden="1" customHeight="1" x14ac:dyDescent="0.25">
      <c r="B45" s="203"/>
      <c r="C45" s="141"/>
      <c r="D45" s="153"/>
      <c r="E45" s="61"/>
      <c r="F45" s="76" t="s">
        <v>52</v>
      </c>
      <c r="G45" s="68"/>
      <c r="H45" s="53" t="s">
        <v>264</v>
      </c>
      <c r="I45" s="85"/>
      <c r="J45" s="86"/>
      <c r="K45" s="63"/>
      <c r="L45" s="93"/>
      <c r="M45" s="93"/>
      <c r="N45" s="57">
        <f t="shared" si="6"/>
        <v>0</v>
      </c>
      <c r="O45" s="5" t="str">
        <f t="shared" si="7"/>
        <v>Bajo</v>
      </c>
      <c r="P45" s="5">
        <v>10</v>
      </c>
      <c r="Q45" s="57">
        <f t="shared" si="11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5">
        <v>2</v>
      </c>
      <c r="X45" s="83" t="s">
        <v>266</v>
      </c>
      <c r="Y45" s="83" t="s">
        <v>266</v>
      </c>
      <c r="Z45" s="83" t="s">
        <v>266</v>
      </c>
    </row>
    <row r="46" spans="1:66" ht="15" hidden="1" customHeight="1" x14ac:dyDescent="0.25">
      <c r="B46" s="203"/>
      <c r="C46" s="141"/>
      <c r="D46" s="152" t="s">
        <v>19</v>
      </c>
      <c r="E46" s="61"/>
      <c r="F46" s="76" t="s">
        <v>53</v>
      </c>
      <c r="G46" s="68"/>
      <c r="H46" s="53" t="s">
        <v>264</v>
      </c>
      <c r="I46" s="85"/>
      <c r="J46" s="86"/>
      <c r="K46" s="63"/>
      <c r="L46" s="93"/>
      <c r="M46" s="93"/>
      <c r="N46" s="57">
        <f t="shared" si="6"/>
        <v>0</v>
      </c>
      <c r="O46" s="5" t="str">
        <f t="shared" si="7"/>
        <v>Bajo</v>
      </c>
      <c r="P46" s="5">
        <v>10</v>
      </c>
      <c r="Q46" s="57">
        <f t="shared" si="11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5">
        <v>2</v>
      </c>
      <c r="X46" s="83" t="s">
        <v>266</v>
      </c>
      <c r="Y46" s="83" t="s">
        <v>266</v>
      </c>
      <c r="Z46" s="83" t="s">
        <v>266</v>
      </c>
    </row>
    <row r="47" spans="1:66" ht="15" hidden="1" customHeight="1" x14ac:dyDescent="0.25">
      <c r="B47" s="203"/>
      <c r="C47" s="141"/>
      <c r="D47" s="153"/>
      <c r="E47" s="61"/>
      <c r="F47" s="76" t="s">
        <v>54</v>
      </c>
      <c r="G47" s="68"/>
      <c r="H47" s="53" t="s">
        <v>264</v>
      </c>
      <c r="I47" s="85"/>
      <c r="J47" s="86"/>
      <c r="K47" s="63"/>
      <c r="L47" s="93"/>
      <c r="M47" s="93"/>
      <c r="N47" s="57">
        <f t="shared" si="6"/>
        <v>0</v>
      </c>
      <c r="O47" s="5" t="str">
        <f t="shared" si="7"/>
        <v>Bajo</v>
      </c>
      <c r="P47" s="5">
        <v>10</v>
      </c>
      <c r="Q47" s="57">
        <f t="shared" si="11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5">
        <v>2</v>
      </c>
      <c r="X47" s="83" t="s">
        <v>266</v>
      </c>
      <c r="Y47" s="83" t="s">
        <v>266</v>
      </c>
      <c r="Z47" s="83" t="s">
        <v>266</v>
      </c>
    </row>
    <row r="48" spans="1:66" ht="15" hidden="1" customHeight="1" x14ac:dyDescent="0.25">
      <c r="B48" s="203"/>
      <c r="C48" s="141"/>
      <c r="D48" s="152" t="s">
        <v>19</v>
      </c>
      <c r="E48" s="61"/>
      <c r="F48" s="76" t="s">
        <v>55</v>
      </c>
      <c r="G48" s="68"/>
      <c r="H48" s="53" t="s">
        <v>264</v>
      </c>
      <c r="I48" s="85"/>
      <c r="J48" s="86"/>
      <c r="K48" s="63"/>
      <c r="L48" s="93"/>
      <c r="M48" s="93"/>
      <c r="N48" s="57">
        <f t="shared" si="6"/>
        <v>0</v>
      </c>
      <c r="O48" s="5" t="str">
        <f t="shared" si="7"/>
        <v>Bajo</v>
      </c>
      <c r="P48" s="5">
        <v>10</v>
      </c>
      <c r="Q48" s="57">
        <f t="shared" si="11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5">
        <v>2</v>
      </c>
      <c r="X48" s="83" t="s">
        <v>266</v>
      </c>
      <c r="Y48" s="83" t="s">
        <v>266</v>
      </c>
      <c r="Z48" s="83" t="s">
        <v>266</v>
      </c>
    </row>
    <row r="49" spans="2:26" ht="15" hidden="1" customHeight="1" x14ac:dyDescent="0.25">
      <c r="B49" s="203"/>
      <c r="C49" s="141"/>
      <c r="D49" s="153"/>
      <c r="E49" s="61"/>
      <c r="F49" s="76" t="s">
        <v>213</v>
      </c>
      <c r="G49" s="68"/>
      <c r="H49" s="53" t="s">
        <v>264</v>
      </c>
      <c r="I49" s="85"/>
      <c r="J49" s="86"/>
      <c r="K49" s="63"/>
      <c r="L49" s="93"/>
      <c r="M49" s="93"/>
      <c r="N49" s="57">
        <f t="shared" si="6"/>
        <v>0</v>
      </c>
      <c r="O49" s="5" t="str">
        <f t="shared" si="7"/>
        <v>Bajo</v>
      </c>
      <c r="P49" s="5">
        <v>10</v>
      </c>
      <c r="Q49" s="57">
        <f t="shared" si="11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5">
        <v>2</v>
      </c>
      <c r="X49" s="83" t="s">
        <v>266</v>
      </c>
      <c r="Y49" s="83" t="s">
        <v>266</v>
      </c>
      <c r="Z49" s="83" t="s">
        <v>266</v>
      </c>
    </row>
    <row r="50" spans="2:26" ht="15" hidden="1" customHeight="1" x14ac:dyDescent="0.25">
      <c r="B50" s="203"/>
      <c r="C50" s="141"/>
      <c r="D50" s="152" t="s">
        <v>19</v>
      </c>
      <c r="E50" s="61"/>
      <c r="F50" s="76" t="s">
        <v>57</v>
      </c>
      <c r="G50" s="68"/>
      <c r="H50" s="53" t="s">
        <v>264</v>
      </c>
      <c r="I50" s="85"/>
      <c r="J50" s="86"/>
      <c r="K50" s="63"/>
      <c r="L50" s="93"/>
      <c r="M50" s="93"/>
      <c r="N50" s="57">
        <f t="shared" si="6"/>
        <v>0</v>
      </c>
      <c r="O50" s="5" t="str">
        <f t="shared" si="7"/>
        <v>Bajo</v>
      </c>
      <c r="P50" s="5">
        <v>10</v>
      </c>
      <c r="Q50" s="57">
        <f t="shared" si="11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5">
        <v>2</v>
      </c>
      <c r="X50" s="83" t="s">
        <v>266</v>
      </c>
      <c r="Y50" s="83" t="s">
        <v>266</v>
      </c>
      <c r="Z50" s="83" t="s">
        <v>266</v>
      </c>
    </row>
    <row r="51" spans="2:26" ht="15" hidden="1" customHeight="1" x14ac:dyDescent="0.25">
      <c r="B51" s="203"/>
      <c r="C51" s="141"/>
      <c r="D51" s="153"/>
      <c r="E51" s="61"/>
      <c r="F51" s="76" t="s">
        <v>58</v>
      </c>
      <c r="G51" s="68"/>
      <c r="H51" s="53" t="s">
        <v>264</v>
      </c>
      <c r="I51" s="85"/>
      <c r="J51" s="86"/>
      <c r="K51" s="63"/>
      <c r="L51" s="93"/>
      <c r="M51" s="93"/>
      <c r="N51" s="57">
        <f t="shared" si="6"/>
        <v>0</v>
      </c>
      <c r="O51" s="5" t="str">
        <f t="shared" si="7"/>
        <v>Bajo</v>
      </c>
      <c r="P51" s="5">
        <v>10</v>
      </c>
      <c r="Q51" s="57">
        <f t="shared" si="11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5">
        <v>2</v>
      </c>
      <c r="X51" s="83" t="s">
        <v>266</v>
      </c>
      <c r="Y51" s="83" t="s">
        <v>266</v>
      </c>
      <c r="Z51" s="83" t="s">
        <v>266</v>
      </c>
    </row>
    <row r="52" spans="2:26" ht="30" hidden="1" customHeight="1" x14ac:dyDescent="0.25">
      <c r="B52" s="203"/>
      <c r="C52" s="141"/>
      <c r="D52" s="152" t="s">
        <v>19</v>
      </c>
      <c r="E52" s="61"/>
      <c r="F52" s="76" t="s">
        <v>59</v>
      </c>
      <c r="G52" s="68"/>
      <c r="H52" s="53" t="s">
        <v>264</v>
      </c>
      <c r="I52" s="85"/>
      <c r="J52" s="86"/>
      <c r="K52" s="63"/>
      <c r="L52" s="93"/>
      <c r="M52" s="93"/>
      <c r="N52" s="57">
        <f t="shared" si="6"/>
        <v>0</v>
      </c>
      <c r="O52" s="5" t="str">
        <f t="shared" si="7"/>
        <v>Bajo</v>
      </c>
      <c r="P52" s="5">
        <v>10</v>
      </c>
      <c r="Q52" s="57">
        <f t="shared" si="11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5">
        <v>2</v>
      </c>
      <c r="X52" s="83" t="s">
        <v>266</v>
      </c>
      <c r="Y52" s="83" t="s">
        <v>266</v>
      </c>
      <c r="Z52" s="83" t="s">
        <v>266</v>
      </c>
    </row>
    <row r="53" spans="2:26" ht="15" hidden="1" customHeight="1" x14ac:dyDescent="0.25">
      <c r="B53" s="203"/>
      <c r="C53" s="141"/>
      <c r="D53" s="153"/>
      <c r="E53" s="61"/>
      <c r="F53" s="76" t="s">
        <v>214</v>
      </c>
      <c r="G53" s="68"/>
      <c r="H53" s="53" t="s">
        <v>264</v>
      </c>
      <c r="I53" s="85"/>
      <c r="J53" s="86"/>
      <c r="K53" s="63"/>
      <c r="L53" s="93"/>
      <c r="M53" s="93"/>
      <c r="N53" s="57">
        <f t="shared" si="6"/>
        <v>0</v>
      </c>
      <c r="O53" s="5" t="str">
        <f t="shared" si="7"/>
        <v>Bajo</v>
      </c>
      <c r="P53" s="5">
        <v>10</v>
      </c>
      <c r="Q53" s="57">
        <f t="shared" si="11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5">
        <v>2</v>
      </c>
      <c r="X53" s="83" t="s">
        <v>266</v>
      </c>
      <c r="Y53" s="83" t="s">
        <v>266</v>
      </c>
      <c r="Z53" s="83" t="s">
        <v>266</v>
      </c>
    </row>
    <row r="54" spans="2:26" ht="30" hidden="1" customHeight="1" x14ac:dyDescent="0.25">
      <c r="B54" s="203"/>
      <c r="C54" s="141"/>
      <c r="D54" s="152" t="s">
        <v>19</v>
      </c>
      <c r="E54" s="61"/>
      <c r="F54" s="76" t="s">
        <v>215</v>
      </c>
      <c r="G54" s="68"/>
      <c r="H54" s="53" t="s">
        <v>264</v>
      </c>
      <c r="I54" s="85"/>
      <c r="J54" s="86"/>
      <c r="K54" s="63"/>
      <c r="L54" s="93"/>
      <c r="M54" s="93"/>
      <c r="N54" s="57">
        <f t="shared" si="6"/>
        <v>0</v>
      </c>
      <c r="O54" s="5" t="str">
        <f t="shared" si="7"/>
        <v>Bajo</v>
      </c>
      <c r="P54" s="5">
        <v>10</v>
      </c>
      <c r="Q54" s="57">
        <f t="shared" si="11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5">
        <v>2</v>
      </c>
      <c r="X54" s="83" t="s">
        <v>266</v>
      </c>
      <c r="Y54" s="83" t="s">
        <v>266</v>
      </c>
      <c r="Z54" s="83" t="s">
        <v>266</v>
      </c>
    </row>
    <row r="55" spans="2:26" ht="30" hidden="1" customHeight="1" x14ac:dyDescent="0.25">
      <c r="B55" s="203"/>
      <c r="C55" s="141"/>
      <c r="D55" s="153"/>
      <c r="E55" s="61"/>
      <c r="F55" s="76" t="s">
        <v>216</v>
      </c>
      <c r="G55" s="68"/>
      <c r="H55" s="53" t="s">
        <v>264</v>
      </c>
      <c r="I55" s="85"/>
      <c r="J55" s="86"/>
      <c r="K55" s="63"/>
      <c r="L55" s="93"/>
      <c r="M55" s="93"/>
      <c r="N55" s="57">
        <f t="shared" si="6"/>
        <v>0</v>
      </c>
      <c r="O55" s="5" t="str">
        <f t="shared" si="7"/>
        <v>Bajo</v>
      </c>
      <c r="P55" s="5">
        <v>10</v>
      </c>
      <c r="Q55" s="57">
        <f t="shared" si="11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5">
        <v>2</v>
      </c>
      <c r="X55" s="83" t="s">
        <v>266</v>
      </c>
      <c r="Y55" s="83" t="s">
        <v>266</v>
      </c>
      <c r="Z55" s="83" t="s">
        <v>266</v>
      </c>
    </row>
    <row r="56" spans="2:26" ht="15" hidden="1" customHeight="1" x14ac:dyDescent="0.25">
      <c r="B56" s="203"/>
      <c r="C56" s="141"/>
      <c r="D56" s="152" t="s">
        <v>19</v>
      </c>
      <c r="E56" s="61"/>
      <c r="F56" s="76" t="s">
        <v>217</v>
      </c>
      <c r="G56" s="68"/>
      <c r="H56" s="53" t="s">
        <v>264</v>
      </c>
      <c r="I56" s="85"/>
      <c r="J56" s="86"/>
      <c r="K56" s="63"/>
      <c r="L56" s="93"/>
      <c r="M56" s="93"/>
      <c r="N56" s="57">
        <f t="shared" si="6"/>
        <v>0</v>
      </c>
      <c r="O56" s="5" t="str">
        <f t="shared" si="7"/>
        <v>Bajo</v>
      </c>
      <c r="P56" s="5">
        <v>10</v>
      </c>
      <c r="Q56" s="57">
        <f t="shared" si="11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5">
        <v>2</v>
      </c>
      <c r="X56" s="83" t="s">
        <v>266</v>
      </c>
      <c r="Y56" s="83" t="s">
        <v>266</v>
      </c>
      <c r="Z56" s="83" t="s">
        <v>266</v>
      </c>
    </row>
    <row r="57" spans="2:26" ht="30" hidden="1" customHeight="1" x14ac:dyDescent="0.25">
      <c r="B57" s="203"/>
      <c r="C57" s="141"/>
      <c r="D57" s="153"/>
      <c r="E57" s="61"/>
      <c r="F57" s="76" t="s">
        <v>218</v>
      </c>
      <c r="G57" s="68"/>
      <c r="H57" s="53" t="s">
        <v>264</v>
      </c>
      <c r="I57" s="85"/>
      <c r="J57" s="86"/>
      <c r="K57" s="63"/>
      <c r="L57" s="93"/>
      <c r="M57" s="93"/>
      <c r="N57" s="57">
        <f t="shared" si="6"/>
        <v>0</v>
      </c>
      <c r="O57" s="5" t="str">
        <f t="shared" si="7"/>
        <v>Bajo</v>
      </c>
      <c r="P57" s="5">
        <v>10</v>
      </c>
      <c r="Q57" s="57">
        <f t="shared" si="11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5">
        <v>2</v>
      </c>
      <c r="X57" s="83" t="s">
        <v>266</v>
      </c>
      <c r="Y57" s="83" t="s">
        <v>266</v>
      </c>
      <c r="Z57" s="83" t="s">
        <v>266</v>
      </c>
    </row>
    <row r="58" spans="2:26" ht="30" hidden="1" customHeight="1" x14ac:dyDescent="0.25">
      <c r="B58" s="203"/>
      <c r="C58" s="141"/>
      <c r="D58" s="152" t="s">
        <v>19</v>
      </c>
      <c r="E58" s="61"/>
      <c r="F58" s="76" t="s">
        <v>219</v>
      </c>
      <c r="G58" s="68"/>
      <c r="H58" s="53" t="s">
        <v>264</v>
      </c>
      <c r="I58" s="85"/>
      <c r="J58" s="86"/>
      <c r="K58" s="63"/>
      <c r="L58" s="93"/>
      <c r="M58" s="93"/>
      <c r="N58" s="57">
        <f t="shared" si="6"/>
        <v>0</v>
      </c>
      <c r="O58" s="5" t="str">
        <f t="shared" si="7"/>
        <v>Bajo</v>
      </c>
      <c r="P58" s="5">
        <v>10</v>
      </c>
      <c r="Q58" s="57">
        <f t="shared" si="11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5">
        <v>2</v>
      </c>
      <c r="X58" s="83" t="s">
        <v>266</v>
      </c>
      <c r="Y58" s="83" t="s">
        <v>266</v>
      </c>
      <c r="Z58" s="83" t="s">
        <v>266</v>
      </c>
    </row>
    <row r="59" spans="2:26" ht="15" hidden="1" customHeight="1" x14ac:dyDescent="0.25">
      <c r="B59" s="203"/>
      <c r="C59" s="141"/>
      <c r="D59" s="153"/>
      <c r="E59" s="61"/>
      <c r="F59" s="76" t="s">
        <v>220</v>
      </c>
      <c r="G59" s="68"/>
      <c r="H59" s="53" t="s">
        <v>264</v>
      </c>
      <c r="I59" s="85"/>
      <c r="J59" s="86"/>
      <c r="K59" s="63"/>
      <c r="L59" s="93"/>
      <c r="M59" s="93"/>
      <c r="N59" s="57">
        <f t="shared" si="6"/>
        <v>0</v>
      </c>
      <c r="O59" s="5" t="str">
        <f t="shared" si="7"/>
        <v>Bajo</v>
      </c>
      <c r="P59" s="5">
        <v>10</v>
      </c>
      <c r="Q59" s="57">
        <f t="shared" si="11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5">
        <v>2</v>
      </c>
      <c r="X59" s="83" t="s">
        <v>266</v>
      </c>
      <c r="Y59" s="83" t="s">
        <v>266</v>
      </c>
      <c r="Z59" s="83" t="s">
        <v>266</v>
      </c>
    </row>
    <row r="60" spans="2:26" ht="30" hidden="1" customHeight="1" x14ac:dyDescent="0.25">
      <c r="B60" s="203"/>
      <c r="C60" s="141"/>
      <c r="D60" s="152" t="s">
        <v>19</v>
      </c>
      <c r="E60" s="61"/>
      <c r="F60" s="76" t="s">
        <v>221</v>
      </c>
      <c r="G60" s="68"/>
      <c r="H60" s="53" t="s">
        <v>264</v>
      </c>
      <c r="I60" s="85"/>
      <c r="J60" s="86"/>
      <c r="K60" s="63"/>
      <c r="L60" s="93"/>
      <c r="M60" s="93"/>
      <c r="N60" s="57">
        <f t="shared" si="6"/>
        <v>0</v>
      </c>
      <c r="O60" s="5" t="str">
        <f t="shared" si="7"/>
        <v>Bajo</v>
      </c>
      <c r="P60" s="5">
        <v>10</v>
      </c>
      <c r="Q60" s="57">
        <f t="shared" si="11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5">
        <v>2</v>
      </c>
      <c r="X60" s="83" t="s">
        <v>266</v>
      </c>
      <c r="Y60" s="83" t="s">
        <v>266</v>
      </c>
      <c r="Z60" s="83" t="s">
        <v>266</v>
      </c>
    </row>
    <row r="61" spans="2:26" ht="30" hidden="1" customHeight="1" x14ac:dyDescent="0.25">
      <c r="B61" s="203"/>
      <c r="C61" s="141"/>
      <c r="D61" s="153"/>
      <c r="E61" s="61"/>
      <c r="F61" s="76" t="s">
        <v>222</v>
      </c>
      <c r="G61" s="68"/>
      <c r="H61" s="53" t="s">
        <v>264</v>
      </c>
      <c r="I61" s="85"/>
      <c r="J61" s="86"/>
      <c r="K61" s="63"/>
      <c r="L61" s="93"/>
      <c r="M61" s="93"/>
      <c r="N61" s="57">
        <f t="shared" si="6"/>
        <v>0</v>
      </c>
      <c r="O61" s="5" t="str">
        <f t="shared" si="7"/>
        <v>Bajo</v>
      </c>
      <c r="P61" s="5">
        <v>10</v>
      </c>
      <c r="Q61" s="57">
        <f t="shared" si="11"/>
        <v>0</v>
      </c>
      <c r="R61" s="11" t="str">
        <f t="shared" si="8"/>
        <v>IV</v>
      </c>
      <c r="S61" s="7" t="str">
        <f t="shared" si="9"/>
        <v>ACEPTABLE</v>
      </c>
      <c r="T61" s="10" t="str">
        <f t="shared" si="10"/>
        <v>Mantener las medidas de control existentes, pero se deberían considerar soluciones o mejoras y se deben hacer comprobciones periódicas para asegurrar que el riesgo aún es aceptable</v>
      </c>
      <c r="U61" s="5">
        <v>2</v>
      </c>
      <c r="X61" s="83" t="s">
        <v>266</v>
      </c>
      <c r="Y61" s="83" t="s">
        <v>266</v>
      </c>
      <c r="Z61" s="83" t="s">
        <v>266</v>
      </c>
    </row>
    <row r="62" spans="2:26" ht="15" hidden="1" customHeight="1" x14ac:dyDescent="0.25">
      <c r="B62" s="203"/>
      <c r="C62" s="141"/>
      <c r="D62" s="152" t="s">
        <v>19</v>
      </c>
      <c r="E62" s="61"/>
      <c r="F62" s="76" t="s">
        <v>223</v>
      </c>
      <c r="G62" s="68"/>
      <c r="H62" s="53" t="s">
        <v>264</v>
      </c>
      <c r="I62" s="85"/>
      <c r="J62" s="86"/>
      <c r="K62" s="63"/>
      <c r="L62" s="93"/>
      <c r="M62" s="93"/>
      <c r="N62" s="57">
        <f t="shared" si="6"/>
        <v>0</v>
      </c>
      <c r="O62" s="5" t="str">
        <f t="shared" si="7"/>
        <v>Bajo</v>
      </c>
      <c r="P62" s="5">
        <v>10</v>
      </c>
      <c r="Q62" s="57">
        <f t="shared" si="11"/>
        <v>0</v>
      </c>
      <c r="R62" s="11" t="str">
        <f t="shared" si="8"/>
        <v>IV</v>
      </c>
      <c r="S62" s="7" t="str">
        <f t="shared" si="9"/>
        <v>ACEPTABLE</v>
      </c>
      <c r="T62" s="10" t="str">
        <f t="shared" si="10"/>
        <v>Mantener las medidas de control existentes, pero se deberían considerar soluciones o mejoras y se deben hacer comprobciones periódicas para asegurrar que el riesgo aún es aceptable</v>
      </c>
      <c r="U62" s="5">
        <v>2</v>
      </c>
      <c r="X62" s="83" t="s">
        <v>266</v>
      </c>
      <c r="Y62" s="83" t="s">
        <v>266</v>
      </c>
      <c r="Z62" s="83" t="s">
        <v>266</v>
      </c>
    </row>
    <row r="63" spans="2:26" ht="15" hidden="1" customHeight="1" x14ac:dyDescent="0.25">
      <c r="B63" s="203"/>
      <c r="C63" s="141"/>
      <c r="D63" s="153"/>
      <c r="E63" s="61"/>
      <c r="F63" s="76" t="s">
        <v>224</v>
      </c>
      <c r="G63" s="68"/>
      <c r="H63" s="53" t="s">
        <v>264</v>
      </c>
      <c r="I63" s="85"/>
      <c r="J63" s="86"/>
      <c r="K63" s="63"/>
      <c r="L63" s="93"/>
      <c r="M63" s="93"/>
      <c r="N63" s="57">
        <f t="shared" si="6"/>
        <v>0</v>
      </c>
      <c r="O63" s="5" t="str">
        <f t="shared" si="7"/>
        <v>Bajo</v>
      </c>
      <c r="P63" s="5">
        <v>10</v>
      </c>
      <c r="Q63" s="57">
        <f t="shared" si="11"/>
        <v>0</v>
      </c>
      <c r="R63" s="11" t="str">
        <f t="shared" si="8"/>
        <v>IV</v>
      </c>
      <c r="S63" s="7" t="str">
        <f t="shared" si="9"/>
        <v>ACEPTABLE</v>
      </c>
      <c r="T63" s="10" t="str">
        <f t="shared" si="10"/>
        <v>Mantener las medidas de control existentes, pero se deberían considerar soluciones o mejoras y se deben hacer comprobciones periódicas para asegurrar que el riesgo aún es aceptable</v>
      </c>
      <c r="U63" s="5">
        <v>2</v>
      </c>
      <c r="X63" s="83" t="s">
        <v>266</v>
      </c>
      <c r="Y63" s="83" t="s">
        <v>266</v>
      </c>
      <c r="Z63" s="83" t="s">
        <v>266</v>
      </c>
    </row>
    <row r="64" spans="2:26" ht="15" hidden="1" customHeight="1" x14ac:dyDescent="0.25">
      <c r="B64" s="203"/>
      <c r="C64" s="141"/>
      <c r="D64" s="152" t="s">
        <v>19</v>
      </c>
      <c r="E64" s="61"/>
      <c r="F64" s="76" t="s">
        <v>60</v>
      </c>
      <c r="G64" s="68"/>
      <c r="H64" s="53" t="s">
        <v>264</v>
      </c>
      <c r="I64" s="85"/>
      <c r="J64" s="86"/>
      <c r="K64" s="63"/>
      <c r="L64" s="93"/>
      <c r="M64" s="93"/>
      <c r="N64" s="57">
        <f t="shared" si="6"/>
        <v>0</v>
      </c>
      <c r="O64" s="5" t="str">
        <f t="shared" si="7"/>
        <v>Bajo</v>
      </c>
      <c r="P64" s="5">
        <v>10</v>
      </c>
      <c r="Q64" s="57">
        <f t="shared" si="11"/>
        <v>0</v>
      </c>
      <c r="R64" s="11" t="str">
        <f t="shared" si="8"/>
        <v>IV</v>
      </c>
      <c r="S64" s="7" t="str">
        <f t="shared" si="9"/>
        <v>ACEPTABLE</v>
      </c>
      <c r="T64" s="10" t="str">
        <f t="shared" si="10"/>
        <v>Mantener las medidas de control existentes, pero se deberían considerar soluciones o mejoras y se deben hacer comprobciones periódicas para asegurrar que el riesgo aún es aceptable</v>
      </c>
      <c r="U64" s="5">
        <v>2</v>
      </c>
      <c r="X64" s="83" t="s">
        <v>266</v>
      </c>
      <c r="Y64" s="83" t="s">
        <v>266</v>
      </c>
      <c r="Z64" s="83" t="s">
        <v>266</v>
      </c>
    </row>
    <row r="65" spans="2:26" ht="15" hidden="1" customHeight="1" x14ac:dyDescent="0.25">
      <c r="B65" s="203"/>
      <c r="C65" s="141"/>
      <c r="D65" s="153"/>
      <c r="E65" s="61"/>
      <c r="F65" s="76" t="s">
        <v>225</v>
      </c>
      <c r="G65" s="68"/>
      <c r="H65" s="53" t="s">
        <v>264</v>
      </c>
      <c r="I65" s="85"/>
      <c r="J65" s="86"/>
      <c r="K65" s="63"/>
      <c r="L65" s="93"/>
      <c r="M65" s="93"/>
      <c r="N65" s="57">
        <f t="shared" si="6"/>
        <v>0</v>
      </c>
      <c r="O65" s="5" t="str">
        <f t="shared" si="7"/>
        <v>Bajo</v>
      </c>
      <c r="P65" s="5">
        <v>10</v>
      </c>
      <c r="Q65" s="57">
        <f t="shared" si="11"/>
        <v>0</v>
      </c>
      <c r="R65" s="11" t="str">
        <f t="shared" si="8"/>
        <v>IV</v>
      </c>
      <c r="S65" s="7" t="str">
        <f t="shared" si="9"/>
        <v>ACEPTABLE</v>
      </c>
      <c r="T65" s="10" t="str">
        <f t="shared" si="10"/>
        <v>Mantener las medidas de control existentes, pero se deberían considerar soluciones o mejoras y se deben hacer comprobciones periódicas para asegurrar que el riesgo aún es aceptable</v>
      </c>
      <c r="U65" s="5">
        <v>2</v>
      </c>
      <c r="X65" s="83" t="s">
        <v>266</v>
      </c>
      <c r="Y65" s="83" t="s">
        <v>266</v>
      </c>
      <c r="Z65" s="83" t="s">
        <v>266</v>
      </c>
    </row>
    <row r="66" spans="2:26" ht="15" hidden="1" customHeight="1" x14ac:dyDescent="0.25">
      <c r="B66" s="203"/>
      <c r="C66" s="141"/>
      <c r="D66" s="152" t="s">
        <v>19</v>
      </c>
      <c r="E66" s="61"/>
      <c r="F66" s="76" t="s">
        <v>61</v>
      </c>
      <c r="G66" s="68"/>
      <c r="H66" s="53" t="s">
        <v>264</v>
      </c>
      <c r="I66" s="85"/>
      <c r="J66" s="86"/>
      <c r="K66" s="63"/>
      <c r="L66" s="93"/>
      <c r="M66" s="93"/>
      <c r="N66" s="57">
        <f t="shared" si="6"/>
        <v>0</v>
      </c>
      <c r="O66" s="5" t="str">
        <f t="shared" si="7"/>
        <v>Bajo</v>
      </c>
      <c r="P66" s="5">
        <v>10</v>
      </c>
      <c r="Q66" s="57">
        <f t="shared" si="11"/>
        <v>0</v>
      </c>
      <c r="R66" s="11" t="str">
        <f t="shared" si="8"/>
        <v>IV</v>
      </c>
      <c r="S66" s="7" t="str">
        <f t="shared" si="9"/>
        <v>ACEPTABLE</v>
      </c>
      <c r="T66" s="10" t="str">
        <f t="shared" si="10"/>
        <v>Mantener las medidas de control existentes, pero se deberían considerar soluciones o mejoras y se deben hacer comprobciones periódicas para asegurrar que el riesgo aún es aceptable</v>
      </c>
      <c r="U66" s="5">
        <v>2</v>
      </c>
      <c r="X66" s="83" t="s">
        <v>266</v>
      </c>
      <c r="Y66" s="83" t="s">
        <v>266</v>
      </c>
      <c r="Z66" s="83" t="s">
        <v>266</v>
      </c>
    </row>
    <row r="67" spans="2:26" ht="15" hidden="1" customHeight="1" x14ac:dyDescent="0.25">
      <c r="B67" s="203"/>
      <c r="C67" s="141"/>
      <c r="D67" s="153"/>
      <c r="E67" s="61"/>
      <c r="F67" s="76" t="s">
        <v>226</v>
      </c>
      <c r="G67" s="68"/>
      <c r="H67" s="53" t="s">
        <v>264</v>
      </c>
      <c r="I67" s="85"/>
      <c r="J67" s="86"/>
      <c r="K67" s="63"/>
      <c r="L67" s="93"/>
      <c r="M67" s="93"/>
      <c r="N67" s="57">
        <f t="shared" si="6"/>
        <v>0</v>
      </c>
      <c r="O67" s="5" t="str">
        <f t="shared" si="7"/>
        <v>Bajo</v>
      </c>
      <c r="P67" s="5">
        <v>10</v>
      </c>
      <c r="Q67" s="57">
        <f t="shared" si="11"/>
        <v>0</v>
      </c>
      <c r="R67" s="11" t="str">
        <f t="shared" si="8"/>
        <v>IV</v>
      </c>
      <c r="S67" s="7" t="str">
        <f t="shared" si="9"/>
        <v>ACEPTABLE</v>
      </c>
      <c r="T67" s="10" t="str">
        <f t="shared" si="10"/>
        <v>Mantener las medidas de control existentes, pero se deberían considerar soluciones o mejoras y se deben hacer comprobciones periódicas para asegurrar que el riesgo aún es aceptable</v>
      </c>
      <c r="U67" s="5">
        <v>2</v>
      </c>
      <c r="X67" s="83" t="s">
        <v>266</v>
      </c>
      <c r="Y67" s="83" t="s">
        <v>266</v>
      </c>
      <c r="Z67" s="83" t="s">
        <v>266</v>
      </c>
    </row>
    <row r="68" spans="2:26" ht="31.5" hidden="1" customHeight="1" x14ac:dyDescent="0.25">
      <c r="B68" s="203"/>
      <c r="C68" s="141"/>
      <c r="D68" s="152" t="s">
        <v>19</v>
      </c>
      <c r="E68" s="61"/>
      <c r="F68" s="76" t="s">
        <v>227</v>
      </c>
      <c r="G68" s="68"/>
      <c r="H68" s="53" t="s">
        <v>264</v>
      </c>
      <c r="I68" s="85"/>
      <c r="J68" s="86"/>
      <c r="K68" s="63"/>
      <c r="L68" s="93"/>
      <c r="M68" s="93"/>
      <c r="N68" s="57">
        <f t="shared" si="6"/>
        <v>0</v>
      </c>
      <c r="O68" s="5" t="str">
        <f t="shared" si="7"/>
        <v>Bajo</v>
      </c>
      <c r="P68" s="5">
        <v>10</v>
      </c>
      <c r="Q68" s="57">
        <f t="shared" si="11"/>
        <v>0</v>
      </c>
      <c r="R68" s="11" t="str">
        <f t="shared" si="8"/>
        <v>IV</v>
      </c>
      <c r="S68" s="7" t="str">
        <f t="shared" si="9"/>
        <v>ACEPTABLE</v>
      </c>
      <c r="T68" s="10" t="str">
        <f t="shared" si="10"/>
        <v>Mantener las medidas de control existentes, pero se deberían considerar soluciones o mejoras y se deben hacer comprobciones periódicas para asegurrar que el riesgo aún es aceptable</v>
      </c>
      <c r="U68" s="5">
        <v>2</v>
      </c>
      <c r="X68" s="83" t="s">
        <v>266</v>
      </c>
      <c r="Y68" s="83" t="s">
        <v>266</v>
      </c>
      <c r="Z68" s="83" t="s">
        <v>266</v>
      </c>
    </row>
    <row r="69" spans="2:26" ht="33" hidden="1" customHeight="1" x14ac:dyDescent="0.25">
      <c r="B69" s="203"/>
      <c r="C69" s="141"/>
      <c r="D69" s="153"/>
      <c r="E69" s="61"/>
      <c r="F69" s="76" t="s">
        <v>75</v>
      </c>
      <c r="G69" s="68"/>
      <c r="H69" s="53" t="s">
        <v>264</v>
      </c>
      <c r="I69" s="85"/>
      <c r="J69" s="86"/>
      <c r="K69" s="63"/>
      <c r="L69" s="93"/>
      <c r="M69" s="93"/>
      <c r="N69" s="57">
        <f t="shared" si="6"/>
        <v>0</v>
      </c>
      <c r="O69" s="5" t="str">
        <f t="shared" si="7"/>
        <v>Bajo</v>
      </c>
      <c r="P69" s="5">
        <v>10</v>
      </c>
      <c r="Q69" s="57">
        <f t="shared" si="11"/>
        <v>0</v>
      </c>
      <c r="R69" s="11" t="str">
        <f t="shared" si="8"/>
        <v>IV</v>
      </c>
      <c r="S69" s="7" t="str">
        <f t="shared" si="9"/>
        <v>ACEPTABLE</v>
      </c>
      <c r="T69" s="10" t="str">
        <f t="shared" si="10"/>
        <v>Mantener las medidas de control existentes, pero se deberían considerar soluciones o mejoras y se deben hacer comprobciones periódicas para asegurrar que el riesgo aún es aceptable</v>
      </c>
      <c r="U69" s="5">
        <v>2</v>
      </c>
      <c r="X69" s="83" t="s">
        <v>266</v>
      </c>
      <c r="Y69" s="83" t="s">
        <v>266</v>
      </c>
      <c r="Z69" s="83" t="s">
        <v>266</v>
      </c>
    </row>
    <row r="70" spans="2:26" ht="165" hidden="1" customHeight="1" x14ac:dyDescent="0.25">
      <c r="B70" s="203"/>
      <c r="C70" s="141"/>
      <c r="D70" s="152" t="s">
        <v>19</v>
      </c>
      <c r="E70" s="61"/>
      <c r="F70" s="76" t="s">
        <v>239</v>
      </c>
      <c r="G70" s="68"/>
      <c r="H70" s="53" t="s">
        <v>264</v>
      </c>
      <c r="I70" s="85"/>
      <c r="J70" s="86"/>
      <c r="K70" s="63"/>
      <c r="L70" s="93"/>
      <c r="M70" s="93"/>
      <c r="N70" s="57">
        <f t="shared" si="6"/>
        <v>0</v>
      </c>
      <c r="O70" s="5" t="str">
        <f t="shared" si="7"/>
        <v>Bajo</v>
      </c>
      <c r="P70" s="5">
        <v>10</v>
      </c>
      <c r="Q70" s="57">
        <f t="shared" si="11"/>
        <v>0</v>
      </c>
      <c r="R70" s="11" t="str">
        <f t="shared" si="8"/>
        <v>IV</v>
      </c>
      <c r="S70" s="7" t="str">
        <f t="shared" si="9"/>
        <v>ACEPTABLE</v>
      </c>
      <c r="T70" s="10" t="str">
        <f t="shared" si="10"/>
        <v>Mantener las medidas de control existentes, pero se deberían considerar soluciones o mejoras y se deben hacer comprobciones periódicas para asegurrar que el riesgo aún es aceptable</v>
      </c>
      <c r="U70" s="5">
        <v>2</v>
      </c>
      <c r="X70" s="83" t="s">
        <v>266</v>
      </c>
      <c r="Y70" s="83" t="s">
        <v>266</v>
      </c>
      <c r="Z70" s="83" t="s">
        <v>266</v>
      </c>
    </row>
    <row r="71" spans="2:26" ht="150" hidden="1" customHeight="1" x14ac:dyDescent="0.25">
      <c r="B71" s="203"/>
      <c r="C71" s="141"/>
      <c r="D71" s="153"/>
      <c r="E71" s="61"/>
      <c r="F71" s="77" t="s">
        <v>228</v>
      </c>
      <c r="G71" s="68"/>
      <c r="H71" s="53" t="s">
        <v>264</v>
      </c>
      <c r="I71" s="85"/>
      <c r="J71" s="86"/>
      <c r="K71" s="63"/>
      <c r="L71" s="93"/>
      <c r="M71" s="93"/>
      <c r="N71" s="57">
        <f t="shared" si="6"/>
        <v>0</v>
      </c>
      <c r="O71" s="5" t="str">
        <f t="shared" si="7"/>
        <v>Bajo</v>
      </c>
      <c r="P71" s="5">
        <v>10</v>
      </c>
      <c r="Q71" s="57">
        <f t="shared" si="11"/>
        <v>0</v>
      </c>
      <c r="R71" s="11" t="str">
        <f t="shared" si="8"/>
        <v>IV</v>
      </c>
      <c r="S71" s="7" t="str">
        <f t="shared" si="9"/>
        <v>ACEPTABLE</v>
      </c>
      <c r="T71" s="10" t="str">
        <f t="shared" si="10"/>
        <v>Mantener las medidas de control existentes, pero se deberían considerar soluciones o mejoras y se deben hacer comprobciones periódicas para asegurrar que el riesgo aún es aceptable</v>
      </c>
      <c r="U71" s="5">
        <v>2</v>
      </c>
      <c r="X71" s="83" t="s">
        <v>266</v>
      </c>
      <c r="Y71" s="83" t="s">
        <v>266</v>
      </c>
      <c r="Z71" s="83" t="s">
        <v>266</v>
      </c>
    </row>
    <row r="72" spans="2:26" ht="90" hidden="1" customHeight="1" x14ac:dyDescent="0.25">
      <c r="B72" s="203"/>
      <c r="C72" s="141"/>
      <c r="D72" s="152" t="s">
        <v>19</v>
      </c>
      <c r="E72" s="61"/>
      <c r="F72" s="77" t="s">
        <v>240</v>
      </c>
      <c r="G72" s="68"/>
      <c r="H72" s="53" t="s">
        <v>264</v>
      </c>
      <c r="I72" s="85"/>
      <c r="J72" s="86"/>
      <c r="K72" s="63"/>
      <c r="L72" s="93"/>
      <c r="M72" s="93"/>
      <c r="N72" s="57">
        <f t="shared" si="6"/>
        <v>0</v>
      </c>
      <c r="O72" s="5" t="str">
        <f t="shared" si="7"/>
        <v>Bajo</v>
      </c>
      <c r="P72" s="5">
        <v>10</v>
      </c>
      <c r="Q72" s="57">
        <f t="shared" si="11"/>
        <v>0</v>
      </c>
      <c r="R72" s="11" t="str">
        <f t="shared" si="8"/>
        <v>IV</v>
      </c>
      <c r="S72" s="7" t="str">
        <f t="shared" si="9"/>
        <v>ACEPTABLE</v>
      </c>
      <c r="T72" s="10" t="str">
        <f t="shared" si="10"/>
        <v>Mantener las medidas de control existentes, pero se deberían considerar soluciones o mejoras y se deben hacer comprobciones periódicas para asegurrar que el riesgo aún es aceptable</v>
      </c>
      <c r="U72" s="5">
        <v>2</v>
      </c>
      <c r="X72" s="83" t="s">
        <v>266</v>
      </c>
      <c r="Y72" s="83" t="s">
        <v>266</v>
      </c>
      <c r="Z72" s="83" t="s">
        <v>266</v>
      </c>
    </row>
    <row r="73" spans="2:26" ht="120" hidden="1" customHeight="1" x14ac:dyDescent="0.25">
      <c r="B73" s="203"/>
      <c r="C73" s="141"/>
      <c r="D73" s="153"/>
      <c r="E73" s="61"/>
      <c r="F73" s="77" t="s">
        <v>241</v>
      </c>
      <c r="G73" s="68"/>
      <c r="H73" s="53" t="s">
        <v>264</v>
      </c>
      <c r="I73" s="85"/>
      <c r="J73" s="86"/>
      <c r="K73" s="63"/>
      <c r="L73" s="93"/>
      <c r="M73" s="93"/>
      <c r="N73" s="57">
        <f t="shared" si="6"/>
        <v>0</v>
      </c>
      <c r="O73" s="5" t="str">
        <f t="shared" si="7"/>
        <v>Bajo</v>
      </c>
      <c r="P73" s="5">
        <v>10</v>
      </c>
      <c r="Q73" s="57">
        <f t="shared" si="11"/>
        <v>0</v>
      </c>
      <c r="R73" s="11" t="str">
        <f t="shared" si="8"/>
        <v>IV</v>
      </c>
      <c r="S73" s="7" t="str">
        <f t="shared" si="9"/>
        <v>ACEPTABLE</v>
      </c>
      <c r="T73" s="10" t="str">
        <f t="shared" si="10"/>
        <v>Mantener las medidas de control existentes, pero se deberían considerar soluciones o mejoras y se deben hacer comprobciones periódicas para asegurrar que el riesgo aún es aceptable</v>
      </c>
      <c r="U73" s="5">
        <v>2</v>
      </c>
      <c r="X73" s="83" t="s">
        <v>266</v>
      </c>
      <c r="Y73" s="83" t="s">
        <v>266</v>
      </c>
      <c r="Z73" s="83" t="s">
        <v>266</v>
      </c>
    </row>
    <row r="74" spans="2:26" ht="180" hidden="1" customHeight="1" x14ac:dyDescent="0.25">
      <c r="B74" s="203"/>
      <c r="C74" s="141"/>
      <c r="D74" s="152" t="s">
        <v>19</v>
      </c>
      <c r="E74" s="61"/>
      <c r="F74" s="77" t="s">
        <v>242</v>
      </c>
      <c r="G74" s="68"/>
      <c r="H74" s="53" t="s">
        <v>264</v>
      </c>
      <c r="I74" s="85"/>
      <c r="J74" s="86"/>
      <c r="K74" s="63"/>
      <c r="L74" s="93"/>
      <c r="M74" s="93"/>
      <c r="N74" s="57">
        <f t="shared" si="6"/>
        <v>0</v>
      </c>
      <c r="O74" s="5" t="str">
        <f t="shared" si="7"/>
        <v>Bajo</v>
      </c>
      <c r="P74" s="5">
        <v>10</v>
      </c>
      <c r="Q74" s="57">
        <f t="shared" si="11"/>
        <v>0</v>
      </c>
      <c r="R74" s="11" t="str">
        <f t="shared" si="8"/>
        <v>IV</v>
      </c>
      <c r="S74" s="7" t="str">
        <f t="shared" si="9"/>
        <v>ACEPTABLE</v>
      </c>
      <c r="T74" s="10" t="str">
        <f t="shared" si="10"/>
        <v>Mantener las medidas de control existentes, pero se deberían considerar soluciones o mejoras y se deben hacer comprobciones periódicas para asegurrar que el riesgo aún es aceptable</v>
      </c>
      <c r="U74" s="5">
        <v>2</v>
      </c>
      <c r="X74" s="83" t="s">
        <v>266</v>
      </c>
      <c r="Y74" s="83" t="s">
        <v>266</v>
      </c>
      <c r="Z74" s="83" t="s">
        <v>266</v>
      </c>
    </row>
    <row r="75" spans="2:26" ht="75" hidden="1" customHeight="1" x14ac:dyDescent="0.25">
      <c r="B75" s="203"/>
      <c r="C75" s="141"/>
      <c r="D75" s="153"/>
      <c r="E75" s="61"/>
      <c r="F75" s="77" t="s">
        <v>243</v>
      </c>
      <c r="G75" s="68"/>
      <c r="H75" s="53" t="s">
        <v>264</v>
      </c>
      <c r="I75" s="85"/>
      <c r="J75" s="86"/>
      <c r="K75" s="63"/>
      <c r="L75" s="93"/>
      <c r="M75" s="93"/>
      <c r="N75" s="57">
        <f t="shared" si="6"/>
        <v>0</v>
      </c>
      <c r="O75" s="5" t="str">
        <f t="shared" si="7"/>
        <v>Bajo</v>
      </c>
      <c r="P75" s="5">
        <v>10</v>
      </c>
      <c r="Q75" s="57">
        <f t="shared" si="11"/>
        <v>0</v>
      </c>
      <c r="R75" s="11" t="str">
        <f t="shared" si="8"/>
        <v>IV</v>
      </c>
      <c r="S75" s="7" t="str">
        <f t="shared" si="9"/>
        <v>ACEPTABLE</v>
      </c>
      <c r="T75" s="10" t="str">
        <f t="shared" si="10"/>
        <v>Mantener las medidas de control existentes, pero se deberían considerar soluciones o mejoras y se deben hacer comprobciones periódicas para asegurrar que el riesgo aún es aceptable</v>
      </c>
      <c r="U75" s="5">
        <v>2</v>
      </c>
      <c r="X75" s="83" t="s">
        <v>266</v>
      </c>
      <c r="Y75" s="83" t="s">
        <v>266</v>
      </c>
      <c r="Z75" s="83" t="s">
        <v>266</v>
      </c>
    </row>
    <row r="76" spans="2:26" ht="45" hidden="1" customHeight="1" x14ac:dyDescent="0.25">
      <c r="B76" s="203"/>
      <c r="C76" s="141"/>
      <c r="D76" s="152" t="s">
        <v>19</v>
      </c>
      <c r="E76" s="61"/>
      <c r="F76" s="77" t="s">
        <v>244</v>
      </c>
      <c r="G76" s="68"/>
      <c r="H76" s="53" t="s">
        <v>264</v>
      </c>
      <c r="I76" s="85"/>
      <c r="J76" s="86"/>
      <c r="K76" s="63"/>
      <c r="L76" s="93"/>
      <c r="M76" s="93"/>
      <c r="N76" s="57">
        <f t="shared" si="6"/>
        <v>0</v>
      </c>
      <c r="O76" s="5" t="str">
        <f t="shared" si="7"/>
        <v>Bajo</v>
      </c>
      <c r="P76" s="5">
        <v>10</v>
      </c>
      <c r="Q76" s="57">
        <f t="shared" si="11"/>
        <v>0</v>
      </c>
      <c r="R76" s="11" t="str">
        <f t="shared" si="8"/>
        <v>IV</v>
      </c>
      <c r="S76" s="7" t="str">
        <f t="shared" si="9"/>
        <v>ACEPTABLE</v>
      </c>
      <c r="T76" s="10" t="str">
        <f t="shared" si="10"/>
        <v>Mantener las medidas de control existentes, pero se deberían considerar soluciones o mejoras y se deben hacer comprobciones periódicas para asegurrar que el riesgo aún es aceptable</v>
      </c>
      <c r="U76" s="5">
        <v>2</v>
      </c>
      <c r="X76" s="83" t="s">
        <v>266</v>
      </c>
      <c r="Y76" s="83" t="s">
        <v>266</v>
      </c>
      <c r="Z76" s="83" t="s">
        <v>266</v>
      </c>
    </row>
    <row r="77" spans="2:26" ht="15" hidden="1" customHeight="1" x14ac:dyDescent="0.25">
      <c r="B77" s="203"/>
      <c r="C77" s="141"/>
      <c r="D77" s="153"/>
      <c r="E77" s="61"/>
      <c r="F77" s="77" t="s">
        <v>229</v>
      </c>
      <c r="G77" s="68"/>
      <c r="H77" s="53" t="s">
        <v>264</v>
      </c>
      <c r="I77" s="85"/>
      <c r="J77" s="86"/>
      <c r="K77" s="63"/>
      <c r="L77" s="93"/>
      <c r="M77" s="93"/>
      <c r="N77" s="57">
        <f t="shared" si="6"/>
        <v>0</v>
      </c>
      <c r="O77" s="5" t="str">
        <f t="shared" si="7"/>
        <v>Bajo</v>
      </c>
      <c r="P77" s="5">
        <v>10</v>
      </c>
      <c r="Q77" s="57">
        <f t="shared" si="11"/>
        <v>0</v>
      </c>
      <c r="R77" s="11" t="str">
        <f t="shared" si="8"/>
        <v>IV</v>
      </c>
      <c r="S77" s="7" t="str">
        <f t="shared" si="9"/>
        <v>ACEPTABLE</v>
      </c>
      <c r="T77" s="10" t="str">
        <f t="shared" si="10"/>
        <v>Mantener las medidas de control existentes, pero se deberían considerar soluciones o mejoras y se deben hacer comprobciones periódicas para asegurrar que el riesgo aún es aceptable</v>
      </c>
      <c r="U77" s="5">
        <v>2</v>
      </c>
      <c r="X77" s="83" t="s">
        <v>266</v>
      </c>
      <c r="Y77" s="83" t="s">
        <v>266</v>
      </c>
      <c r="Z77" s="83" t="s">
        <v>266</v>
      </c>
    </row>
    <row r="78" spans="2:26" ht="30" hidden="1" customHeight="1" x14ac:dyDescent="0.25">
      <c r="B78" s="203"/>
      <c r="C78" s="141"/>
      <c r="D78" s="152" t="s">
        <v>19</v>
      </c>
      <c r="E78" s="61"/>
      <c r="F78" s="77" t="s">
        <v>230</v>
      </c>
      <c r="G78" s="68"/>
      <c r="H78" s="53" t="s">
        <v>264</v>
      </c>
      <c r="I78" s="85"/>
      <c r="J78" s="86"/>
      <c r="K78" s="63"/>
      <c r="L78" s="93"/>
      <c r="M78" s="93"/>
      <c r="N78" s="57">
        <f t="shared" si="6"/>
        <v>0</v>
      </c>
      <c r="O78" s="5" t="str">
        <f t="shared" si="7"/>
        <v>Bajo</v>
      </c>
      <c r="P78" s="5">
        <v>10</v>
      </c>
      <c r="Q78" s="57">
        <f t="shared" si="11"/>
        <v>0</v>
      </c>
      <c r="R78" s="11" t="str">
        <f t="shared" si="8"/>
        <v>IV</v>
      </c>
      <c r="S78" s="7" t="str">
        <f t="shared" si="9"/>
        <v>ACEPTABLE</v>
      </c>
      <c r="T78" s="10" t="str">
        <f t="shared" si="10"/>
        <v>Mantener las medidas de control existentes, pero se deberían considerar soluciones o mejoras y se deben hacer comprobciones periódicas para asegurrar que el riesgo aún es aceptable</v>
      </c>
      <c r="U78" s="5">
        <v>2</v>
      </c>
      <c r="X78" s="83" t="s">
        <v>266</v>
      </c>
      <c r="Y78" s="83" t="s">
        <v>266</v>
      </c>
      <c r="Z78" s="83" t="s">
        <v>266</v>
      </c>
    </row>
    <row r="79" spans="2:26" ht="30" hidden="1" customHeight="1" x14ac:dyDescent="0.25">
      <c r="B79" s="203"/>
      <c r="C79" s="141"/>
      <c r="D79" s="153"/>
      <c r="E79" s="61"/>
      <c r="F79" s="77" t="s">
        <v>231</v>
      </c>
      <c r="G79" s="68"/>
      <c r="H79" s="53" t="s">
        <v>264</v>
      </c>
      <c r="I79" s="85"/>
      <c r="J79" s="86"/>
      <c r="K79" s="63"/>
      <c r="L79" s="93"/>
      <c r="M79" s="93"/>
      <c r="N79" s="57">
        <f t="shared" si="6"/>
        <v>0</v>
      </c>
      <c r="O79" s="5" t="str">
        <f t="shared" si="7"/>
        <v>Bajo</v>
      </c>
      <c r="P79" s="5">
        <v>10</v>
      </c>
      <c r="Q79" s="57">
        <f t="shared" si="11"/>
        <v>0</v>
      </c>
      <c r="R79" s="11" t="str">
        <f t="shared" si="8"/>
        <v>IV</v>
      </c>
      <c r="S79" s="7" t="str">
        <f t="shared" si="9"/>
        <v>ACEPTABLE</v>
      </c>
      <c r="T79" s="10" t="str">
        <f t="shared" si="10"/>
        <v>Mantener las medidas de control existentes, pero se deberían considerar soluciones o mejoras y se deben hacer comprobciones periódicas para asegurrar que el riesgo aún es aceptable</v>
      </c>
      <c r="U79" s="5">
        <v>2</v>
      </c>
      <c r="X79" s="83" t="s">
        <v>266</v>
      </c>
      <c r="Y79" s="83" t="s">
        <v>266</v>
      </c>
      <c r="Z79" s="83" t="s">
        <v>266</v>
      </c>
    </row>
    <row r="80" spans="2:26" ht="120" hidden="1" customHeight="1" x14ac:dyDescent="0.25">
      <c r="B80" s="203"/>
      <c r="C80" s="141"/>
      <c r="D80" s="152" t="s">
        <v>19</v>
      </c>
      <c r="E80" s="61"/>
      <c r="F80" s="77" t="s">
        <v>232</v>
      </c>
      <c r="G80" s="68"/>
      <c r="H80" s="53" t="s">
        <v>264</v>
      </c>
      <c r="I80" s="85"/>
      <c r="J80" s="86"/>
      <c r="K80" s="63"/>
      <c r="L80" s="93"/>
      <c r="M80" s="93"/>
      <c r="N80" s="57">
        <f t="shared" si="6"/>
        <v>0</v>
      </c>
      <c r="O80" s="5" t="str">
        <f t="shared" si="7"/>
        <v>Bajo</v>
      </c>
      <c r="P80" s="5">
        <v>10</v>
      </c>
      <c r="Q80" s="57">
        <f t="shared" si="11"/>
        <v>0</v>
      </c>
      <c r="R80" s="11" t="str">
        <f t="shared" si="8"/>
        <v>IV</v>
      </c>
      <c r="S80" s="7" t="str">
        <f t="shared" si="9"/>
        <v>ACEPTABLE</v>
      </c>
      <c r="T80" s="10" t="str">
        <f t="shared" si="10"/>
        <v>Mantener las medidas de control existentes, pero se deberían considerar soluciones o mejoras y se deben hacer comprobciones periódicas para asegurrar que el riesgo aún es aceptable</v>
      </c>
      <c r="U80" s="5">
        <v>2</v>
      </c>
      <c r="X80" s="83" t="s">
        <v>266</v>
      </c>
      <c r="Y80" s="83" t="s">
        <v>266</v>
      </c>
      <c r="Z80" s="83" t="s">
        <v>266</v>
      </c>
    </row>
    <row r="81" spans="2:28" ht="45" hidden="1" customHeight="1" x14ac:dyDescent="0.25">
      <c r="B81" s="203"/>
      <c r="C81" s="141"/>
      <c r="D81" s="153"/>
      <c r="E81" s="61"/>
      <c r="F81" s="77" t="s">
        <v>233</v>
      </c>
      <c r="G81" s="68"/>
      <c r="H81" s="53" t="s">
        <v>264</v>
      </c>
      <c r="I81" s="85"/>
      <c r="J81" s="86"/>
      <c r="K81" s="63"/>
      <c r="L81" s="93"/>
      <c r="M81" s="93"/>
      <c r="N81" s="57">
        <f t="shared" si="6"/>
        <v>0</v>
      </c>
      <c r="O81" s="5" t="str">
        <f t="shared" si="7"/>
        <v>Bajo</v>
      </c>
      <c r="P81" s="5">
        <v>10</v>
      </c>
      <c r="Q81" s="57">
        <f t="shared" si="11"/>
        <v>0</v>
      </c>
      <c r="R81" s="11" t="str">
        <f t="shared" si="8"/>
        <v>IV</v>
      </c>
      <c r="S81" s="7" t="str">
        <f t="shared" si="9"/>
        <v>ACEPTABLE</v>
      </c>
      <c r="T81" s="10" t="str">
        <f t="shared" si="10"/>
        <v>Mantener las medidas de control existentes, pero se deberían considerar soluciones o mejoras y se deben hacer comprobciones periódicas para asegurrar que el riesgo aún es aceptable</v>
      </c>
      <c r="U81" s="5">
        <v>2</v>
      </c>
      <c r="X81" s="83" t="s">
        <v>266</v>
      </c>
      <c r="Y81" s="83" t="s">
        <v>266</v>
      </c>
      <c r="Z81" s="83" t="s">
        <v>266</v>
      </c>
    </row>
    <row r="82" spans="2:28" ht="45" hidden="1" customHeight="1" x14ac:dyDescent="0.25">
      <c r="B82" s="203"/>
      <c r="C82" s="141"/>
      <c r="D82" s="152" t="s">
        <v>19</v>
      </c>
      <c r="E82" s="61"/>
      <c r="F82" s="77" t="s">
        <v>245</v>
      </c>
      <c r="G82" s="68"/>
      <c r="H82" s="53" t="s">
        <v>264</v>
      </c>
      <c r="I82" s="85"/>
      <c r="J82" s="86"/>
      <c r="K82" s="63"/>
      <c r="L82" s="93"/>
      <c r="M82" s="93"/>
      <c r="N82" s="57">
        <f t="shared" si="6"/>
        <v>0</v>
      </c>
      <c r="O82" s="5" t="str">
        <f t="shared" si="7"/>
        <v>Bajo</v>
      </c>
      <c r="P82" s="5">
        <v>10</v>
      </c>
      <c r="Q82" s="57">
        <f t="shared" si="11"/>
        <v>0</v>
      </c>
      <c r="R82" s="11" t="str">
        <f t="shared" si="8"/>
        <v>IV</v>
      </c>
      <c r="S82" s="7" t="str">
        <f t="shared" si="9"/>
        <v>ACEPTABLE</v>
      </c>
      <c r="T82" s="10" t="str">
        <f t="shared" si="10"/>
        <v>Mantener las medidas de control existentes, pero se deberían considerar soluciones o mejoras y se deben hacer comprobciones periódicas para asegurrar que el riesgo aún es aceptable</v>
      </c>
      <c r="U82" s="5">
        <v>2</v>
      </c>
      <c r="X82" s="83" t="s">
        <v>266</v>
      </c>
      <c r="Y82" s="83" t="s">
        <v>266</v>
      </c>
      <c r="Z82" s="83" t="s">
        <v>266</v>
      </c>
    </row>
    <row r="83" spans="2:28" ht="60" hidden="1" customHeight="1" x14ac:dyDescent="0.25">
      <c r="B83" s="203"/>
      <c r="C83" s="141"/>
      <c r="D83" s="153"/>
      <c r="E83" s="61"/>
      <c r="F83" s="77" t="s">
        <v>246</v>
      </c>
      <c r="G83" s="68"/>
      <c r="H83" s="53" t="s">
        <v>264</v>
      </c>
      <c r="I83" s="85"/>
      <c r="J83" s="86"/>
      <c r="K83" s="63"/>
      <c r="L83" s="93"/>
      <c r="M83" s="93"/>
      <c r="N83" s="57">
        <f t="shared" si="6"/>
        <v>0</v>
      </c>
      <c r="O83" s="5" t="str">
        <f t="shared" si="7"/>
        <v>Bajo</v>
      </c>
      <c r="P83" s="5">
        <v>10</v>
      </c>
      <c r="Q83" s="57">
        <f t="shared" si="11"/>
        <v>0</v>
      </c>
      <c r="R83" s="11" t="str">
        <f t="shared" si="8"/>
        <v>IV</v>
      </c>
      <c r="S83" s="7" t="str">
        <f t="shared" si="9"/>
        <v>ACEPTABLE</v>
      </c>
      <c r="T83" s="10" t="str">
        <f t="shared" si="10"/>
        <v>Mantener las medidas de control existentes, pero se deberían considerar soluciones o mejoras y se deben hacer comprobciones periódicas para asegurrar que el riesgo aún es aceptable</v>
      </c>
      <c r="U83" s="5">
        <v>2</v>
      </c>
      <c r="X83" s="83" t="s">
        <v>266</v>
      </c>
      <c r="Y83" s="83" t="s">
        <v>266</v>
      </c>
      <c r="Z83" s="83" t="s">
        <v>266</v>
      </c>
    </row>
    <row r="84" spans="2:28" ht="45" hidden="1" customHeight="1" x14ac:dyDescent="0.25">
      <c r="B84" s="203"/>
      <c r="C84" s="141"/>
      <c r="D84" s="152" t="s">
        <v>19</v>
      </c>
      <c r="E84" s="61"/>
      <c r="F84" s="77" t="s">
        <v>247</v>
      </c>
      <c r="G84" s="68"/>
      <c r="H84" s="53" t="s">
        <v>264</v>
      </c>
      <c r="I84" s="85"/>
      <c r="J84" s="86"/>
      <c r="K84" s="63"/>
      <c r="L84" s="93"/>
      <c r="M84" s="93"/>
      <c r="N84" s="57">
        <f t="shared" si="6"/>
        <v>0</v>
      </c>
      <c r="O84" s="5" t="str">
        <f t="shared" si="7"/>
        <v>Bajo</v>
      </c>
      <c r="P84" s="5">
        <v>10</v>
      </c>
      <c r="Q84" s="57">
        <f t="shared" si="11"/>
        <v>0</v>
      </c>
      <c r="R84" s="11" t="str">
        <f t="shared" si="8"/>
        <v>IV</v>
      </c>
      <c r="S84" s="7" t="str">
        <f t="shared" si="9"/>
        <v>ACEPTABLE</v>
      </c>
      <c r="T84" s="10" t="str">
        <f t="shared" si="10"/>
        <v>Mantener las medidas de control existentes, pero se deberían considerar soluciones o mejoras y se deben hacer comprobciones periódicas para asegurrar que el riesgo aún es aceptable</v>
      </c>
      <c r="U84" s="5">
        <v>2</v>
      </c>
      <c r="X84" s="83" t="s">
        <v>266</v>
      </c>
      <c r="Y84" s="83" t="s">
        <v>266</v>
      </c>
      <c r="Z84" s="83" t="s">
        <v>266</v>
      </c>
    </row>
    <row r="85" spans="2:28" ht="45" hidden="1" customHeight="1" x14ac:dyDescent="0.25">
      <c r="B85" s="203"/>
      <c r="C85" s="141"/>
      <c r="D85" s="153"/>
      <c r="E85" s="61"/>
      <c r="F85" s="77" t="s">
        <v>234</v>
      </c>
      <c r="G85" s="68"/>
      <c r="H85" s="53" t="s">
        <v>264</v>
      </c>
      <c r="I85" s="85"/>
      <c r="J85" s="86"/>
      <c r="K85" s="63"/>
      <c r="L85" s="93"/>
      <c r="M85" s="93"/>
      <c r="N85" s="57">
        <f t="shared" si="6"/>
        <v>0</v>
      </c>
      <c r="O85" s="5" t="str">
        <f t="shared" si="7"/>
        <v>Bajo</v>
      </c>
      <c r="P85" s="5">
        <v>10</v>
      </c>
      <c r="Q85" s="57">
        <f t="shared" si="11"/>
        <v>0</v>
      </c>
      <c r="R85" s="11" t="str">
        <f t="shared" si="8"/>
        <v>IV</v>
      </c>
      <c r="S85" s="7" t="str">
        <f t="shared" si="9"/>
        <v>ACEPTABLE</v>
      </c>
      <c r="T85" s="10" t="str">
        <f t="shared" si="10"/>
        <v>Mantener las medidas de control existentes, pero se deberían considerar soluciones o mejoras y se deben hacer comprobciones periódicas para asegurrar que el riesgo aún es aceptable</v>
      </c>
      <c r="U85" s="5">
        <v>2</v>
      </c>
      <c r="X85" s="83" t="s">
        <v>266</v>
      </c>
      <c r="Y85" s="83" t="s">
        <v>266</v>
      </c>
      <c r="Z85" s="83" t="s">
        <v>266</v>
      </c>
    </row>
    <row r="86" spans="2:28" ht="30" hidden="1" customHeight="1" x14ac:dyDescent="0.25">
      <c r="B86" s="203"/>
      <c r="C86" s="141"/>
      <c r="D86" s="152" t="s">
        <v>19</v>
      </c>
      <c r="E86" s="61"/>
      <c r="F86" s="77" t="s">
        <v>235</v>
      </c>
      <c r="G86" s="68"/>
      <c r="H86" s="53" t="s">
        <v>264</v>
      </c>
      <c r="I86" s="85"/>
      <c r="J86" s="86"/>
      <c r="K86" s="63"/>
      <c r="L86" s="93"/>
      <c r="M86" s="93"/>
      <c r="N86" s="57">
        <f t="shared" si="6"/>
        <v>0</v>
      </c>
      <c r="O86" s="5" t="str">
        <f t="shared" si="7"/>
        <v>Bajo</v>
      </c>
      <c r="P86" s="5">
        <v>10</v>
      </c>
      <c r="Q86" s="57">
        <f t="shared" si="11"/>
        <v>0</v>
      </c>
      <c r="R86" s="11" t="str">
        <f t="shared" si="8"/>
        <v>IV</v>
      </c>
      <c r="S86" s="7" t="str">
        <f t="shared" si="9"/>
        <v>ACEPTABLE</v>
      </c>
      <c r="T86" s="10" t="str">
        <f t="shared" si="10"/>
        <v>Mantener las medidas de control existentes, pero se deberían considerar soluciones o mejoras y se deben hacer comprobciones periódicas para asegurrar que el riesgo aún es aceptable</v>
      </c>
      <c r="U86" s="5">
        <v>2</v>
      </c>
      <c r="X86" s="83" t="s">
        <v>266</v>
      </c>
      <c r="Y86" s="83" t="s">
        <v>266</v>
      </c>
      <c r="Z86" s="83" t="s">
        <v>266</v>
      </c>
    </row>
    <row r="87" spans="2:28" ht="60" hidden="1" customHeight="1" x14ac:dyDescent="0.25">
      <c r="B87" s="203"/>
      <c r="C87" s="141"/>
      <c r="D87" s="153"/>
      <c r="E87" s="61"/>
      <c r="F87" s="77" t="s">
        <v>236</v>
      </c>
      <c r="G87" s="68"/>
      <c r="H87" s="53" t="s">
        <v>264</v>
      </c>
      <c r="I87" s="85"/>
      <c r="J87" s="86"/>
      <c r="K87" s="63"/>
      <c r="L87" s="93"/>
      <c r="M87" s="93"/>
      <c r="N87" s="57">
        <f t="shared" si="6"/>
        <v>0</v>
      </c>
      <c r="O87" s="5" t="str">
        <f t="shared" si="7"/>
        <v>Bajo</v>
      </c>
      <c r="P87" s="5">
        <v>10</v>
      </c>
      <c r="Q87" s="57">
        <f t="shared" si="11"/>
        <v>0</v>
      </c>
      <c r="R87" s="11" t="str">
        <f t="shared" si="8"/>
        <v>IV</v>
      </c>
      <c r="S87" s="7" t="str">
        <f t="shared" si="9"/>
        <v>ACEPTABLE</v>
      </c>
      <c r="T87" s="10" t="str">
        <f t="shared" si="10"/>
        <v>Mantener las medidas de control existentes, pero se deberían considerar soluciones o mejoras y se deben hacer comprobciones periódicas para asegurrar que el riesgo aún es aceptable</v>
      </c>
      <c r="U87" s="5">
        <v>2</v>
      </c>
      <c r="X87" s="83" t="s">
        <v>266</v>
      </c>
      <c r="Y87" s="83" t="s">
        <v>266</v>
      </c>
      <c r="Z87" s="83" t="s">
        <v>266</v>
      </c>
    </row>
    <row r="88" spans="2:28" ht="15" hidden="1" customHeight="1" x14ac:dyDescent="0.25">
      <c r="B88" s="203"/>
      <c r="C88" s="141"/>
      <c r="D88" s="152" t="s">
        <v>19</v>
      </c>
      <c r="E88" s="61"/>
      <c r="F88" s="77" t="s">
        <v>237</v>
      </c>
      <c r="G88" s="68"/>
      <c r="H88" s="53" t="s">
        <v>264</v>
      </c>
      <c r="I88" s="85"/>
      <c r="J88" s="86"/>
      <c r="K88" s="63"/>
      <c r="L88" s="93"/>
      <c r="M88" s="93"/>
      <c r="N88" s="57">
        <f t="shared" si="6"/>
        <v>0</v>
      </c>
      <c r="O88" s="5" t="str">
        <f t="shared" si="7"/>
        <v>Bajo</v>
      </c>
      <c r="P88" s="5">
        <v>10</v>
      </c>
      <c r="Q88" s="57">
        <f t="shared" si="11"/>
        <v>0</v>
      </c>
      <c r="R88" s="11" t="str">
        <f t="shared" si="8"/>
        <v>IV</v>
      </c>
      <c r="S88" s="7" t="str">
        <f t="shared" si="9"/>
        <v>ACEPTABLE</v>
      </c>
      <c r="T88" s="10" t="str">
        <f t="shared" si="10"/>
        <v>Mantener las medidas de control existentes, pero se deberían considerar soluciones o mejoras y se deben hacer comprobciones periódicas para asegurrar que el riesgo aún es aceptable</v>
      </c>
      <c r="U88" s="5">
        <v>2</v>
      </c>
      <c r="X88" s="83" t="s">
        <v>266</v>
      </c>
      <c r="Y88" s="83" t="s">
        <v>266</v>
      </c>
      <c r="Z88" s="83" t="s">
        <v>266</v>
      </c>
    </row>
    <row r="89" spans="2:28" ht="30.75" hidden="1" customHeight="1" x14ac:dyDescent="0.25">
      <c r="B89" s="203"/>
      <c r="C89" s="141"/>
      <c r="D89" s="153"/>
      <c r="E89" s="61"/>
      <c r="F89" s="77" t="s">
        <v>238</v>
      </c>
      <c r="G89" s="68"/>
      <c r="H89" s="53" t="s">
        <v>264</v>
      </c>
      <c r="I89" s="85"/>
      <c r="J89" s="86"/>
      <c r="K89" s="63"/>
      <c r="L89" s="93"/>
      <c r="M89" s="93"/>
      <c r="N89" s="57">
        <f t="shared" si="6"/>
        <v>0</v>
      </c>
      <c r="O89" s="5" t="str">
        <f t="shared" si="7"/>
        <v>Bajo</v>
      </c>
      <c r="P89" s="5">
        <v>10</v>
      </c>
      <c r="Q89" s="57">
        <f t="shared" si="11"/>
        <v>0</v>
      </c>
      <c r="R89" s="11" t="str">
        <f t="shared" si="8"/>
        <v>IV</v>
      </c>
      <c r="S89" s="7" t="str">
        <f t="shared" si="9"/>
        <v>ACEPTABLE</v>
      </c>
      <c r="T89" s="10" t="str">
        <f t="shared" si="10"/>
        <v>Mantener las medidas de control existentes, pero se deberían considerar soluciones o mejoras y se deben hacer comprobciones periódicas para asegurrar que el riesgo aún es aceptable</v>
      </c>
      <c r="U89" s="5">
        <v>2</v>
      </c>
      <c r="X89" s="83" t="s">
        <v>266</v>
      </c>
      <c r="Y89" s="83" t="s">
        <v>266</v>
      </c>
      <c r="Z89" s="83" t="s">
        <v>266</v>
      </c>
    </row>
    <row r="90" spans="2:28" ht="90" customHeight="1" x14ac:dyDescent="0.25">
      <c r="B90" s="203"/>
      <c r="C90" s="141"/>
      <c r="D90" s="89"/>
      <c r="E90" s="53" t="s">
        <v>287</v>
      </c>
      <c r="F90" s="72" t="s">
        <v>244</v>
      </c>
      <c r="G90" s="84" t="s">
        <v>373</v>
      </c>
      <c r="H90" s="53" t="s">
        <v>264</v>
      </c>
      <c r="I90" s="56" t="s">
        <v>375</v>
      </c>
      <c r="J90" s="87" t="s">
        <v>375</v>
      </c>
      <c r="K90" s="63" t="s">
        <v>375</v>
      </c>
      <c r="L90" s="93">
        <v>2</v>
      </c>
      <c r="M90" s="93">
        <v>4</v>
      </c>
      <c r="N90" s="57">
        <f t="shared" si="6"/>
        <v>8</v>
      </c>
      <c r="O90" s="5" t="str">
        <f t="shared" si="7"/>
        <v>Medio</v>
      </c>
      <c r="P90" s="56">
        <v>25</v>
      </c>
      <c r="Q90" s="57">
        <f t="shared" si="11"/>
        <v>200</v>
      </c>
      <c r="R90" s="11" t="str">
        <f t="shared" si="8"/>
        <v>II</v>
      </c>
      <c r="S90" s="7" t="str">
        <f t="shared" si="9"/>
        <v>ACEPTABLE CON CONTROL ESPECIFICO</v>
      </c>
      <c r="T90" s="10" t="str">
        <f t="shared" si="10"/>
        <v>Corregir y adoptar medidas de control inmediato</v>
      </c>
      <c r="U90" s="56">
        <v>1</v>
      </c>
      <c r="V90" s="14" t="s">
        <v>376</v>
      </c>
      <c r="W90" s="14" t="s">
        <v>279</v>
      </c>
      <c r="X90" s="56" t="s">
        <v>266</v>
      </c>
      <c r="Y90" s="14" t="s">
        <v>266</v>
      </c>
      <c r="Z90" s="83" t="s">
        <v>266</v>
      </c>
      <c r="AA90" s="117"/>
      <c r="AB90" s="56"/>
    </row>
    <row r="91" spans="2:28" ht="141" customHeight="1" x14ac:dyDescent="0.25">
      <c r="B91" s="203"/>
      <c r="C91" s="140"/>
      <c r="D91" s="209" t="s">
        <v>19</v>
      </c>
      <c r="E91" s="140" t="s">
        <v>212</v>
      </c>
      <c r="F91" s="88" t="s">
        <v>235</v>
      </c>
      <c r="G91" s="79" t="s">
        <v>379</v>
      </c>
      <c r="H91" s="53" t="s">
        <v>374</v>
      </c>
      <c r="I91" s="56" t="s">
        <v>375</v>
      </c>
      <c r="J91" s="56" t="s">
        <v>375</v>
      </c>
      <c r="K91" s="56" t="s">
        <v>375</v>
      </c>
      <c r="L91" s="93">
        <v>6</v>
      </c>
      <c r="M91" s="93">
        <v>3</v>
      </c>
      <c r="N91" s="57">
        <f t="shared" si="6"/>
        <v>18</v>
      </c>
      <c r="O91" s="5" t="str">
        <f t="shared" si="7"/>
        <v>Alto</v>
      </c>
      <c r="P91" s="56">
        <v>60</v>
      </c>
      <c r="Q91" s="57">
        <f t="shared" si="11"/>
        <v>1080</v>
      </c>
      <c r="R91" s="11" t="str">
        <f t="shared" si="8"/>
        <v>I</v>
      </c>
      <c r="S91" s="7" t="str">
        <f t="shared" si="9"/>
        <v>NO ACEPTABLE</v>
      </c>
      <c r="T91" s="10" t="str">
        <f t="shared" si="10"/>
        <v xml:space="preserve">Situación crítica. Suspender actividades hasta que el riesgo esté bajo control. Intervención urgente </v>
      </c>
      <c r="U91" s="56">
        <v>1</v>
      </c>
      <c r="V91" s="14" t="s">
        <v>380</v>
      </c>
      <c r="W91" s="14" t="s">
        <v>381</v>
      </c>
      <c r="X91" s="56" t="s">
        <v>266</v>
      </c>
      <c r="Y91" s="14" t="s">
        <v>266</v>
      </c>
      <c r="Z91" s="83" t="s">
        <v>382</v>
      </c>
      <c r="AA91" s="14" t="s">
        <v>389</v>
      </c>
      <c r="AB91" s="14" t="s">
        <v>388</v>
      </c>
    </row>
    <row r="92" spans="2:28" ht="99.75" customHeight="1" x14ac:dyDescent="0.25">
      <c r="B92" s="203"/>
      <c r="C92" s="141"/>
      <c r="D92" s="210"/>
      <c r="E92" s="141"/>
      <c r="F92" s="14" t="s">
        <v>234</v>
      </c>
      <c r="G92" s="72" t="s">
        <v>383</v>
      </c>
      <c r="H92" s="53" t="s">
        <v>374</v>
      </c>
      <c r="I92" s="56" t="s">
        <v>375</v>
      </c>
      <c r="J92" s="56" t="s">
        <v>375</v>
      </c>
      <c r="K92" s="56" t="s">
        <v>375</v>
      </c>
      <c r="L92" s="93">
        <v>6</v>
      </c>
      <c r="M92" s="93">
        <v>3</v>
      </c>
      <c r="N92" s="57">
        <f t="shared" si="6"/>
        <v>18</v>
      </c>
      <c r="O92" s="5" t="str">
        <f t="shared" si="7"/>
        <v>Alto</v>
      </c>
      <c r="P92" s="56">
        <v>60</v>
      </c>
      <c r="Q92" s="57">
        <f t="shared" si="11"/>
        <v>1080</v>
      </c>
      <c r="R92" s="11" t="str">
        <f t="shared" si="8"/>
        <v>I</v>
      </c>
      <c r="S92" s="7" t="str">
        <f t="shared" si="9"/>
        <v>NO ACEPTABLE</v>
      </c>
      <c r="T92" s="10" t="str">
        <f t="shared" si="10"/>
        <v xml:space="preserve">Situación crítica. Suspender actividades hasta que el riesgo esté bajo control. Intervención urgente </v>
      </c>
      <c r="U92" s="89">
        <v>1</v>
      </c>
      <c r="V92" s="14" t="s">
        <v>384</v>
      </c>
      <c r="W92" s="14" t="s">
        <v>385</v>
      </c>
      <c r="X92" s="56" t="s">
        <v>266</v>
      </c>
      <c r="Y92" s="56" t="s">
        <v>266</v>
      </c>
      <c r="Z92" s="83" t="s">
        <v>382</v>
      </c>
      <c r="AA92" s="14" t="s">
        <v>389</v>
      </c>
      <c r="AB92" s="62"/>
    </row>
    <row r="93" spans="2:28" ht="123" customHeight="1" x14ac:dyDescent="0.25">
      <c r="B93" s="203"/>
      <c r="C93" s="141"/>
      <c r="D93" s="158" t="s">
        <v>19</v>
      </c>
      <c r="E93" s="143"/>
      <c r="F93" s="14" t="s">
        <v>236</v>
      </c>
      <c r="G93" s="14" t="s">
        <v>386</v>
      </c>
      <c r="H93" s="53" t="s">
        <v>264</v>
      </c>
      <c r="I93" s="56" t="s">
        <v>375</v>
      </c>
      <c r="J93" s="56" t="s">
        <v>375</v>
      </c>
      <c r="K93" s="56" t="s">
        <v>375</v>
      </c>
      <c r="L93" s="93">
        <v>2</v>
      </c>
      <c r="M93" s="93">
        <v>3</v>
      </c>
      <c r="N93" s="90">
        <f t="shared" si="6"/>
        <v>6</v>
      </c>
      <c r="O93" s="64" t="str">
        <f t="shared" si="7"/>
        <v>Medio</v>
      </c>
      <c r="P93" s="56">
        <v>25</v>
      </c>
      <c r="Q93" s="57">
        <f t="shared" si="11"/>
        <v>150</v>
      </c>
      <c r="R93" s="11" t="str">
        <f t="shared" si="8"/>
        <v>II</v>
      </c>
      <c r="S93" s="7" t="str">
        <f t="shared" si="9"/>
        <v>ACEPTABLE CON CONTROL ESPECIFICO</v>
      </c>
      <c r="T93" s="10" t="str">
        <f t="shared" si="10"/>
        <v>Corregir y adoptar medidas de control inmediato</v>
      </c>
      <c r="U93" s="56">
        <v>1</v>
      </c>
      <c r="V93" s="72" t="s">
        <v>319</v>
      </c>
      <c r="W93" s="14" t="s">
        <v>387</v>
      </c>
      <c r="X93" s="56" t="s">
        <v>266</v>
      </c>
      <c r="Y93" s="56" t="s">
        <v>266</v>
      </c>
      <c r="Z93" s="14" t="s">
        <v>321</v>
      </c>
      <c r="AA93" s="14" t="s">
        <v>322</v>
      </c>
      <c r="AB93" s="72" t="s">
        <v>390</v>
      </c>
    </row>
    <row r="94" spans="2:28" ht="93" customHeight="1" x14ac:dyDescent="0.25">
      <c r="B94" s="204"/>
      <c r="C94" s="143"/>
      <c r="D94" s="158"/>
      <c r="E94" s="14" t="s">
        <v>391</v>
      </c>
      <c r="F94" s="14" t="s">
        <v>392</v>
      </c>
      <c r="G94" s="14" t="s">
        <v>393</v>
      </c>
      <c r="H94" s="53" t="s">
        <v>264</v>
      </c>
      <c r="I94" s="56" t="s">
        <v>375</v>
      </c>
      <c r="J94" s="56" t="s">
        <v>375</v>
      </c>
      <c r="K94" s="56" t="s">
        <v>375</v>
      </c>
      <c r="L94" s="93">
        <v>6</v>
      </c>
      <c r="M94" s="93">
        <v>2</v>
      </c>
      <c r="N94" s="90">
        <f t="shared" si="6"/>
        <v>12</v>
      </c>
      <c r="O94" s="64" t="str">
        <f t="shared" si="7"/>
        <v>Alto</v>
      </c>
      <c r="P94" s="56">
        <v>10</v>
      </c>
      <c r="Q94" s="57">
        <f t="shared" si="11"/>
        <v>120</v>
      </c>
      <c r="R94" s="11" t="str">
        <f t="shared" si="8"/>
        <v>III</v>
      </c>
      <c r="S94" s="7" t="str">
        <f t="shared" si="9"/>
        <v>MEJORABLE</v>
      </c>
      <c r="T94" s="10" t="str">
        <f t="shared" si="10"/>
        <v>Mejorar si es posible. Seria conveniente justificar la intervención y su rentabilidad</v>
      </c>
      <c r="U94" s="56">
        <v>1</v>
      </c>
      <c r="V94" s="14" t="s">
        <v>394</v>
      </c>
      <c r="W94" s="14" t="s">
        <v>395</v>
      </c>
      <c r="X94" s="56" t="s">
        <v>266</v>
      </c>
      <c r="Y94" s="56" t="s">
        <v>266</v>
      </c>
      <c r="Z94" s="56" t="s">
        <v>266</v>
      </c>
      <c r="AA94" s="67" t="s">
        <v>396</v>
      </c>
      <c r="AB94" s="72" t="s">
        <v>390</v>
      </c>
    </row>
    <row r="95" spans="2:28" x14ac:dyDescent="0.25">
      <c r="C95" s="78"/>
      <c r="L95" s="181"/>
      <c r="M95" s="181"/>
    </row>
    <row r="96" spans="2:28" x14ac:dyDescent="0.25">
      <c r="C96" s="78"/>
      <c r="L96" s="181"/>
      <c r="M96" s="181"/>
    </row>
    <row r="97" spans="3:13" x14ac:dyDescent="0.25">
      <c r="C97" s="78"/>
      <c r="L97" s="181"/>
      <c r="M97" s="181"/>
    </row>
    <row r="98" spans="3:13" x14ac:dyDescent="0.25">
      <c r="C98" s="78"/>
      <c r="L98" s="181"/>
      <c r="M98" s="181"/>
    </row>
    <row r="99" spans="3:13" x14ac:dyDescent="0.25">
      <c r="C99" s="78"/>
      <c r="L99" s="181"/>
      <c r="M99" s="181"/>
    </row>
    <row r="100" spans="3:13" x14ac:dyDescent="0.25">
      <c r="C100" s="78"/>
      <c r="L100" s="181"/>
      <c r="M100" s="181"/>
    </row>
    <row r="101" spans="3:13" x14ac:dyDescent="0.25">
      <c r="C101" s="78"/>
      <c r="L101" s="181"/>
      <c r="M101" s="181"/>
    </row>
    <row r="102" spans="3:13" x14ac:dyDescent="0.25">
      <c r="C102" s="78"/>
      <c r="L102" s="181"/>
      <c r="M102" s="181"/>
    </row>
    <row r="103" spans="3:13" x14ac:dyDescent="0.25">
      <c r="C103" s="78"/>
      <c r="L103" s="181"/>
      <c r="M103" s="181"/>
    </row>
    <row r="104" spans="3:13" x14ac:dyDescent="0.25">
      <c r="C104" s="78"/>
      <c r="L104" s="181"/>
      <c r="M104" s="181"/>
    </row>
    <row r="105" spans="3:13" x14ac:dyDescent="0.25">
      <c r="C105" s="78"/>
    </row>
    <row r="106" spans="3:13" x14ac:dyDescent="0.25">
      <c r="C106" s="78"/>
    </row>
    <row r="107" spans="3:13" x14ac:dyDescent="0.25">
      <c r="C107" s="78"/>
    </row>
    <row r="108" spans="3:13" x14ac:dyDescent="0.25">
      <c r="C108" s="78"/>
    </row>
    <row r="109" spans="3:13" x14ac:dyDescent="0.25">
      <c r="C109" s="78"/>
    </row>
    <row r="110" spans="3:13" x14ac:dyDescent="0.25">
      <c r="C110" s="78"/>
    </row>
    <row r="111" spans="3:13" x14ac:dyDescent="0.25">
      <c r="C111" s="78"/>
    </row>
    <row r="112" spans="3:1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20" spans="3:3" x14ac:dyDescent="0.25">
      <c r="C120" s="78"/>
    </row>
    <row r="121" spans="3:3" x14ac:dyDescent="0.25">
      <c r="C121" s="78"/>
    </row>
    <row r="122" spans="3:3" x14ac:dyDescent="0.25">
      <c r="C122" s="78"/>
    </row>
    <row r="123" spans="3:3" x14ac:dyDescent="0.25">
      <c r="C123" s="78"/>
    </row>
    <row r="124" spans="3:3" x14ac:dyDescent="0.25">
      <c r="C124" s="78"/>
    </row>
    <row r="125" spans="3:3" x14ac:dyDescent="0.25">
      <c r="C125" s="78"/>
    </row>
    <row r="126" spans="3:3" x14ac:dyDescent="0.25">
      <c r="C126" s="78"/>
    </row>
    <row r="127" spans="3:3" x14ac:dyDescent="0.25">
      <c r="C127" s="78"/>
    </row>
    <row r="128" spans="3:3" x14ac:dyDescent="0.25">
      <c r="C128" s="78"/>
    </row>
    <row r="129" spans="3:3" x14ac:dyDescent="0.25">
      <c r="C129" s="78"/>
    </row>
    <row r="130" spans="3:3" x14ac:dyDescent="0.25">
      <c r="C130" s="78"/>
    </row>
    <row r="131" spans="3:3" x14ac:dyDescent="0.25">
      <c r="C131" s="78"/>
    </row>
    <row r="132" spans="3:3" x14ac:dyDescent="0.25">
      <c r="C132" s="78"/>
    </row>
    <row r="133" spans="3:3" x14ac:dyDescent="0.25">
      <c r="C133" s="78"/>
    </row>
    <row r="134" spans="3:3" x14ac:dyDescent="0.25">
      <c r="C134" s="78"/>
    </row>
    <row r="135" spans="3:3" x14ac:dyDescent="0.25">
      <c r="C135" s="78"/>
    </row>
    <row r="136" spans="3:3" x14ac:dyDescent="0.25">
      <c r="C136" s="78"/>
    </row>
    <row r="137" spans="3:3" x14ac:dyDescent="0.25">
      <c r="C137" s="78"/>
    </row>
    <row r="138" spans="3:3" x14ac:dyDescent="0.25">
      <c r="C138" s="78"/>
    </row>
    <row r="139" spans="3:3" x14ac:dyDescent="0.25">
      <c r="C139" s="78"/>
    </row>
    <row r="140" spans="3:3" x14ac:dyDescent="0.25">
      <c r="C140" s="78"/>
    </row>
    <row r="141" spans="3:3" x14ac:dyDescent="0.25">
      <c r="C141" s="78"/>
    </row>
    <row r="142" spans="3:3" x14ac:dyDescent="0.25">
      <c r="C142" s="78"/>
    </row>
    <row r="143" spans="3:3" x14ac:dyDescent="0.25">
      <c r="C143" s="78"/>
    </row>
    <row r="144" spans="3:3" x14ac:dyDescent="0.25">
      <c r="C144" s="78"/>
    </row>
    <row r="145" spans="3:3" x14ac:dyDescent="0.25">
      <c r="C145" s="78"/>
    </row>
    <row r="146" spans="3:3" x14ac:dyDescent="0.25">
      <c r="C146" s="78"/>
    </row>
    <row r="147" spans="3:3" x14ac:dyDescent="0.25">
      <c r="C147" s="78"/>
    </row>
    <row r="148" spans="3:3" x14ac:dyDescent="0.25">
      <c r="C148" s="78"/>
    </row>
    <row r="1048566" spans="4:8" ht="60" x14ac:dyDescent="0.25">
      <c r="H1048566" s="31" t="s">
        <v>256</v>
      </c>
    </row>
    <row r="1048567" spans="4:8" ht="60" x14ac:dyDescent="0.25">
      <c r="H1048567" s="31" t="s">
        <v>257</v>
      </c>
    </row>
    <row r="1048568" spans="4:8" ht="90" x14ac:dyDescent="0.25">
      <c r="H1048568" s="31" t="s">
        <v>258</v>
      </c>
    </row>
    <row r="1048569" spans="4:8" ht="75" x14ac:dyDescent="0.25">
      <c r="H1048569" s="31" t="s">
        <v>259</v>
      </c>
    </row>
    <row r="1048570" spans="4:8" ht="135" x14ac:dyDescent="0.25">
      <c r="H1048570" s="31" t="s">
        <v>260</v>
      </c>
    </row>
    <row r="1048571" spans="4:8" ht="285" x14ac:dyDescent="0.25">
      <c r="D1048571" t="s">
        <v>19</v>
      </c>
      <c r="H1048571" s="31" t="s">
        <v>261</v>
      </c>
    </row>
    <row r="1048572" spans="4:8" x14ac:dyDescent="0.25">
      <c r="D1048572" t="s">
        <v>263</v>
      </c>
    </row>
  </sheetData>
  <mergeCells count="84">
    <mergeCell ref="S11:S22"/>
    <mergeCell ref="L95:M104"/>
    <mergeCell ref="D27:D29"/>
    <mergeCell ref="E27:E29"/>
    <mergeCell ref="AA27:AA29"/>
    <mergeCell ref="D11:D22"/>
    <mergeCell ref="J11:J22"/>
    <mergeCell ref="K11:K22"/>
    <mergeCell ref="D23:D25"/>
    <mergeCell ref="T11:T22"/>
    <mergeCell ref="U11:U22"/>
    <mergeCell ref="M11:M22"/>
    <mergeCell ref="N11:N22"/>
    <mergeCell ref="O11:O22"/>
    <mergeCell ref="P11:P22"/>
    <mergeCell ref="Q11:Q22"/>
    <mergeCell ref="AB27:AB29"/>
    <mergeCell ref="E31:E34"/>
    <mergeCell ref="H11:H22"/>
    <mergeCell ref="I11:I22"/>
    <mergeCell ref="R11:R22"/>
    <mergeCell ref="Y11:Y22"/>
    <mergeCell ref="Z11:Z22"/>
    <mergeCell ref="AA11:AA22"/>
    <mergeCell ref="AB11:AB22"/>
    <mergeCell ref="V11:V22"/>
    <mergeCell ref="W11:W22"/>
    <mergeCell ref="X11:X22"/>
    <mergeCell ref="L11:L22"/>
    <mergeCell ref="E11:E22"/>
    <mergeCell ref="F11:F22"/>
    <mergeCell ref="E23:E25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X9:AB9"/>
    <mergeCell ref="E10:F10"/>
    <mergeCell ref="U9:W9"/>
    <mergeCell ref="G11:G22"/>
    <mergeCell ref="D40:D41"/>
    <mergeCell ref="D42:D43"/>
    <mergeCell ref="D44:D45"/>
    <mergeCell ref="D46:D47"/>
    <mergeCell ref="AA36:AA37"/>
    <mergeCell ref="B11:B94"/>
    <mergeCell ref="D93:D94"/>
    <mergeCell ref="C91:C94"/>
    <mergeCell ref="D84:D85"/>
    <mergeCell ref="D86:D87"/>
    <mergeCell ref="D88:D89"/>
    <mergeCell ref="D91:D92"/>
    <mergeCell ref="D74:D75"/>
    <mergeCell ref="D76:D77"/>
    <mergeCell ref="D78:D79"/>
    <mergeCell ref="D80:D81"/>
    <mergeCell ref="D62:D63"/>
    <mergeCell ref="D70:D71"/>
    <mergeCell ref="D66:D67"/>
    <mergeCell ref="C11:C34"/>
    <mergeCell ref="C35:C90"/>
    <mergeCell ref="D68:D69"/>
    <mergeCell ref="E91:E93"/>
    <mergeCell ref="D72:D73"/>
    <mergeCell ref="E42:E44"/>
    <mergeCell ref="E38:E41"/>
    <mergeCell ref="E36:E37"/>
    <mergeCell ref="D48:D49"/>
    <mergeCell ref="D50:D51"/>
    <mergeCell ref="D52:D53"/>
    <mergeCell ref="D54:D55"/>
    <mergeCell ref="D56:D57"/>
    <mergeCell ref="D58:D59"/>
    <mergeCell ref="D60:D61"/>
    <mergeCell ref="D82:D83"/>
    <mergeCell ref="D64:D65"/>
  </mergeCells>
  <phoneticPr fontId="18" type="noConversion"/>
  <conditionalFormatting sqref="O11 O23:O94">
    <cfRule type="containsText" dxfId="36" priority="44" operator="containsText" text="Muy Alto">
      <formula>NOT(ISERROR(SEARCH("Muy Alto",O11)))</formula>
    </cfRule>
    <cfRule type="containsText" dxfId="35" priority="43" operator="containsText" text="Bajo">
      <formula>NOT(ISERROR(SEARCH("Bajo",O11)))</formula>
    </cfRule>
  </conditionalFormatting>
  <conditionalFormatting sqref="O11 O31:O94">
    <cfRule type="containsText" dxfId="34" priority="46" operator="containsText" text="Muy Alto">
      <formula>NOT(ISERROR(SEARCH("Muy Alto",O11)))</formula>
    </cfRule>
    <cfRule type="containsText" dxfId="33" priority="45" operator="containsText" text="Alto">
      <formula>NOT(ISERROR(SEARCH("Alto",O11)))</formula>
    </cfRule>
  </conditionalFormatting>
  <conditionalFormatting sqref="O23:O30">
    <cfRule type="containsText" dxfId="32" priority="21" operator="containsText" text="Muy Alto">
      <formula>NOT(ISERROR(SEARCH("Muy Alto",O23)))</formula>
    </cfRule>
    <cfRule type="containsText" dxfId="31" priority="22" operator="containsText" text="Alto">
      <formula>NOT(ISERROR(SEARCH("Alto",O23)))</formula>
    </cfRule>
  </conditionalFormatting>
  <conditionalFormatting sqref="O23:O94 O11">
    <cfRule type="containsText" dxfId="30" priority="42" operator="containsText" text="Medio">
      <formula>NOT(ISERROR(SEARCH("Medio",O11)))</formula>
    </cfRule>
  </conditionalFormatting>
  <conditionalFormatting sqref="R11 R31:R94">
    <cfRule type="containsText" dxfId="29" priority="41" operator="containsText" text="IV">
      <formula>NOT(ISERROR(SEARCH("IV",R11)))</formula>
    </cfRule>
    <cfRule type="containsText" dxfId="28" priority="40" operator="containsText" text="I">
      <formula>NOT(ISERROR(SEARCH("I",R11)))</formula>
    </cfRule>
    <cfRule type="containsText" dxfId="27" priority="39" operator="containsText" text="II">
      <formula>NOT(ISERROR(SEARCH("II",R11)))</formula>
    </cfRule>
    <cfRule type="containsText" dxfId="26" priority="38" operator="containsText" text="III">
      <formula>NOT(ISERROR(SEARCH("III",R11)))</formula>
    </cfRule>
  </conditionalFormatting>
  <conditionalFormatting sqref="R23:R30">
    <cfRule type="containsText" dxfId="25" priority="14" operator="containsText" text="IV">
      <formula>NOT(ISERROR(SEARCH("IV",R23)))</formula>
    </cfRule>
    <cfRule type="containsText" dxfId="24" priority="15" operator="containsText" text="III">
      <formula>NOT(ISERROR(SEARCH("III",R23)))</formula>
    </cfRule>
    <cfRule type="containsText" dxfId="23" priority="16" operator="containsText" text="II">
      <formula>NOT(ISERROR(SEARCH("II",R23)))</formula>
    </cfRule>
    <cfRule type="containsText" dxfId="22" priority="17" operator="containsText" text="I">
      <formula>NOT(ISERROR(SEARCH("I",R23)))</formula>
    </cfRule>
  </conditionalFormatting>
  <conditionalFormatting sqref="R23:R94 R11">
    <cfRule type="containsText" dxfId="21" priority="37" operator="containsText" text="IV">
      <formula>NOT(ISERROR(SEARCH("IV",R11)))</formula>
    </cfRule>
  </conditionalFormatting>
  <conditionalFormatting sqref="S11 S23:S94">
    <cfRule type="containsText" dxfId="20" priority="30" operator="containsText" text="ACEPTABLE CON CONTROL ESPECIFICO">
      <formula>NOT(ISERROR(SEARCH("ACEPTABLE CON CONTROL ESPECIFICO",S11)))</formula>
    </cfRule>
    <cfRule type="containsText" dxfId="19" priority="31" operator="containsText" text="ACEPTABLE">
      <formula>NOT(ISERROR(SEARCH("ACEPTABLE",S11)))</formula>
    </cfRule>
    <cfRule type="containsText" dxfId="18" priority="32" operator="containsText" text="MEJORABLE">
      <formula>NOT(ISERROR(SEARCH("MEJORABLE",S11)))</formula>
    </cfRule>
  </conditionalFormatting>
  <conditionalFormatting sqref="S11 S31:S94">
    <cfRule type="containsText" dxfId="17" priority="33" operator="containsText" text="NO ACEPTABLE">
      <formula>NOT(ISERROR(SEARCH("NO ACEPTABLE",S11)))</formula>
    </cfRule>
    <cfRule type="containsText" dxfId="16" priority="34" operator="containsText" text="NO ACEPTABLE O ACEPTABLE CON CONTROL ESPECIFICO">
      <formula>NOT(ISERROR(SEARCH("NO ACEPTABLE O ACEPTABLE CON CONTROL ESPECIFICO",S11)))</formula>
    </cfRule>
    <cfRule type="containsText" dxfId="15" priority="35" operator="containsText" text="ACEPTABLE">
      <formula>NOT(ISERROR(SEARCH("ACEPTABLE",S11)))</formula>
    </cfRule>
    <cfRule type="containsText" dxfId="14" priority="36" operator="containsText" text="MEJORABLE">
      <formula>NOT(ISERROR(SEARCH("MEJORABLE",S11)))</formula>
    </cfRule>
  </conditionalFormatting>
  <conditionalFormatting sqref="S23:S30">
    <cfRule type="containsText" dxfId="13" priority="11" operator="containsText" text="NO ACEPTABLE O ACEPTABLE CON CONTROL ESPECIFICO">
      <formula>NOT(ISERROR(SEARCH("NO ACEPTABLE O ACEPTABLE CON CONTROL ESPECIFICO",S23)))</formula>
    </cfRule>
    <cfRule type="containsText" dxfId="12" priority="10" operator="containsText" text="NO ACEPTABLE">
      <formula>NOT(ISERROR(SEARCH("NO ACEPTABLE",S23)))</formula>
    </cfRule>
    <cfRule type="containsText" dxfId="11" priority="9" operator="containsText" text="MEJORABLE">
      <formula>NOT(ISERROR(SEARCH("MEJORABLE",S23)))</formula>
    </cfRule>
    <cfRule type="containsText" dxfId="10" priority="8" operator="containsText" text="ACEPTABLE">
      <formula>NOT(ISERROR(SEARCH("ACEPTABLE",S23)))</formula>
    </cfRule>
  </conditionalFormatting>
  <conditionalFormatting sqref="S23:S94 S11">
    <cfRule type="containsText" dxfId="9" priority="29" operator="containsText" text="NO ACEPTABLE">
      <formula>NOT(ISERROR(SEARCH("NO ACEPTABLE",S11)))</formula>
    </cfRule>
  </conditionalFormatting>
  <conditionalFormatting sqref="T11 T23:T94">
    <cfRule type="containsText" dxfId="8" priority="28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7" priority="27" operator="containsText" text="Corregir y adoptar medidas de control inmediato">
      <formula>NOT(ISERROR(SEARCH("Corregir y adoptar medidas de control inmediato",T11)))</formula>
    </cfRule>
    <cfRule type="cellIs" dxfId="6" priority="26" operator="equal">
      <formula>"Situación crítica. Suspender actividades hasta que el riesgo esté bajo control. Intervención urgente"</formula>
    </cfRule>
    <cfRule type="containsText" dxfId="5" priority="25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4" priority="24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allowBlank="1" showInputMessage="1" showErrorMessage="1" sqref="H11 H23:H30" xr:uid="{B433E84F-2904-4BCD-BCE8-E945A0B22B33}">
      <formula1>$H$1048566:$H$1048571</formula1>
    </dataValidation>
    <dataValidation type="list" allowBlank="1" showInputMessage="1" showErrorMessage="1" sqref="F11 F23:F44" xr:uid="{3B6EB663-A10B-4633-A9AB-A64B0CDC3C48}">
      <formula1>$F$45:$F$89</formula1>
    </dataValidation>
    <dataValidation type="list" allowBlank="1" showInputMessage="1" showErrorMessage="1" sqref="E11 E23:E24 E26:E27 E30:E31 E35:E36 E38" xr:uid="{536774E1-B530-4C61-AC3F-A49F4DA25544}">
      <formula1>$E$45:$E$50</formula1>
    </dataValidation>
    <dataValidation type="list" allowBlank="1" showInputMessage="1" showErrorMessage="1" sqref="P11 P23:P89" xr:uid="{82A79781-758E-477A-9007-04D088D7A8B9}">
      <formula1>$P$44:$P$48</formula1>
    </dataValidation>
    <dataValidation type="list" allowBlank="1" showInputMessage="1" showErrorMessage="1" sqref="D91 D93 D88 D86 D84 D82 D80 D78 D76 D74 D72 D70 D68 D66 D64 D62 D60 D58 D56 D54 D52 D50 D48 D46 D44 D26:D27 D23:D24 D30:D40 D11 D42" xr:uid="{58170BF3-0A97-4BB4-B5E6-4D26B3E7E444}">
      <formula1>$D$1048571:$D$1048576</formula1>
    </dataValidation>
    <dataValidation type="list" showInputMessage="1" showErrorMessage="1" sqref="H31:H94" xr:uid="{94F2E633-E3B8-49EC-8BE7-E1BB9BAE2CEE}">
      <formula1>$H$1048565:$H$1048571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60"/>
  <sheetViews>
    <sheetView showGridLines="0" topLeftCell="A31" zoomScale="130" zoomScaleNormal="130" workbookViewId="0">
      <selection activeCell="E60" sqref="E60"/>
    </sheetView>
  </sheetViews>
  <sheetFormatPr baseColWidth="10" defaultRowHeight="15" x14ac:dyDescent="0.25"/>
  <cols>
    <col min="3" max="3" width="13" customWidth="1"/>
    <col min="4" max="4" width="7.42578125" customWidth="1"/>
    <col min="5" max="5" width="40.42578125" customWidth="1"/>
    <col min="6" max="6" width="42.140625" customWidth="1"/>
    <col min="7" max="7" width="13.5703125" customWidth="1"/>
    <col min="9" max="9" width="11.42578125" customWidth="1"/>
  </cols>
  <sheetData>
    <row r="2" spans="3:13" ht="15" customHeight="1" x14ac:dyDescent="0.25">
      <c r="C2" s="224" t="s">
        <v>119</v>
      </c>
      <c r="D2" s="224"/>
      <c r="E2" s="224"/>
    </row>
    <row r="3" spans="3:13" ht="24" x14ac:dyDescent="0.25">
      <c r="C3" s="20" t="s">
        <v>112</v>
      </c>
      <c r="D3" s="20" t="s">
        <v>113</v>
      </c>
      <c r="E3" s="20" t="s">
        <v>24</v>
      </c>
      <c r="G3" s="31"/>
      <c r="H3" s="31"/>
    </row>
    <row r="4" spans="3:13" ht="90" x14ac:dyDescent="0.25">
      <c r="C4" s="14" t="s">
        <v>25</v>
      </c>
      <c r="D4" s="14">
        <v>10</v>
      </c>
      <c r="E4" s="19" t="s">
        <v>115</v>
      </c>
    </row>
    <row r="5" spans="3:13" ht="75" x14ac:dyDescent="0.25">
      <c r="C5" s="14" t="s">
        <v>26</v>
      </c>
      <c r="D5" s="14">
        <v>6</v>
      </c>
      <c r="E5" s="19" t="s">
        <v>116</v>
      </c>
    </row>
    <row r="6" spans="3:13" ht="75" x14ac:dyDescent="0.25">
      <c r="C6" s="14" t="s">
        <v>27</v>
      </c>
      <c r="D6" s="14">
        <v>2</v>
      </c>
      <c r="E6" s="19" t="s">
        <v>117</v>
      </c>
    </row>
    <row r="7" spans="3:13" ht="105" x14ac:dyDescent="0.25">
      <c r="C7" s="14" t="s">
        <v>28</v>
      </c>
      <c r="D7" s="14" t="s">
        <v>114</v>
      </c>
      <c r="E7" s="19" t="s">
        <v>118</v>
      </c>
    </row>
    <row r="9" spans="3:13" x14ac:dyDescent="0.25">
      <c r="C9" s="224" t="s">
        <v>133</v>
      </c>
      <c r="D9" s="224"/>
      <c r="E9" s="224"/>
    </row>
    <row r="10" spans="3:13" ht="24" x14ac:dyDescent="0.25">
      <c r="C10" s="20" t="s">
        <v>120</v>
      </c>
      <c r="D10" s="20" t="s">
        <v>121</v>
      </c>
      <c r="E10" s="20" t="s">
        <v>24</v>
      </c>
    </row>
    <row r="11" spans="3:13" ht="36" x14ac:dyDescent="0.25">
      <c r="C11" s="21" t="s">
        <v>122</v>
      </c>
      <c r="D11" s="23">
        <v>4</v>
      </c>
      <c r="E11" s="22" t="s">
        <v>123</v>
      </c>
    </row>
    <row r="12" spans="3:13" ht="36" x14ac:dyDescent="0.25">
      <c r="C12" s="21" t="s">
        <v>124</v>
      </c>
      <c r="D12" s="23" t="s">
        <v>125</v>
      </c>
      <c r="E12" s="22" t="s">
        <v>126</v>
      </c>
    </row>
    <row r="13" spans="3:13" ht="36" x14ac:dyDescent="0.25">
      <c r="C13" s="21" t="s">
        <v>127</v>
      </c>
      <c r="D13" s="23" t="s">
        <v>128</v>
      </c>
      <c r="E13" s="22" t="s">
        <v>129</v>
      </c>
    </row>
    <row r="14" spans="3:13" ht="24" x14ac:dyDescent="0.25">
      <c r="C14" s="21" t="s">
        <v>130</v>
      </c>
      <c r="D14" s="23" t="s">
        <v>131</v>
      </c>
      <c r="E14" s="22" t="s">
        <v>132</v>
      </c>
    </row>
    <row r="16" spans="3:13" x14ac:dyDescent="0.25">
      <c r="G16" s="211" t="s">
        <v>145</v>
      </c>
      <c r="H16" s="212"/>
      <c r="I16" s="212"/>
      <c r="J16" s="212"/>
      <c r="K16" s="212"/>
      <c r="L16" s="212"/>
      <c r="M16" s="213"/>
    </row>
    <row r="17" spans="3:13" x14ac:dyDescent="0.25">
      <c r="G17" s="214" t="s">
        <v>23</v>
      </c>
      <c r="H17" s="215"/>
      <c r="I17" s="216"/>
      <c r="J17" s="220" t="s">
        <v>146</v>
      </c>
      <c r="K17" s="221"/>
      <c r="L17" s="221"/>
      <c r="M17" s="221"/>
    </row>
    <row r="18" spans="3:13" x14ac:dyDescent="0.25">
      <c r="G18" s="217"/>
      <c r="H18" s="218"/>
      <c r="I18" s="219"/>
      <c r="J18" s="24">
        <v>4</v>
      </c>
      <c r="K18" s="24">
        <v>3</v>
      </c>
      <c r="L18" s="24">
        <v>2</v>
      </c>
      <c r="M18" s="24">
        <v>1</v>
      </c>
    </row>
    <row r="19" spans="3:13" ht="15" customHeight="1" x14ac:dyDescent="0.25">
      <c r="G19" s="214" t="s">
        <v>147</v>
      </c>
      <c r="H19" s="216"/>
      <c r="I19" s="25">
        <v>10</v>
      </c>
      <c r="J19" s="29" t="s">
        <v>134</v>
      </c>
      <c r="K19" s="29" t="s">
        <v>135</v>
      </c>
      <c r="L19" s="28" t="s">
        <v>136</v>
      </c>
      <c r="M19" s="28" t="s">
        <v>137</v>
      </c>
    </row>
    <row r="20" spans="3:13" x14ac:dyDescent="0.25">
      <c r="G20" s="222"/>
      <c r="H20" s="223"/>
      <c r="I20" s="27">
        <v>6</v>
      </c>
      <c r="J20" s="29" t="s">
        <v>138</v>
      </c>
      <c r="K20" s="28" t="s">
        <v>139</v>
      </c>
      <c r="L20" s="28" t="s">
        <v>140</v>
      </c>
      <c r="M20" s="30" t="s">
        <v>141</v>
      </c>
    </row>
    <row r="21" spans="3:13" x14ac:dyDescent="0.25">
      <c r="G21" s="222"/>
      <c r="H21" s="223"/>
      <c r="I21" s="27">
        <v>2</v>
      </c>
      <c r="J21" s="30" t="s">
        <v>142</v>
      </c>
      <c r="K21" s="30" t="s">
        <v>141</v>
      </c>
      <c r="L21" s="26" t="s">
        <v>143</v>
      </c>
      <c r="M21" s="26" t="s">
        <v>144</v>
      </c>
    </row>
    <row r="25" spans="3:13" x14ac:dyDescent="0.25">
      <c r="C25" s="224" t="s">
        <v>148</v>
      </c>
      <c r="D25" s="224"/>
      <c r="E25" s="224"/>
    </row>
    <row r="26" spans="3:13" ht="24" x14ac:dyDescent="0.25">
      <c r="C26" s="20" t="s">
        <v>23</v>
      </c>
      <c r="D26" s="20" t="s">
        <v>22</v>
      </c>
      <c r="E26" s="20" t="s">
        <v>24</v>
      </c>
    </row>
    <row r="27" spans="3:13" ht="48" x14ac:dyDescent="0.25">
      <c r="C27" s="21" t="s">
        <v>25</v>
      </c>
      <c r="D27" s="32" t="s">
        <v>29</v>
      </c>
      <c r="E27" s="22" t="s">
        <v>149</v>
      </c>
    </row>
    <row r="28" spans="3:13" ht="60" x14ac:dyDescent="0.25">
      <c r="C28" s="21" t="s">
        <v>26</v>
      </c>
      <c r="D28" s="32" t="s">
        <v>30</v>
      </c>
      <c r="E28" s="22" t="s">
        <v>150</v>
      </c>
    </row>
    <row r="29" spans="3:13" ht="48" x14ac:dyDescent="0.25">
      <c r="C29" s="21" t="s">
        <v>27</v>
      </c>
      <c r="D29" s="32" t="s">
        <v>31</v>
      </c>
      <c r="E29" s="22" t="s">
        <v>151</v>
      </c>
    </row>
    <row r="30" spans="3:13" ht="60" x14ac:dyDescent="0.25">
      <c r="C30" s="21" t="s">
        <v>28</v>
      </c>
      <c r="D30" s="32" t="s">
        <v>32</v>
      </c>
      <c r="E30" s="22" t="s">
        <v>152</v>
      </c>
    </row>
    <row r="32" spans="3:13" ht="15" customHeight="1" x14ac:dyDescent="0.25">
      <c r="G32" s="224" t="s">
        <v>187</v>
      </c>
      <c r="H32" s="224"/>
      <c r="I32" s="224"/>
      <c r="J32" s="224"/>
      <c r="K32" s="224"/>
      <c r="L32" s="224"/>
    </row>
    <row r="33" spans="3:12" x14ac:dyDescent="0.25">
      <c r="C33" s="224" t="s">
        <v>163</v>
      </c>
      <c r="D33" s="224"/>
      <c r="E33" s="224"/>
      <c r="G33" s="225" t="s">
        <v>165</v>
      </c>
      <c r="H33" s="226"/>
      <c r="I33" s="211" t="s">
        <v>183</v>
      </c>
      <c r="J33" s="212"/>
      <c r="K33" s="212"/>
      <c r="L33" s="213"/>
    </row>
    <row r="34" spans="3:12" ht="36" x14ac:dyDescent="0.25">
      <c r="C34" s="20" t="s">
        <v>164</v>
      </c>
      <c r="D34" s="20" t="s">
        <v>153</v>
      </c>
      <c r="E34" s="20" t="s">
        <v>154</v>
      </c>
      <c r="G34" s="227"/>
      <c r="H34" s="228"/>
      <c r="I34" s="35" t="s">
        <v>166</v>
      </c>
      <c r="J34" s="42" t="s">
        <v>184</v>
      </c>
      <c r="K34" s="42" t="s">
        <v>185</v>
      </c>
      <c r="L34" s="43" t="s">
        <v>186</v>
      </c>
    </row>
    <row r="35" spans="3:12" ht="36" x14ac:dyDescent="0.25">
      <c r="C35" s="33" t="s">
        <v>155</v>
      </c>
      <c r="D35" s="34">
        <v>100</v>
      </c>
      <c r="E35" s="22" t="s">
        <v>156</v>
      </c>
      <c r="G35" s="229" t="s">
        <v>182</v>
      </c>
      <c r="H35" s="27">
        <v>100</v>
      </c>
      <c r="I35" s="37" t="s">
        <v>167</v>
      </c>
      <c r="J35" s="37" t="s">
        <v>168</v>
      </c>
      <c r="K35" s="37" t="s">
        <v>178</v>
      </c>
      <c r="L35" s="38" t="s">
        <v>169</v>
      </c>
    </row>
    <row r="36" spans="3:12" ht="24" x14ac:dyDescent="0.25">
      <c r="C36" s="33" t="s">
        <v>157</v>
      </c>
      <c r="D36" s="34">
        <v>60</v>
      </c>
      <c r="E36" s="22" t="s">
        <v>158</v>
      </c>
      <c r="G36" s="230"/>
      <c r="H36" s="27">
        <v>60</v>
      </c>
      <c r="I36" s="37" t="s">
        <v>170</v>
      </c>
      <c r="J36" s="37" t="s">
        <v>171</v>
      </c>
      <c r="K36" s="38" t="s">
        <v>172</v>
      </c>
      <c r="L36" s="36" t="s">
        <v>180</v>
      </c>
    </row>
    <row r="37" spans="3:12" ht="24" x14ac:dyDescent="0.25">
      <c r="C37" s="33" t="s">
        <v>159</v>
      </c>
      <c r="D37" s="34">
        <v>25</v>
      </c>
      <c r="E37" s="22" t="s">
        <v>160</v>
      </c>
      <c r="G37" s="230"/>
      <c r="H37" s="27">
        <v>25</v>
      </c>
      <c r="I37" s="37" t="s">
        <v>173</v>
      </c>
      <c r="J37" s="38" t="s">
        <v>177</v>
      </c>
      <c r="K37" s="38" t="s">
        <v>174</v>
      </c>
      <c r="L37" s="40" t="s">
        <v>175</v>
      </c>
    </row>
    <row r="38" spans="3:12" ht="24" x14ac:dyDescent="0.25">
      <c r="C38" s="33" t="s">
        <v>161</v>
      </c>
      <c r="D38" s="34">
        <v>10</v>
      </c>
      <c r="E38" s="22" t="s">
        <v>162</v>
      </c>
      <c r="G38" s="231"/>
      <c r="H38" s="27">
        <v>10</v>
      </c>
      <c r="I38" s="38" t="s">
        <v>176</v>
      </c>
      <c r="J38" s="36" t="s">
        <v>180</v>
      </c>
      <c r="K38" s="39" t="s">
        <v>179</v>
      </c>
      <c r="L38" s="41" t="s">
        <v>181</v>
      </c>
    </row>
    <row r="42" spans="3:12" x14ac:dyDescent="0.25">
      <c r="C42" s="224" t="s">
        <v>200</v>
      </c>
      <c r="D42" s="224"/>
      <c r="E42" s="224"/>
    </row>
    <row r="43" spans="3:12" ht="24" x14ac:dyDescent="0.25">
      <c r="C43" s="20" t="s">
        <v>188</v>
      </c>
      <c r="D43" s="20" t="s">
        <v>201</v>
      </c>
      <c r="E43" s="20" t="s">
        <v>24</v>
      </c>
    </row>
    <row r="44" spans="3:12" ht="36" x14ac:dyDescent="0.25">
      <c r="C44" s="21" t="s">
        <v>189</v>
      </c>
      <c r="D44" s="32" t="s">
        <v>190</v>
      </c>
      <c r="E44" s="22" t="s">
        <v>191</v>
      </c>
    </row>
    <row r="45" spans="3:12" ht="48" x14ac:dyDescent="0.25">
      <c r="C45" s="21" t="s">
        <v>192</v>
      </c>
      <c r="D45" s="32" t="s">
        <v>193</v>
      </c>
      <c r="E45" s="22" t="s">
        <v>202</v>
      </c>
    </row>
    <row r="46" spans="3:12" ht="24" x14ac:dyDescent="0.25">
      <c r="C46" s="21" t="s">
        <v>194</v>
      </c>
      <c r="D46" s="32" t="s">
        <v>195</v>
      </c>
      <c r="E46" s="22" t="s">
        <v>196</v>
      </c>
    </row>
    <row r="47" spans="3:12" ht="48" x14ac:dyDescent="0.25">
      <c r="C47" s="21" t="s">
        <v>197</v>
      </c>
      <c r="D47" s="32" t="s">
        <v>198</v>
      </c>
      <c r="E47" s="22" t="s">
        <v>199</v>
      </c>
    </row>
    <row r="50" spans="3:6" x14ac:dyDescent="0.25">
      <c r="C50" s="224" t="s">
        <v>206</v>
      </c>
      <c r="D50" s="224"/>
      <c r="E50" s="224"/>
    </row>
    <row r="51" spans="3:6" x14ac:dyDescent="0.25">
      <c r="C51" s="211" t="s">
        <v>188</v>
      </c>
      <c r="D51" s="213"/>
      <c r="E51" s="20" t="s">
        <v>24</v>
      </c>
    </row>
    <row r="52" spans="3:6" x14ac:dyDescent="0.25">
      <c r="C52" s="232" t="s">
        <v>189</v>
      </c>
      <c r="D52" s="233"/>
      <c r="E52" s="22" t="s">
        <v>203</v>
      </c>
      <c r="F52" t="s">
        <v>250</v>
      </c>
    </row>
    <row r="53" spans="3:6" x14ac:dyDescent="0.25">
      <c r="C53" s="232" t="s">
        <v>192</v>
      </c>
      <c r="D53" s="233"/>
      <c r="E53" s="22" t="s">
        <v>204</v>
      </c>
      <c r="F53" t="s">
        <v>251</v>
      </c>
    </row>
    <row r="54" spans="3:6" x14ac:dyDescent="0.25">
      <c r="C54" s="232" t="s">
        <v>194</v>
      </c>
      <c r="D54" s="233"/>
      <c r="E54" s="22" t="s">
        <v>254</v>
      </c>
      <c r="F54" t="s">
        <v>252</v>
      </c>
    </row>
    <row r="55" spans="3:6" x14ac:dyDescent="0.25">
      <c r="C55" s="232" t="s">
        <v>197</v>
      </c>
      <c r="D55" s="233"/>
      <c r="E55" s="22" t="s">
        <v>205</v>
      </c>
      <c r="F55" t="s">
        <v>253</v>
      </c>
    </row>
    <row r="60" spans="3:6" x14ac:dyDescent="0.25">
      <c r="D60" t="s">
        <v>197</v>
      </c>
      <c r="E60" t="str">
        <f>IF(D60="IV","ACEPTABLE",IF(D60="III","MEJORABLE",IF(D60="II","ACEPTABLE CON CONTROL ESPECIFICO","NO ACEPTABLE")))</f>
        <v>ACEPTABLE</v>
      </c>
    </row>
  </sheetData>
  <mergeCells count="19">
    <mergeCell ref="C54:D54"/>
    <mergeCell ref="C55:D55"/>
    <mergeCell ref="C42:E42"/>
    <mergeCell ref="C50:E50"/>
    <mergeCell ref="C51:D51"/>
    <mergeCell ref="C52:D52"/>
    <mergeCell ref="C53:D53"/>
    <mergeCell ref="C25:E25"/>
    <mergeCell ref="C33:E33"/>
    <mergeCell ref="G33:H34"/>
    <mergeCell ref="I33:L33"/>
    <mergeCell ref="G35:G38"/>
    <mergeCell ref="G32:L32"/>
    <mergeCell ref="G16:M16"/>
    <mergeCell ref="G17:I18"/>
    <mergeCell ref="J17:M17"/>
    <mergeCell ref="G19:H21"/>
    <mergeCell ref="C2:E2"/>
    <mergeCell ref="C9:E9"/>
  </mergeCells>
  <conditionalFormatting sqref="E60">
    <cfRule type="containsText" dxfId="3" priority="1" operator="containsText" text="NO ACEPTABLE">
      <formula>NOT(ISERROR(SEARCH("NO ACEPTABLE",E60)))</formula>
    </cfRule>
    <cfRule type="containsText" dxfId="2" priority="2" operator="containsText" text="ACEPTABLE CON CONTROL ESPECIFICO">
      <formula>NOT(ISERROR(SEARCH("ACEPTABLE CON CONTROL ESPECIFICO",E60)))</formula>
    </cfRule>
    <cfRule type="containsText" dxfId="1" priority="3" operator="containsText" text="ACEPTABLE">
      <formula>NOT(ISERROR(SEARCH("ACEPTABLE",E60)))</formula>
    </cfRule>
    <cfRule type="containsText" dxfId="0" priority="4" operator="containsText" text="MEJORABLE">
      <formula>NOT(ISERROR(SEARCH("MEJORABLE",E60)))</formula>
    </cfRule>
  </conditionalFormatting>
  <pageMargins left="0.7" right="0.7" top="0.75" bottom="0.75" header="0.3" footer="0.3"/>
  <pageSetup paperSize="9" orientation="portrait" r:id="rId1"/>
  <ignoredErrors>
    <ignoredError sqref="D12:D14" numberStoredAsText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C11"/>
  <sheetViews>
    <sheetView workbookViewId="0">
      <selection activeCell="C14" sqref="C14"/>
    </sheetView>
  </sheetViews>
  <sheetFormatPr baseColWidth="10" defaultRowHeight="15" x14ac:dyDescent="0.25"/>
  <cols>
    <col min="1" max="1" width="14.140625" customWidth="1"/>
    <col min="3" max="3" width="50.42578125" customWidth="1"/>
  </cols>
  <sheetData>
    <row r="6" spans="1:3" x14ac:dyDescent="0.25">
      <c r="A6" s="234" t="s">
        <v>21</v>
      </c>
      <c r="B6" s="234"/>
      <c r="C6" s="234"/>
    </row>
    <row r="7" spans="1:3" ht="30" x14ac:dyDescent="0.25">
      <c r="A7" s="7" t="s">
        <v>23</v>
      </c>
      <c r="B7" s="7" t="s">
        <v>22</v>
      </c>
      <c r="C7" s="7" t="s">
        <v>24</v>
      </c>
    </row>
    <row r="8" spans="1:3" ht="45" x14ac:dyDescent="0.25">
      <c r="A8" s="8" t="s">
        <v>25</v>
      </c>
      <c r="B8" s="8" t="s">
        <v>29</v>
      </c>
      <c r="C8" s="9" t="s">
        <v>33</v>
      </c>
    </row>
    <row r="9" spans="1:3" ht="75" x14ac:dyDescent="0.25">
      <c r="A9" s="8" t="s">
        <v>26</v>
      </c>
      <c r="B9" s="8" t="s">
        <v>30</v>
      </c>
      <c r="C9" s="9" t="s">
        <v>34</v>
      </c>
    </row>
    <row r="10" spans="1:3" ht="45" x14ac:dyDescent="0.25">
      <c r="A10" s="8" t="s">
        <v>27</v>
      </c>
      <c r="B10" s="8" t="s">
        <v>31</v>
      </c>
      <c r="C10" s="9" t="s">
        <v>35</v>
      </c>
    </row>
    <row r="11" spans="1:3" ht="60" x14ac:dyDescent="0.25">
      <c r="A11" s="8" t="s">
        <v>28</v>
      </c>
      <c r="B11" s="8" t="s">
        <v>32</v>
      </c>
      <c r="C11" s="9" t="s">
        <v>36</v>
      </c>
    </row>
  </sheetData>
  <mergeCells count="1">
    <mergeCell ref="A6:C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11"/>
  <sheetViews>
    <sheetView showGridLines="0" topLeftCell="B1" zoomScale="85" zoomScaleNormal="85" workbookViewId="0">
      <selection activeCell="C14" sqref="C14"/>
    </sheetView>
  </sheetViews>
  <sheetFormatPr baseColWidth="10" defaultRowHeight="15" x14ac:dyDescent="0.25"/>
  <cols>
    <col min="2" max="2" width="7.28515625" customWidth="1"/>
    <col min="3" max="3" width="12.7109375" bestFit="1" customWidth="1"/>
    <col min="4" max="4" width="16.28515625" customWidth="1"/>
    <col min="5" max="5" width="19.85546875" customWidth="1"/>
    <col min="6" max="6" width="45.5703125" customWidth="1"/>
    <col min="7" max="7" width="21.140625" customWidth="1"/>
    <col min="8" max="8" width="33.85546875" customWidth="1"/>
    <col min="9" max="9" width="12.42578125" customWidth="1"/>
  </cols>
  <sheetData>
    <row r="1" spans="2:9" ht="38.25" customHeight="1" x14ac:dyDescent="0.25"/>
    <row r="2" spans="2:9" ht="30" x14ac:dyDescent="0.25">
      <c r="B2" s="235" t="s">
        <v>46</v>
      </c>
      <c r="C2" s="16" t="s">
        <v>47</v>
      </c>
      <c r="D2" s="16" t="s">
        <v>48</v>
      </c>
      <c r="E2" s="16" t="s">
        <v>49</v>
      </c>
      <c r="F2" s="16" t="s">
        <v>50</v>
      </c>
      <c r="G2" s="16" t="s">
        <v>62</v>
      </c>
      <c r="H2" s="16" t="s">
        <v>51</v>
      </c>
      <c r="I2" s="16" t="s">
        <v>98</v>
      </c>
    </row>
    <row r="3" spans="2:9" ht="60" x14ac:dyDescent="0.25">
      <c r="B3" s="235"/>
      <c r="C3" s="14" t="s">
        <v>52</v>
      </c>
      <c r="D3" s="17" t="s">
        <v>97</v>
      </c>
      <c r="E3" s="15" t="s">
        <v>72</v>
      </c>
      <c r="F3" s="17" t="s">
        <v>76</v>
      </c>
      <c r="G3" s="15" t="s">
        <v>82</v>
      </c>
      <c r="H3" s="17" t="s">
        <v>83</v>
      </c>
      <c r="I3" s="15" t="s">
        <v>91</v>
      </c>
    </row>
    <row r="4" spans="2:9" ht="60" x14ac:dyDescent="0.25">
      <c r="B4" s="235"/>
      <c r="C4" s="14" t="s">
        <v>53</v>
      </c>
      <c r="D4" s="17" t="s">
        <v>66</v>
      </c>
      <c r="E4" s="15" t="s">
        <v>60</v>
      </c>
      <c r="F4" s="17" t="s">
        <v>77</v>
      </c>
      <c r="G4" s="15" t="s">
        <v>63</v>
      </c>
      <c r="H4" s="17" t="s">
        <v>84</v>
      </c>
      <c r="I4" s="15" t="s">
        <v>92</v>
      </c>
    </row>
    <row r="5" spans="2:9" ht="120" customHeight="1" x14ac:dyDescent="0.25">
      <c r="B5" s="235"/>
      <c r="C5" s="14" t="s">
        <v>54</v>
      </c>
      <c r="D5" s="17" t="s">
        <v>67</v>
      </c>
      <c r="E5" s="15" t="s">
        <v>73</v>
      </c>
      <c r="F5" s="17" t="s">
        <v>78</v>
      </c>
      <c r="G5" s="15" t="s">
        <v>65</v>
      </c>
      <c r="H5" s="17" t="s">
        <v>85</v>
      </c>
      <c r="I5" s="15" t="s">
        <v>93</v>
      </c>
    </row>
    <row r="6" spans="2:9" ht="99" customHeight="1" x14ac:dyDescent="0.25">
      <c r="B6" s="235"/>
      <c r="C6" s="14" t="s">
        <v>55</v>
      </c>
      <c r="D6" s="17" t="s">
        <v>68</v>
      </c>
      <c r="E6" s="15" t="s">
        <v>61</v>
      </c>
      <c r="F6" s="17" t="s">
        <v>79</v>
      </c>
      <c r="G6" s="15" t="s">
        <v>64</v>
      </c>
      <c r="H6" s="17" t="s">
        <v>86</v>
      </c>
      <c r="I6" s="15" t="s">
        <v>94</v>
      </c>
    </row>
    <row r="7" spans="2:9" ht="105.75" customHeight="1" x14ac:dyDescent="0.25">
      <c r="B7" s="235"/>
      <c r="C7" s="14" t="s">
        <v>56</v>
      </c>
      <c r="D7" s="17" t="s">
        <v>69</v>
      </c>
      <c r="E7" s="15" t="s">
        <v>74</v>
      </c>
      <c r="F7" s="17" t="s">
        <v>80</v>
      </c>
      <c r="G7" s="15"/>
      <c r="H7" s="17" t="s">
        <v>87</v>
      </c>
      <c r="I7" s="15" t="s">
        <v>95</v>
      </c>
    </row>
    <row r="8" spans="2:9" ht="60" x14ac:dyDescent="0.25">
      <c r="B8" s="235"/>
      <c r="C8" s="14" t="s">
        <v>57</v>
      </c>
      <c r="D8" s="17" t="s">
        <v>70</v>
      </c>
      <c r="E8" s="15" t="s">
        <v>75</v>
      </c>
      <c r="F8" s="17" t="s">
        <v>81</v>
      </c>
      <c r="G8" s="15"/>
      <c r="H8" s="17" t="s">
        <v>88</v>
      </c>
      <c r="I8" s="15" t="s">
        <v>96</v>
      </c>
    </row>
    <row r="9" spans="2:9" ht="90" x14ac:dyDescent="0.25">
      <c r="B9" s="235"/>
      <c r="C9" s="14" t="s">
        <v>58</v>
      </c>
      <c r="D9" s="17" t="s">
        <v>71</v>
      </c>
      <c r="E9" s="15"/>
      <c r="F9" s="17"/>
      <c r="G9" s="15"/>
      <c r="H9" s="17" t="s">
        <v>89</v>
      </c>
      <c r="I9" s="15"/>
    </row>
    <row r="10" spans="2:9" ht="30" x14ac:dyDescent="0.25">
      <c r="B10" s="235"/>
      <c r="C10" s="14" t="s">
        <v>59</v>
      </c>
      <c r="D10" s="17"/>
      <c r="E10" s="15"/>
      <c r="F10" s="17"/>
      <c r="G10" s="15"/>
      <c r="H10" s="17" t="s">
        <v>90</v>
      </c>
      <c r="I10" s="15"/>
    </row>
    <row r="11" spans="2:9" ht="30.75" customHeight="1" x14ac:dyDescent="0.25">
      <c r="B11" s="205" t="s">
        <v>99</v>
      </c>
      <c r="C11" s="205"/>
      <c r="D11" s="205"/>
      <c r="E11" s="205"/>
      <c r="F11" s="205"/>
      <c r="G11" s="205"/>
      <c r="H11" s="205"/>
      <c r="I11" s="205"/>
    </row>
  </sheetData>
  <mergeCells count="2">
    <mergeCell ref="B11:I11"/>
    <mergeCell ref="B2:B10"/>
  </mergeCells>
  <pageMargins left="0.70866141732283472" right="0.70866141732283472" top="0.74803149606299213" bottom="0.74803149606299213" header="0.31496062992125984" footer="0.31496062992125984"/>
  <pageSetup scale="53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5"/>
  <sheetViews>
    <sheetView showGridLines="0" workbookViewId="0">
      <selection activeCell="A14" sqref="A14"/>
    </sheetView>
  </sheetViews>
  <sheetFormatPr baseColWidth="10" defaultRowHeight="15" x14ac:dyDescent="0.25"/>
  <cols>
    <col min="2" max="2" width="13.28515625" customWidth="1"/>
    <col min="3" max="3" width="21.85546875" customWidth="1"/>
    <col min="4" max="4" width="20.5703125" customWidth="1"/>
    <col min="5" max="5" width="28.5703125" customWidth="1"/>
  </cols>
  <sheetData>
    <row r="3" spans="2:5" ht="30" x14ac:dyDescent="0.25">
      <c r="B3" s="16" t="s">
        <v>100</v>
      </c>
      <c r="C3" s="16" t="s">
        <v>103</v>
      </c>
      <c r="D3" s="16" t="s">
        <v>105</v>
      </c>
      <c r="E3" s="16" t="s">
        <v>104</v>
      </c>
    </row>
    <row r="4" spans="2:5" ht="120" x14ac:dyDescent="0.25">
      <c r="B4" s="18" t="s">
        <v>101</v>
      </c>
      <c r="C4" s="15" t="s">
        <v>106</v>
      </c>
      <c r="D4" s="15" t="s">
        <v>110</v>
      </c>
      <c r="E4" s="15" t="s">
        <v>111</v>
      </c>
    </row>
    <row r="5" spans="2:5" ht="180" x14ac:dyDescent="0.25">
      <c r="B5" s="18" t="s">
        <v>102</v>
      </c>
      <c r="C5" s="15" t="s">
        <v>107</v>
      </c>
      <c r="D5" s="15" t="s">
        <v>108</v>
      </c>
      <c r="E5" s="15" t="s">
        <v>109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072E-8986-47BB-88E5-05D0F4B85C07}">
  <sheetPr>
    <pageSetUpPr fitToPage="1"/>
  </sheetPr>
  <dimension ref="B2:AW1048552"/>
  <sheetViews>
    <sheetView showGridLines="0" zoomScale="70" zoomScaleNormal="70" workbookViewId="0">
      <selection activeCell="F74" sqref="F74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555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2"/>
      <c r="C10" s="124"/>
      <c r="D10" s="125"/>
      <c r="E10" s="138" t="s">
        <v>5</v>
      </c>
      <c r="F10" s="139"/>
      <c r="G10" s="102" t="s">
        <v>4</v>
      </c>
      <c r="H10" s="124"/>
      <c r="I10" s="95" t="s">
        <v>6</v>
      </c>
      <c r="J10" s="102" t="s">
        <v>7</v>
      </c>
      <c r="K10" s="94" t="s">
        <v>8</v>
      </c>
      <c r="L10" s="99" t="s">
        <v>37</v>
      </c>
      <c r="M10" s="13" t="s">
        <v>38</v>
      </c>
      <c r="N10" s="104" t="s">
        <v>42</v>
      </c>
      <c r="O10" s="99" t="s">
        <v>39</v>
      </c>
      <c r="P10" s="104" t="s">
        <v>40</v>
      </c>
      <c r="Q10" s="13" t="s">
        <v>43</v>
      </c>
      <c r="R10" s="105" t="s">
        <v>45</v>
      </c>
      <c r="S10" s="99" t="s">
        <v>9</v>
      </c>
      <c r="T10" s="98" t="s">
        <v>249</v>
      </c>
      <c r="U10" s="106" t="s">
        <v>10</v>
      </c>
      <c r="V10" s="107" t="s">
        <v>11</v>
      </c>
      <c r="W10" s="108" t="s">
        <v>12</v>
      </c>
      <c r="X10" s="109" t="s">
        <v>14</v>
      </c>
      <c r="Y10" s="110" t="s">
        <v>15</v>
      </c>
      <c r="Z10" s="112" t="s">
        <v>16</v>
      </c>
      <c r="AA10" s="110" t="s">
        <v>17</v>
      </c>
      <c r="AB10" s="111" t="s">
        <v>44</v>
      </c>
    </row>
    <row r="11" spans="2:49" ht="15" customHeight="1" x14ac:dyDescent="0.25">
      <c r="B11" s="180" t="s">
        <v>553</v>
      </c>
      <c r="C11" s="140" t="s">
        <v>554</v>
      </c>
      <c r="D11" s="175" t="s">
        <v>19</v>
      </c>
      <c r="E11" s="140" t="s">
        <v>208</v>
      </c>
      <c r="F11" s="142" t="s">
        <v>222</v>
      </c>
      <c r="G11" s="142" t="s">
        <v>397</v>
      </c>
      <c r="H11" s="140" t="s">
        <v>264</v>
      </c>
      <c r="I11" s="144" t="s">
        <v>271</v>
      </c>
      <c r="J11" s="144" t="s">
        <v>271</v>
      </c>
      <c r="K11" s="144" t="s">
        <v>271</v>
      </c>
      <c r="L11" s="149">
        <v>2</v>
      </c>
      <c r="M11" s="155">
        <v>4</v>
      </c>
      <c r="N11" s="156">
        <f>M11*L11</f>
        <v>8</v>
      </c>
      <c r="O11" s="158" t="str">
        <f>IF(N11&gt;=24,"Muy Alto",IF(N11&gt;=10,"Alto",IF(N11&gt;=6,"Medio","Bajo")))</f>
        <v>Medio</v>
      </c>
      <c r="P11" s="152">
        <v>25</v>
      </c>
      <c r="Q11" s="159">
        <f>P11*N11</f>
        <v>200</v>
      </c>
      <c r="R11" s="160" t="str">
        <f>IF(Q11&gt;=600,"I",IF(Q11&gt;=150,"II",IF(Q11&gt;=40,"III","IV")))</f>
        <v>II</v>
      </c>
      <c r="S11" s="146" t="str">
        <f>IF(R11="IV","ACEPTABLE",IF(R11="III","MEJORABLE",IF(R11="II","ACEPTABLE CON CONTROL ESPECIFICO","NO ACEPTABLE")))</f>
        <v>ACEPTABLE CON CONTROL ESPECIFICO</v>
      </c>
      <c r="T11" s="149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52">
        <v>1</v>
      </c>
      <c r="V11" s="140" t="s">
        <v>276</v>
      </c>
      <c r="W11" s="140" t="s">
        <v>279</v>
      </c>
      <c r="X11" s="140" t="s">
        <v>266</v>
      </c>
      <c r="Y11" s="140" t="s">
        <v>266</v>
      </c>
      <c r="Z11" s="142" t="s">
        <v>303</v>
      </c>
      <c r="AA11" s="142" t="s">
        <v>284</v>
      </c>
      <c r="AB11" s="140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7.100000000000001" customHeight="1" x14ac:dyDescent="0.25">
      <c r="B12" s="179"/>
      <c r="C12" s="141"/>
      <c r="D12" s="153"/>
      <c r="E12" s="141"/>
      <c r="F12" s="142"/>
      <c r="G12" s="142"/>
      <c r="H12" s="141"/>
      <c r="I12" s="163"/>
      <c r="J12" s="163"/>
      <c r="K12" s="163"/>
      <c r="L12" s="150"/>
      <c r="M12" s="150"/>
      <c r="N12" s="157"/>
      <c r="O12" s="158"/>
      <c r="P12" s="153"/>
      <c r="Q12" s="157"/>
      <c r="R12" s="161"/>
      <c r="S12" s="147"/>
      <c r="T12" s="150"/>
      <c r="U12" s="153"/>
      <c r="V12" s="141"/>
      <c r="W12" s="141"/>
      <c r="X12" s="141"/>
      <c r="Y12" s="141"/>
      <c r="Z12" s="142"/>
      <c r="AA12" s="142"/>
      <c r="AB12" s="141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7.100000000000001" customHeight="1" thickBot="1" x14ac:dyDescent="0.3">
      <c r="B13" s="179"/>
      <c r="C13" s="141"/>
      <c r="D13" s="153"/>
      <c r="E13" s="141"/>
      <c r="F13" s="142"/>
      <c r="G13" s="142"/>
      <c r="H13" s="143"/>
      <c r="I13" s="145"/>
      <c r="J13" s="145"/>
      <c r="K13" s="145"/>
      <c r="L13" s="151"/>
      <c r="M13" s="150"/>
      <c r="N13" s="157"/>
      <c r="O13" s="158"/>
      <c r="P13" s="154"/>
      <c r="Q13" s="157"/>
      <c r="R13" s="162"/>
      <c r="S13" s="148"/>
      <c r="T13" s="151"/>
      <c r="U13" s="154"/>
      <c r="V13" s="143"/>
      <c r="W13" s="143"/>
      <c r="X13" s="143"/>
      <c r="Y13" s="143"/>
      <c r="Z13" s="142"/>
      <c r="AA13" s="142"/>
      <c r="AB13" s="143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17.100000000000001" customHeight="1" x14ac:dyDescent="0.25">
      <c r="B14" s="179"/>
      <c r="C14" s="141"/>
      <c r="D14" s="153"/>
      <c r="E14" s="141"/>
      <c r="F14" s="140" t="s">
        <v>444</v>
      </c>
      <c r="G14" s="140" t="s">
        <v>445</v>
      </c>
      <c r="H14" s="140" t="s">
        <v>264</v>
      </c>
      <c r="I14" s="168" t="s">
        <v>424</v>
      </c>
      <c r="J14" s="168" t="s">
        <v>271</v>
      </c>
      <c r="K14" s="168" t="s">
        <v>424</v>
      </c>
      <c r="L14" s="164">
        <v>2</v>
      </c>
      <c r="M14" s="164">
        <v>2</v>
      </c>
      <c r="N14" s="165">
        <v>4</v>
      </c>
      <c r="O14" s="158" t="s">
        <v>446</v>
      </c>
      <c r="P14" s="158">
        <v>25</v>
      </c>
      <c r="Q14" s="156">
        <f t="shared" ref="Q14" si="0">P14*N14</f>
        <v>100</v>
      </c>
      <c r="R14" s="160" t="str">
        <f t="shared" ref="R14" si="1">IF(Q14&gt;=600,"I",IF(Q14&gt;=150,"II",IF(Q14&gt;=40,"III","IV")))</f>
        <v>III</v>
      </c>
      <c r="S14" s="177" t="s">
        <v>434</v>
      </c>
      <c r="T14" s="149" t="str">
        <f t="shared" ref="T14" si="2">IF(R14="IV","Mantener las medidas de control existentes, pero se deberían considerar soluciones o mejoras y se deben hacer comprobciones periódicas para asegurrar que el riesgo aún es aceptable",IF(R14="III","Mejorar si es posible. Seria conveniente justificar la intervención y su rentabilidad",IF(R14="II","Corregir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4" s="158">
        <v>1</v>
      </c>
      <c r="V14" s="142" t="s">
        <v>447</v>
      </c>
      <c r="W14" s="140" t="s">
        <v>265</v>
      </c>
      <c r="X14" s="140" t="s">
        <v>266</v>
      </c>
      <c r="Y14" s="140" t="s">
        <v>266</v>
      </c>
      <c r="Z14" s="140" t="s">
        <v>266</v>
      </c>
      <c r="AA14" s="140" t="s">
        <v>448</v>
      </c>
      <c r="AB14" s="140" t="s">
        <v>266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16.5" customHeight="1" x14ac:dyDescent="0.25">
      <c r="B15" s="179"/>
      <c r="C15" s="141"/>
      <c r="D15" s="153"/>
      <c r="E15" s="141"/>
      <c r="F15" s="141"/>
      <c r="G15" s="141"/>
      <c r="H15" s="141"/>
      <c r="I15" s="168"/>
      <c r="J15" s="168"/>
      <c r="K15" s="168"/>
      <c r="L15" s="164"/>
      <c r="M15" s="164"/>
      <c r="N15" s="165"/>
      <c r="O15" s="158"/>
      <c r="P15" s="158"/>
      <c r="Q15" s="157"/>
      <c r="R15" s="161"/>
      <c r="S15" s="178"/>
      <c r="T15" s="150"/>
      <c r="U15" s="158"/>
      <c r="V15" s="142"/>
      <c r="W15" s="141"/>
      <c r="X15" s="141"/>
      <c r="Y15" s="141"/>
      <c r="Z15" s="141"/>
      <c r="AA15" s="141"/>
      <c r="AB15" s="141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6.5" customHeight="1" thickBot="1" x14ac:dyDescent="0.3">
      <c r="B16" s="179"/>
      <c r="C16" s="141"/>
      <c r="D16" s="153"/>
      <c r="E16" s="141"/>
      <c r="F16" s="141"/>
      <c r="G16" s="143"/>
      <c r="H16" s="143"/>
      <c r="I16" s="168"/>
      <c r="J16" s="168"/>
      <c r="K16" s="168"/>
      <c r="L16" s="164"/>
      <c r="M16" s="164"/>
      <c r="N16" s="165"/>
      <c r="O16" s="158"/>
      <c r="P16" s="158"/>
      <c r="Q16" s="176"/>
      <c r="R16" s="161"/>
      <c r="S16" s="178"/>
      <c r="T16" s="150"/>
      <c r="U16" s="158"/>
      <c r="V16" s="142"/>
      <c r="W16" s="143"/>
      <c r="X16" s="143"/>
      <c r="Y16" s="141"/>
      <c r="Z16" s="143"/>
      <c r="AA16" s="143"/>
      <c r="AB16" s="141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84.75" customHeight="1" thickBot="1" x14ac:dyDescent="0.3">
      <c r="B17" s="179"/>
      <c r="C17" s="141"/>
      <c r="D17" s="64"/>
      <c r="E17" s="140" t="s">
        <v>207</v>
      </c>
      <c r="F17" s="60" t="s">
        <v>480</v>
      </c>
      <c r="G17" s="53" t="s">
        <v>481</v>
      </c>
      <c r="H17" s="53" t="s">
        <v>264</v>
      </c>
      <c r="I17" s="6" t="s">
        <v>424</v>
      </c>
      <c r="J17" s="6" t="s">
        <v>424</v>
      </c>
      <c r="K17" s="6" t="s">
        <v>424</v>
      </c>
      <c r="L17" s="93">
        <v>2</v>
      </c>
      <c r="M17" s="93">
        <v>4</v>
      </c>
      <c r="N17" s="57">
        <v>8</v>
      </c>
      <c r="O17" s="5" t="str">
        <f t="shared" ref="O17:O22" si="3">IF(N17&gt;=24,"Muy Alto",IF(N17&gt;=10,"Alto",IF(N17&gt;=6,"Medio","Bajo")))</f>
        <v>Medio</v>
      </c>
      <c r="P17" s="5">
        <v>25</v>
      </c>
      <c r="Q17" s="57">
        <f t="shared" ref="Q17:Q74" si="4">P17*N17</f>
        <v>200</v>
      </c>
      <c r="R17" s="11" t="str">
        <f t="shared" ref="R17:R22" si="5">IF(Q17&gt;=600,"I",IF(Q17&gt;=150,"II",IF(Q17&gt;=40,"III","IV")))</f>
        <v>II</v>
      </c>
      <c r="S17" s="51" t="str">
        <f>IF(R17="IV","ACEPTABLE",IF(R17="III","MEJORABLE",IF(R17="II","ACEPTABLE CON CONTROL ESPECIFICO","NO ACEPTABLE")))</f>
        <v>ACEPTABLE CON CONTROL ESPECIFICO</v>
      </c>
      <c r="T17" s="10" t="str">
        <f>IF(R17="IV","Mantener las medidas de control existentes, pero se deberían considerar soluciones o mejoras y se deben hacer comprobciones periódicas para asegurrar que el riesgo aún es aceptable",IF(R17="III","Mejorar si es posible. Seria conveniente justificar la intervención y su rentabilidad",IF(R17="II","Corregir y adoptar medidas de control inmediato","Situación crítica. Suspender actividades hasta que el riesgo esté bajo control. Intervención urgente ")))</f>
        <v>Corregir y adoptar medidas de control inmediato</v>
      </c>
      <c r="U17" s="64">
        <v>1</v>
      </c>
      <c r="V17" s="53" t="s">
        <v>278</v>
      </c>
      <c r="W17" s="53" t="s">
        <v>280</v>
      </c>
      <c r="X17" s="53" t="s">
        <v>483</v>
      </c>
      <c r="Y17" s="60" t="s">
        <v>266</v>
      </c>
      <c r="Z17" s="53" t="s">
        <v>266</v>
      </c>
      <c r="AA17" s="140" t="s">
        <v>285</v>
      </c>
      <c r="AB17" s="60" t="s">
        <v>484</v>
      </c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79.5" customHeight="1" thickBot="1" x14ac:dyDescent="0.3">
      <c r="B18" s="179"/>
      <c r="C18" s="141"/>
      <c r="D18" s="152" t="s">
        <v>19</v>
      </c>
      <c r="E18" s="141"/>
      <c r="F18" s="60" t="s">
        <v>404</v>
      </c>
      <c r="G18" s="60" t="s">
        <v>479</v>
      </c>
      <c r="H18" s="53" t="s">
        <v>264</v>
      </c>
      <c r="I18" s="6" t="s">
        <v>271</v>
      </c>
      <c r="J18" s="6" t="s">
        <v>271</v>
      </c>
      <c r="K18" s="6" t="s">
        <v>271</v>
      </c>
      <c r="L18" s="93">
        <v>2</v>
      </c>
      <c r="M18" s="93">
        <v>2</v>
      </c>
      <c r="N18" s="57">
        <f t="shared" ref="N18:N22" si="6">M18*L18</f>
        <v>4</v>
      </c>
      <c r="O18" s="5" t="str">
        <f t="shared" si="3"/>
        <v>Bajo</v>
      </c>
      <c r="P18" s="5">
        <v>25</v>
      </c>
      <c r="Q18" s="57">
        <f t="shared" si="4"/>
        <v>100</v>
      </c>
      <c r="R18" s="11" t="str">
        <f t="shared" si="5"/>
        <v>III</v>
      </c>
      <c r="S18" s="51" t="str">
        <f>IF(R18="IV","ACEPTABLE",IF(R18="III","MEJORABLE",IF(R18="II","ACEPTABLE CON CONTROL ESPECIFICO","NO ACEPTABLE")))</f>
        <v>MEJORABLE</v>
      </c>
      <c r="T18" s="10" t="str">
        <f>IF(R18="IV","Mantener las medidas de control existentes, pero se deberían considerar soluciones o mejoras y se deben hacer comprobciones periódicas para asegurrar que el riesgo aún es aceptable",IF(R18="III","Mejorar si es posible. Seria conveniente justificar la intervención y su rentabilidad",IF(R18="II","Corregir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8" s="64">
        <v>1</v>
      </c>
      <c r="V18" s="53" t="s">
        <v>482</v>
      </c>
      <c r="W18" s="53" t="s">
        <v>280</v>
      </c>
      <c r="X18" s="53" t="s">
        <v>266</v>
      </c>
      <c r="Y18" s="53" t="s">
        <v>266</v>
      </c>
      <c r="Z18" s="53" t="s">
        <v>304</v>
      </c>
      <c r="AA18" s="143"/>
      <c r="AB18" s="53" t="s">
        <v>266</v>
      </c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2:49" ht="77.25" customHeight="1" thickBot="1" x14ac:dyDescent="0.3">
      <c r="B19" s="179"/>
      <c r="C19" s="141"/>
      <c r="D19" s="154"/>
      <c r="E19" s="143"/>
      <c r="F19" s="53" t="s">
        <v>53</v>
      </c>
      <c r="G19" s="53" t="s">
        <v>277</v>
      </c>
      <c r="H19" s="53" t="s">
        <v>264</v>
      </c>
      <c r="I19" s="6" t="s">
        <v>271</v>
      </c>
      <c r="J19" s="6" t="s">
        <v>271</v>
      </c>
      <c r="K19" s="6" t="s">
        <v>271</v>
      </c>
      <c r="L19" s="93">
        <v>2</v>
      </c>
      <c r="M19" s="93">
        <v>2</v>
      </c>
      <c r="N19" s="57">
        <f t="shared" si="6"/>
        <v>4</v>
      </c>
      <c r="O19" s="5" t="str">
        <f t="shared" si="3"/>
        <v>Bajo</v>
      </c>
      <c r="P19" s="5">
        <v>25</v>
      </c>
      <c r="Q19" s="57">
        <f t="shared" si="4"/>
        <v>100</v>
      </c>
      <c r="R19" s="11" t="str">
        <f t="shared" si="5"/>
        <v>III</v>
      </c>
      <c r="S19" s="51" t="str">
        <f t="shared" ref="S19:S22" si="7">IF(R19="IV","ACEPTABLE",IF(R19="III","MEJORABLE",IF(R19="II","ACEPTABLE CON CONTROL ESPECIFICO","NO ACEPTABLE")))</f>
        <v>MEJORABLE</v>
      </c>
      <c r="T19" s="10" t="str">
        <f t="shared" ref="T19:T22" si="8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9" s="64">
        <v>1</v>
      </c>
      <c r="V19" s="53" t="s">
        <v>281</v>
      </c>
      <c r="W19" s="53" t="s">
        <v>280</v>
      </c>
      <c r="X19" s="53" t="s">
        <v>266</v>
      </c>
      <c r="Y19" s="53" t="s">
        <v>266</v>
      </c>
      <c r="Z19" s="53" t="s">
        <v>305</v>
      </c>
      <c r="AA19" s="53" t="s">
        <v>295</v>
      </c>
      <c r="AB19" s="53" t="s">
        <v>266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2:49" ht="102.75" thickBot="1" x14ac:dyDescent="0.3">
      <c r="B20" s="179"/>
      <c r="C20" s="141"/>
      <c r="D20" s="5" t="s">
        <v>19</v>
      </c>
      <c r="E20" s="53" t="s">
        <v>209</v>
      </c>
      <c r="F20" s="53" t="s">
        <v>223</v>
      </c>
      <c r="G20" s="53" t="s">
        <v>485</v>
      </c>
      <c r="H20" s="53" t="s">
        <v>264</v>
      </c>
      <c r="I20" s="6" t="s">
        <v>271</v>
      </c>
      <c r="J20" s="6" t="s">
        <v>271</v>
      </c>
      <c r="K20" s="6" t="s">
        <v>271</v>
      </c>
      <c r="L20" s="93">
        <v>2</v>
      </c>
      <c r="M20" s="93">
        <v>2</v>
      </c>
      <c r="N20" s="57">
        <f t="shared" si="6"/>
        <v>4</v>
      </c>
      <c r="O20" s="5" t="str">
        <f t="shared" si="3"/>
        <v>Bajo</v>
      </c>
      <c r="P20" s="5">
        <v>25</v>
      </c>
      <c r="Q20" s="57">
        <f t="shared" si="4"/>
        <v>100</v>
      </c>
      <c r="R20" s="11" t="str">
        <f t="shared" si="5"/>
        <v>III</v>
      </c>
      <c r="S20" s="51" t="str">
        <f t="shared" si="7"/>
        <v>MEJORABLE</v>
      </c>
      <c r="T20" s="10" t="str">
        <f t="shared" si="8"/>
        <v>Mejorar si es posible. Seria conveniente justificar la intervención y su rentabilidad</v>
      </c>
      <c r="U20" s="64">
        <v>1</v>
      </c>
      <c r="V20" s="53" t="s">
        <v>282</v>
      </c>
      <c r="W20" s="53" t="s">
        <v>283</v>
      </c>
      <c r="X20" s="53" t="s">
        <v>266</v>
      </c>
      <c r="Y20" s="53" t="s">
        <v>266</v>
      </c>
      <c r="Z20" s="53" t="s">
        <v>306</v>
      </c>
      <c r="AA20" s="53" t="s">
        <v>400</v>
      </c>
      <c r="AB20" s="53" t="s">
        <v>286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2:49" ht="64.5" customHeight="1" thickBot="1" x14ac:dyDescent="0.3">
      <c r="B21" s="179"/>
      <c r="C21" s="141"/>
      <c r="D21" s="152" t="s">
        <v>19</v>
      </c>
      <c r="E21" s="142" t="s">
        <v>287</v>
      </c>
      <c r="F21" s="53" t="s">
        <v>230</v>
      </c>
      <c r="G21" s="53" t="s">
        <v>290</v>
      </c>
      <c r="H21" s="53" t="s">
        <v>264</v>
      </c>
      <c r="I21" s="6" t="s">
        <v>271</v>
      </c>
      <c r="J21" s="6" t="s">
        <v>271</v>
      </c>
      <c r="K21" s="6" t="s">
        <v>271</v>
      </c>
      <c r="L21" s="93">
        <v>2</v>
      </c>
      <c r="M21" s="93">
        <v>4</v>
      </c>
      <c r="N21" s="57">
        <f t="shared" si="6"/>
        <v>8</v>
      </c>
      <c r="O21" s="5" t="str">
        <f t="shared" si="3"/>
        <v>Medio</v>
      </c>
      <c r="P21" s="5">
        <v>25</v>
      </c>
      <c r="Q21" s="57">
        <f t="shared" si="4"/>
        <v>200</v>
      </c>
      <c r="R21" s="11" t="str">
        <f t="shared" si="5"/>
        <v>II</v>
      </c>
      <c r="S21" s="51" t="str">
        <f t="shared" si="7"/>
        <v>ACEPTABLE CON CONTROL ESPECIFICO</v>
      </c>
      <c r="T21" s="10" t="str">
        <f t="shared" si="8"/>
        <v>Corregir y adoptar medidas de control inmediato</v>
      </c>
      <c r="U21" s="89">
        <v>1</v>
      </c>
      <c r="V21" s="53" t="s">
        <v>293</v>
      </c>
      <c r="W21" s="53" t="s">
        <v>279</v>
      </c>
      <c r="X21" s="53" t="s">
        <v>266</v>
      </c>
      <c r="Y21" s="53" t="s">
        <v>266</v>
      </c>
      <c r="Z21" s="53" t="s">
        <v>294</v>
      </c>
      <c r="AA21" s="140" t="s">
        <v>308</v>
      </c>
      <c r="AB21" s="140" t="s">
        <v>266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2:49" ht="125.25" customHeight="1" thickBot="1" x14ac:dyDescent="0.3">
      <c r="B22" s="179"/>
      <c r="C22" s="141"/>
      <c r="D22" s="153"/>
      <c r="E22" s="142"/>
      <c r="F22" s="53" t="s">
        <v>244</v>
      </c>
      <c r="G22" s="53" t="s">
        <v>464</v>
      </c>
      <c r="H22" s="53" t="s">
        <v>264</v>
      </c>
      <c r="I22" s="6" t="s">
        <v>271</v>
      </c>
      <c r="J22" s="6" t="s">
        <v>271</v>
      </c>
      <c r="K22" s="6" t="s">
        <v>271</v>
      </c>
      <c r="L22" s="93">
        <v>2</v>
      </c>
      <c r="M22" s="93">
        <v>4</v>
      </c>
      <c r="N22" s="57">
        <f t="shared" si="6"/>
        <v>8</v>
      </c>
      <c r="O22" s="5" t="str">
        <f t="shared" si="3"/>
        <v>Medio</v>
      </c>
      <c r="P22" s="5">
        <v>25</v>
      </c>
      <c r="Q22" s="57">
        <f t="shared" si="4"/>
        <v>200</v>
      </c>
      <c r="R22" s="11" t="str">
        <f t="shared" si="5"/>
        <v>II</v>
      </c>
      <c r="S22" s="51" t="str">
        <f t="shared" si="7"/>
        <v>ACEPTABLE CON CONTROL ESPECIFICO</v>
      </c>
      <c r="T22" s="10" t="str">
        <f t="shared" si="8"/>
        <v>Corregir y adoptar medidas de control inmediato</v>
      </c>
      <c r="U22" s="64">
        <v>1</v>
      </c>
      <c r="V22" s="53" t="s">
        <v>309</v>
      </c>
      <c r="W22" s="53" t="s">
        <v>279</v>
      </c>
      <c r="X22" s="53" t="s">
        <v>266</v>
      </c>
      <c r="Y22" s="53" t="s">
        <v>266</v>
      </c>
      <c r="Z22" s="53" t="s">
        <v>301</v>
      </c>
      <c r="AA22" s="141"/>
      <c r="AB22" s="141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2:49" ht="147" customHeight="1" x14ac:dyDescent="0.25">
      <c r="B23" s="179"/>
      <c r="C23" s="141"/>
      <c r="D23" s="5" t="s">
        <v>292</v>
      </c>
      <c r="E23" s="53" t="s">
        <v>210</v>
      </c>
      <c r="F23" s="53" t="s">
        <v>241</v>
      </c>
      <c r="G23" s="53" t="s">
        <v>291</v>
      </c>
      <c r="H23" s="53" t="s">
        <v>264</v>
      </c>
      <c r="I23" s="6" t="s">
        <v>271</v>
      </c>
      <c r="J23" s="6" t="s">
        <v>271</v>
      </c>
      <c r="K23" s="6" t="s">
        <v>271</v>
      </c>
      <c r="L23" s="93">
        <v>2</v>
      </c>
      <c r="M23" s="93">
        <v>2</v>
      </c>
      <c r="N23" s="57">
        <f>M23*L23</f>
        <v>4</v>
      </c>
      <c r="O23" s="5" t="str">
        <f>IF(N23&gt;=24,"Muy Alto",IF(N23&gt;=10,"Alto",IF(N23&gt;=6,"Medio","Bajo")))</f>
        <v>Bajo</v>
      </c>
      <c r="P23" s="5">
        <v>25</v>
      </c>
      <c r="Q23" s="57">
        <f t="shared" si="4"/>
        <v>100</v>
      </c>
      <c r="R23" s="11" t="str">
        <f>IF(Q23&gt;=600,"I",IF(Q23&gt;=150,"II",IF(Q23&gt;=40,"III","IV")))</f>
        <v>III</v>
      </c>
      <c r="S23" s="51" t="str">
        <f>IF(R23="IV","ACEPTABLE",IF(R23="III","MEJORABLE",IF(R23="II","ACEPTABLE CON CONTROL ESPECIFICO","NO ACEPTABLE")))</f>
        <v>MEJORABLE</v>
      </c>
      <c r="T23" s="10" t="str">
        <f>IF(R23="IV","Mantener las medidas de control existentes, pero se deberían considerar soluciones o mejoras y se deben hacer comprobciones periódicas para asegurrar que el riesgo aún es aceptable",IF(R23="III","Mejorar si es posible. Seria conveniente justificar la intervención y su rentabilidad",IF(R23="II","Corregir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3" s="64">
        <v>1</v>
      </c>
      <c r="V23" s="53" t="s">
        <v>297</v>
      </c>
      <c r="W23" s="53" t="s">
        <v>298</v>
      </c>
      <c r="X23" s="53" t="s">
        <v>266</v>
      </c>
      <c r="Y23" s="53" t="s">
        <v>266</v>
      </c>
      <c r="Z23" s="53" t="s">
        <v>299</v>
      </c>
      <c r="AA23" s="53" t="s">
        <v>302</v>
      </c>
      <c r="AB23" s="53" t="s">
        <v>266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2:49" ht="102" x14ac:dyDescent="0.25">
      <c r="B24" s="179"/>
      <c r="C24" s="141"/>
      <c r="D24" s="5" t="s">
        <v>19</v>
      </c>
      <c r="E24" s="142" t="s">
        <v>212</v>
      </c>
      <c r="F24" s="53" t="s">
        <v>245</v>
      </c>
      <c r="G24" s="53" t="s">
        <v>486</v>
      </c>
      <c r="H24" s="53" t="s">
        <v>262</v>
      </c>
      <c r="I24" s="6" t="s">
        <v>271</v>
      </c>
      <c r="J24" s="6" t="s">
        <v>271</v>
      </c>
      <c r="K24" s="6" t="s">
        <v>271</v>
      </c>
      <c r="L24" s="93">
        <v>2</v>
      </c>
      <c r="M24" s="93">
        <v>2</v>
      </c>
      <c r="N24" s="57">
        <f t="shared" ref="N24:N74" si="9">M24*L24</f>
        <v>4</v>
      </c>
      <c r="O24" s="5" t="str">
        <f t="shared" ref="O24:O74" si="10">IF(N24&gt;=24,"Muy Alto",IF(N24&gt;=10,"Alto",IF(N24&gt;=6,"Medio","Bajo")))</f>
        <v>Bajo</v>
      </c>
      <c r="P24" s="5">
        <v>25</v>
      </c>
      <c r="Q24" s="57">
        <v>80</v>
      </c>
      <c r="R24" s="11" t="str">
        <f t="shared" ref="R24:R74" si="11">IF(Q24&gt;=600,"I",IF(Q24&gt;=150,"II",IF(Q24&gt;=40,"III","IV")))</f>
        <v>III</v>
      </c>
      <c r="S24" s="7" t="str">
        <f t="shared" ref="S24:S74" si="12">IF(R24="IV","ACEPTABLE",IF(R24="III","MEJORABLE",IF(R24="II","ACEPTABLE CON CONTROL ESPECIFICO","NO ACEPTABLE")))</f>
        <v>MEJORABLE</v>
      </c>
      <c r="T24" s="10" t="str">
        <f t="shared" ref="T24:T74" si="13">IF(R24="IV","Mantener las medidas de control existentes, pero se deberían considerar soluciones o mejoras y se deben hacer comprobciones periódicas para asegurrar que el riesgo aún es aceptable",IF(R24="III","Mejorar si es posible. Seria conveniente justificar la intervención y su rentabilidad",IF(R24="II","Corregir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4" s="64">
        <v>1</v>
      </c>
      <c r="V24" s="53" t="s">
        <v>313</v>
      </c>
      <c r="W24" s="53" t="s">
        <v>265</v>
      </c>
      <c r="X24" s="53" t="s">
        <v>266</v>
      </c>
      <c r="Y24" s="53" t="s">
        <v>266</v>
      </c>
      <c r="Z24" s="53" t="s">
        <v>312</v>
      </c>
      <c r="AA24" s="53" t="s">
        <v>311</v>
      </c>
      <c r="AB24" s="53" t="s">
        <v>310</v>
      </c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2:49" ht="81.75" customHeight="1" x14ac:dyDescent="0.25">
      <c r="B25" s="179"/>
      <c r="C25" s="141"/>
      <c r="D25" s="5" t="s">
        <v>19</v>
      </c>
      <c r="E25" s="142"/>
      <c r="F25" s="53" t="s">
        <v>233</v>
      </c>
      <c r="G25" s="53" t="s">
        <v>463</v>
      </c>
      <c r="H25" s="53" t="s">
        <v>262</v>
      </c>
      <c r="I25" s="6" t="s">
        <v>271</v>
      </c>
      <c r="J25" s="6" t="s">
        <v>271</v>
      </c>
      <c r="K25" s="6" t="s">
        <v>271</v>
      </c>
      <c r="L25" s="93">
        <v>2</v>
      </c>
      <c r="M25" s="93">
        <v>3</v>
      </c>
      <c r="N25" s="57">
        <f t="shared" si="9"/>
        <v>6</v>
      </c>
      <c r="O25" s="5" t="str">
        <f t="shared" si="10"/>
        <v>Medio</v>
      </c>
      <c r="P25" s="5">
        <v>25</v>
      </c>
      <c r="Q25" s="57">
        <f t="shared" si="4"/>
        <v>150</v>
      </c>
      <c r="R25" s="11" t="str">
        <f t="shared" si="11"/>
        <v>II</v>
      </c>
      <c r="S25" s="7" t="str">
        <f t="shared" si="12"/>
        <v>ACEPTABLE CON CONTROL ESPECIFICO</v>
      </c>
      <c r="T25" s="10" t="str">
        <f t="shared" si="13"/>
        <v>Corregir y adoptar medidas de control inmediato</v>
      </c>
      <c r="U25" s="89">
        <v>1</v>
      </c>
      <c r="V25" s="53" t="s">
        <v>315</v>
      </c>
      <c r="W25" s="53" t="s">
        <v>265</v>
      </c>
      <c r="X25" s="53" t="s">
        <v>266</v>
      </c>
      <c r="Y25" s="53" t="s">
        <v>266</v>
      </c>
      <c r="Z25" s="53" t="s">
        <v>316</v>
      </c>
      <c r="AA25" s="53" t="s">
        <v>317</v>
      </c>
      <c r="AB25" s="53" t="s">
        <v>266</v>
      </c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2:49" ht="81.75" customHeight="1" x14ac:dyDescent="0.25">
      <c r="B26" s="179"/>
      <c r="C26" s="141"/>
      <c r="D26" s="5"/>
      <c r="E26" s="142"/>
      <c r="F26" s="53" t="s">
        <v>234</v>
      </c>
      <c r="G26" s="53" t="s">
        <v>487</v>
      </c>
      <c r="H26" s="53" t="s">
        <v>264</v>
      </c>
      <c r="I26" s="6" t="s">
        <v>424</v>
      </c>
      <c r="J26" s="6" t="s">
        <v>424</v>
      </c>
      <c r="K26" s="6" t="s">
        <v>424</v>
      </c>
      <c r="L26" s="93">
        <v>2</v>
      </c>
      <c r="M26" s="93">
        <v>3</v>
      </c>
      <c r="N26" s="57">
        <f t="shared" si="9"/>
        <v>6</v>
      </c>
      <c r="O26" s="5" t="str">
        <f t="shared" si="10"/>
        <v>Medio</v>
      </c>
      <c r="P26" s="5">
        <v>25</v>
      </c>
      <c r="Q26" s="57">
        <f t="shared" si="4"/>
        <v>150</v>
      </c>
      <c r="R26" s="11" t="str">
        <f t="shared" si="11"/>
        <v>II</v>
      </c>
      <c r="S26" s="7" t="str">
        <f t="shared" si="12"/>
        <v>ACEPTABLE CON CONTROL ESPECIFICO</v>
      </c>
      <c r="T26" s="10" t="str">
        <f t="shared" si="13"/>
        <v>Corregir y adoptar medidas de control inmediato</v>
      </c>
      <c r="U26" s="89">
        <v>1</v>
      </c>
      <c r="V26" s="53" t="s">
        <v>453</v>
      </c>
      <c r="W26" s="53" t="s">
        <v>385</v>
      </c>
      <c r="X26" s="53" t="s">
        <v>266</v>
      </c>
      <c r="Y26" s="53" t="s">
        <v>266</v>
      </c>
      <c r="Z26" s="53" t="s">
        <v>454</v>
      </c>
      <c r="AA26" s="53" t="s">
        <v>455</v>
      </c>
      <c r="AB26" s="53" t="s">
        <v>266</v>
      </c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2:49" ht="81.75" customHeight="1" x14ac:dyDescent="0.25">
      <c r="B27" s="179"/>
      <c r="C27" s="141"/>
      <c r="D27" s="5"/>
      <c r="E27" s="142"/>
      <c r="F27" s="53" t="s">
        <v>247</v>
      </c>
      <c r="G27" s="53" t="s">
        <v>552</v>
      </c>
      <c r="H27" s="53" t="s">
        <v>262</v>
      </c>
      <c r="I27" s="6" t="s">
        <v>424</v>
      </c>
      <c r="J27" s="6" t="s">
        <v>424</v>
      </c>
      <c r="K27" s="6" t="s">
        <v>375</v>
      </c>
      <c r="L27" s="93">
        <v>2</v>
      </c>
      <c r="M27" s="93">
        <v>3</v>
      </c>
      <c r="N27" s="57">
        <v>6</v>
      </c>
      <c r="O27" s="5" t="str">
        <f t="shared" si="10"/>
        <v>Medio</v>
      </c>
      <c r="P27" s="5">
        <v>10</v>
      </c>
      <c r="Q27" s="57">
        <f t="shared" si="4"/>
        <v>60</v>
      </c>
      <c r="R27" s="11" t="str">
        <f t="shared" si="11"/>
        <v>III</v>
      </c>
      <c r="S27" s="7" t="str">
        <f t="shared" si="12"/>
        <v>MEJORABLE</v>
      </c>
      <c r="T27" s="10" t="str">
        <f t="shared" si="13"/>
        <v>Mejorar si es posible. Seria conveniente justificar la intervención y su rentabilidad</v>
      </c>
      <c r="U27" s="89">
        <v>1</v>
      </c>
      <c r="V27" s="53" t="s">
        <v>449</v>
      </c>
      <c r="W27" s="53" t="s">
        <v>450</v>
      </c>
      <c r="X27" s="53" t="s">
        <v>266</v>
      </c>
      <c r="Y27" s="53" t="s">
        <v>266</v>
      </c>
      <c r="Z27" s="53" t="s">
        <v>451</v>
      </c>
      <c r="AA27" s="53" t="s">
        <v>452</v>
      </c>
      <c r="AB27" s="53" t="s">
        <v>266</v>
      </c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2:49" ht="76.5" x14ac:dyDescent="0.25">
      <c r="B28" s="179"/>
      <c r="C28" s="141"/>
      <c r="D28" s="5" t="s">
        <v>19</v>
      </c>
      <c r="E28" s="142"/>
      <c r="F28" s="53" t="s">
        <v>236</v>
      </c>
      <c r="G28" s="53" t="s">
        <v>318</v>
      </c>
      <c r="H28" s="53" t="s">
        <v>262</v>
      </c>
      <c r="I28" s="6" t="s">
        <v>271</v>
      </c>
      <c r="J28" s="6" t="s">
        <v>271</v>
      </c>
      <c r="K28" s="6" t="s">
        <v>271</v>
      </c>
      <c r="L28" s="93">
        <v>2</v>
      </c>
      <c r="M28" s="93">
        <v>3</v>
      </c>
      <c r="N28" s="57">
        <f t="shared" si="9"/>
        <v>6</v>
      </c>
      <c r="O28" s="5" t="str">
        <f t="shared" si="10"/>
        <v>Medio</v>
      </c>
      <c r="P28" s="5">
        <v>25</v>
      </c>
      <c r="Q28" s="57">
        <f t="shared" si="4"/>
        <v>150</v>
      </c>
      <c r="R28" s="11" t="str">
        <f t="shared" si="11"/>
        <v>II</v>
      </c>
      <c r="S28" s="7" t="str">
        <f t="shared" si="12"/>
        <v>ACEPTABLE CON CONTROL ESPECIFICO</v>
      </c>
      <c r="T28" s="10" t="str">
        <f t="shared" si="13"/>
        <v>Corregir y adoptar medidas de control inmediato</v>
      </c>
      <c r="U28" s="89">
        <v>1</v>
      </c>
      <c r="V28" s="53" t="s">
        <v>319</v>
      </c>
      <c r="W28" s="53" t="s">
        <v>320</v>
      </c>
      <c r="X28" s="53" t="s">
        <v>266</v>
      </c>
      <c r="Y28" s="53" t="s">
        <v>266</v>
      </c>
      <c r="Z28" s="53" t="s">
        <v>321</v>
      </c>
      <c r="AA28" s="53" t="s">
        <v>322</v>
      </c>
      <c r="AB28" s="53" t="s">
        <v>323</v>
      </c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</row>
    <row r="29" spans="2:49" ht="15" hidden="1" customHeight="1" x14ac:dyDescent="0.25">
      <c r="B29" s="179"/>
      <c r="C29" s="141"/>
      <c r="D29" s="89"/>
      <c r="E29" s="61"/>
      <c r="F29" s="76" t="s">
        <v>52</v>
      </c>
      <c r="G29" s="68"/>
      <c r="H29" s="53" t="s">
        <v>264</v>
      </c>
      <c r="I29" s="85"/>
      <c r="J29" s="86"/>
      <c r="K29" s="63"/>
      <c r="L29" s="97"/>
      <c r="M29" s="97"/>
      <c r="N29" s="57">
        <f t="shared" si="9"/>
        <v>0</v>
      </c>
      <c r="O29" s="5" t="str">
        <f t="shared" si="10"/>
        <v>Bajo</v>
      </c>
      <c r="P29" s="5">
        <v>10</v>
      </c>
      <c r="Q29" s="57">
        <f t="shared" si="4"/>
        <v>0</v>
      </c>
      <c r="R29" s="11" t="str">
        <f t="shared" si="11"/>
        <v>IV</v>
      </c>
      <c r="S29" s="7" t="str">
        <f t="shared" si="12"/>
        <v>ACEPTABLE</v>
      </c>
      <c r="T29" s="10" t="str">
        <f t="shared" si="13"/>
        <v>Mantener las medidas de control existentes, pero se deberían considerar soluciones o mejoras y se deben hacer comprobciones periódicas para asegurrar que el riesgo aún es aceptable</v>
      </c>
      <c r="U29" s="89">
        <v>17</v>
      </c>
      <c r="X29" s="83" t="s">
        <v>266</v>
      </c>
      <c r="Y29" s="83" t="s">
        <v>266</v>
      </c>
      <c r="Z29" s="83" t="s">
        <v>266</v>
      </c>
    </row>
    <row r="30" spans="2:49" ht="15" hidden="1" customHeight="1" x14ac:dyDescent="0.25">
      <c r="B30" s="179"/>
      <c r="C30" s="141"/>
      <c r="D30" s="152" t="s">
        <v>19</v>
      </c>
      <c r="E30" s="61"/>
      <c r="F30" s="76" t="s">
        <v>53</v>
      </c>
      <c r="G30" s="68"/>
      <c r="H30" s="53" t="s">
        <v>264</v>
      </c>
      <c r="I30" s="85"/>
      <c r="J30" s="86"/>
      <c r="K30" s="63"/>
      <c r="L30" s="97"/>
      <c r="M30" s="97"/>
      <c r="N30" s="57">
        <f t="shared" si="9"/>
        <v>0</v>
      </c>
      <c r="O30" s="5" t="str">
        <f t="shared" si="10"/>
        <v>Bajo</v>
      </c>
      <c r="P30" s="5">
        <v>10</v>
      </c>
      <c r="Q30" s="57">
        <f t="shared" si="4"/>
        <v>0</v>
      </c>
      <c r="R30" s="11" t="str">
        <f t="shared" si="11"/>
        <v>IV</v>
      </c>
      <c r="S30" s="7" t="str">
        <f t="shared" si="12"/>
        <v>ACEPTABLE</v>
      </c>
      <c r="T30" s="10" t="str">
        <f t="shared" si="13"/>
        <v>Mantener las medidas de control existentes, pero se deberían considerar soluciones o mejoras y se deben hacer comprobciones periódicas para asegurrar que el riesgo aún es aceptable</v>
      </c>
      <c r="U30" s="89">
        <v>17</v>
      </c>
      <c r="X30" s="83" t="s">
        <v>266</v>
      </c>
      <c r="Y30" s="83" t="s">
        <v>266</v>
      </c>
      <c r="Z30" s="83" t="s">
        <v>266</v>
      </c>
    </row>
    <row r="31" spans="2:49" ht="15" hidden="1" customHeight="1" x14ac:dyDescent="0.25">
      <c r="B31" s="179"/>
      <c r="C31" s="141"/>
      <c r="D31" s="153"/>
      <c r="E31" s="61"/>
      <c r="F31" s="76" t="s">
        <v>54</v>
      </c>
      <c r="G31" s="68"/>
      <c r="H31" s="53" t="s">
        <v>264</v>
      </c>
      <c r="I31" s="85"/>
      <c r="J31" s="86"/>
      <c r="K31" s="63"/>
      <c r="L31" s="97"/>
      <c r="M31" s="97"/>
      <c r="N31" s="57">
        <f t="shared" si="9"/>
        <v>0</v>
      </c>
      <c r="O31" s="5" t="str">
        <f t="shared" si="10"/>
        <v>Bajo</v>
      </c>
      <c r="P31" s="5">
        <v>10</v>
      </c>
      <c r="Q31" s="57">
        <f t="shared" si="4"/>
        <v>0</v>
      </c>
      <c r="R31" s="11" t="str">
        <f t="shared" si="11"/>
        <v>IV</v>
      </c>
      <c r="S31" s="7" t="str">
        <f t="shared" si="12"/>
        <v>ACEPTABLE</v>
      </c>
      <c r="T31" s="10" t="str">
        <f t="shared" si="13"/>
        <v>Mantener las medidas de control existentes, pero se deberían considerar soluciones o mejoras y se deben hacer comprobciones periódicas para asegurrar que el riesgo aún es aceptable</v>
      </c>
      <c r="U31" s="89">
        <v>17</v>
      </c>
      <c r="X31" s="83" t="s">
        <v>266</v>
      </c>
      <c r="Y31" s="83" t="s">
        <v>266</v>
      </c>
      <c r="Z31" s="83" t="s">
        <v>266</v>
      </c>
    </row>
    <row r="32" spans="2:49" ht="15" hidden="1" customHeight="1" x14ac:dyDescent="0.25">
      <c r="B32" s="179"/>
      <c r="C32" s="141"/>
      <c r="D32" s="152" t="s">
        <v>19</v>
      </c>
      <c r="E32" s="61"/>
      <c r="F32" s="76" t="s">
        <v>55</v>
      </c>
      <c r="G32" s="68"/>
      <c r="H32" s="53" t="s">
        <v>264</v>
      </c>
      <c r="I32" s="85"/>
      <c r="J32" s="86"/>
      <c r="K32" s="63"/>
      <c r="L32" s="97"/>
      <c r="M32" s="97"/>
      <c r="N32" s="57">
        <f t="shared" si="9"/>
        <v>0</v>
      </c>
      <c r="O32" s="5" t="str">
        <f t="shared" si="10"/>
        <v>Bajo</v>
      </c>
      <c r="P32" s="5">
        <v>10</v>
      </c>
      <c r="Q32" s="57">
        <f t="shared" si="4"/>
        <v>0</v>
      </c>
      <c r="R32" s="11" t="str">
        <f t="shared" si="11"/>
        <v>IV</v>
      </c>
      <c r="S32" s="7" t="str">
        <f t="shared" si="12"/>
        <v>ACEPTABLE</v>
      </c>
      <c r="T32" s="10" t="str">
        <f t="shared" si="13"/>
        <v>Mantener las medidas de control existentes, pero se deberían considerar soluciones o mejoras y se deben hacer comprobciones periódicas para asegurrar que el riesgo aún es aceptable</v>
      </c>
      <c r="U32" s="89">
        <v>17</v>
      </c>
      <c r="X32" s="83" t="s">
        <v>266</v>
      </c>
      <c r="Y32" s="83" t="s">
        <v>266</v>
      </c>
      <c r="Z32" s="83" t="s">
        <v>266</v>
      </c>
    </row>
    <row r="33" spans="2:26" ht="15" hidden="1" customHeight="1" x14ac:dyDescent="0.25">
      <c r="B33" s="179"/>
      <c r="C33" s="141"/>
      <c r="D33" s="153"/>
      <c r="E33" s="61"/>
      <c r="F33" s="76" t="s">
        <v>213</v>
      </c>
      <c r="G33" s="68"/>
      <c r="H33" s="53" t="s">
        <v>264</v>
      </c>
      <c r="I33" s="85"/>
      <c r="J33" s="86"/>
      <c r="K33" s="63"/>
      <c r="L33" s="97"/>
      <c r="M33" s="97"/>
      <c r="N33" s="57">
        <f t="shared" si="9"/>
        <v>0</v>
      </c>
      <c r="O33" s="5" t="str">
        <f t="shared" si="10"/>
        <v>Bajo</v>
      </c>
      <c r="P33" s="5">
        <v>10</v>
      </c>
      <c r="Q33" s="57">
        <f t="shared" si="4"/>
        <v>0</v>
      </c>
      <c r="R33" s="11" t="str">
        <f t="shared" si="11"/>
        <v>IV</v>
      </c>
      <c r="S33" s="7" t="str">
        <f t="shared" si="12"/>
        <v>ACEPTABLE</v>
      </c>
      <c r="T33" s="10" t="str">
        <f t="shared" si="13"/>
        <v>Mantener las medidas de control existentes, pero se deberían considerar soluciones o mejoras y se deben hacer comprobciones periódicas para asegurrar que el riesgo aún es aceptable</v>
      </c>
      <c r="U33" s="89">
        <v>17</v>
      </c>
      <c r="X33" s="83" t="s">
        <v>266</v>
      </c>
      <c r="Y33" s="83" t="s">
        <v>266</v>
      </c>
      <c r="Z33" s="83" t="s">
        <v>266</v>
      </c>
    </row>
    <row r="34" spans="2:26" ht="15" hidden="1" customHeight="1" x14ac:dyDescent="0.25">
      <c r="B34" s="179"/>
      <c r="C34" s="141"/>
      <c r="D34" s="152" t="s">
        <v>19</v>
      </c>
      <c r="E34" s="61"/>
      <c r="F34" s="76" t="s">
        <v>57</v>
      </c>
      <c r="G34" s="68"/>
      <c r="H34" s="53" t="s">
        <v>264</v>
      </c>
      <c r="I34" s="85"/>
      <c r="J34" s="86"/>
      <c r="K34" s="63"/>
      <c r="L34" s="97"/>
      <c r="M34" s="97"/>
      <c r="N34" s="57">
        <f t="shared" si="9"/>
        <v>0</v>
      </c>
      <c r="O34" s="5" t="str">
        <f t="shared" si="10"/>
        <v>Bajo</v>
      </c>
      <c r="P34" s="5">
        <v>10</v>
      </c>
      <c r="Q34" s="57">
        <f t="shared" si="4"/>
        <v>0</v>
      </c>
      <c r="R34" s="11" t="str">
        <f t="shared" si="11"/>
        <v>IV</v>
      </c>
      <c r="S34" s="7" t="str">
        <f t="shared" si="12"/>
        <v>ACEPTABLE</v>
      </c>
      <c r="T34" s="10" t="str">
        <f t="shared" si="13"/>
        <v>Mantener las medidas de control existentes, pero se deberían considerar soluciones o mejoras y se deben hacer comprobciones periódicas para asegurrar que el riesgo aún es aceptable</v>
      </c>
      <c r="U34" s="89">
        <v>17</v>
      </c>
      <c r="X34" s="83" t="s">
        <v>266</v>
      </c>
      <c r="Y34" s="83" t="s">
        <v>266</v>
      </c>
      <c r="Z34" s="83" t="s">
        <v>266</v>
      </c>
    </row>
    <row r="35" spans="2:26" ht="15" hidden="1" customHeight="1" x14ac:dyDescent="0.25">
      <c r="B35" s="179"/>
      <c r="C35" s="141"/>
      <c r="D35" s="153"/>
      <c r="E35" s="61"/>
      <c r="F35" s="76" t="s">
        <v>58</v>
      </c>
      <c r="G35" s="68"/>
      <c r="H35" s="53" t="s">
        <v>264</v>
      </c>
      <c r="I35" s="85"/>
      <c r="J35" s="86"/>
      <c r="K35" s="63"/>
      <c r="L35" s="97"/>
      <c r="M35" s="97"/>
      <c r="N35" s="57">
        <f t="shared" si="9"/>
        <v>0</v>
      </c>
      <c r="O35" s="5" t="str">
        <f t="shared" si="10"/>
        <v>Bajo</v>
      </c>
      <c r="P35" s="5">
        <v>10</v>
      </c>
      <c r="Q35" s="57">
        <f t="shared" si="4"/>
        <v>0</v>
      </c>
      <c r="R35" s="11" t="str">
        <f t="shared" si="11"/>
        <v>IV</v>
      </c>
      <c r="S35" s="7" t="str">
        <f t="shared" si="12"/>
        <v>ACEPTABLE</v>
      </c>
      <c r="T35" s="10" t="str">
        <f t="shared" si="13"/>
        <v>Mantener las medidas de control existentes, pero se deberían considerar soluciones o mejoras y se deben hacer comprobciones periódicas para asegurrar que el riesgo aún es aceptable</v>
      </c>
      <c r="U35" s="89">
        <v>17</v>
      </c>
      <c r="X35" s="83" t="s">
        <v>266</v>
      </c>
      <c r="Y35" s="83" t="s">
        <v>266</v>
      </c>
      <c r="Z35" s="83" t="s">
        <v>266</v>
      </c>
    </row>
    <row r="36" spans="2:26" ht="30" hidden="1" customHeight="1" x14ac:dyDescent="0.25">
      <c r="B36" s="179"/>
      <c r="C36" s="141"/>
      <c r="D36" s="152" t="s">
        <v>19</v>
      </c>
      <c r="E36" s="61"/>
      <c r="F36" s="76" t="s">
        <v>59</v>
      </c>
      <c r="G36" s="68"/>
      <c r="H36" s="53" t="s">
        <v>264</v>
      </c>
      <c r="I36" s="85"/>
      <c r="J36" s="86"/>
      <c r="K36" s="63"/>
      <c r="L36" s="97"/>
      <c r="M36" s="97"/>
      <c r="N36" s="57">
        <f t="shared" si="9"/>
        <v>0</v>
      </c>
      <c r="O36" s="5" t="str">
        <f t="shared" si="10"/>
        <v>Bajo</v>
      </c>
      <c r="P36" s="5">
        <v>10</v>
      </c>
      <c r="Q36" s="57">
        <f t="shared" si="4"/>
        <v>0</v>
      </c>
      <c r="R36" s="11" t="str">
        <f t="shared" si="11"/>
        <v>IV</v>
      </c>
      <c r="S36" s="7" t="str">
        <f t="shared" si="12"/>
        <v>ACEPTABLE</v>
      </c>
      <c r="T36" s="10" t="str">
        <f t="shared" si="13"/>
        <v>Mantener las medidas de control existentes, pero se deberían considerar soluciones o mejoras y se deben hacer comprobciones periódicas para asegurrar que el riesgo aún es aceptable</v>
      </c>
      <c r="U36" s="89">
        <v>17</v>
      </c>
      <c r="X36" s="83" t="s">
        <v>266</v>
      </c>
      <c r="Y36" s="83" t="s">
        <v>266</v>
      </c>
      <c r="Z36" s="83" t="s">
        <v>266</v>
      </c>
    </row>
    <row r="37" spans="2:26" ht="15" hidden="1" customHeight="1" x14ac:dyDescent="0.25">
      <c r="B37" s="179"/>
      <c r="C37" s="141"/>
      <c r="D37" s="153"/>
      <c r="E37" s="61"/>
      <c r="F37" s="76" t="s">
        <v>214</v>
      </c>
      <c r="G37" s="68"/>
      <c r="H37" s="53" t="s">
        <v>264</v>
      </c>
      <c r="I37" s="85"/>
      <c r="J37" s="86"/>
      <c r="K37" s="63"/>
      <c r="L37" s="97"/>
      <c r="M37" s="97"/>
      <c r="N37" s="57">
        <f t="shared" si="9"/>
        <v>0</v>
      </c>
      <c r="O37" s="5" t="str">
        <f t="shared" si="10"/>
        <v>Bajo</v>
      </c>
      <c r="P37" s="5">
        <v>10</v>
      </c>
      <c r="Q37" s="57">
        <f t="shared" si="4"/>
        <v>0</v>
      </c>
      <c r="R37" s="11" t="str">
        <f t="shared" si="11"/>
        <v>IV</v>
      </c>
      <c r="S37" s="7" t="str">
        <f t="shared" si="12"/>
        <v>ACEPTABLE</v>
      </c>
      <c r="T37" s="10" t="str">
        <f t="shared" si="13"/>
        <v>Mantener las medidas de control existentes, pero se deberían considerar soluciones o mejoras y se deben hacer comprobciones periódicas para asegurrar que el riesgo aún es aceptable</v>
      </c>
      <c r="U37" s="89">
        <v>17</v>
      </c>
      <c r="X37" s="83" t="s">
        <v>266</v>
      </c>
      <c r="Y37" s="83" t="s">
        <v>266</v>
      </c>
      <c r="Z37" s="83" t="s">
        <v>266</v>
      </c>
    </row>
    <row r="38" spans="2:26" ht="30" hidden="1" customHeight="1" x14ac:dyDescent="0.25">
      <c r="B38" s="179"/>
      <c r="C38" s="141"/>
      <c r="D38" s="152" t="s">
        <v>19</v>
      </c>
      <c r="E38" s="61"/>
      <c r="F38" s="76" t="s">
        <v>215</v>
      </c>
      <c r="G38" s="68"/>
      <c r="H38" s="53" t="s">
        <v>264</v>
      </c>
      <c r="I38" s="85"/>
      <c r="J38" s="86"/>
      <c r="K38" s="63"/>
      <c r="L38" s="97"/>
      <c r="M38" s="97"/>
      <c r="N38" s="57">
        <f t="shared" si="9"/>
        <v>0</v>
      </c>
      <c r="O38" s="5" t="str">
        <f t="shared" si="10"/>
        <v>Bajo</v>
      </c>
      <c r="P38" s="5">
        <v>10</v>
      </c>
      <c r="Q38" s="57">
        <f t="shared" si="4"/>
        <v>0</v>
      </c>
      <c r="R38" s="11" t="str">
        <f t="shared" si="11"/>
        <v>IV</v>
      </c>
      <c r="S38" s="7" t="str">
        <f t="shared" si="12"/>
        <v>ACEPTABLE</v>
      </c>
      <c r="T38" s="10" t="str">
        <f t="shared" si="13"/>
        <v>Mantener las medidas de control existentes, pero se deberían considerar soluciones o mejoras y se deben hacer comprobciones periódicas para asegurrar que el riesgo aún es aceptable</v>
      </c>
      <c r="U38" s="89">
        <v>17</v>
      </c>
      <c r="X38" s="83" t="s">
        <v>266</v>
      </c>
      <c r="Y38" s="83" t="s">
        <v>266</v>
      </c>
      <c r="Z38" s="83" t="s">
        <v>266</v>
      </c>
    </row>
    <row r="39" spans="2:26" ht="30" hidden="1" customHeight="1" x14ac:dyDescent="0.25">
      <c r="B39" s="179"/>
      <c r="C39" s="141"/>
      <c r="D39" s="153"/>
      <c r="E39" s="61"/>
      <c r="F39" s="76" t="s">
        <v>216</v>
      </c>
      <c r="G39" s="68"/>
      <c r="H39" s="53" t="s">
        <v>264</v>
      </c>
      <c r="I39" s="85"/>
      <c r="J39" s="86"/>
      <c r="K39" s="63"/>
      <c r="L39" s="97"/>
      <c r="M39" s="97"/>
      <c r="N39" s="57">
        <f t="shared" si="9"/>
        <v>0</v>
      </c>
      <c r="O39" s="5" t="str">
        <f t="shared" si="10"/>
        <v>Bajo</v>
      </c>
      <c r="P39" s="5">
        <v>10</v>
      </c>
      <c r="Q39" s="57">
        <f t="shared" si="4"/>
        <v>0</v>
      </c>
      <c r="R39" s="11" t="str">
        <f t="shared" si="11"/>
        <v>IV</v>
      </c>
      <c r="S39" s="7" t="str">
        <f t="shared" si="12"/>
        <v>ACEPTABLE</v>
      </c>
      <c r="T39" s="10" t="str">
        <f t="shared" si="13"/>
        <v>Mantener las medidas de control existentes, pero se deberían considerar soluciones o mejoras y se deben hacer comprobciones periódicas para asegurrar que el riesgo aún es aceptable</v>
      </c>
      <c r="U39" s="89">
        <v>17</v>
      </c>
      <c r="X39" s="83" t="s">
        <v>266</v>
      </c>
      <c r="Y39" s="83" t="s">
        <v>266</v>
      </c>
      <c r="Z39" s="83" t="s">
        <v>266</v>
      </c>
    </row>
    <row r="40" spans="2:26" ht="15" hidden="1" customHeight="1" x14ac:dyDescent="0.25">
      <c r="B40" s="179"/>
      <c r="C40" s="141"/>
      <c r="D40" s="152" t="s">
        <v>19</v>
      </c>
      <c r="E40" s="61"/>
      <c r="F40" s="76" t="s">
        <v>217</v>
      </c>
      <c r="G40" s="68"/>
      <c r="H40" s="53" t="s">
        <v>264</v>
      </c>
      <c r="I40" s="85"/>
      <c r="J40" s="86"/>
      <c r="K40" s="63"/>
      <c r="L40" s="97"/>
      <c r="M40" s="97"/>
      <c r="N40" s="57">
        <f t="shared" si="9"/>
        <v>0</v>
      </c>
      <c r="O40" s="5" t="str">
        <f t="shared" si="10"/>
        <v>Bajo</v>
      </c>
      <c r="P40" s="5">
        <v>10</v>
      </c>
      <c r="Q40" s="57">
        <f t="shared" si="4"/>
        <v>0</v>
      </c>
      <c r="R40" s="11" t="str">
        <f t="shared" si="11"/>
        <v>IV</v>
      </c>
      <c r="S40" s="7" t="str">
        <f t="shared" si="12"/>
        <v>ACEPTABLE</v>
      </c>
      <c r="T40" s="10" t="str">
        <f t="shared" si="13"/>
        <v>Mantener las medidas de control existentes, pero se deberían considerar soluciones o mejoras y se deben hacer comprobciones periódicas para asegurrar que el riesgo aún es aceptable</v>
      </c>
      <c r="U40" s="89">
        <v>17</v>
      </c>
      <c r="X40" s="83" t="s">
        <v>266</v>
      </c>
      <c r="Y40" s="83" t="s">
        <v>266</v>
      </c>
      <c r="Z40" s="83" t="s">
        <v>266</v>
      </c>
    </row>
    <row r="41" spans="2:26" ht="30" hidden="1" customHeight="1" x14ac:dyDescent="0.25">
      <c r="B41" s="179"/>
      <c r="C41" s="141"/>
      <c r="D41" s="153"/>
      <c r="E41" s="61"/>
      <c r="F41" s="76" t="s">
        <v>218</v>
      </c>
      <c r="G41" s="68"/>
      <c r="H41" s="53" t="s">
        <v>264</v>
      </c>
      <c r="I41" s="85"/>
      <c r="J41" s="86"/>
      <c r="K41" s="63"/>
      <c r="L41" s="97"/>
      <c r="M41" s="97"/>
      <c r="N41" s="57">
        <f t="shared" si="9"/>
        <v>0</v>
      </c>
      <c r="O41" s="5" t="str">
        <f t="shared" si="10"/>
        <v>Bajo</v>
      </c>
      <c r="P41" s="5">
        <v>10</v>
      </c>
      <c r="Q41" s="57">
        <f t="shared" si="4"/>
        <v>0</v>
      </c>
      <c r="R41" s="11" t="str">
        <f t="shared" si="11"/>
        <v>IV</v>
      </c>
      <c r="S41" s="7" t="str">
        <f t="shared" si="12"/>
        <v>ACEPTABLE</v>
      </c>
      <c r="T41" s="10" t="str">
        <f t="shared" si="13"/>
        <v>Mantener las medidas de control existentes, pero se deberían considerar soluciones o mejoras y se deben hacer comprobciones periódicas para asegurrar que el riesgo aún es aceptable</v>
      </c>
      <c r="U41" s="89">
        <v>17</v>
      </c>
      <c r="X41" s="83" t="s">
        <v>266</v>
      </c>
      <c r="Y41" s="83" t="s">
        <v>266</v>
      </c>
      <c r="Z41" s="83" t="s">
        <v>266</v>
      </c>
    </row>
    <row r="42" spans="2:26" ht="30" hidden="1" customHeight="1" x14ac:dyDescent="0.25">
      <c r="B42" s="179"/>
      <c r="C42" s="141"/>
      <c r="D42" s="152" t="s">
        <v>19</v>
      </c>
      <c r="E42" s="61"/>
      <c r="F42" s="76" t="s">
        <v>219</v>
      </c>
      <c r="G42" s="68"/>
      <c r="H42" s="53" t="s">
        <v>264</v>
      </c>
      <c r="I42" s="85"/>
      <c r="J42" s="86"/>
      <c r="K42" s="63"/>
      <c r="L42" s="97"/>
      <c r="M42" s="97"/>
      <c r="N42" s="57">
        <f t="shared" si="9"/>
        <v>0</v>
      </c>
      <c r="O42" s="5" t="str">
        <f t="shared" si="10"/>
        <v>Bajo</v>
      </c>
      <c r="P42" s="5">
        <v>10</v>
      </c>
      <c r="Q42" s="57">
        <f t="shared" si="4"/>
        <v>0</v>
      </c>
      <c r="R42" s="11" t="str">
        <f t="shared" si="11"/>
        <v>IV</v>
      </c>
      <c r="S42" s="7" t="str">
        <f t="shared" si="12"/>
        <v>ACEPTABLE</v>
      </c>
      <c r="T42" s="10" t="str">
        <f t="shared" si="13"/>
        <v>Mantener las medidas de control existentes, pero se deberían considerar soluciones o mejoras y se deben hacer comprobciones periódicas para asegurrar que el riesgo aún es aceptable</v>
      </c>
      <c r="U42" s="89">
        <v>17</v>
      </c>
      <c r="X42" s="83" t="s">
        <v>266</v>
      </c>
      <c r="Y42" s="83" t="s">
        <v>266</v>
      </c>
      <c r="Z42" s="83" t="s">
        <v>266</v>
      </c>
    </row>
    <row r="43" spans="2:26" ht="15" hidden="1" customHeight="1" x14ac:dyDescent="0.25">
      <c r="B43" s="179"/>
      <c r="C43" s="141"/>
      <c r="D43" s="153"/>
      <c r="E43" s="61"/>
      <c r="F43" s="76" t="s">
        <v>220</v>
      </c>
      <c r="G43" s="68"/>
      <c r="H43" s="53" t="s">
        <v>264</v>
      </c>
      <c r="I43" s="85"/>
      <c r="J43" s="86"/>
      <c r="K43" s="63"/>
      <c r="L43" s="97"/>
      <c r="M43" s="97"/>
      <c r="N43" s="57">
        <f t="shared" si="9"/>
        <v>0</v>
      </c>
      <c r="O43" s="5" t="str">
        <f t="shared" si="10"/>
        <v>Bajo</v>
      </c>
      <c r="P43" s="5">
        <v>10</v>
      </c>
      <c r="Q43" s="57">
        <f t="shared" si="4"/>
        <v>0</v>
      </c>
      <c r="R43" s="11" t="str">
        <f t="shared" si="11"/>
        <v>IV</v>
      </c>
      <c r="S43" s="7" t="str">
        <f t="shared" si="12"/>
        <v>ACEPTABLE</v>
      </c>
      <c r="T43" s="10" t="str">
        <f t="shared" si="13"/>
        <v>Mantener las medidas de control existentes, pero se deberían considerar soluciones o mejoras y se deben hacer comprobciones periódicas para asegurrar que el riesgo aún es aceptable</v>
      </c>
      <c r="U43" s="89">
        <v>17</v>
      </c>
      <c r="X43" s="83" t="s">
        <v>266</v>
      </c>
      <c r="Y43" s="83" t="s">
        <v>266</v>
      </c>
      <c r="Z43" s="83" t="s">
        <v>266</v>
      </c>
    </row>
    <row r="44" spans="2:26" ht="30" hidden="1" customHeight="1" x14ac:dyDescent="0.25">
      <c r="B44" s="179"/>
      <c r="C44" s="141"/>
      <c r="D44" s="152" t="s">
        <v>19</v>
      </c>
      <c r="E44" s="61"/>
      <c r="F44" s="76" t="s">
        <v>221</v>
      </c>
      <c r="G44" s="68"/>
      <c r="H44" s="53" t="s">
        <v>264</v>
      </c>
      <c r="I44" s="85"/>
      <c r="J44" s="86"/>
      <c r="K44" s="63"/>
      <c r="L44" s="97"/>
      <c r="M44" s="97"/>
      <c r="N44" s="57">
        <f t="shared" si="9"/>
        <v>0</v>
      </c>
      <c r="O44" s="5" t="str">
        <f t="shared" si="10"/>
        <v>Bajo</v>
      </c>
      <c r="P44" s="5">
        <v>10</v>
      </c>
      <c r="Q44" s="57">
        <f t="shared" si="4"/>
        <v>0</v>
      </c>
      <c r="R44" s="11" t="str">
        <f t="shared" si="11"/>
        <v>IV</v>
      </c>
      <c r="S44" s="7" t="str">
        <f t="shared" si="12"/>
        <v>ACEPTABLE</v>
      </c>
      <c r="T44" s="10" t="str">
        <f t="shared" si="13"/>
        <v>Mantener las medidas de control existentes, pero se deberían considerar soluciones o mejoras y se deben hacer comprobciones periódicas para asegurrar que el riesgo aún es aceptable</v>
      </c>
      <c r="U44" s="89">
        <v>17</v>
      </c>
      <c r="X44" s="83" t="s">
        <v>266</v>
      </c>
      <c r="Y44" s="83" t="s">
        <v>266</v>
      </c>
      <c r="Z44" s="83" t="s">
        <v>266</v>
      </c>
    </row>
    <row r="45" spans="2:26" ht="30" hidden="1" customHeight="1" x14ac:dyDescent="0.25">
      <c r="B45" s="179"/>
      <c r="C45" s="141"/>
      <c r="D45" s="153"/>
      <c r="E45" s="61"/>
      <c r="F45" s="76" t="s">
        <v>222</v>
      </c>
      <c r="G45" s="68"/>
      <c r="H45" s="53" t="s">
        <v>264</v>
      </c>
      <c r="I45" s="85"/>
      <c r="J45" s="86"/>
      <c r="K45" s="63"/>
      <c r="L45" s="97"/>
      <c r="M45" s="97"/>
      <c r="N45" s="57">
        <f t="shared" si="9"/>
        <v>0</v>
      </c>
      <c r="O45" s="5" t="str">
        <f t="shared" si="10"/>
        <v>Bajo</v>
      </c>
      <c r="P45" s="5">
        <v>10</v>
      </c>
      <c r="Q45" s="57">
        <f t="shared" si="4"/>
        <v>0</v>
      </c>
      <c r="R45" s="11" t="str">
        <f t="shared" si="11"/>
        <v>IV</v>
      </c>
      <c r="S45" s="7" t="str">
        <f t="shared" si="12"/>
        <v>ACEPTABLE</v>
      </c>
      <c r="T45" s="10" t="str">
        <f t="shared" si="13"/>
        <v>Mantener las medidas de control existentes, pero se deberían considerar soluciones o mejoras y se deben hacer comprobciones periódicas para asegurrar que el riesgo aún es aceptable</v>
      </c>
      <c r="U45" s="89">
        <v>17</v>
      </c>
      <c r="X45" s="83" t="s">
        <v>266</v>
      </c>
      <c r="Y45" s="83" t="s">
        <v>266</v>
      </c>
      <c r="Z45" s="83" t="s">
        <v>266</v>
      </c>
    </row>
    <row r="46" spans="2:26" ht="15" hidden="1" customHeight="1" x14ac:dyDescent="0.25">
      <c r="B46" s="179"/>
      <c r="C46" s="141"/>
      <c r="D46" s="152" t="s">
        <v>19</v>
      </c>
      <c r="E46" s="61"/>
      <c r="F46" s="76" t="s">
        <v>223</v>
      </c>
      <c r="G46" s="68"/>
      <c r="H46" s="53" t="s">
        <v>264</v>
      </c>
      <c r="I46" s="85"/>
      <c r="J46" s="86"/>
      <c r="K46" s="63"/>
      <c r="L46" s="97"/>
      <c r="M46" s="97"/>
      <c r="N46" s="57">
        <f t="shared" si="9"/>
        <v>0</v>
      </c>
      <c r="O46" s="5" t="str">
        <f t="shared" si="10"/>
        <v>Bajo</v>
      </c>
      <c r="P46" s="5">
        <v>10</v>
      </c>
      <c r="Q46" s="57">
        <f t="shared" si="4"/>
        <v>0</v>
      </c>
      <c r="R46" s="11" t="str">
        <f t="shared" si="11"/>
        <v>IV</v>
      </c>
      <c r="S46" s="7" t="str">
        <f t="shared" si="12"/>
        <v>ACEPTABLE</v>
      </c>
      <c r="T46" s="10" t="str">
        <f t="shared" si="13"/>
        <v>Mantener las medidas de control existentes, pero se deberían considerar soluciones o mejoras y se deben hacer comprobciones periódicas para asegurrar que el riesgo aún es aceptable</v>
      </c>
      <c r="U46" s="89">
        <v>17</v>
      </c>
      <c r="X46" s="83" t="s">
        <v>266</v>
      </c>
      <c r="Y46" s="83" t="s">
        <v>266</v>
      </c>
      <c r="Z46" s="83" t="s">
        <v>266</v>
      </c>
    </row>
    <row r="47" spans="2:26" ht="15" hidden="1" customHeight="1" x14ac:dyDescent="0.25">
      <c r="C47" s="141"/>
      <c r="D47" s="153"/>
      <c r="E47" s="61"/>
      <c r="F47" s="76" t="s">
        <v>224</v>
      </c>
      <c r="G47" s="68"/>
      <c r="H47" s="53" t="s">
        <v>264</v>
      </c>
      <c r="I47" s="85"/>
      <c r="J47" s="86"/>
      <c r="K47" s="63"/>
      <c r="L47" s="97"/>
      <c r="M47" s="97"/>
      <c r="N47" s="57">
        <f t="shared" si="9"/>
        <v>0</v>
      </c>
      <c r="O47" s="5" t="str">
        <f t="shared" si="10"/>
        <v>Bajo</v>
      </c>
      <c r="P47" s="5">
        <v>10</v>
      </c>
      <c r="Q47" s="57">
        <f t="shared" si="4"/>
        <v>0</v>
      </c>
      <c r="R47" s="11" t="str">
        <f t="shared" si="11"/>
        <v>IV</v>
      </c>
      <c r="S47" s="7" t="str">
        <f t="shared" si="12"/>
        <v>ACEPTABLE</v>
      </c>
      <c r="T47" s="10" t="str">
        <f t="shared" si="13"/>
        <v>Mantener las medidas de control existentes, pero se deberían considerar soluciones o mejoras y se deben hacer comprobciones periódicas para asegurrar que el riesgo aún es aceptable</v>
      </c>
      <c r="U47" s="89">
        <v>17</v>
      </c>
      <c r="X47" s="83" t="s">
        <v>266</v>
      </c>
      <c r="Y47" s="83" t="s">
        <v>266</v>
      </c>
      <c r="Z47" s="83" t="s">
        <v>266</v>
      </c>
    </row>
    <row r="48" spans="2:26" ht="15" hidden="1" customHeight="1" x14ac:dyDescent="0.25">
      <c r="C48" s="141"/>
      <c r="D48" s="152" t="s">
        <v>19</v>
      </c>
      <c r="E48" s="61"/>
      <c r="F48" s="76" t="s">
        <v>60</v>
      </c>
      <c r="G48" s="68"/>
      <c r="H48" s="53" t="s">
        <v>264</v>
      </c>
      <c r="I48" s="85"/>
      <c r="J48" s="86"/>
      <c r="K48" s="63"/>
      <c r="L48" s="97"/>
      <c r="M48" s="97"/>
      <c r="N48" s="57">
        <f t="shared" si="9"/>
        <v>0</v>
      </c>
      <c r="O48" s="5" t="str">
        <f t="shared" si="10"/>
        <v>Bajo</v>
      </c>
      <c r="P48" s="5">
        <v>10</v>
      </c>
      <c r="Q48" s="57">
        <f t="shared" si="4"/>
        <v>0</v>
      </c>
      <c r="R48" s="11" t="str">
        <f t="shared" si="11"/>
        <v>IV</v>
      </c>
      <c r="S48" s="7" t="str">
        <f t="shared" si="12"/>
        <v>ACEPTABLE</v>
      </c>
      <c r="T48" s="10" t="str">
        <f t="shared" si="13"/>
        <v>Mantener las medidas de control existentes, pero se deberían considerar soluciones o mejoras y se deben hacer comprobciones periódicas para asegurrar que el riesgo aún es aceptable</v>
      </c>
      <c r="U48" s="89">
        <v>17</v>
      </c>
      <c r="X48" s="83" t="s">
        <v>266</v>
      </c>
      <c r="Y48" s="83" t="s">
        <v>266</v>
      </c>
      <c r="Z48" s="83" t="s">
        <v>266</v>
      </c>
    </row>
    <row r="49" spans="3:26" ht="15" hidden="1" customHeight="1" x14ac:dyDescent="0.25">
      <c r="C49" s="141"/>
      <c r="D49" s="153"/>
      <c r="E49" s="61"/>
      <c r="F49" s="76" t="s">
        <v>225</v>
      </c>
      <c r="G49" s="68"/>
      <c r="H49" s="53" t="s">
        <v>264</v>
      </c>
      <c r="I49" s="85"/>
      <c r="J49" s="86"/>
      <c r="K49" s="63"/>
      <c r="L49" s="97"/>
      <c r="M49" s="97"/>
      <c r="N49" s="57">
        <f t="shared" si="9"/>
        <v>0</v>
      </c>
      <c r="O49" s="5" t="str">
        <f t="shared" si="10"/>
        <v>Bajo</v>
      </c>
      <c r="P49" s="5">
        <v>10</v>
      </c>
      <c r="Q49" s="57">
        <f t="shared" si="4"/>
        <v>0</v>
      </c>
      <c r="R49" s="11" t="str">
        <f t="shared" si="11"/>
        <v>IV</v>
      </c>
      <c r="S49" s="7" t="str">
        <f t="shared" si="12"/>
        <v>ACEPTABLE</v>
      </c>
      <c r="T49" s="10" t="str">
        <f t="shared" si="13"/>
        <v>Mantener las medidas de control existentes, pero se deberían considerar soluciones o mejoras y se deben hacer comprobciones periódicas para asegurrar que el riesgo aún es aceptable</v>
      </c>
      <c r="U49" s="89">
        <v>17</v>
      </c>
      <c r="X49" s="83" t="s">
        <v>266</v>
      </c>
      <c r="Y49" s="83" t="s">
        <v>266</v>
      </c>
      <c r="Z49" s="83" t="s">
        <v>266</v>
      </c>
    </row>
    <row r="50" spans="3:26" ht="15" hidden="1" customHeight="1" x14ac:dyDescent="0.25">
      <c r="C50" s="141"/>
      <c r="D50" s="152" t="s">
        <v>19</v>
      </c>
      <c r="E50" s="61"/>
      <c r="F50" s="76" t="s">
        <v>61</v>
      </c>
      <c r="G50" s="68"/>
      <c r="H50" s="53" t="s">
        <v>264</v>
      </c>
      <c r="I50" s="85"/>
      <c r="J50" s="86"/>
      <c r="K50" s="63"/>
      <c r="L50" s="97"/>
      <c r="M50" s="97"/>
      <c r="N50" s="57">
        <f t="shared" si="9"/>
        <v>0</v>
      </c>
      <c r="O50" s="5" t="str">
        <f t="shared" si="10"/>
        <v>Bajo</v>
      </c>
      <c r="P50" s="5">
        <v>10</v>
      </c>
      <c r="Q50" s="57">
        <f t="shared" si="4"/>
        <v>0</v>
      </c>
      <c r="R50" s="11" t="str">
        <f t="shared" si="11"/>
        <v>IV</v>
      </c>
      <c r="S50" s="7" t="str">
        <f t="shared" si="12"/>
        <v>ACEPTABLE</v>
      </c>
      <c r="T50" s="10" t="str">
        <f t="shared" si="13"/>
        <v>Mantener las medidas de control existentes, pero se deberían considerar soluciones o mejoras y se deben hacer comprobciones periódicas para asegurrar que el riesgo aún es aceptable</v>
      </c>
      <c r="U50" s="89">
        <v>17</v>
      </c>
      <c r="X50" s="83" t="s">
        <v>266</v>
      </c>
      <c r="Y50" s="83" t="s">
        <v>266</v>
      </c>
      <c r="Z50" s="83" t="s">
        <v>266</v>
      </c>
    </row>
    <row r="51" spans="3:26" ht="15" hidden="1" customHeight="1" x14ac:dyDescent="0.25">
      <c r="C51" s="141"/>
      <c r="D51" s="153"/>
      <c r="E51" s="61"/>
      <c r="F51" s="76" t="s">
        <v>226</v>
      </c>
      <c r="G51" s="68"/>
      <c r="H51" s="53" t="s">
        <v>264</v>
      </c>
      <c r="I51" s="85"/>
      <c r="J51" s="86"/>
      <c r="K51" s="63"/>
      <c r="L51" s="97"/>
      <c r="M51" s="97"/>
      <c r="N51" s="57">
        <f t="shared" si="9"/>
        <v>0</v>
      </c>
      <c r="O51" s="5" t="str">
        <f t="shared" si="10"/>
        <v>Bajo</v>
      </c>
      <c r="P51" s="5">
        <v>10</v>
      </c>
      <c r="Q51" s="57">
        <f t="shared" si="4"/>
        <v>0</v>
      </c>
      <c r="R51" s="11" t="str">
        <f t="shared" si="11"/>
        <v>IV</v>
      </c>
      <c r="S51" s="7" t="str">
        <f t="shared" si="12"/>
        <v>ACEPTABLE</v>
      </c>
      <c r="T51" s="10" t="str">
        <f t="shared" si="13"/>
        <v>Mantener las medidas de control existentes, pero se deberían considerar soluciones o mejoras y se deben hacer comprobciones periódicas para asegurrar que el riesgo aún es aceptable</v>
      </c>
      <c r="U51" s="89">
        <v>17</v>
      </c>
      <c r="X51" s="83" t="s">
        <v>266</v>
      </c>
      <c r="Y51" s="83" t="s">
        <v>266</v>
      </c>
      <c r="Z51" s="83" t="s">
        <v>266</v>
      </c>
    </row>
    <row r="52" spans="3:26" ht="31.5" hidden="1" customHeight="1" x14ac:dyDescent="0.25">
      <c r="C52" s="141"/>
      <c r="D52" s="152" t="s">
        <v>19</v>
      </c>
      <c r="E52" s="61"/>
      <c r="F52" s="76" t="s">
        <v>227</v>
      </c>
      <c r="G52" s="68"/>
      <c r="H52" s="53" t="s">
        <v>264</v>
      </c>
      <c r="I52" s="85"/>
      <c r="J52" s="86"/>
      <c r="K52" s="63"/>
      <c r="L52" s="97"/>
      <c r="M52" s="97"/>
      <c r="N52" s="57">
        <f t="shared" si="9"/>
        <v>0</v>
      </c>
      <c r="O52" s="5" t="str">
        <f t="shared" si="10"/>
        <v>Bajo</v>
      </c>
      <c r="P52" s="5">
        <v>10</v>
      </c>
      <c r="Q52" s="57">
        <f t="shared" si="4"/>
        <v>0</v>
      </c>
      <c r="R52" s="11" t="str">
        <f t="shared" si="11"/>
        <v>IV</v>
      </c>
      <c r="S52" s="7" t="str">
        <f t="shared" si="12"/>
        <v>ACEPTABLE</v>
      </c>
      <c r="T52" s="10" t="str">
        <f t="shared" si="13"/>
        <v>Mantener las medidas de control existentes, pero se deberían considerar soluciones o mejoras y se deben hacer comprobciones periódicas para asegurrar que el riesgo aún es aceptable</v>
      </c>
      <c r="U52" s="89">
        <v>17</v>
      </c>
      <c r="X52" s="83" t="s">
        <v>266</v>
      </c>
      <c r="Y52" s="83" t="s">
        <v>266</v>
      </c>
      <c r="Z52" s="83" t="s">
        <v>266</v>
      </c>
    </row>
    <row r="53" spans="3:26" ht="33" hidden="1" customHeight="1" x14ac:dyDescent="0.25">
      <c r="C53" s="141"/>
      <c r="D53" s="153"/>
      <c r="E53" s="61"/>
      <c r="F53" s="76" t="s">
        <v>75</v>
      </c>
      <c r="G53" s="68"/>
      <c r="H53" s="53" t="s">
        <v>264</v>
      </c>
      <c r="I53" s="85"/>
      <c r="J53" s="86"/>
      <c r="K53" s="63"/>
      <c r="L53" s="97"/>
      <c r="M53" s="97"/>
      <c r="N53" s="57">
        <f t="shared" si="9"/>
        <v>0</v>
      </c>
      <c r="O53" s="5" t="str">
        <f t="shared" si="10"/>
        <v>Bajo</v>
      </c>
      <c r="P53" s="5">
        <v>10</v>
      </c>
      <c r="Q53" s="57">
        <f t="shared" si="4"/>
        <v>0</v>
      </c>
      <c r="R53" s="11" t="str">
        <f t="shared" si="11"/>
        <v>IV</v>
      </c>
      <c r="S53" s="7" t="str">
        <f t="shared" si="12"/>
        <v>ACEPTABLE</v>
      </c>
      <c r="T53" s="10" t="str">
        <f t="shared" si="13"/>
        <v>Mantener las medidas de control existentes, pero se deberían considerar soluciones o mejoras y se deben hacer comprobciones periódicas para asegurrar que el riesgo aún es aceptable</v>
      </c>
      <c r="U53" s="89">
        <v>17</v>
      </c>
      <c r="X53" s="83" t="s">
        <v>266</v>
      </c>
      <c r="Y53" s="83" t="s">
        <v>266</v>
      </c>
      <c r="Z53" s="83" t="s">
        <v>266</v>
      </c>
    </row>
    <row r="54" spans="3:26" ht="165" hidden="1" customHeight="1" x14ac:dyDescent="0.25">
      <c r="C54" s="141"/>
      <c r="D54" s="152" t="s">
        <v>19</v>
      </c>
      <c r="E54" s="61"/>
      <c r="F54" s="76" t="s">
        <v>239</v>
      </c>
      <c r="G54" s="68"/>
      <c r="H54" s="53" t="s">
        <v>264</v>
      </c>
      <c r="I54" s="85"/>
      <c r="J54" s="86"/>
      <c r="K54" s="63"/>
      <c r="L54" s="97"/>
      <c r="M54" s="97"/>
      <c r="N54" s="57">
        <f t="shared" si="9"/>
        <v>0</v>
      </c>
      <c r="O54" s="5" t="str">
        <f t="shared" si="10"/>
        <v>Bajo</v>
      </c>
      <c r="P54" s="5">
        <v>10</v>
      </c>
      <c r="Q54" s="57">
        <f t="shared" si="4"/>
        <v>0</v>
      </c>
      <c r="R54" s="11" t="str">
        <f t="shared" si="11"/>
        <v>IV</v>
      </c>
      <c r="S54" s="7" t="str">
        <f t="shared" si="12"/>
        <v>ACEPTABLE</v>
      </c>
      <c r="T54" s="10" t="str">
        <f t="shared" si="13"/>
        <v>Mantener las medidas de control existentes, pero se deberían considerar soluciones o mejoras y se deben hacer comprobciones periódicas para asegurrar que el riesgo aún es aceptable</v>
      </c>
      <c r="U54" s="89">
        <v>17</v>
      </c>
      <c r="X54" s="83" t="s">
        <v>266</v>
      </c>
      <c r="Y54" s="83" t="s">
        <v>266</v>
      </c>
      <c r="Z54" s="83" t="s">
        <v>266</v>
      </c>
    </row>
    <row r="55" spans="3:26" ht="150" hidden="1" customHeight="1" x14ac:dyDescent="0.25">
      <c r="C55" s="141"/>
      <c r="D55" s="153"/>
      <c r="E55" s="61"/>
      <c r="F55" s="77" t="s">
        <v>228</v>
      </c>
      <c r="G55" s="68"/>
      <c r="H55" s="53" t="s">
        <v>264</v>
      </c>
      <c r="I55" s="85"/>
      <c r="J55" s="86"/>
      <c r="K55" s="63"/>
      <c r="L55" s="97"/>
      <c r="M55" s="97"/>
      <c r="N55" s="57">
        <f t="shared" si="9"/>
        <v>0</v>
      </c>
      <c r="O55" s="5" t="str">
        <f t="shared" si="10"/>
        <v>Bajo</v>
      </c>
      <c r="P55" s="5">
        <v>10</v>
      </c>
      <c r="Q55" s="57">
        <f t="shared" si="4"/>
        <v>0</v>
      </c>
      <c r="R55" s="11" t="str">
        <f t="shared" si="11"/>
        <v>IV</v>
      </c>
      <c r="S55" s="7" t="str">
        <f t="shared" si="12"/>
        <v>ACEPTABLE</v>
      </c>
      <c r="T55" s="10" t="str">
        <f t="shared" si="13"/>
        <v>Mantener las medidas de control existentes, pero se deberían considerar soluciones o mejoras y se deben hacer comprobciones periódicas para asegurrar que el riesgo aún es aceptable</v>
      </c>
      <c r="U55" s="89">
        <v>17</v>
      </c>
      <c r="X55" s="83" t="s">
        <v>266</v>
      </c>
      <c r="Y55" s="83" t="s">
        <v>266</v>
      </c>
      <c r="Z55" s="83" t="s">
        <v>266</v>
      </c>
    </row>
    <row r="56" spans="3:26" ht="90" hidden="1" customHeight="1" x14ac:dyDescent="0.25">
      <c r="C56" s="141"/>
      <c r="D56" s="152" t="s">
        <v>19</v>
      </c>
      <c r="E56" s="61"/>
      <c r="F56" s="77" t="s">
        <v>240</v>
      </c>
      <c r="G56" s="68"/>
      <c r="H56" s="53" t="s">
        <v>264</v>
      </c>
      <c r="I56" s="85"/>
      <c r="J56" s="86"/>
      <c r="K56" s="63"/>
      <c r="L56" s="97"/>
      <c r="M56" s="97"/>
      <c r="N56" s="57">
        <f t="shared" si="9"/>
        <v>0</v>
      </c>
      <c r="O56" s="5" t="str">
        <f t="shared" si="10"/>
        <v>Bajo</v>
      </c>
      <c r="P56" s="5">
        <v>10</v>
      </c>
      <c r="Q56" s="57">
        <f t="shared" si="4"/>
        <v>0</v>
      </c>
      <c r="R56" s="11" t="str">
        <f t="shared" si="11"/>
        <v>IV</v>
      </c>
      <c r="S56" s="7" t="str">
        <f t="shared" si="12"/>
        <v>ACEPTABLE</v>
      </c>
      <c r="T56" s="10" t="str">
        <f t="shared" si="13"/>
        <v>Mantener las medidas de control existentes, pero se deberían considerar soluciones o mejoras y se deben hacer comprobciones periódicas para asegurrar que el riesgo aún es aceptable</v>
      </c>
      <c r="U56" s="89">
        <v>17</v>
      </c>
      <c r="X56" s="83" t="s">
        <v>266</v>
      </c>
      <c r="Y56" s="83" t="s">
        <v>266</v>
      </c>
      <c r="Z56" s="83" t="s">
        <v>266</v>
      </c>
    </row>
    <row r="57" spans="3:26" ht="120" hidden="1" customHeight="1" x14ac:dyDescent="0.25">
      <c r="C57" s="141"/>
      <c r="D57" s="153"/>
      <c r="E57" s="61"/>
      <c r="F57" s="77" t="s">
        <v>241</v>
      </c>
      <c r="G57" s="68"/>
      <c r="H57" s="53" t="s">
        <v>264</v>
      </c>
      <c r="I57" s="85"/>
      <c r="J57" s="86"/>
      <c r="K57" s="63"/>
      <c r="L57" s="97"/>
      <c r="M57" s="97"/>
      <c r="N57" s="57">
        <f t="shared" si="9"/>
        <v>0</v>
      </c>
      <c r="O57" s="5" t="str">
        <f t="shared" si="10"/>
        <v>Bajo</v>
      </c>
      <c r="P57" s="5">
        <v>10</v>
      </c>
      <c r="Q57" s="57">
        <f t="shared" si="4"/>
        <v>0</v>
      </c>
      <c r="R57" s="11" t="str">
        <f t="shared" si="11"/>
        <v>IV</v>
      </c>
      <c r="S57" s="7" t="str">
        <f t="shared" si="12"/>
        <v>ACEPTABLE</v>
      </c>
      <c r="T57" s="10" t="str">
        <f t="shared" si="13"/>
        <v>Mantener las medidas de control existentes, pero se deberían considerar soluciones o mejoras y se deben hacer comprobciones periódicas para asegurrar que el riesgo aún es aceptable</v>
      </c>
      <c r="U57" s="89">
        <v>17</v>
      </c>
      <c r="X57" s="83" t="s">
        <v>266</v>
      </c>
      <c r="Y57" s="83" t="s">
        <v>266</v>
      </c>
      <c r="Z57" s="83" t="s">
        <v>266</v>
      </c>
    </row>
    <row r="58" spans="3:26" ht="180" hidden="1" customHeight="1" x14ac:dyDescent="0.25">
      <c r="C58" s="141"/>
      <c r="D58" s="152" t="s">
        <v>19</v>
      </c>
      <c r="E58" s="61"/>
      <c r="F58" s="77" t="s">
        <v>242</v>
      </c>
      <c r="G58" s="68"/>
      <c r="H58" s="53" t="s">
        <v>264</v>
      </c>
      <c r="I58" s="85"/>
      <c r="J58" s="86"/>
      <c r="K58" s="63"/>
      <c r="L58" s="97"/>
      <c r="M58" s="97"/>
      <c r="N58" s="57">
        <f t="shared" si="9"/>
        <v>0</v>
      </c>
      <c r="O58" s="5" t="str">
        <f t="shared" si="10"/>
        <v>Bajo</v>
      </c>
      <c r="P58" s="5">
        <v>10</v>
      </c>
      <c r="Q58" s="57">
        <f t="shared" si="4"/>
        <v>0</v>
      </c>
      <c r="R58" s="11" t="str">
        <f t="shared" si="11"/>
        <v>IV</v>
      </c>
      <c r="S58" s="7" t="str">
        <f t="shared" si="12"/>
        <v>ACEPTABLE</v>
      </c>
      <c r="T58" s="10" t="str">
        <f t="shared" si="13"/>
        <v>Mantener las medidas de control existentes, pero se deberían considerar soluciones o mejoras y se deben hacer comprobciones periódicas para asegurrar que el riesgo aún es aceptable</v>
      </c>
      <c r="U58" s="89">
        <v>17</v>
      </c>
      <c r="X58" s="83" t="s">
        <v>266</v>
      </c>
      <c r="Y58" s="83" t="s">
        <v>266</v>
      </c>
      <c r="Z58" s="83" t="s">
        <v>266</v>
      </c>
    </row>
    <row r="59" spans="3:26" ht="75" hidden="1" customHeight="1" x14ac:dyDescent="0.25">
      <c r="C59" s="141"/>
      <c r="D59" s="153"/>
      <c r="E59" s="61"/>
      <c r="F59" s="77" t="s">
        <v>243</v>
      </c>
      <c r="G59" s="68"/>
      <c r="H59" s="53" t="s">
        <v>264</v>
      </c>
      <c r="I59" s="85"/>
      <c r="J59" s="86"/>
      <c r="K59" s="63"/>
      <c r="L59" s="97"/>
      <c r="M59" s="97"/>
      <c r="N59" s="57">
        <f t="shared" si="9"/>
        <v>0</v>
      </c>
      <c r="O59" s="5" t="str">
        <f t="shared" si="10"/>
        <v>Bajo</v>
      </c>
      <c r="P59" s="5">
        <v>10</v>
      </c>
      <c r="Q59" s="57">
        <f t="shared" si="4"/>
        <v>0</v>
      </c>
      <c r="R59" s="11" t="str">
        <f t="shared" si="11"/>
        <v>IV</v>
      </c>
      <c r="S59" s="7" t="str">
        <f t="shared" si="12"/>
        <v>ACEPTABLE</v>
      </c>
      <c r="T59" s="10" t="str">
        <f t="shared" si="13"/>
        <v>Mantener las medidas de control existentes, pero se deberían considerar soluciones o mejoras y se deben hacer comprobciones periódicas para asegurrar que el riesgo aún es aceptable</v>
      </c>
      <c r="U59" s="89">
        <v>17</v>
      </c>
      <c r="X59" s="83" t="s">
        <v>266</v>
      </c>
      <c r="Y59" s="83" t="s">
        <v>266</v>
      </c>
      <c r="Z59" s="83" t="s">
        <v>266</v>
      </c>
    </row>
    <row r="60" spans="3:26" ht="45" hidden="1" customHeight="1" x14ac:dyDescent="0.25">
      <c r="C60" s="141"/>
      <c r="D60" s="152" t="s">
        <v>19</v>
      </c>
      <c r="E60" s="61"/>
      <c r="F60" s="77" t="s">
        <v>244</v>
      </c>
      <c r="G60" s="68"/>
      <c r="H60" s="53" t="s">
        <v>264</v>
      </c>
      <c r="I60" s="85"/>
      <c r="J60" s="86"/>
      <c r="K60" s="63"/>
      <c r="L60" s="97"/>
      <c r="M60" s="97"/>
      <c r="N60" s="57">
        <f t="shared" si="9"/>
        <v>0</v>
      </c>
      <c r="O60" s="5" t="str">
        <f t="shared" si="10"/>
        <v>Bajo</v>
      </c>
      <c r="P60" s="5">
        <v>10</v>
      </c>
      <c r="Q60" s="57">
        <f t="shared" si="4"/>
        <v>0</v>
      </c>
      <c r="R60" s="11" t="str">
        <f t="shared" si="11"/>
        <v>IV</v>
      </c>
      <c r="S60" s="7" t="str">
        <f t="shared" si="12"/>
        <v>ACEPTABLE</v>
      </c>
      <c r="T60" s="10" t="str">
        <f t="shared" si="13"/>
        <v>Mantener las medidas de control existentes, pero se deberían considerar soluciones o mejoras y se deben hacer comprobciones periódicas para asegurrar que el riesgo aún es aceptable</v>
      </c>
      <c r="U60" s="89">
        <v>17</v>
      </c>
      <c r="X60" s="83" t="s">
        <v>266</v>
      </c>
      <c r="Y60" s="83" t="s">
        <v>266</v>
      </c>
      <c r="Z60" s="83" t="s">
        <v>266</v>
      </c>
    </row>
    <row r="61" spans="3:26" ht="15" hidden="1" customHeight="1" x14ac:dyDescent="0.25">
      <c r="C61" s="141"/>
      <c r="D61" s="153"/>
      <c r="E61" s="61"/>
      <c r="F61" s="77" t="s">
        <v>229</v>
      </c>
      <c r="G61" s="68"/>
      <c r="H61" s="53" t="s">
        <v>264</v>
      </c>
      <c r="I61" s="85"/>
      <c r="J61" s="86"/>
      <c r="K61" s="63"/>
      <c r="L61" s="97"/>
      <c r="M61" s="97"/>
      <c r="N61" s="57">
        <f t="shared" si="9"/>
        <v>0</v>
      </c>
      <c r="O61" s="5" t="str">
        <f t="shared" si="10"/>
        <v>Bajo</v>
      </c>
      <c r="P61" s="5">
        <v>10</v>
      </c>
      <c r="Q61" s="57">
        <f t="shared" si="4"/>
        <v>0</v>
      </c>
      <c r="R61" s="11" t="str">
        <f t="shared" si="11"/>
        <v>IV</v>
      </c>
      <c r="S61" s="7" t="str">
        <f t="shared" si="12"/>
        <v>ACEPTABLE</v>
      </c>
      <c r="T61" s="10" t="str">
        <f t="shared" si="13"/>
        <v>Mantener las medidas de control existentes, pero se deberían considerar soluciones o mejoras y se deben hacer comprobciones periódicas para asegurrar que el riesgo aún es aceptable</v>
      </c>
      <c r="U61" s="89">
        <v>17</v>
      </c>
      <c r="X61" s="83" t="s">
        <v>266</v>
      </c>
      <c r="Y61" s="83" t="s">
        <v>266</v>
      </c>
      <c r="Z61" s="83" t="s">
        <v>266</v>
      </c>
    </row>
    <row r="62" spans="3:26" ht="30" hidden="1" customHeight="1" x14ac:dyDescent="0.25">
      <c r="C62" s="141"/>
      <c r="D62" s="152" t="s">
        <v>19</v>
      </c>
      <c r="E62" s="61"/>
      <c r="F62" s="77" t="s">
        <v>230</v>
      </c>
      <c r="G62" s="68"/>
      <c r="H62" s="53" t="s">
        <v>264</v>
      </c>
      <c r="I62" s="85"/>
      <c r="J62" s="86"/>
      <c r="K62" s="63"/>
      <c r="L62" s="97"/>
      <c r="M62" s="97"/>
      <c r="N62" s="57">
        <f t="shared" si="9"/>
        <v>0</v>
      </c>
      <c r="O62" s="5" t="str">
        <f t="shared" si="10"/>
        <v>Bajo</v>
      </c>
      <c r="P62" s="5">
        <v>10</v>
      </c>
      <c r="Q62" s="57">
        <f t="shared" si="4"/>
        <v>0</v>
      </c>
      <c r="R62" s="11" t="str">
        <f t="shared" si="11"/>
        <v>IV</v>
      </c>
      <c r="S62" s="7" t="str">
        <f t="shared" si="12"/>
        <v>ACEPTABLE</v>
      </c>
      <c r="T62" s="10" t="str">
        <f t="shared" si="13"/>
        <v>Mantener las medidas de control existentes, pero se deberían considerar soluciones o mejoras y se deben hacer comprobciones periódicas para asegurrar que el riesgo aún es aceptable</v>
      </c>
      <c r="U62" s="89">
        <v>17</v>
      </c>
      <c r="X62" s="83" t="s">
        <v>266</v>
      </c>
      <c r="Y62" s="83" t="s">
        <v>266</v>
      </c>
      <c r="Z62" s="83" t="s">
        <v>266</v>
      </c>
    </row>
    <row r="63" spans="3:26" ht="30" hidden="1" customHeight="1" x14ac:dyDescent="0.25">
      <c r="C63" s="141"/>
      <c r="D63" s="153"/>
      <c r="E63" s="61"/>
      <c r="F63" s="77" t="s">
        <v>231</v>
      </c>
      <c r="G63" s="68"/>
      <c r="H63" s="53" t="s">
        <v>264</v>
      </c>
      <c r="I63" s="85"/>
      <c r="J63" s="86"/>
      <c r="K63" s="63"/>
      <c r="L63" s="97"/>
      <c r="M63" s="97"/>
      <c r="N63" s="57">
        <f t="shared" si="9"/>
        <v>0</v>
      </c>
      <c r="O63" s="5" t="str">
        <f t="shared" si="10"/>
        <v>Bajo</v>
      </c>
      <c r="P63" s="5">
        <v>10</v>
      </c>
      <c r="Q63" s="57">
        <f t="shared" si="4"/>
        <v>0</v>
      </c>
      <c r="R63" s="11" t="str">
        <f t="shared" si="11"/>
        <v>IV</v>
      </c>
      <c r="S63" s="7" t="str">
        <f t="shared" si="12"/>
        <v>ACEPTABLE</v>
      </c>
      <c r="T63" s="10" t="str">
        <f t="shared" si="13"/>
        <v>Mantener las medidas de control existentes, pero se deberían considerar soluciones o mejoras y se deben hacer comprobciones periódicas para asegurrar que el riesgo aún es aceptable</v>
      </c>
      <c r="U63" s="89">
        <v>17</v>
      </c>
      <c r="X63" s="83" t="s">
        <v>266</v>
      </c>
      <c r="Y63" s="83" t="s">
        <v>266</v>
      </c>
      <c r="Z63" s="83" t="s">
        <v>266</v>
      </c>
    </row>
    <row r="64" spans="3:26" ht="120" hidden="1" customHeight="1" x14ac:dyDescent="0.25">
      <c r="C64" s="141"/>
      <c r="D64" s="152" t="s">
        <v>19</v>
      </c>
      <c r="E64" s="61"/>
      <c r="F64" s="77" t="s">
        <v>232</v>
      </c>
      <c r="G64" s="68"/>
      <c r="H64" s="53" t="s">
        <v>264</v>
      </c>
      <c r="I64" s="85"/>
      <c r="J64" s="86"/>
      <c r="K64" s="63"/>
      <c r="L64" s="97"/>
      <c r="M64" s="97"/>
      <c r="N64" s="57">
        <f t="shared" si="9"/>
        <v>0</v>
      </c>
      <c r="O64" s="5" t="str">
        <f t="shared" si="10"/>
        <v>Bajo</v>
      </c>
      <c r="P64" s="5">
        <v>10</v>
      </c>
      <c r="Q64" s="57">
        <f t="shared" si="4"/>
        <v>0</v>
      </c>
      <c r="R64" s="11" t="str">
        <f t="shared" si="11"/>
        <v>IV</v>
      </c>
      <c r="S64" s="7" t="str">
        <f t="shared" si="12"/>
        <v>ACEPTABLE</v>
      </c>
      <c r="T64" s="10" t="str">
        <f t="shared" si="13"/>
        <v>Mantener las medidas de control existentes, pero se deberían considerar soluciones o mejoras y se deben hacer comprobciones periódicas para asegurrar que el riesgo aún es aceptable</v>
      </c>
      <c r="U64" s="89">
        <v>17</v>
      </c>
      <c r="X64" s="83" t="s">
        <v>266</v>
      </c>
      <c r="Y64" s="83" t="s">
        <v>266</v>
      </c>
      <c r="Z64" s="83" t="s">
        <v>266</v>
      </c>
    </row>
    <row r="65" spans="2:28" ht="45" hidden="1" customHeight="1" x14ac:dyDescent="0.25">
      <c r="C65" s="141"/>
      <c r="D65" s="153"/>
      <c r="E65" s="61"/>
      <c r="F65" s="77" t="s">
        <v>233</v>
      </c>
      <c r="G65" s="68"/>
      <c r="H65" s="53" t="s">
        <v>264</v>
      </c>
      <c r="I65" s="85"/>
      <c r="J65" s="86"/>
      <c r="K65" s="63"/>
      <c r="L65" s="97"/>
      <c r="M65" s="97"/>
      <c r="N65" s="57">
        <f t="shared" si="9"/>
        <v>0</v>
      </c>
      <c r="O65" s="5" t="str">
        <f t="shared" si="10"/>
        <v>Bajo</v>
      </c>
      <c r="P65" s="5">
        <v>10</v>
      </c>
      <c r="Q65" s="57">
        <f t="shared" si="4"/>
        <v>0</v>
      </c>
      <c r="R65" s="11" t="str">
        <f t="shared" si="11"/>
        <v>IV</v>
      </c>
      <c r="S65" s="7" t="str">
        <f t="shared" si="12"/>
        <v>ACEPTABLE</v>
      </c>
      <c r="T65" s="10" t="str">
        <f t="shared" si="13"/>
        <v>Mantener las medidas de control existentes, pero se deberían considerar soluciones o mejoras y se deben hacer comprobciones periódicas para asegurrar que el riesgo aún es aceptable</v>
      </c>
      <c r="U65" s="89">
        <v>17</v>
      </c>
      <c r="X65" s="83" t="s">
        <v>266</v>
      </c>
      <c r="Y65" s="83" t="s">
        <v>266</v>
      </c>
      <c r="Z65" s="83" t="s">
        <v>266</v>
      </c>
    </row>
    <row r="66" spans="2:28" ht="45" hidden="1" customHeight="1" x14ac:dyDescent="0.25">
      <c r="C66" s="141"/>
      <c r="D66" s="152" t="s">
        <v>19</v>
      </c>
      <c r="E66" s="61"/>
      <c r="F66" s="77" t="s">
        <v>245</v>
      </c>
      <c r="G66" s="68"/>
      <c r="H66" s="53" t="s">
        <v>264</v>
      </c>
      <c r="I66" s="85"/>
      <c r="J66" s="86"/>
      <c r="K66" s="63"/>
      <c r="L66" s="97"/>
      <c r="M66" s="97"/>
      <c r="N66" s="57">
        <f t="shared" si="9"/>
        <v>0</v>
      </c>
      <c r="O66" s="5" t="str">
        <f t="shared" si="10"/>
        <v>Bajo</v>
      </c>
      <c r="P66" s="5">
        <v>10</v>
      </c>
      <c r="Q66" s="57">
        <f t="shared" si="4"/>
        <v>0</v>
      </c>
      <c r="R66" s="11" t="str">
        <f t="shared" si="11"/>
        <v>IV</v>
      </c>
      <c r="S66" s="7" t="str">
        <f t="shared" si="12"/>
        <v>ACEPTABLE</v>
      </c>
      <c r="T66" s="10" t="str">
        <f t="shared" si="13"/>
        <v>Mantener las medidas de control existentes, pero se deberían considerar soluciones o mejoras y se deben hacer comprobciones periódicas para asegurrar que el riesgo aún es aceptable</v>
      </c>
      <c r="U66" s="89">
        <v>17</v>
      </c>
      <c r="X66" s="83" t="s">
        <v>266</v>
      </c>
      <c r="Y66" s="83" t="s">
        <v>266</v>
      </c>
      <c r="Z66" s="83" t="s">
        <v>266</v>
      </c>
    </row>
    <row r="67" spans="2:28" ht="60" hidden="1" customHeight="1" x14ac:dyDescent="0.25">
      <c r="C67" s="141"/>
      <c r="D67" s="153"/>
      <c r="E67" s="61"/>
      <c r="F67" s="77" t="s">
        <v>246</v>
      </c>
      <c r="G67" s="68"/>
      <c r="H67" s="53" t="s">
        <v>264</v>
      </c>
      <c r="I67" s="85"/>
      <c r="J67" s="86"/>
      <c r="K67" s="63"/>
      <c r="L67" s="97"/>
      <c r="M67" s="97"/>
      <c r="N67" s="57">
        <f t="shared" si="9"/>
        <v>0</v>
      </c>
      <c r="O67" s="5" t="str">
        <f t="shared" si="10"/>
        <v>Bajo</v>
      </c>
      <c r="P67" s="5">
        <v>10</v>
      </c>
      <c r="Q67" s="57">
        <f t="shared" si="4"/>
        <v>0</v>
      </c>
      <c r="R67" s="11" t="str">
        <f t="shared" si="11"/>
        <v>IV</v>
      </c>
      <c r="S67" s="7" t="str">
        <f t="shared" si="12"/>
        <v>ACEPTABLE</v>
      </c>
      <c r="T67" s="10" t="str">
        <f t="shared" si="13"/>
        <v>Mantener las medidas de control existentes, pero se deberían considerar soluciones o mejoras y se deben hacer comprobciones periódicas para asegurrar que el riesgo aún es aceptable</v>
      </c>
      <c r="U67" s="89">
        <v>17</v>
      </c>
      <c r="X67" s="83" t="s">
        <v>266</v>
      </c>
      <c r="Y67" s="83" t="s">
        <v>266</v>
      </c>
      <c r="Z67" s="83" t="s">
        <v>266</v>
      </c>
    </row>
    <row r="68" spans="2:28" ht="45" hidden="1" customHeight="1" x14ac:dyDescent="0.25">
      <c r="C68" s="141"/>
      <c r="D68" s="152" t="s">
        <v>19</v>
      </c>
      <c r="E68" s="61"/>
      <c r="F68" s="77" t="s">
        <v>247</v>
      </c>
      <c r="G68" s="68"/>
      <c r="H68" s="53" t="s">
        <v>264</v>
      </c>
      <c r="I68" s="85"/>
      <c r="J68" s="86"/>
      <c r="K68" s="63"/>
      <c r="L68" s="97"/>
      <c r="M68" s="97"/>
      <c r="N68" s="57">
        <f t="shared" si="9"/>
        <v>0</v>
      </c>
      <c r="O68" s="5" t="str">
        <f t="shared" si="10"/>
        <v>Bajo</v>
      </c>
      <c r="P68" s="5">
        <v>10</v>
      </c>
      <c r="Q68" s="57">
        <f t="shared" si="4"/>
        <v>0</v>
      </c>
      <c r="R68" s="11" t="str">
        <f t="shared" si="11"/>
        <v>IV</v>
      </c>
      <c r="S68" s="7" t="str">
        <f t="shared" si="12"/>
        <v>ACEPTABLE</v>
      </c>
      <c r="T68" s="10" t="str">
        <f t="shared" si="13"/>
        <v>Mantener las medidas de control existentes, pero se deberían considerar soluciones o mejoras y se deben hacer comprobciones periódicas para asegurrar que el riesgo aún es aceptable</v>
      </c>
      <c r="U68" s="89">
        <v>17</v>
      </c>
      <c r="X68" s="83" t="s">
        <v>266</v>
      </c>
      <c r="Y68" s="83" t="s">
        <v>266</v>
      </c>
      <c r="Z68" s="83" t="s">
        <v>266</v>
      </c>
    </row>
    <row r="69" spans="2:28" ht="45" hidden="1" customHeight="1" x14ac:dyDescent="0.25">
      <c r="C69" s="141"/>
      <c r="D69" s="153"/>
      <c r="E69" s="61"/>
      <c r="F69" s="77" t="s">
        <v>234</v>
      </c>
      <c r="G69" s="68"/>
      <c r="H69" s="53" t="s">
        <v>264</v>
      </c>
      <c r="I69" s="85"/>
      <c r="J69" s="86"/>
      <c r="K69" s="63"/>
      <c r="L69" s="97"/>
      <c r="M69" s="97"/>
      <c r="N69" s="57">
        <f t="shared" si="9"/>
        <v>0</v>
      </c>
      <c r="O69" s="5" t="str">
        <f t="shared" si="10"/>
        <v>Bajo</v>
      </c>
      <c r="P69" s="5">
        <v>10</v>
      </c>
      <c r="Q69" s="57">
        <f t="shared" si="4"/>
        <v>0</v>
      </c>
      <c r="R69" s="11" t="str">
        <f t="shared" si="11"/>
        <v>IV</v>
      </c>
      <c r="S69" s="7" t="str">
        <f t="shared" si="12"/>
        <v>ACEPTABLE</v>
      </c>
      <c r="T69" s="10" t="str">
        <f t="shared" si="13"/>
        <v>Mantener las medidas de control existentes, pero se deberían considerar soluciones o mejoras y se deben hacer comprobciones periódicas para asegurrar que el riesgo aún es aceptable</v>
      </c>
      <c r="U69" s="89">
        <v>17</v>
      </c>
      <c r="X69" s="83" t="s">
        <v>266</v>
      </c>
      <c r="Y69" s="83" t="s">
        <v>266</v>
      </c>
      <c r="Z69" s="83" t="s">
        <v>266</v>
      </c>
    </row>
    <row r="70" spans="2:28" ht="30" hidden="1" customHeight="1" x14ac:dyDescent="0.25">
      <c r="C70" s="141"/>
      <c r="D70" s="152" t="s">
        <v>19</v>
      </c>
      <c r="E70" s="61"/>
      <c r="F70" s="77" t="s">
        <v>235</v>
      </c>
      <c r="G70" s="68"/>
      <c r="H70" s="53" t="s">
        <v>264</v>
      </c>
      <c r="I70" s="85"/>
      <c r="J70" s="86"/>
      <c r="K70" s="63"/>
      <c r="L70" s="97"/>
      <c r="M70" s="97"/>
      <c r="N70" s="57">
        <f t="shared" si="9"/>
        <v>0</v>
      </c>
      <c r="O70" s="5" t="str">
        <f t="shared" si="10"/>
        <v>Bajo</v>
      </c>
      <c r="P70" s="5">
        <v>10</v>
      </c>
      <c r="Q70" s="57">
        <f t="shared" si="4"/>
        <v>0</v>
      </c>
      <c r="R70" s="11" t="str">
        <f t="shared" si="11"/>
        <v>IV</v>
      </c>
      <c r="S70" s="7" t="str">
        <f t="shared" si="12"/>
        <v>ACEPTABLE</v>
      </c>
      <c r="T70" s="10" t="str">
        <f t="shared" si="13"/>
        <v>Mantener las medidas de control existentes, pero se deberían considerar soluciones o mejoras y se deben hacer comprobciones periódicas para asegurrar que el riesgo aún es aceptable</v>
      </c>
      <c r="U70" s="89">
        <v>17</v>
      </c>
      <c r="X70" s="83" t="s">
        <v>266</v>
      </c>
      <c r="Y70" s="83" t="s">
        <v>266</v>
      </c>
      <c r="Z70" s="83" t="s">
        <v>266</v>
      </c>
    </row>
    <row r="71" spans="2:28" ht="60" hidden="1" customHeight="1" x14ac:dyDescent="0.25">
      <c r="C71" s="141"/>
      <c r="D71" s="153"/>
      <c r="E71" s="61"/>
      <c r="F71" s="77" t="s">
        <v>236</v>
      </c>
      <c r="G71" s="68"/>
      <c r="H71" s="53" t="s">
        <v>264</v>
      </c>
      <c r="I71" s="85"/>
      <c r="J71" s="86"/>
      <c r="K71" s="63"/>
      <c r="L71" s="97"/>
      <c r="M71" s="97"/>
      <c r="N71" s="57">
        <f t="shared" si="9"/>
        <v>0</v>
      </c>
      <c r="O71" s="5" t="str">
        <f t="shared" si="10"/>
        <v>Bajo</v>
      </c>
      <c r="P71" s="5">
        <v>10</v>
      </c>
      <c r="Q71" s="57">
        <f t="shared" si="4"/>
        <v>0</v>
      </c>
      <c r="R71" s="11" t="str">
        <f t="shared" si="11"/>
        <v>IV</v>
      </c>
      <c r="S71" s="7" t="str">
        <f t="shared" si="12"/>
        <v>ACEPTABLE</v>
      </c>
      <c r="T71" s="10" t="str">
        <f t="shared" si="13"/>
        <v>Mantener las medidas de control existentes, pero se deberían considerar soluciones o mejoras y se deben hacer comprobciones periódicas para asegurrar que el riesgo aún es aceptable</v>
      </c>
      <c r="U71" s="89">
        <v>17</v>
      </c>
      <c r="X71" s="83" t="s">
        <v>266</v>
      </c>
      <c r="Y71" s="83" t="s">
        <v>266</v>
      </c>
      <c r="Z71" s="83" t="s">
        <v>266</v>
      </c>
    </row>
    <row r="72" spans="2:28" ht="15" hidden="1" customHeight="1" x14ac:dyDescent="0.25">
      <c r="C72" s="141"/>
      <c r="D72" s="152" t="s">
        <v>19</v>
      </c>
      <c r="E72" s="61"/>
      <c r="F72" s="77" t="s">
        <v>237</v>
      </c>
      <c r="G72" s="68"/>
      <c r="H72" s="53" t="s">
        <v>264</v>
      </c>
      <c r="I72" s="85"/>
      <c r="J72" s="86"/>
      <c r="K72" s="63"/>
      <c r="L72" s="97"/>
      <c r="M72" s="97"/>
      <c r="N72" s="57">
        <f t="shared" si="9"/>
        <v>0</v>
      </c>
      <c r="O72" s="5" t="str">
        <f t="shared" si="10"/>
        <v>Bajo</v>
      </c>
      <c r="P72" s="5">
        <v>10</v>
      </c>
      <c r="Q72" s="57">
        <f t="shared" si="4"/>
        <v>0</v>
      </c>
      <c r="R72" s="11" t="str">
        <f t="shared" si="11"/>
        <v>IV</v>
      </c>
      <c r="S72" s="7" t="str">
        <f t="shared" si="12"/>
        <v>ACEPTABLE</v>
      </c>
      <c r="T72" s="10" t="str">
        <f t="shared" si="13"/>
        <v>Mantener las medidas de control existentes, pero se deberían considerar soluciones o mejoras y se deben hacer comprobciones periódicas para asegurrar que el riesgo aún es aceptable</v>
      </c>
      <c r="U72" s="89">
        <v>17</v>
      </c>
      <c r="X72" s="83" t="s">
        <v>266</v>
      </c>
      <c r="Y72" s="83" t="s">
        <v>266</v>
      </c>
      <c r="Z72" s="83" t="s">
        <v>266</v>
      </c>
    </row>
    <row r="73" spans="2:28" ht="30.75" hidden="1" customHeight="1" x14ac:dyDescent="0.25">
      <c r="C73" s="141"/>
      <c r="D73" s="153"/>
      <c r="E73" s="61"/>
      <c r="F73" s="77" t="s">
        <v>238</v>
      </c>
      <c r="G73" s="68"/>
      <c r="H73" s="53" t="s">
        <v>264</v>
      </c>
      <c r="I73" s="85"/>
      <c r="J73" s="86"/>
      <c r="K73" s="63"/>
      <c r="L73" s="97"/>
      <c r="M73" s="97"/>
      <c r="N73" s="57">
        <f t="shared" si="9"/>
        <v>0</v>
      </c>
      <c r="O73" s="5" t="str">
        <f t="shared" si="10"/>
        <v>Bajo</v>
      </c>
      <c r="P73" s="5">
        <v>10</v>
      </c>
      <c r="Q73" s="57">
        <f t="shared" si="4"/>
        <v>0</v>
      </c>
      <c r="R73" s="11" t="str">
        <f t="shared" si="11"/>
        <v>IV</v>
      </c>
      <c r="S73" s="7" t="str">
        <f t="shared" si="12"/>
        <v>ACEPTABLE</v>
      </c>
      <c r="T73" s="10" t="str">
        <f t="shared" si="13"/>
        <v>Mantener las medidas de control existentes, pero se deberían considerar soluciones o mejoras y se deben hacer comprobciones periódicas para asegurrar que el riesgo aún es aceptable</v>
      </c>
      <c r="U73" s="89">
        <v>17</v>
      </c>
      <c r="X73" s="83" t="s">
        <v>266</v>
      </c>
      <c r="Y73" s="83" t="s">
        <v>266</v>
      </c>
      <c r="Z73" s="83" t="s">
        <v>266</v>
      </c>
    </row>
    <row r="74" spans="2:28" ht="93" customHeight="1" x14ac:dyDescent="0.25">
      <c r="B74" s="103"/>
      <c r="C74" s="143"/>
      <c r="D74" s="64" t="s">
        <v>292</v>
      </c>
      <c r="E74" s="14" t="s">
        <v>391</v>
      </c>
      <c r="F74" s="14" t="s">
        <v>392</v>
      </c>
      <c r="G74" s="14" t="s">
        <v>393</v>
      </c>
      <c r="H74" s="53" t="s">
        <v>264</v>
      </c>
      <c r="I74" s="56" t="s">
        <v>375</v>
      </c>
      <c r="J74" s="56" t="s">
        <v>375</v>
      </c>
      <c r="K74" s="56" t="s">
        <v>375</v>
      </c>
      <c r="L74" s="93">
        <v>6</v>
      </c>
      <c r="M74" s="97">
        <v>2</v>
      </c>
      <c r="N74" s="90">
        <f t="shared" si="9"/>
        <v>12</v>
      </c>
      <c r="O74" s="64" t="str">
        <f t="shared" si="10"/>
        <v>Alto</v>
      </c>
      <c r="P74" s="56">
        <v>10</v>
      </c>
      <c r="Q74" s="57">
        <f t="shared" si="4"/>
        <v>120</v>
      </c>
      <c r="R74" s="11" t="str">
        <f t="shared" si="11"/>
        <v>III</v>
      </c>
      <c r="S74" s="7" t="str">
        <f t="shared" si="12"/>
        <v>MEJORABLE</v>
      </c>
      <c r="T74" s="10" t="str">
        <f t="shared" si="13"/>
        <v>Mejorar si es posible. Seria conveniente justificar la intervención y su rentabilidad</v>
      </c>
      <c r="U74" s="64">
        <v>1</v>
      </c>
      <c r="V74" s="14" t="s">
        <v>394</v>
      </c>
      <c r="W74" s="14" t="s">
        <v>395</v>
      </c>
      <c r="X74" s="56" t="s">
        <v>266</v>
      </c>
      <c r="Y74" s="56" t="s">
        <v>266</v>
      </c>
      <c r="Z74" s="56" t="s">
        <v>266</v>
      </c>
      <c r="AA74" s="67" t="s">
        <v>396</v>
      </c>
      <c r="AB74" s="72" t="s">
        <v>390</v>
      </c>
    </row>
    <row r="75" spans="2:28" x14ac:dyDescent="0.25">
      <c r="C75" s="78"/>
      <c r="L75" s="181"/>
      <c r="M75" s="181"/>
    </row>
    <row r="76" spans="2:28" x14ac:dyDescent="0.25">
      <c r="C76" s="78"/>
      <c r="L76" s="181"/>
      <c r="M76" s="181"/>
    </row>
    <row r="77" spans="2:28" x14ac:dyDescent="0.25">
      <c r="C77" s="78"/>
      <c r="L77" s="181"/>
      <c r="M77" s="181"/>
    </row>
    <row r="78" spans="2:28" x14ac:dyDescent="0.25">
      <c r="C78" s="78"/>
      <c r="L78" s="181"/>
      <c r="M78" s="181"/>
    </row>
    <row r="79" spans="2:28" x14ac:dyDescent="0.25">
      <c r="C79" s="78"/>
      <c r="L79" s="181"/>
      <c r="M79" s="181"/>
    </row>
    <row r="80" spans="2:28" x14ac:dyDescent="0.25">
      <c r="C80" s="78"/>
      <c r="L80" s="181"/>
      <c r="M80" s="181"/>
    </row>
    <row r="81" spans="3:13" x14ac:dyDescent="0.25">
      <c r="C81" s="78"/>
      <c r="L81" s="181"/>
      <c r="M81" s="181"/>
    </row>
    <row r="82" spans="3:13" x14ac:dyDescent="0.25">
      <c r="C82" s="78"/>
      <c r="L82" s="181"/>
      <c r="M82" s="181"/>
    </row>
    <row r="83" spans="3:13" x14ac:dyDescent="0.25">
      <c r="C83" s="78"/>
      <c r="L83" s="181"/>
      <c r="M83" s="181"/>
    </row>
    <row r="84" spans="3:13" x14ac:dyDescent="0.25">
      <c r="C84" s="78"/>
      <c r="L84" s="181"/>
      <c r="M84" s="181"/>
    </row>
    <row r="85" spans="3:13" x14ac:dyDescent="0.25">
      <c r="C85" s="78"/>
      <c r="L85" s="181"/>
      <c r="M85" s="181"/>
    </row>
    <row r="86" spans="3:13" x14ac:dyDescent="0.25">
      <c r="C86" s="78"/>
    </row>
    <row r="87" spans="3:13" x14ac:dyDescent="0.25">
      <c r="C87" s="78"/>
    </row>
    <row r="88" spans="3:13" x14ac:dyDescent="0.25">
      <c r="C88" s="78"/>
    </row>
    <row r="89" spans="3:13" x14ac:dyDescent="0.25">
      <c r="C89" s="78"/>
    </row>
    <row r="90" spans="3:13" x14ac:dyDescent="0.25">
      <c r="C90" s="78"/>
    </row>
    <row r="91" spans="3:13" x14ac:dyDescent="0.25">
      <c r="C91" s="78"/>
    </row>
    <row r="92" spans="3:13" x14ac:dyDescent="0.25">
      <c r="C92" s="78"/>
    </row>
    <row r="93" spans="3:13" x14ac:dyDescent="0.25">
      <c r="C93" s="78"/>
    </row>
    <row r="94" spans="3:13" x14ac:dyDescent="0.25">
      <c r="C94" s="78"/>
    </row>
    <row r="95" spans="3:13" x14ac:dyDescent="0.25">
      <c r="C95" s="78"/>
    </row>
    <row r="96" spans="3:1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20" spans="3:3" x14ac:dyDescent="0.25">
      <c r="C120" s="78"/>
    </row>
    <row r="121" spans="3:3" x14ac:dyDescent="0.25">
      <c r="C121" s="78"/>
    </row>
    <row r="122" spans="3:3" x14ac:dyDescent="0.25">
      <c r="C122" s="78"/>
    </row>
    <row r="123" spans="3:3" x14ac:dyDescent="0.25">
      <c r="C123" s="78"/>
    </row>
    <row r="124" spans="3:3" x14ac:dyDescent="0.25">
      <c r="C124" s="78"/>
    </row>
    <row r="125" spans="3:3" x14ac:dyDescent="0.25">
      <c r="C125" s="78"/>
    </row>
    <row r="126" spans="3:3" x14ac:dyDescent="0.25">
      <c r="C126" s="78"/>
    </row>
    <row r="127" spans="3:3" x14ac:dyDescent="0.25">
      <c r="C127" s="78"/>
    </row>
    <row r="128" spans="3:3" x14ac:dyDescent="0.25">
      <c r="C128" s="78"/>
    </row>
    <row r="1048546" spans="4:8" ht="60" x14ac:dyDescent="0.25">
      <c r="H1048546" s="31" t="s">
        <v>256</v>
      </c>
    </row>
    <row r="1048547" spans="4:8" ht="60" x14ac:dyDescent="0.25">
      <c r="H1048547" s="31" t="s">
        <v>257</v>
      </c>
    </row>
    <row r="1048548" spans="4:8" ht="90" x14ac:dyDescent="0.25">
      <c r="H1048548" s="31" t="s">
        <v>258</v>
      </c>
    </row>
    <row r="1048549" spans="4:8" ht="75" x14ac:dyDescent="0.25">
      <c r="H1048549" s="31" t="s">
        <v>259</v>
      </c>
    </row>
    <row r="1048550" spans="4:8" ht="135" x14ac:dyDescent="0.25">
      <c r="H1048550" s="31" t="s">
        <v>260</v>
      </c>
    </row>
    <row r="1048551" spans="4:8" ht="285" x14ac:dyDescent="0.25">
      <c r="D1048551" t="s">
        <v>19</v>
      </c>
      <c r="H1048551" s="31" t="s">
        <v>261</v>
      </c>
    </row>
    <row r="1048552" spans="4:8" x14ac:dyDescent="0.25">
      <c r="D1048552" t="s">
        <v>263</v>
      </c>
    </row>
  </sheetData>
  <mergeCells count="97">
    <mergeCell ref="D54:D55"/>
    <mergeCell ref="D44:D45"/>
    <mergeCell ref="D46:D47"/>
    <mergeCell ref="D48:D49"/>
    <mergeCell ref="D50:D51"/>
    <mergeCell ref="D52:D53"/>
    <mergeCell ref="L75:M85"/>
    <mergeCell ref="D56:D57"/>
    <mergeCell ref="D58:D59"/>
    <mergeCell ref="D60:D61"/>
    <mergeCell ref="D62:D63"/>
    <mergeCell ref="D64:D65"/>
    <mergeCell ref="D66:D67"/>
    <mergeCell ref="E17:E19"/>
    <mergeCell ref="AA17:AA18"/>
    <mergeCell ref="D18:D19"/>
    <mergeCell ref="D21:D22"/>
    <mergeCell ref="E21:E22"/>
    <mergeCell ref="AA21:AA22"/>
    <mergeCell ref="F14:F16"/>
    <mergeCell ref="AB21:AB22"/>
    <mergeCell ref="E24:E28"/>
    <mergeCell ref="B29:B46"/>
    <mergeCell ref="D30:D31"/>
    <mergeCell ref="D32:D33"/>
    <mergeCell ref="D34:D35"/>
    <mergeCell ref="D36:D37"/>
    <mergeCell ref="D38:D39"/>
    <mergeCell ref="D40:D41"/>
    <mergeCell ref="D42:D43"/>
    <mergeCell ref="B11:B28"/>
    <mergeCell ref="C11:C74"/>
    <mergeCell ref="D68:D69"/>
    <mergeCell ref="D70:D71"/>
    <mergeCell ref="D72:D73"/>
    <mergeCell ref="D11:D16"/>
    <mergeCell ref="AB14:AB16"/>
    <mergeCell ref="Q14:Q16"/>
    <mergeCell ref="R14:R16"/>
    <mergeCell ref="S14:S16"/>
    <mergeCell ref="T14:T16"/>
    <mergeCell ref="U14:U16"/>
    <mergeCell ref="V14:V16"/>
    <mergeCell ref="K14:K16"/>
    <mergeCell ref="L14:L16"/>
    <mergeCell ref="M14:M16"/>
    <mergeCell ref="N14:N16"/>
    <mergeCell ref="O14:O16"/>
    <mergeCell ref="P14:P16"/>
    <mergeCell ref="G11:G13"/>
    <mergeCell ref="H11:H13"/>
    <mergeCell ref="H14:H16"/>
    <mergeCell ref="I14:I16"/>
    <mergeCell ref="J14:J16"/>
    <mergeCell ref="Z14:Z16"/>
    <mergeCell ref="AA14:AA16"/>
    <mergeCell ref="W14:W16"/>
    <mergeCell ref="X14:X16"/>
    <mergeCell ref="Y14:Y16"/>
    <mergeCell ref="AB11:AB13"/>
    <mergeCell ref="S11:S13"/>
    <mergeCell ref="T11:T13"/>
    <mergeCell ref="U11:U13"/>
    <mergeCell ref="X11:X13"/>
    <mergeCell ref="V11:V13"/>
    <mergeCell ref="W11:W13"/>
    <mergeCell ref="E11:E16"/>
    <mergeCell ref="F11:F13"/>
    <mergeCell ref="Y11:Y13"/>
    <mergeCell ref="Z11:Z13"/>
    <mergeCell ref="AA11:AA13"/>
    <mergeCell ref="M11:M13"/>
    <mergeCell ref="N11:N13"/>
    <mergeCell ref="O11:O13"/>
    <mergeCell ref="P11:P13"/>
    <mergeCell ref="Q11:Q13"/>
    <mergeCell ref="R11:R13"/>
    <mergeCell ref="I11:I13"/>
    <mergeCell ref="J11:J13"/>
    <mergeCell ref="K11:K13"/>
    <mergeCell ref="L11:L13"/>
    <mergeCell ref="G14:G16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 O14 O17:O74">
    <cfRule type="containsText" dxfId="399" priority="31" operator="containsText" text="Muy Alto">
      <formula>NOT(ISERROR(SEARCH("Muy Alto",O11)))</formula>
    </cfRule>
    <cfRule type="containsText" dxfId="398" priority="30" operator="containsText" text="Bajo">
      <formula>NOT(ISERROR(SEARCH("Bajo",O11)))</formula>
    </cfRule>
  </conditionalFormatting>
  <conditionalFormatting sqref="O11 O24:O74">
    <cfRule type="containsText" dxfId="397" priority="33" operator="containsText" text="Muy Alto">
      <formula>NOT(ISERROR(SEARCH("Muy Alto",O11)))</formula>
    </cfRule>
    <cfRule type="containsText" dxfId="396" priority="32" operator="containsText" text="Alto">
      <formula>NOT(ISERROR(SEARCH("Alto",O11)))</formula>
    </cfRule>
  </conditionalFormatting>
  <conditionalFormatting sqref="O14 O17:O23">
    <cfRule type="containsText" dxfId="395" priority="9" operator="containsText" text="Muy Alto">
      <formula>NOT(ISERROR(SEARCH("Muy Alto",O14)))</formula>
    </cfRule>
    <cfRule type="containsText" dxfId="394" priority="10" operator="containsText" text="Alto">
      <formula>NOT(ISERROR(SEARCH("Alto",O14)))</formula>
    </cfRule>
  </conditionalFormatting>
  <conditionalFormatting sqref="O14 O17:O74 O11">
    <cfRule type="containsText" dxfId="393" priority="29" operator="containsText" text="Medio">
      <formula>NOT(ISERROR(SEARCH("Medio",O11)))</formula>
    </cfRule>
  </conditionalFormatting>
  <conditionalFormatting sqref="R11 R24:R74">
    <cfRule type="containsText" dxfId="392" priority="28" operator="containsText" text="IV">
      <formula>NOT(ISERROR(SEARCH("IV",R11)))</formula>
    </cfRule>
    <cfRule type="containsText" dxfId="391" priority="27" operator="containsText" text="I">
      <formula>NOT(ISERROR(SEARCH("I",R11)))</formula>
    </cfRule>
    <cfRule type="containsText" dxfId="390" priority="26" operator="containsText" text="II">
      <formula>NOT(ISERROR(SEARCH("II",R11)))</formula>
    </cfRule>
    <cfRule type="containsText" dxfId="389" priority="25" operator="containsText" text="III">
      <formula>NOT(ISERROR(SEARCH("III",R11)))</formula>
    </cfRule>
  </conditionalFormatting>
  <conditionalFormatting sqref="R14 R17:R23">
    <cfRule type="containsText" dxfId="388" priority="5" operator="containsText" text="IV">
      <formula>NOT(ISERROR(SEARCH("IV",R14)))</formula>
    </cfRule>
    <cfRule type="containsText" dxfId="387" priority="6" operator="containsText" text="III">
      <formula>NOT(ISERROR(SEARCH("III",R14)))</formula>
    </cfRule>
    <cfRule type="containsText" dxfId="386" priority="7" operator="containsText" text="II">
      <formula>NOT(ISERROR(SEARCH("II",R14)))</formula>
    </cfRule>
    <cfRule type="containsText" dxfId="385" priority="8" operator="containsText" text="I">
      <formula>NOT(ISERROR(SEARCH("I",R14)))</formula>
    </cfRule>
  </conditionalFormatting>
  <conditionalFormatting sqref="R14 R17:R74 R11">
    <cfRule type="containsText" dxfId="384" priority="24" operator="containsText" text="IV">
      <formula>NOT(ISERROR(SEARCH("IV",R11)))</formula>
    </cfRule>
  </conditionalFormatting>
  <conditionalFormatting sqref="S11 S14 S17:S74">
    <cfRule type="containsText" dxfId="383" priority="17" operator="containsText" text="ACEPTABLE CON CONTROL ESPECIFICO">
      <formula>NOT(ISERROR(SEARCH("ACEPTABLE CON CONTROL ESPECIFICO",S11)))</formula>
    </cfRule>
    <cfRule type="containsText" dxfId="382" priority="18" operator="containsText" text="ACEPTABLE">
      <formula>NOT(ISERROR(SEARCH("ACEPTABLE",S11)))</formula>
    </cfRule>
    <cfRule type="containsText" dxfId="381" priority="19" operator="containsText" text="MEJORABLE">
      <formula>NOT(ISERROR(SEARCH("MEJORABLE",S11)))</formula>
    </cfRule>
  </conditionalFormatting>
  <conditionalFormatting sqref="S11 S24:S74">
    <cfRule type="containsText" dxfId="380" priority="20" operator="containsText" text="NO ACEPTABLE">
      <formula>NOT(ISERROR(SEARCH("NO ACEPTABLE",S11)))</formula>
    </cfRule>
    <cfRule type="containsText" dxfId="379" priority="21" operator="containsText" text="NO ACEPTABLE O ACEPTABLE CON CONTROL ESPECIFICO">
      <formula>NOT(ISERROR(SEARCH("NO ACEPTABLE O ACEPTABLE CON CONTROL ESPECIFICO",S11)))</formula>
    </cfRule>
    <cfRule type="containsText" dxfId="378" priority="22" operator="containsText" text="ACEPTABLE">
      <formula>NOT(ISERROR(SEARCH("ACEPTABLE",S11)))</formula>
    </cfRule>
    <cfRule type="containsText" dxfId="377" priority="23" operator="containsText" text="MEJORABLE">
      <formula>NOT(ISERROR(SEARCH("MEJORABLE",S11)))</formula>
    </cfRule>
  </conditionalFormatting>
  <conditionalFormatting sqref="S14 S17:S23">
    <cfRule type="containsText" dxfId="376" priority="4" operator="containsText" text="NO ACEPTABLE O ACEPTABLE CON CONTROL ESPECIFICO">
      <formula>NOT(ISERROR(SEARCH("NO ACEPTABLE O ACEPTABLE CON CONTROL ESPECIFICO",S14)))</formula>
    </cfRule>
    <cfRule type="containsText" dxfId="375" priority="3" operator="containsText" text="NO ACEPTABLE">
      <formula>NOT(ISERROR(SEARCH("NO ACEPTABLE",S14)))</formula>
    </cfRule>
    <cfRule type="containsText" dxfId="374" priority="2" operator="containsText" text="MEJORABLE">
      <formula>NOT(ISERROR(SEARCH("MEJORABLE",S14)))</formula>
    </cfRule>
    <cfRule type="containsText" dxfId="373" priority="1" operator="containsText" text="ACEPTABLE">
      <formula>NOT(ISERROR(SEARCH("ACEPTABLE",S14)))</formula>
    </cfRule>
  </conditionalFormatting>
  <conditionalFormatting sqref="S14 S17:S74 S11">
    <cfRule type="containsText" dxfId="372" priority="16" operator="containsText" text="NO ACEPTABLE">
      <formula>NOT(ISERROR(SEARCH("NO ACEPTABLE",S11)))</formula>
    </cfRule>
  </conditionalFormatting>
  <conditionalFormatting sqref="T11 T14 T17:T74">
    <cfRule type="containsText" dxfId="371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370" priority="14" operator="containsText" text="Corregir y adoptar medidas de control inmediato">
      <formula>NOT(ISERROR(SEARCH("Corregir y adoptar medidas de control inmediato",T11)))</formula>
    </cfRule>
    <cfRule type="cellIs" dxfId="369" priority="13" operator="equal">
      <formula>"Situación crítica. Suspender actividades hasta que el riesgo esté bajo control. Intervención urgente"</formula>
    </cfRule>
    <cfRule type="containsText" dxfId="368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367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showInputMessage="1" showErrorMessage="1" sqref="H24:H74" xr:uid="{07A8F380-C02F-4111-B802-681CABC44B88}">
      <formula1>$H$1048545:$H$1048551</formula1>
    </dataValidation>
    <dataValidation type="list" allowBlank="1" showInputMessage="1" showErrorMessage="1" sqref="D72 D70 D68 D66 D64 D62 D60 D58 D56 D54 D52 D50 D48 D46 D44 D42 D40 D38 D36 D34 D32 D30 D20:D21 D18 D23:D28 D11" xr:uid="{A6E35C7A-4476-4EEB-9925-64C14793C04A}">
      <formula1>$D$1048551:$D$1048576</formula1>
    </dataValidation>
    <dataValidation type="list" allowBlank="1" showInputMessage="1" showErrorMessage="1" sqref="E11 E17 E20:E21 E23:E24" xr:uid="{BE03AE2C-ABF8-484C-B851-5C44460D02B1}">
      <formula1>$E$29:$E$34</formula1>
    </dataValidation>
    <dataValidation type="list" allowBlank="1" showInputMessage="1" showErrorMessage="1" sqref="F11 F18:F28" xr:uid="{3483950D-5EC2-4F03-BA02-ACDAF3B898F5}">
      <formula1>$F$29:$F$73</formula1>
    </dataValidation>
    <dataValidation type="list" allowBlank="1" showInputMessage="1" showErrorMessage="1" sqref="H11 H18:H23" xr:uid="{F66D9BAD-3372-4DD7-A27F-646AE4BBA0E2}">
      <formula1>$H$1048546:$H$1048551</formula1>
    </dataValidation>
    <dataValidation type="list" allowBlank="1" showInputMessage="1" showErrorMessage="1" sqref="P11 P17:P73" xr:uid="{6C28D2B3-6EFD-4EC0-9A5B-BC8278152F5A}">
      <formula1>$P$29:$P$32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AEF4-6BA0-4C8A-8901-75900BA10DD1}">
  <sheetPr>
    <pageSetUpPr fitToPage="1"/>
  </sheetPr>
  <dimension ref="B2:AW1048554"/>
  <sheetViews>
    <sheetView showGridLines="0" zoomScale="70" zoomScaleNormal="70" workbookViewId="0">
      <selection activeCell="Z76" sqref="Z76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556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2"/>
      <c r="C10" s="124"/>
      <c r="D10" s="125"/>
      <c r="E10" s="138" t="s">
        <v>5</v>
      </c>
      <c r="F10" s="139"/>
      <c r="G10" s="102" t="s">
        <v>4</v>
      </c>
      <c r="H10" s="124"/>
      <c r="I10" s="95" t="s">
        <v>6</v>
      </c>
      <c r="J10" s="102" t="s">
        <v>7</v>
      </c>
      <c r="K10" s="94" t="s">
        <v>8</v>
      </c>
      <c r="L10" s="99" t="s">
        <v>37</v>
      </c>
      <c r="M10" s="13" t="s">
        <v>38</v>
      </c>
      <c r="N10" s="104" t="s">
        <v>42</v>
      </c>
      <c r="O10" s="99" t="s">
        <v>39</v>
      </c>
      <c r="P10" s="104" t="s">
        <v>40</v>
      </c>
      <c r="Q10" s="13" t="s">
        <v>43</v>
      </c>
      <c r="R10" s="105" t="s">
        <v>45</v>
      </c>
      <c r="S10" s="99" t="s">
        <v>9</v>
      </c>
      <c r="T10" s="98" t="s">
        <v>249</v>
      </c>
      <c r="U10" s="106" t="s">
        <v>10</v>
      </c>
      <c r="V10" s="107" t="s">
        <v>11</v>
      </c>
      <c r="W10" s="108" t="s">
        <v>12</v>
      </c>
      <c r="X10" s="109" t="s">
        <v>14</v>
      </c>
      <c r="Y10" s="110" t="s">
        <v>15</v>
      </c>
      <c r="Z10" s="112" t="s">
        <v>16</v>
      </c>
      <c r="AA10" s="110" t="s">
        <v>17</v>
      </c>
      <c r="AB10" s="111" t="s">
        <v>44</v>
      </c>
    </row>
    <row r="11" spans="2:49" ht="15" customHeight="1" x14ac:dyDescent="0.25">
      <c r="B11" s="180" t="s">
        <v>537</v>
      </c>
      <c r="C11" s="140"/>
      <c r="D11" s="175" t="s">
        <v>19</v>
      </c>
      <c r="E11" s="140" t="s">
        <v>208</v>
      </c>
      <c r="F11" s="142" t="s">
        <v>222</v>
      </c>
      <c r="G11" s="142" t="s">
        <v>397</v>
      </c>
      <c r="H11" s="140" t="s">
        <v>264</v>
      </c>
      <c r="I11" s="144" t="s">
        <v>271</v>
      </c>
      <c r="J11" s="144" t="s">
        <v>271</v>
      </c>
      <c r="K11" s="144" t="s">
        <v>271</v>
      </c>
      <c r="L11" s="149">
        <v>2</v>
      </c>
      <c r="M11" s="155">
        <v>4</v>
      </c>
      <c r="N11" s="156">
        <f>M11*L11</f>
        <v>8</v>
      </c>
      <c r="O11" s="158" t="str">
        <f>IF(N11&gt;=24,"Muy Alto",IF(N11&gt;=10,"Alto",IF(N11&gt;=6,"Medio","Bajo")))</f>
        <v>Medio</v>
      </c>
      <c r="P11" s="152">
        <v>25</v>
      </c>
      <c r="Q11" s="159">
        <f>P11*N11</f>
        <v>200</v>
      </c>
      <c r="R11" s="160" t="str">
        <f>IF(Q11&gt;=600,"I",IF(Q11&gt;=150,"II",IF(Q11&gt;=40,"III","IV")))</f>
        <v>II</v>
      </c>
      <c r="S11" s="146" t="str">
        <f>IF(R11="IV","ACEPTABLE",IF(R11="III","MEJORABLE",IF(R11="II","ACEPTABLE CON CONTROL ESPECIFICO","NO ACEPTABLE")))</f>
        <v>ACEPTABLE CON CONTROL ESPECIFICO</v>
      </c>
      <c r="T11" s="149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52">
        <v>3</v>
      </c>
      <c r="V11" s="140" t="s">
        <v>276</v>
      </c>
      <c r="W11" s="140" t="s">
        <v>279</v>
      </c>
      <c r="X11" s="140" t="s">
        <v>266</v>
      </c>
      <c r="Y11" s="140" t="s">
        <v>266</v>
      </c>
      <c r="Z11" s="142" t="s">
        <v>303</v>
      </c>
      <c r="AA11" s="142" t="s">
        <v>284</v>
      </c>
      <c r="AB11" s="140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7.100000000000001" customHeight="1" x14ac:dyDescent="0.25">
      <c r="B12" s="179"/>
      <c r="C12" s="141"/>
      <c r="D12" s="153"/>
      <c r="E12" s="141"/>
      <c r="F12" s="142"/>
      <c r="G12" s="142"/>
      <c r="H12" s="141"/>
      <c r="I12" s="163"/>
      <c r="J12" s="163"/>
      <c r="K12" s="163"/>
      <c r="L12" s="150"/>
      <c r="M12" s="150"/>
      <c r="N12" s="157"/>
      <c r="O12" s="158"/>
      <c r="P12" s="153"/>
      <c r="Q12" s="157"/>
      <c r="R12" s="161"/>
      <c r="S12" s="147"/>
      <c r="T12" s="150"/>
      <c r="U12" s="153"/>
      <c r="V12" s="141"/>
      <c r="W12" s="141"/>
      <c r="X12" s="141"/>
      <c r="Y12" s="141"/>
      <c r="Z12" s="142"/>
      <c r="AA12" s="142"/>
      <c r="AB12" s="141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7.100000000000001" customHeight="1" x14ac:dyDescent="0.25">
      <c r="B13" s="179"/>
      <c r="C13" s="141"/>
      <c r="D13" s="153"/>
      <c r="E13" s="141"/>
      <c r="F13" s="142"/>
      <c r="G13" s="142"/>
      <c r="H13" s="143"/>
      <c r="I13" s="145"/>
      <c r="J13" s="145"/>
      <c r="K13" s="145"/>
      <c r="L13" s="151"/>
      <c r="M13" s="150"/>
      <c r="N13" s="157"/>
      <c r="O13" s="158"/>
      <c r="P13" s="154"/>
      <c r="Q13" s="157"/>
      <c r="R13" s="162"/>
      <c r="S13" s="148"/>
      <c r="T13" s="151"/>
      <c r="U13" s="154"/>
      <c r="V13" s="143"/>
      <c r="W13" s="143"/>
      <c r="X13" s="143"/>
      <c r="Y13" s="143"/>
      <c r="Z13" s="142"/>
      <c r="AA13" s="142"/>
      <c r="AB13" s="143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17.100000000000001" customHeight="1" x14ac:dyDescent="0.25">
      <c r="B14" s="179"/>
      <c r="C14" s="141"/>
      <c r="D14" s="153"/>
      <c r="E14" s="141"/>
      <c r="F14" s="140" t="s">
        <v>431</v>
      </c>
      <c r="G14" s="140" t="s">
        <v>432</v>
      </c>
      <c r="H14" s="140" t="s">
        <v>264</v>
      </c>
      <c r="I14" s="144" t="s">
        <v>271</v>
      </c>
      <c r="J14" s="144" t="s">
        <v>271</v>
      </c>
      <c r="K14" s="144" t="s">
        <v>271</v>
      </c>
      <c r="L14" s="149">
        <v>2</v>
      </c>
      <c r="M14" s="164">
        <v>3</v>
      </c>
      <c r="N14" s="165">
        <v>6</v>
      </c>
      <c r="O14" s="166" t="s">
        <v>433</v>
      </c>
      <c r="P14" s="152">
        <v>25</v>
      </c>
      <c r="Q14" s="165">
        <v>200</v>
      </c>
      <c r="R14" s="169" t="s">
        <v>192</v>
      </c>
      <c r="S14" s="171" t="s">
        <v>434</v>
      </c>
      <c r="T14" s="173" t="s">
        <v>435</v>
      </c>
      <c r="U14" s="152">
        <v>3</v>
      </c>
      <c r="V14" s="140" t="s">
        <v>436</v>
      </c>
      <c r="W14" s="140" t="s">
        <v>265</v>
      </c>
      <c r="X14" s="140" t="s">
        <v>437</v>
      </c>
      <c r="Y14" s="140" t="s">
        <v>266</v>
      </c>
      <c r="Z14" s="141" t="s">
        <v>266</v>
      </c>
      <c r="AA14" s="140" t="s">
        <v>266</v>
      </c>
      <c r="AB14" s="140" t="s">
        <v>266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38.25" customHeight="1" thickBot="1" x14ac:dyDescent="0.3">
      <c r="B15" s="179"/>
      <c r="C15" s="141"/>
      <c r="D15" s="153"/>
      <c r="E15" s="141"/>
      <c r="F15" s="143"/>
      <c r="G15" s="143"/>
      <c r="H15" s="143"/>
      <c r="I15" s="145"/>
      <c r="J15" s="145"/>
      <c r="K15" s="145"/>
      <c r="L15" s="151"/>
      <c r="M15" s="164"/>
      <c r="N15" s="165"/>
      <c r="O15" s="167"/>
      <c r="P15" s="154"/>
      <c r="Q15" s="165"/>
      <c r="R15" s="170"/>
      <c r="S15" s="172"/>
      <c r="T15" s="174"/>
      <c r="U15" s="154"/>
      <c r="V15" s="143"/>
      <c r="W15" s="143"/>
      <c r="X15" s="143"/>
      <c r="Y15" s="143"/>
      <c r="Z15" s="143"/>
      <c r="AA15" s="143"/>
      <c r="AB15" s="143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7.100000000000001" customHeight="1" x14ac:dyDescent="0.25">
      <c r="B16" s="179"/>
      <c r="C16" s="141"/>
      <c r="D16" s="153"/>
      <c r="E16" s="141"/>
      <c r="F16" s="140" t="s">
        <v>444</v>
      </c>
      <c r="G16" s="140" t="s">
        <v>538</v>
      </c>
      <c r="H16" s="140" t="s">
        <v>264</v>
      </c>
      <c r="I16" s="168" t="s">
        <v>424</v>
      </c>
      <c r="J16" s="168" t="s">
        <v>271</v>
      </c>
      <c r="K16" s="168" t="s">
        <v>424</v>
      </c>
      <c r="L16" s="164">
        <v>2</v>
      </c>
      <c r="M16" s="164">
        <v>2</v>
      </c>
      <c r="N16" s="165">
        <v>4</v>
      </c>
      <c r="O16" s="158" t="s">
        <v>446</v>
      </c>
      <c r="P16" s="158">
        <v>25</v>
      </c>
      <c r="Q16" s="156">
        <f t="shared" ref="Q16" si="0">P16*N16</f>
        <v>100</v>
      </c>
      <c r="R16" s="160" t="str">
        <f t="shared" ref="R16" si="1">IF(Q16&gt;=600,"I",IF(Q16&gt;=150,"II",IF(Q16&gt;=40,"III","IV")))</f>
        <v>III</v>
      </c>
      <c r="S16" s="177" t="s">
        <v>434</v>
      </c>
      <c r="T16" s="149" t="str">
        <f t="shared" ref="T16" si="2">IF(R16="IV","Mantener las medidas de control existentes, pero se deberían considerar soluciones o mejoras y se deben hacer comprobciones periódicas para asegurrar que el riesgo aún es aceptable",IF(R16="III","Mejorar si es posible. Seria conveniente justificar la intervención y su rentabilidad",IF(R16="II","Corregir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6" s="158">
        <v>3</v>
      </c>
      <c r="V16" s="142" t="s">
        <v>447</v>
      </c>
      <c r="W16" s="140" t="s">
        <v>265</v>
      </c>
      <c r="X16" s="140" t="s">
        <v>266</v>
      </c>
      <c r="Y16" s="140" t="s">
        <v>266</v>
      </c>
      <c r="Z16" s="140" t="s">
        <v>266</v>
      </c>
      <c r="AA16" s="140" t="s">
        <v>448</v>
      </c>
      <c r="AB16" s="140" t="s">
        <v>266</v>
      </c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16.5" customHeight="1" x14ac:dyDescent="0.25">
      <c r="B17" s="179"/>
      <c r="C17" s="141"/>
      <c r="D17" s="153"/>
      <c r="E17" s="141"/>
      <c r="F17" s="141"/>
      <c r="G17" s="141"/>
      <c r="H17" s="141"/>
      <c r="I17" s="168"/>
      <c r="J17" s="168"/>
      <c r="K17" s="168"/>
      <c r="L17" s="164"/>
      <c r="M17" s="164"/>
      <c r="N17" s="165"/>
      <c r="O17" s="158"/>
      <c r="P17" s="158"/>
      <c r="Q17" s="157"/>
      <c r="R17" s="161"/>
      <c r="S17" s="178"/>
      <c r="T17" s="150"/>
      <c r="U17" s="158"/>
      <c r="V17" s="142"/>
      <c r="W17" s="141"/>
      <c r="X17" s="141"/>
      <c r="Y17" s="141"/>
      <c r="Z17" s="141"/>
      <c r="AA17" s="141"/>
      <c r="AB17" s="141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16.5" customHeight="1" thickBot="1" x14ac:dyDescent="0.3">
      <c r="B18" s="179"/>
      <c r="C18" s="141"/>
      <c r="D18" s="153"/>
      <c r="E18" s="141"/>
      <c r="F18" s="141"/>
      <c r="G18" s="143"/>
      <c r="H18" s="143"/>
      <c r="I18" s="168"/>
      <c r="J18" s="168"/>
      <c r="K18" s="168"/>
      <c r="L18" s="164"/>
      <c r="M18" s="164"/>
      <c r="N18" s="165"/>
      <c r="O18" s="158"/>
      <c r="P18" s="158"/>
      <c r="Q18" s="176"/>
      <c r="R18" s="161"/>
      <c r="S18" s="178"/>
      <c r="T18" s="150"/>
      <c r="U18" s="158"/>
      <c r="V18" s="142"/>
      <c r="W18" s="143"/>
      <c r="X18" s="143"/>
      <c r="Y18" s="141"/>
      <c r="Z18" s="143"/>
      <c r="AA18" s="143"/>
      <c r="AB18" s="141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2:49" ht="84.75" customHeight="1" thickBot="1" x14ac:dyDescent="0.3">
      <c r="B19" s="179"/>
      <c r="C19" s="141"/>
      <c r="D19" s="64"/>
      <c r="E19" s="140" t="s">
        <v>207</v>
      </c>
      <c r="F19" s="60" t="s">
        <v>480</v>
      </c>
      <c r="G19" s="53" t="s">
        <v>481</v>
      </c>
      <c r="H19" s="53" t="s">
        <v>264</v>
      </c>
      <c r="I19" s="6" t="s">
        <v>424</v>
      </c>
      <c r="J19" s="6" t="s">
        <v>424</v>
      </c>
      <c r="K19" s="6" t="s">
        <v>424</v>
      </c>
      <c r="L19" s="93">
        <v>2</v>
      </c>
      <c r="M19" s="93">
        <v>4</v>
      </c>
      <c r="N19" s="57">
        <v>8</v>
      </c>
      <c r="O19" s="5" t="str">
        <f t="shared" ref="O19:O24" si="3">IF(N19&gt;=24,"Muy Alto",IF(N19&gt;=10,"Alto",IF(N19&gt;=6,"Medio","Bajo")))</f>
        <v>Medio</v>
      </c>
      <c r="P19" s="5">
        <v>25</v>
      </c>
      <c r="Q19" s="57">
        <f t="shared" ref="Q19:Q76" si="4">P19*N19</f>
        <v>200</v>
      </c>
      <c r="R19" s="11" t="str">
        <f t="shared" ref="R19:R24" si="5">IF(Q19&gt;=600,"I",IF(Q19&gt;=150,"II",IF(Q19&gt;=40,"III","IV")))</f>
        <v>II</v>
      </c>
      <c r="S19" s="51" t="str">
        <f>IF(R19="IV","ACEPTABLE",IF(R19="III","MEJORABLE",IF(R19="II","ACEPTABLE CON CONTROL ESPECIFICO","NO ACEPTABLE")))</f>
        <v>ACEPTABLE CON CONTROL ESPECIFICO</v>
      </c>
      <c r="T19" s="10" t="str">
        <f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64">
        <v>3</v>
      </c>
      <c r="V19" s="53" t="s">
        <v>278</v>
      </c>
      <c r="W19" s="53" t="s">
        <v>280</v>
      </c>
      <c r="X19" s="53" t="s">
        <v>483</v>
      </c>
      <c r="Y19" s="60" t="s">
        <v>266</v>
      </c>
      <c r="Z19" s="53" t="s">
        <v>266</v>
      </c>
      <c r="AA19" s="140" t="s">
        <v>285</v>
      </c>
      <c r="AB19" s="60" t="s">
        <v>484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2:49" ht="79.5" customHeight="1" thickBot="1" x14ac:dyDescent="0.3">
      <c r="B20" s="179"/>
      <c r="C20" s="141"/>
      <c r="D20" s="152" t="s">
        <v>19</v>
      </c>
      <c r="E20" s="141"/>
      <c r="F20" s="60" t="s">
        <v>404</v>
      </c>
      <c r="G20" s="60" t="s">
        <v>479</v>
      </c>
      <c r="H20" s="53" t="s">
        <v>264</v>
      </c>
      <c r="I20" s="6" t="s">
        <v>271</v>
      </c>
      <c r="J20" s="6" t="s">
        <v>271</v>
      </c>
      <c r="K20" s="6" t="s">
        <v>271</v>
      </c>
      <c r="L20" s="93">
        <v>2</v>
      </c>
      <c r="M20" s="93">
        <v>2</v>
      </c>
      <c r="N20" s="57">
        <f t="shared" ref="N20:N24" si="6">M20*L20</f>
        <v>4</v>
      </c>
      <c r="O20" s="5" t="str">
        <f t="shared" si="3"/>
        <v>Bajo</v>
      </c>
      <c r="P20" s="5">
        <v>25</v>
      </c>
      <c r="Q20" s="57">
        <f t="shared" si="4"/>
        <v>100</v>
      </c>
      <c r="R20" s="11" t="str">
        <f t="shared" si="5"/>
        <v>III</v>
      </c>
      <c r="S20" s="51" t="str">
        <f>IF(R20="IV","ACEPTABLE",IF(R20="III","MEJORABLE",IF(R20="II","ACEPTABLE CON CONTROL ESPECIFICO","NO ACEPTABLE")))</f>
        <v>MEJORABLE</v>
      </c>
      <c r="T20" s="10" t="str">
        <f>IF(R20="IV","Mantener las medidas de control existentes, pero se deberían considerar soluciones o mejoras y se deben hacer comprobciones periódicas para asegurrar que el riesgo aún es aceptable",IF(R20="III","Mejorar si es posible. Seria conveniente justificar la intervención y su rentabilidad",IF(R20="II","Corregir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0" s="64">
        <v>3</v>
      </c>
      <c r="V20" s="53" t="s">
        <v>482</v>
      </c>
      <c r="W20" s="53" t="s">
        <v>280</v>
      </c>
      <c r="X20" s="53" t="s">
        <v>266</v>
      </c>
      <c r="Y20" s="53" t="s">
        <v>266</v>
      </c>
      <c r="Z20" s="53" t="s">
        <v>304</v>
      </c>
      <c r="AA20" s="143"/>
      <c r="AB20" s="53" t="s">
        <v>266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2:49" ht="77.25" customHeight="1" thickBot="1" x14ac:dyDescent="0.3">
      <c r="B21" s="179"/>
      <c r="C21" s="141"/>
      <c r="D21" s="154"/>
      <c r="E21" s="143"/>
      <c r="F21" s="53" t="s">
        <v>53</v>
      </c>
      <c r="G21" s="53" t="s">
        <v>277</v>
      </c>
      <c r="H21" s="53" t="s">
        <v>264</v>
      </c>
      <c r="I21" s="6" t="s">
        <v>271</v>
      </c>
      <c r="J21" s="6" t="s">
        <v>271</v>
      </c>
      <c r="K21" s="6" t="s">
        <v>271</v>
      </c>
      <c r="L21" s="93">
        <v>2</v>
      </c>
      <c r="M21" s="93">
        <v>2</v>
      </c>
      <c r="N21" s="57">
        <f t="shared" si="6"/>
        <v>4</v>
      </c>
      <c r="O21" s="5" t="str">
        <f t="shared" si="3"/>
        <v>Bajo</v>
      </c>
      <c r="P21" s="5">
        <v>25</v>
      </c>
      <c r="Q21" s="57">
        <f t="shared" si="4"/>
        <v>100</v>
      </c>
      <c r="R21" s="11" t="str">
        <f t="shared" si="5"/>
        <v>III</v>
      </c>
      <c r="S21" s="51" t="str">
        <f t="shared" ref="S21:S24" si="7">IF(R21="IV","ACEPTABLE",IF(R21="III","MEJORABLE",IF(R21="II","ACEPTABLE CON CONTROL ESPECIFICO","NO ACEPTABLE")))</f>
        <v>MEJORABLE</v>
      </c>
      <c r="T21" s="10" t="str">
        <f t="shared" ref="T21:T24" si="8">IF(R21="IV","Mantener las medidas de control existentes, pero se deberían considerar soluciones o mejoras y se deben hacer comprobciones periódicas para asegurrar que el riesgo aún es aceptable",IF(R21="III","Mejorar si es posible. Seria conveniente justificar la intervención y su rentabilidad",IF(R21="II","Corregir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1" s="64">
        <v>3</v>
      </c>
      <c r="V21" s="53" t="s">
        <v>281</v>
      </c>
      <c r="W21" s="53" t="s">
        <v>280</v>
      </c>
      <c r="X21" s="53" t="s">
        <v>266</v>
      </c>
      <c r="Y21" s="53" t="s">
        <v>266</v>
      </c>
      <c r="Z21" s="53" t="s">
        <v>305</v>
      </c>
      <c r="AA21" s="53" t="s">
        <v>295</v>
      </c>
      <c r="AB21" s="53" t="s">
        <v>266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2:49" ht="102.75" thickBot="1" x14ac:dyDescent="0.3">
      <c r="B22" s="179"/>
      <c r="C22" s="141"/>
      <c r="D22" s="5" t="s">
        <v>19</v>
      </c>
      <c r="E22" s="53" t="s">
        <v>209</v>
      </c>
      <c r="F22" s="53" t="s">
        <v>223</v>
      </c>
      <c r="G22" s="53" t="s">
        <v>485</v>
      </c>
      <c r="H22" s="53" t="s">
        <v>264</v>
      </c>
      <c r="I22" s="6" t="s">
        <v>271</v>
      </c>
      <c r="J22" s="6" t="s">
        <v>271</v>
      </c>
      <c r="K22" s="6" t="s">
        <v>271</v>
      </c>
      <c r="L22" s="93">
        <v>2</v>
      </c>
      <c r="M22" s="93">
        <v>2</v>
      </c>
      <c r="N22" s="57">
        <f t="shared" si="6"/>
        <v>4</v>
      </c>
      <c r="O22" s="5" t="str">
        <f t="shared" si="3"/>
        <v>Bajo</v>
      </c>
      <c r="P22" s="5">
        <v>25</v>
      </c>
      <c r="Q22" s="57">
        <f t="shared" si="4"/>
        <v>100</v>
      </c>
      <c r="R22" s="11" t="str">
        <f t="shared" si="5"/>
        <v>III</v>
      </c>
      <c r="S22" s="51" t="str">
        <f t="shared" si="7"/>
        <v>MEJORABLE</v>
      </c>
      <c r="T22" s="10" t="str">
        <f t="shared" si="8"/>
        <v>Mejorar si es posible. Seria conveniente justificar la intervención y su rentabilidad</v>
      </c>
      <c r="U22" s="64">
        <v>3</v>
      </c>
      <c r="V22" s="53" t="s">
        <v>282</v>
      </c>
      <c r="W22" s="53" t="s">
        <v>283</v>
      </c>
      <c r="X22" s="53" t="s">
        <v>266</v>
      </c>
      <c r="Y22" s="53" t="s">
        <v>266</v>
      </c>
      <c r="Z22" s="53" t="s">
        <v>306</v>
      </c>
      <c r="AA22" s="53" t="s">
        <v>400</v>
      </c>
      <c r="AB22" s="53" t="s">
        <v>286</v>
      </c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2:49" ht="64.5" customHeight="1" thickBot="1" x14ac:dyDescent="0.3">
      <c r="B23" s="179"/>
      <c r="C23" s="141"/>
      <c r="D23" s="152" t="s">
        <v>19</v>
      </c>
      <c r="E23" s="142" t="s">
        <v>287</v>
      </c>
      <c r="F23" s="53" t="s">
        <v>230</v>
      </c>
      <c r="G23" s="53" t="s">
        <v>290</v>
      </c>
      <c r="H23" s="53" t="s">
        <v>264</v>
      </c>
      <c r="I23" s="6" t="s">
        <v>271</v>
      </c>
      <c r="J23" s="6" t="s">
        <v>271</v>
      </c>
      <c r="K23" s="6" t="s">
        <v>271</v>
      </c>
      <c r="L23" s="93">
        <v>2</v>
      </c>
      <c r="M23" s="93">
        <v>4</v>
      </c>
      <c r="N23" s="57">
        <f t="shared" si="6"/>
        <v>8</v>
      </c>
      <c r="O23" s="5" t="str">
        <f t="shared" si="3"/>
        <v>Medio</v>
      </c>
      <c r="P23" s="5">
        <v>25</v>
      </c>
      <c r="Q23" s="57">
        <f t="shared" si="4"/>
        <v>200</v>
      </c>
      <c r="R23" s="11" t="str">
        <f t="shared" si="5"/>
        <v>II</v>
      </c>
      <c r="S23" s="51" t="str">
        <f t="shared" si="7"/>
        <v>ACEPTABLE CON CONTROL ESPECIFICO</v>
      </c>
      <c r="T23" s="10" t="str">
        <f t="shared" si="8"/>
        <v>Corregir y adoptar medidas de control inmediato</v>
      </c>
      <c r="U23" s="89">
        <v>3</v>
      </c>
      <c r="V23" s="53" t="s">
        <v>293</v>
      </c>
      <c r="W23" s="53" t="s">
        <v>279</v>
      </c>
      <c r="X23" s="53" t="s">
        <v>266</v>
      </c>
      <c r="Y23" s="53" t="s">
        <v>266</v>
      </c>
      <c r="Z23" s="53" t="s">
        <v>294</v>
      </c>
      <c r="AA23" s="140" t="s">
        <v>308</v>
      </c>
      <c r="AB23" s="140" t="s">
        <v>266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2:49" ht="125.25" customHeight="1" thickBot="1" x14ac:dyDescent="0.3">
      <c r="B24" s="179"/>
      <c r="C24" s="141"/>
      <c r="D24" s="153"/>
      <c r="E24" s="142"/>
      <c r="F24" s="53" t="s">
        <v>244</v>
      </c>
      <c r="G24" s="53" t="s">
        <v>464</v>
      </c>
      <c r="H24" s="53" t="s">
        <v>264</v>
      </c>
      <c r="I24" s="6" t="s">
        <v>271</v>
      </c>
      <c r="J24" s="6" t="s">
        <v>271</v>
      </c>
      <c r="K24" s="6" t="s">
        <v>271</v>
      </c>
      <c r="L24" s="93">
        <v>2</v>
      </c>
      <c r="M24" s="93">
        <v>4</v>
      </c>
      <c r="N24" s="57">
        <f t="shared" si="6"/>
        <v>8</v>
      </c>
      <c r="O24" s="5" t="str">
        <f t="shared" si="3"/>
        <v>Medio</v>
      </c>
      <c r="P24" s="5">
        <v>25</v>
      </c>
      <c r="Q24" s="57">
        <f t="shared" si="4"/>
        <v>200</v>
      </c>
      <c r="R24" s="11" t="str">
        <f t="shared" si="5"/>
        <v>II</v>
      </c>
      <c r="S24" s="51" t="str">
        <f t="shared" si="7"/>
        <v>ACEPTABLE CON CONTROL ESPECIFICO</v>
      </c>
      <c r="T24" s="10" t="str">
        <f t="shared" si="8"/>
        <v>Corregir y adoptar medidas de control inmediato</v>
      </c>
      <c r="U24" s="64">
        <v>3</v>
      </c>
      <c r="V24" s="53" t="s">
        <v>309</v>
      </c>
      <c r="W24" s="53" t="s">
        <v>279</v>
      </c>
      <c r="X24" s="53" t="s">
        <v>266</v>
      </c>
      <c r="Y24" s="53" t="s">
        <v>266</v>
      </c>
      <c r="Z24" s="53" t="s">
        <v>301</v>
      </c>
      <c r="AA24" s="141"/>
      <c r="AB24" s="141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2:49" ht="147" customHeight="1" x14ac:dyDescent="0.25">
      <c r="B25" s="179"/>
      <c r="C25" s="141"/>
      <c r="D25" s="5" t="s">
        <v>292</v>
      </c>
      <c r="E25" s="53" t="s">
        <v>210</v>
      </c>
      <c r="F25" s="53" t="s">
        <v>241</v>
      </c>
      <c r="G25" s="53" t="s">
        <v>291</v>
      </c>
      <c r="H25" s="53" t="s">
        <v>264</v>
      </c>
      <c r="I25" s="6" t="s">
        <v>271</v>
      </c>
      <c r="J25" s="6" t="s">
        <v>271</v>
      </c>
      <c r="K25" s="6" t="s">
        <v>271</v>
      </c>
      <c r="L25" s="93">
        <v>2</v>
      </c>
      <c r="M25" s="93">
        <v>2</v>
      </c>
      <c r="N25" s="57">
        <f>M25*L25</f>
        <v>4</v>
      </c>
      <c r="O25" s="5" t="str">
        <f>IF(N25&gt;=24,"Muy Alto",IF(N25&gt;=10,"Alto",IF(N25&gt;=6,"Medio","Bajo")))</f>
        <v>Bajo</v>
      </c>
      <c r="P25" s="5">
        <v>25</v>
      </c>
      <c r="Q25" s="57">
        <f t="shared" si="4"/>
        <v>100</v>
      </c>
      <c r="R25" s="11" t="str">
        <f>IF(Q25&gt;=600,"I",IF(Q25&gt;=150,"II",IF(Q25&gt;=40,"III","IV")))</f>
        <v>III</v>
      </c>
      <c r="S25" s="51" t="str">
        <f>IF(R25="IV","ACEPTABLE",IF(R25="III","MEJORABLE",IF(R25="II","ACEPTABLE CON CONTROL ESPECIFICO","NO ACEPTABLE")))</f>
        <v>MEJORABLE</v>
      </c>
      <c r="T25" s="10" t="str">
        <f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5" s="64">
        <v>3</v>
      </c>
      <c r="V25" s="53" t="s">
        <v>297</v>
      </c>
      <c r="W25" s="53" t="s">
        <v>298</v>
      </c>
      <c r="X25" s="53" t="s">
        <v>266</v>
      </c>
      <c r="Y25" s="53" t="s">
        <v>266</v>
      </c>
      <c r="Z25" s="53" t="s">
        <v>299</v>
      </c>
      <c r="AA25" s="53" t="s">
        <v>302</v>
      </c>
      <c r="AB25" s="53" t="s">
        <v>266</v>
      </c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2:49" ht="102" x14ac:dyDescent="0.25">
      <c r="B26" s="179"/>
      <c r="C26" s="141"/>
      <c r="D26" s="5" t="s">
        <v>19</v>
      </c>
      <c r="E26" s="142" t="s">
        <v>212</v>
      </c>
      <c r="F26" s="53" t="s">
        <v>245</v>
      </c>
      <c r="G26" s="53" t="s">
        <v>557</v>
      </c>
      <c r="H26" s="53" t="s">
        <v>262</v>
      </c>
      <c r="I26" s="6" t="s">
        <v>271</v>
      </c>
      <c r="J26" s="6" t="s">
        <v>271</v>
      </c>
      <c r="K26" s="6" t="s">
        <v>271</v>
      </c>
      <c r="L26" s="93">
        <v>2</v>
      </c>
      <c r="M26" s="93">
        <v>2</v>
      </c>
      <c r="N26" s="57">
        <f t="shared" ref="N26:N76" si="9">M26*L26</f>
        <v>4</v>
      </c>
      <c r="O26" s="5" t="str">
        <f t="shared" ref="O26:O76" si="10">IF(N26&gt;=24,"Muy Alto",IF(N26&gt;=10,"Alto",IF(N26&gt;=6,"Medio","Bajo")))</f>
        <v>Bajo</v>
      </c>
      <c r="P26" s="5">
        <v>25</v>
      </c>
      <c r="Q26" s="57">
        <v>80</v>
      </c>
      <c r="R26" s="11" t="str">
        <f t="shared" ref="R26:R76" si="11">IF(Q26&gt;=600,"I",IF(Q26&gt;=150,"II",IF(Q26&gt;=40,"III","IV")))</f>
        <v>III</v>
      </c>
      <c r="S26" s="7" t="str">
        <f t="shared" ref="S26:S76" si="12">IF(R26="IV","ACEPTABLE",IF(R26="III","MEJORABLE",IF(R26="II","ACEPTABLE CON CONTROL ESPECIFICO","NO ACEPTABLE")))</f>
        <v>MEJORABLE</v>
      </c>
      <c r="T26" s="10" t="str">
        <f t="shared" ref="T26:T76" si="13"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6" s="64">
        <v>3</v>
      </c>
      <c r="V26" s="53" t="s">
        <v>313</v>
      </c>
      <c r="W26" s="53" t="s">
        <v>265</v>
      </c>
      <c r="X26" s="53" t="s">
        <v>266</v>
      </c>
      <c r="Y26" s="53" t="s">
        <v>266</v>
      </c>
      <c r="Z26" s="53" t="s">
        <v>312</v>
      </c>
      <c r="AA26" s="53" t="s">
        <v>311</v>
      </c>
      <c r="AB26" s="53" t="s">
        <v>310</v>
      </c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2:49" ht="81.75" customHeight="1" x14ac:dyDescent="0.25">
      <c r="B27" s="179"/>
      <c r="C27" s="141"/>
      <c r="D27" s="5" t="s">
        <v>19</v>
      </c>
      <c r="E27" s="142"/>
      <c r="F27" s="53" t="s">
        <v>233</v>
      </c>
      <c r="G27" s="53" t="s">
        <v>463</v>
      </c>
      <c r="H27" s="53" t="s">
        <v>262</v>
      </c>
      <c r="I27" s="6" t="s">
        <v>271</v>
      </c>
      <c r="J27" s="6" t="s">
        <v>271</v>
      </c>
      <c r="K27" s="6" t="s">
        <v>271</v>
      </c>
      <c r="L27" s="93">
        <v>2</v>
      </c>
      <c r="M27" s="93">
        <v>3</v>
      </c>
      <c r="N27" s="57">
        <f t="shared" si="9"/>
        <v>6</v>
      </c>
      <c r="O27" s="5" t="str">
        <f t="shared" si="10"/>
        <v>Medio</v>
      </c>
      <c r="P27" s="5">
        <v>25</v>
      </c>
      <c r="Q27" s="57">
        <f t="shared" si="4"/>
        <v>150</v>
      </c>
      <c r="R27" s="11" t="str">
        <f t="shared" si="11"/>
        <v>II</v>
      </c>
      <c r="S27" s="7" t="str">
        <f t="shared" si="12"/>
        <v>ACEPTABLE CON CONTROL ESPECIFICO</v>
      </c>
      <c r="T27" s="10" t="str">
        <f t="shared" si="13"/>
        <v>Corregir y adoptar medidas de control inmediato</v>
      </c>
      <c r="U27" s="64">
        <v>3</v>
      </c>
      <c r="V27" s="53" t="s">
        <v>315</v>
      </c>
      <c r="W27" s="53" t="s">
        <v>265</v>
      </c>
      <c r="X27" s="53" t="s">
        <v>266</v>
      </c>
      <c r="Y27" s="53" t="s">
        <v>266</v>
      </c>
      <c r="Z27" s="53" t="s">
        <v>316</v>
      </c>
      <c r="AA27" s="53" t="s">
        <v>317</v>
      </c>
      <c r="AB27" s="53" t="s">
        <v>266</v>
      </c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2:49" ht="81.75" customHeight="1" x14ac:dyDescent="0.25">
      <c r="B28" s="179"/>
      <c r="C28" s="141"/>
      <c r="D28" s="5"/>
      <c r="E28" s="142"/>
      <c r="F28" s="53" t="s">
        <v>234</v>
      </c>
      <c r="G28" s="53" t="s">
        <v>487</v>
      </c>
      <c r="H28" s="53" t="s">
        <v>264</v>
      </c>
      <c r="I28" s="6" t="s">
        <v>424</v>
      </c>
      <c r="J28" s="6" t="s">
        <v>424</v>
      </c>
      <c r="K28" s="6" t="s">
        <v>424</v>
      </c>
      <c r="L28" s="93">
        <v>2</v>
      </c>
      <c r="M28" s="93">
        <v>3</v>
      </c>
      <c r="N28" s="57">
        <f t="shared" si="9"/>
        <v>6</v>
      </c>
      <c r="O28" s="5" t="str">
        <f t="shared" si="10"/>
        <v>Medio</v>
      </c>
      <c r="P28" s="5">
        <v>25</v>
      </c>
      <c r="Q28" s="57">
        <f t="shared" si="4"/>
        <v>150</v>
      </c>
      <c r="R28" s="11" t="str">
        <f t="shared" si="11"/>
        <v>II</v>
      </c>
      <c r="S28" s="7" t="str">
        <f t="shared" si="12"/>
        <v>ACEPTABLE CON CONTROL ESPECIFICO</v>
      </c>
      <c r="T28" s="10" t="str">
        <f t="shared" si="13"/>
        <v>Corregir y adoptar medidas de control inmediato</v>
      </c>
      <c r="U28" s="64">
        <v>3</v>
      </c>
      <c r="V28" s="53" t="s">
        <v>453</v>
      </c>
      <c r="W28" s="53" t="s">
        <v>385</v>
      </c>
      <c r="X28" s="53" t="s">
        <v>266</v>
      </c>
      <c r="Y28" s="53" t="s">
        <v>266</v>
      </c>
      <c r="Z28" s="53" t="s">
        <v>454</v>
      </c>
      <c r="AA28" s="53" t="s">
        <v>455</v>
      </c>
      <c r="AB28" s="53" t="s">
        <v>266</v>
      </c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</row>
    <row r="29" spans="2:49" ht="81.75" customHeight="1" x14ac:dyDescent="0.25">
      <c r="B29" s="179"/>
      <c r="C29" s="141"/>
      <c r="D29" s="5"/>
      <c r="E29" s="142"/>
      <c r="F29" s="53" t="s">
        <v>247</v>
      </c>
      <c r="G29" s="53" t="s">
        <v>462</v>
      </c>
      <c r="H29" s="53" t="s">
        <v>262</v>
      </c>
      <c r="I29" s="6" t="s">
        <v>424</v>
      </c>
      <c r="J29" s="6" t="s">
        <v>424</v>
      </c>
      <c r="K29" s="6" t="s">
        <v>375</v>
      </c>
      <c r="L29" s="93">
        <v>2</v>
      </c>
      <c r="M29" s="93">
        <v>3</v>
      </c>
      <c r="N29" s="57">
        <v>6</v>
      </c>
      <c r="O29" s="5" t="str">
        <f t="shared" si="10"/>
        <v>Medio</v>
      </c>
      <c r="P29" s="5">
        <v>10</v>
      </c>
      <c r="Q29" s="57">
        <f t="shared" si="4"/>
        <v>60</v>
      </c>
      <c r="R29" s="11" t="str">
        <f t="shared" si="11"/>
        <v>III</v>
      </c>
      <c r="S29" s="7" t="str">
        <f t="shared" si="12"/>
        <v>MEJORABLE</v>
      </c>
      <c r="T29" s="10" t="str">
        <f t="shared" si="13"/>
        <v>Mejorar si es posible. Seria conveniente justificar la intervención y su rentabilidad</v>
      </c>
      <c r="U29" s="64">
        <v>3</v>
      </c>
      <c r="V29" s="53" t="s">
        <v>449</v>
      </c>
      <c r="W29" s="53" t="s">
        <v>450</v>
      </c>
      <c r="X29" s="53" t="s">
        <v>266</v>
      </c>
      <c r="Y29" s="53" t="s">
        <v>266</v>
      </c>
      <c r="Z29" s="53" t="s">
        <v>451</v>
      </c>
      <c r="AA29" s="53" t="s">
        <v>452</v>
      </c>
      <c r="AB29" s="53" t="s">
        <v>266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</row>
    <row r="30" spans="2:49" ht="76.5" x14ac:dyDescent="0.25">
      <c r="B30" s="179"/>
      <c r="C30" s="141"/>
      <c r="D30" s="5" t="s">
        <v>19</v>
      </c>
      <c r="E30" s="142"/>
      <c r="F30" s="53" t="s">
        <v>236</v>
      </c>
      <c r="G30" s="53" t="s">
        <v>318</v>
      </c>
      <c r="H30" s="53" t="s">
        <v>262</v>
      </c>
      <c r="I30" s="6" t="s">
        <v>271</v>
      </c>
      <c r="J30" s="6" t="s">
        <v>271</v>
      </c>
      <c r="K30" s="6" t="s">
        <v>271</v>
      </c>
      <c r="L30" s="93">
        <v>2</v>
      </c>
      <c r="M30" s="93">
        <v>3</v>
      </c>
      <c r="N30" s="57">
        <f t="shared" si="9"/>
        <v>6</v>
      </c>
      <c r="O30" s="5" t="str">
        <f t="shared" si="10"/>
        <v>Medio</v>
      </c>
      <c r="P30" s="5">
        <v>25</v>
      </c>
      <c r="Q30" s="57">
        <f t="shared" si="4"/>
        <v>150</v>
      </c>
      <c r="R30" s="11" t="str">
        <f t="shared" si="11"/>
        <v>II</v>
      </c>
      <c r="S30" s="7" t="str">
        <f t="shared" si="12"/>
        <v>ACEPTABLE CON CONTROL ESPECIFICO</v>
      </c>
      <c r="T30" s="10" t="str">
        <f t="shared" si="13"/>
        <v>Corregir y adoptar medidas de control inmediato</v>
      </c>
      <c r="U30" s="64">
        <v>3</v>
      </c>
      <c r="V30" s="53" t="s">
        <v>319</v>
      </c>
      <c r="W30" s="53" t="s">
        <v>320</v>
      </c>
      <c r="X30" s="53" t="s">
        <v>266</v>
      </c>
      <c r="Y30" s="53" t="s">
        <v>266</v>
      </c>
      <c r="Z30" s="53" t="s">
        <v>321</v>
      </c>
      <c r="AA30" s="53" t="s">
        <v>322</v>
      </c>
      <c r="AB30" s="53" t="s">
        <v>323</v>
      </c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</row>
    <row r="31" spans="2:49" ht="15" hidden="1" customHeight="1" x14ac:dyDescent="0.25">
      <c r="B31" s="179"/>
      <c r="C31" s="141"/>
      <c r="D31" s="89"/>
      <c r="E31" s="61"/>
      <c r="F31" s="76" t="s">
        <v>52</v>
      </c>
      <c r="G31" s="68"/>
      <c r="H31" s="53" t="s">
        <v>264</v>
      </c>
      <c r="I31" s="85"/>
      <c r="J31" s="86"/>
      <c r="K31" s="63"/>
      <c r="L31" s="97"/>
      <c r="M31" s="97"/>
      <c r="N31" s="57">
        <f t="shared" si="9"/>
        <v>0</v>
      </c>
      <c r="O31" s="5" t="str">
        <f t="shared" si="10"/>
        <v>Bajo</v>
      </c>
      <c r="P31" s="5">
        <v>10</v>
      </c>
      <c r="Q31" s="57">
        <f t="shared" si="4"/>
        <v>0</v>
      </c>
      <c r="R31" s="11" t="str">
        <f t="shared" si="11"/>
        <v>IV</v>
      </c>
      <c r="S31" s="7" t="str">
        <f t="shared" si="12"/>
        <v>ACEPTABLE</v>
      </c>
      <c r="T31" s="10" t="str">
        <f t="shared" si="13"/>
        <v>Mantener las medidas de control existentes, pero se deberían considerar soluciones o mejoras y se deben hacer comprobciones periódicas para asegurrar que el riesgo aún es aceptable</v>
      </c>
      <c r="U31" s="89">
        <v>17</v>
      </c>
      <c r="X31" s="83" t="s">
        <v>266</v>
      </c>
      <c r="Y31" s="83" t="s">
        <v>266</v>
      </c>
      <c r="Z31" s="83" t="s">
        <v>266</v>
      </c>
    </row>
    <row r="32" spans="2:49" ht="15" hidden="1" customHeight="1" x14ac:dyDescent="0.25">
      <c r="B32" s="179"/>
      <c r="C32" s="141"/>
      <c r="D32" s="152" t="s">
        <v>19</v>
      </c>
      <c r="E32" s="61"/>
      <c r="F32" s="76" t="s">
        <v>53</v>
      </c>
      <c r="G32" s="68"/>
      <c r="H32" s="53" t="s">
        <v>264</v>
      </c>
      <c r="I32" s="85"/>
      <c r="J32" s="86"/>
      <c r="K32" s="63"/>
      <c r="L32" s="97"/>
      <c r="M32" s="97"/>
      <c r="N32" s="57">
        <f t="shared" si="9"/>
        <v>0</v>
      </c>
      <c r="O32" s="5" t="str">
        <f t="shared" si="10"/>
        <v>Bajo</v>
      </c>
      <c r="P32" s="5">
        <v>10</v>
      </c>
      <c r="Q32" s="57">
        <f t="shared" si="4"/>
        <v>0</v>
      </c>
      <c r="R32" s="11" t="str">
        <f t="shared" si="11"/>
        <v>IV</v>
      </c>
      <c r="S32" s="7" t="str">
        <f t="shared" si="12"/>
        <v>ACEPTABLE</v>
      </c>
      <c r="T32" s="10" t="str">
        <f t="shared" si="13"/>
        <v>Mantener las medidas de control existentes, pero se deberían considerar soluciones o mejoras y se deben hacer comprobciones periódicas para asegurrar que el riesgo aún es aceptable</v>
      </c>
      <c r="U32" s="89">
        <v>17</v>
      </c>
      <c r="X32" s="83" t="s">
        <v>266</v>
      </c>
      <c r="Y32" s="83" t="s">
        <v>266</v>
      </c>
      <c r="Z32" s="83" t="s">
        <v>266</v>
      </c>
    </row>
    <row r="33" spans="2:26" ht="15" hidden="1" customHeight="1" x14ac:dyDescent="0.25">
      <c r="B33" s="179"/>
      <c r="C33" s="141"/>
      <c r="D33" s="153"/>
      <c r="E33" s="61"/>
      <c r="F33" s="76" t="s">
        <v>54</v>
      </c>
      <c r="G33" s="68"/>
      <c r="H33" s="53" t="s">
        <v>264</v>
      </c>
      <c r="I33" s="85"/>
      <c r="J33" s="86"/>
      <c r="K33" s="63"/>
      <c r="L33" s="97"/>
      <c r="M33" s="97"/>
      <c r="N33" s="57">
        <f t="shared" si="9"/>
        <v>0</v>
      </c>
      <c r="O33" s="5" t="str">
        <f t="shared" si="10"/>
        <v>Bajo</v>
      </c>
      <c r="P33" s="5">
        <v>10</v>
      </c>
      <c r="Q33" s="57">
        <f t="shared" si="4"/>
        <v>0</v>
      </c>
      <c r="R33" s="11" t="str">
        <f t="shared" si="11"/>
        <v>IV</v>
      </c>
      <c r="S33" s="7" t="str">
        <f t="shared" si="12"/>
        <v>ACEPTABLE</v>
      </c>
      <c r="T33" s="10" t="str">
        <f t="shared" si="13"/>
        <v>Mantener las medidas de control existentes, pero se deberían considerar soluciones o mejoras y se deben hacer comprobciones periódicas para asegurrar que el riesgo aún es aceptable</v>
      </c>
      <c r="U33" s="89">
        <v>17</v>
      </c>
      <c r="X33" s="83" t="s">
        <v>266</v>
      </c>
      <c r="Y33" s="83" t="s">
        <v>266</v>
      </c>
      <c r="Z33" s="83" t="s">
        <v>266</v>
      </c>
    </row>
    <row r="34" spans="2:26" ht="15" hidden="1" customHeight="1" x14ac:dyDescent="0.25">
      <c r="B34" s="179"/>
      <c r="C34" s="141"/>
      <c r="D34" s="152" t="s">
        <v>19</v>
      </c>
      <c r="E34" s="61"/>
      <c r="F34" s="76" t="s">
        <v>55</v>
      </c>
      <c r="G34" s="68"/>
      <c r="H34" s="53" t="s">
        <v>264</v>
      </c>
      <c r="I34" s="85"/>
      <c r="J34" s="86"/>
      <c r="K34" s="63"/>
      <c r="L34" s="97"/>
      <c r="M34" s="97"/>
      <c r="N34" s="57">
        <f t="shared" si="9"/>
        <v>0</v>
      </c>
      <c r="O34" s="5" t="str">
        <f t="shared" si="10"/>
        <v>Bajo</v>
      </c>
      <c r="P34" s="5">
        <v>10</v>
      </c>
      <c r="Q34" s="57">
        <f t="shared" si="4"/>
        <v>0</v>
      </c>
      <c r="R34" s="11" t="str">
        <f t="shared" si="11"/>
        <v>IV</v>
      </c>
      <c r="S34" s="7" t="str">
        <f t="shared" si="12"/>
        <v>ACEPTABLE</v>
      </c>
      <c r="T34" s="10" t="str">
        <f t="shared" si="13"/>
        <v>Mantener las medidas de control existentes, pero se deberían considerar soluciones o mejoras y se deben hacer comprobciones periódicas para asegurrar que el riesgo aún es aceptable</v>
      </c>
      <c r="U34" s="89">
        <v>17</v>
      </c>
      <c r="X34" s="83" t="s">
        <v>266</v>
      </c>
      <c r="Y34" s="83" t="s">
        <v>266</v>
      </c>
      <c r="Z34" s="83" t="s">
        <v>266</v>
      </c>
    </row>
    <row r="35" spans="2:26" ht="15" hidden="1" customHeight="1" x14ac:dyDescent="0.25">
      <c r="B35" s="179"/>
      <c r="C35" s="141"/>
      <c r="D35" s="153"/>
      <c r="E35" s="61"/>
      <c r="F35" s="76" t="s">
        <v>213</v>
      </c>
      <c r="G35" s="68"/>
      <c r="H35" s="53" t="s">
        <v>264</v>
      </c>
      <c r="I35" s="85"/>
      <c r="J35" s="86"/>
      <c r="K35" s="63"/>
      <c r="L35" s="97"/>
      <c r="M35" s="97"/>
      <c r="N35" s="57">
        <f t="shared" si="9"/>
        <v>0</v>
      </c>
      <c r="O35" s="5" t="str">
        <f t="shared" si="10"/>
        <v>Bajo</v>
      </c>
      <c r="P35" s="5">
        <v>10</v>
      </c>
      <c r="Q35" s="57">
        <f t="shared" si="4"/>
        <v>0</v>
      </c>
      <c r="R35" s="11" t="str">
        <f t="shared" si="11"/>
        <v>IV</v>
      </c>
      <c r="S35" s="7" t="str">
        <f t="shared" si="12"/>
        <v>ACEPTABLE</v>
      </c>
      <c r="T35" s="10" t="str">
        <f t="shared" si="13"/>
        <v>Mantener las medidas de control existentes, pero se deberían considerar soluciones o mejoras y se deben hacer comprobciones periódicas para asegurrar que el riesgo aún es aceptable</v>
      </c>
      <c r="U35" s="89">
        <v>17</v>
      </c>
      <c r="X35" s="83" t="s">
        <v>266</v>
      </c>
      <c r="Y35" s="83" t="s">
        <v>266</v>
      </c>
      <c r="Z35" s="83" t="s">
        <v>266</v>
      </c>
    </row>
    <row r="36" spans="2:26" ht="15" hidden="1" customHeight="1" x14ac:dyDescent="0.25">
      <c r="B36" s="179"/>
      <c r="C36" s="141"/>
      <c r="D36" s="152" t="s">
        <v>19</v>
      </c>
      <c r="E36" s="61"/>
      <c r="F36" s="76" t="s">
        <v>57</v>
      </c>
      <c r="G36" s="68"/>
      <c r="H36" s="53" t="s">
        <v>264</v>
      </c>
      <c r="I36" s="85"/>
      <c r="J36" s="86"/>
      <c r="K36" s="63"/>
      <c r="L36" s="97"/>
      <c r="M36" s="97"/>
      <c r="N36" s="57">
        <f t="shared" si="9"/>
        <v>0</v>
      </c>
      <c r="O36" s="5" t="str">
        <f t="shared" si="10"/>
        <v>Bajo</v>
      </c>
      <c r="P36" s="5">
        <v>10</v>
      </c>
      <c r="Q36" s="57">
        <f t="shared" si="4"/>
        <v>0</v>
      </c>
      <c r="R36" s="11" t="str">
        <f t="shared" si="11"/>
        <v>IV</v>
      </c>
      <c r="S36" s="7" t="str">
        <f t="shared" si="12"/>
        <v>ACEPTABLE</v>
      </c>
      <c r="T36" s="10" t="str">
        <f t="shared" si="13"/>
        <v>Mantener las medidas de control existentes, pero se deberían considerar soluciones o mejoras y se deben hacer comprobciones periódicas para asegurrar que el riesgo aún es aceptable</v>
      </c>
      <c r="U36" s="89">
        <v>17</v>
      </c>
      <c r="X36" s="83" t="s">
        <v>266</v>
      </c>
      <c r="Y36" s="83" t="s">
        <v>266</v>
      </c>
      <c r="Z36" s="83" t="s">
        <v>266</v>
      </c>
    </row>
    <row r="37" spans="2:26" ht="15" hidden="1" customHeight="1" x14ac:dyDescent="0.25">
      <c r="B37" s="179"/>
      <c r="C37" s="141"/>
      <c r="D37" s="153"/>
      <c r="E37" s="61"/>
      <c r="F37" s="76" t="s">
        <v>58</v>
      </c>
      <c r="G37" s="68"/>
      <c r="H37" s="53" t="s">
        <v>264</v>
      </c>
      <c r="I37" s="85"/>
      <c r="J37" s="86"/>
      <c r="K37" s="63"/>
      <c r="L37" s="97"/>
      <c r="M37" s="97"/>
      <c r="N37" s="57">
        <f t="shared" si="9"/>
        <v>0</v>
      </c>
      <c r="O37" s="5" t="str">
        <f t="shared" si="10"/>
        <v>Bajo</v>
      </c>
      <c r="P37" s="5">
        <v>10</v>
      </c>
      <c r="Q37" s="57">
        <f t="shared" si="4"/>
        <v>0</v>
      </c>
      <c r="R37" s="11" t="str">
        <f t="shared" si="11"/>
        <v>IV</v>
      </c>
      <c r="S37" s="7" t="str">
        <f t="shared" si="12"/>
        <v>ACEPTABLE</v>
      </c>
      <c r="T37" s="10" t="str">
        <f t="shared" si="13"/>
        <v>Mantener las medidas de control existentes, pero se deberían considerar soluciones o mejoras y se deben hacer comprobciones periódicas para asegurrar que el riesgo aún es aceptable</v>
      </c>
      <c r="U37" s="89">
        <v>17</v>
      </c>
      <c r="X37" s="83" t="s">
        <v>266</v>
      </c>
      <c r="Y37" s="83" t="s">
        <v>266</v>
      </c>
      <c r="Z37" s="83" t="s">
        <v>266</v>
      </c>
    </row>
    <row r="38" spans="2:26" ht="30" hidden="1" customHeight="1" x14ac:dyDescent="0.25">
      <c r="B38" s="179"/>
      <c r="C38" s="141"/>
      <c r="D38" s="152" t="s">
        <v>19</v>
      </c>
      <c r="E38" s="61"/>
      <c r="F38" s="76" t="s">
        <v>59</v>
      </c>
      <c r="G38" s="68"/>
      <c r="H38" s="53" t="s">
        <v>264</v>
      </c>
      <c r="I38" s="85"/>
      <c r="J38" s="86"/>
      <c r="K38" s="63"/>
      <c r="L38" s="97"/>
      <c r="M38" s="97"/>
      <c r="N38" s="57">
        <f t="shared" si="9"/>
        <v>0</v>
      </c>
      <c r="O38" s="5" t="str">
        <f t="shared" si="10"/>
        <v>Bajo</v>
      </c>
      <c r="P38" s="5">
        <v>10</v>
      </c>
      <c r="Q38" s="57">
        <f t="shared" si="4"/>
        <v>0</v>
      </c>
      <c r="R38" s="11" t="str">
        <f t="shared" si="11"/>
        <v>IV</v>
      </c>
      <c r="S38" s="7" t="str">
        <f t="shared" si="12"/>
        <v>ACEPTABLE</v>
      </c>
      <c r="T38" s="10" t="str">
        <f t="shared" si="13"/>
        <v>Mantener las medidas de control existentes, pero se deberían considerar soluciones o mejoras y se deben hacer comprobciones periódicas para asegurrar que el riesgo aún es aceptable</v>
      </c>
      <c r="U38" s="89">
        <v>17</v>
      </c>
      <c r="X38" s="83" t="s">
        <v>266</v>
      </c>
      <c r="Y38" s="83" t="s">
        <v>266</v>
      </c>
      <c r="Z38" s="83" t="s">
        <v>266</v>
      </c>
    </row>
    <row r="39" spans="2:26" ht="15" hidden="1" customHeight="1" x14ac:dyDescent="0.25">
      <c r="B39" s="179"/>
      <c r="C39" s="141"/>
      <c r="D39" s="153"/>
      <c r="E39" s="61"/>
      <c r="F39" s="76" t="s">
        <v>214</v>
      </c>
      <c r="G39" s="68"/>
      <c r="H39" s="53" t="s">
        <v>264</v>
      </c>
      <c r="I39" s="85"/>
      <c r="J39" s="86"/>
      <c r="K39" s="63"/>
      <c r="L39" s="97"/>
      <c r="M39" s="97"/>
      <c r="N39" s="57">
        <f t="shared" si="9"/>
        <v>0</v>
      </c>
      <c r="O39" s="5" t="str">
        <f t="shared" si="10"/>
        <v>Bajo</v>
      </c>
      <c r="P39" s="5">
        <v>10</v>
      </c>
      <c r="Q39" s="57">
        <f t="shared" si="4"/>
        <v>0</v>
      </c>
      <c r="R39" s="11" t="str">
        <f t="shared" si="11"/>
        <v>IV</v>
      </c>
      <c r="S39" s="7" t="str">
        <f t="shared" si="12"/>
        <v>ACEPTABLE</v>
      </c>
      <c r="T39" s="10" t="str">
        <f t="shared" si="13"/>
        <v>Mantener las medidas de control existentes, pero se deberían considerar soluciones o mejoras y se deben hacer comprobciones periódicas para asegurrar que el riesgo aún es aceptable</v>
      </c>
      <c r="U39" s="89">
        <v>17</v>
      </c>
      <c r="X39" s="83" t="s">
        <v>266</v>
      </c>
      <c r="Y39" s="83" t="s">
        <v>266</v>
      </c>
      <c r="Z39" s="83" t="s">
        <v>266</v>
      </c>
    </row>
    <row r="40" spans="2:26" ht="30" hidden="1" customHeight="1" x14ac:dyDescent="0.25">
      <c r="B40" s="179"/>
      <c r="C40" s="141"/>
      <c r="D40" s="152" t="s">
        <v>19</v>
      </c>
      <c r="E40" s="61"/>
      <c r="F40" s="76" t="s">
        <v>215</v>
      </c>
      <c r="G40" s="68"/>
      <c r="H40" s="53" t="s">
        <v>264</v>
      </c>
      <c r="I40" s="85"/>
      <c r="J40" s="86"/>
      <c r="K40" s="63"/>
      <c r="L40" s="97"/>
      <c r="M40" s="97"/>
      <c r="N40" s="57">
        <f t="shared" si="9"/>
        <v>0</v>
      </c>
      <c r="O40" s="5" t="str">
        <f t="shared" si="10"/>
        <v>Bajo</v>
      </c>
      <c r="P40" s="5">
        <v>10</v>
      </c>
      <c r="Q40" s="57">
        <f t="shared" si="4"/>
        <v>0</v>
      </c>
      <c r="R40" s="11" t="str">
        <f t="shared" si="11"/>
        <v>IV</v>
      </c>
      <c r="S40" s="7" t="str">
        <f t="shared" si="12"/>
        <v>ACEPTABLE</v>
      </c>
      <c r="T40" s="10" t="str">
        <f t="shared" si="13"/>
        <v>Mantener las medidas de control existentes, pero se deberían considerar soluciones o mejoras y se deben hacer comprobciones periódicas para asegurrar que el riesgo aún es aceptable</v>
      </c>
      <c r="U40" s="89">
        <v>17</v>
      </c>
      <c r="X40" s="83" t="s">
        <v>266</v>
      </c>
      <c r="Y40" s="83" t="s">
        <v>266</v>
      </c>
      <c r="Z40" s="83" t="s">
        <v>266</v>
      </c>
    </row>
    <row r="41" spans="2:26" ht="30" hidden="1" customHeight="1" x14ac:dyDescent="0.25">
      <c r="B41" s="179"/>
      <c r="C41" s="141"/>
      <c r="D41" s="153"/>
      <c r="E41" s="61"/>
      <c r="F41" s="76" t="s">
        <v>216</v>
      </c>
      <c r="G41" s="68"/>
      <c r="H41" s="53" t="s">
        <v>264</v>
      </c>
      <c r="I41" s="85"/>
      <c r="J41" s="86"/>
      <c r="K41" s="63"/>
      <c r="L41" s="97"/>
      <c r="M41" s="97"/>
      <c r="N41" s="57">
        <f t="shared" si="9"/>
        <v>0</v>
      </c>
      <c r="O41" s="5" t="str">
        <f t="shared" si="10"/>
        <v>Bajo</v>
      </c>
      <c r="P41" s="5">
        <v>10</v>
      </c>
      <c r="Q41" s="57">
        <f t="shared" si="4"/>
        <v>0</v>
      </c>
      <c r="R41" s="11" t="str">
        <f t="shared" si="11"/>
        <v>IV</v>
      </c>
      <c r="S41" s="7" t="str">
        <f t="shared" si="12"/>
        <v>ACEPTABLE</v>
      </c>
      <c r="T41" s="10" t="str">
        <f t="shared" si="13"/>
        <v>Mantener las medidas de control existentes, pero se deberían considerar soluciones o mejoras y se deben hacer comprobciones periódicas para asegurrar que el riesgo aún es aceptable</v>
      </c>
      <c r="U41" s="89">
        <v>17</v>
      </c>
      <c r="X41" s="83" t="s">
        <v>266</v>
      </c>
      <c r="Y41" s="83" t="s">
        <v>266</v>
      </c>
      <c r="Z41" s="83" t="s">
        <v>266</v>
      </c>
    </row>
    <row r="42" spans="2:26" ht="15" hidden="1" customHeight="1" x14ac:dyDescent="0.25">
      <c r="B42" s="179"/>
      <c r="C42" s="141"/>
      <c r="D42" s="152" t="s">
        <v>19</v>
      </c>
      <c r="E42" s="61"/>
      <c r="F42" s="76" t="s">
        <v>217</v>
      </c>
      <c r="G42" s="68"/>
      <c r="H42" s="53" t="s">
        <v>264</v>
      </c>
      <c r="I42" s="85"/>
      <c r="J42" s="86"/>
      <c r="K42" s="63"/>
      <c r="L42" s="97"/>
      <c r="M42" s="97"/>
      <c r="N42" s="57">
        <f t="shared" si="9"/>
        <v>0</v>
      </c>
      <c r="O42" s="5" t="str">
        <f t="shared" si="10"/>
        <v>Bajo</v>
      </c>
      <c r="P42" s="5">
        <v>10</v>
      </c>
      <c r="Q42" s="57">
        <f t="shared" si="4"/>
        <v>0</v>
      </c>
      <c r="R42" s="11" t="str">
        <f t="shared" si="11"/>
        <v>IV</v>
      </c>
      <c r="S42" s="7" t="str">
        <f t="shared" si="12"/>
        <v>ACEPTABLE</v>
      </c>
      <c r="T42" s="10" t="str">
        <f t="shared" si="13"/>
        <v>Mantener las medidas de control existentes, pero se deberían considerar soluciones o mejoras y se deben hacer comprobciones periódicas para asegurrar que el riesgo aún es aceptable</v>
      </c>
      <c r="U42" s="89">
        <v>17</v>
      </c>
      <c r="X42" s="83" t="s">
        <v>266</v>
      </c>
      <c r="Y42" s="83" t="s">
        <v>266</v>
      </c>
      <c r="Z42" s="83" t="s">
        <v>266</v>
      </c>
    </row>
    <row r="43" spans="2:26" ht="30" hidden="1" customHeight="1" x14ac:dyDescent="0.25">
      <c r="B43" s="179"/>
      <c r="C43" s="141"/>
      <c r="D43" s="153"/>
      <c r="E43" s="61"/>
      <c r="F43" s="76" t="s">
        <v>218</v>
      </c>
      <c r="G43" s="68"/>
      <c r="H43" s="53" t="s">
        <v>264</v>
      </c>
      <c r="I43" s="85"/>
      <c r="J43" s="86"/>
      <c r="K43" s="63"/>
      <c r="L43" s="97"/>
      <c r="M43" s="97"/>
      <c r="N43" s="57">
        <f t="shared" si="9"/>
        <v>0</v>
      </c>
      <c r="O43" s="5" t="str">
        <f t="shared" si="10"/>
        <v>Bajo</v>
      </c>
      <c r="P43" s="5">
        <v>10</v>
      </c>
      <c r="Q43" s="57">
        <f t="shared" si="4"/>
        <v>0</v>
      </c>
      <c r="R43" s="11" t="str">
        <f t="shared" si="11"/>
        <v>IV</v>
      </c>
      <c r="S43" s="7" t="str">
        <f t="shared" si="12"/>
        <v>ACEPTABLE</v>
      </c>
      <c r="T43" s="10" t="str">
        <f t="shared" si="13"/>
        <v>Mantener las medidas de control existentes, pero se deberían considerar soluciones o mejoras y se deben hacer comprobciones periódicas para asegurrar que el riesgo aún es aceptable</v>
      </c>
      <c r="U43" s="89">
        <v>17</v>
      </c>
      <c r="X43" s="83" t="s">
        <v>266</v>
      </c>
      <c r="Y43" s="83" t="s">
        <v>266</v>
      </c>
      <c r="Z43" s="83" t="s">
        <v>266</v>
      </c>
    </row>
    <row r="44" spans="2:26" ht="30" hidden="1" customHeight="1" x14ac:dyDescent="0.25">
      <c r="B44" s="179"/>
      <c r="C44" s="141"/>
      <c r="D44" s="152" t="s">
        <v>19</v>
      </c>
      <c r="E44" s="61"/>
      <c r="F44" s="76" t="s">
        <v>219</v>
      </c>
      <c r="G44" s="68"/>
      <c r="H44" s="53" t="s">
        <v>264</v>
      </c>
      <c r="I44" s="85"/>
      <c r="J44" s="86"/>
      <c r="K44" s="63"/>
      <c r="L44" s="97"/>
      <c r="M44" s="97"/>
      <c r="N44" s="57">
        <f t="shared" si="9"/>
        <v>0</v>
      </c>
      <c r="O44" s="5" t="str">
        <f t="shared" si="10"/>
        <v>Bajo</v>
      </c>
      <c r="P44" s="5">
        <v>10</v>
      </c>
      <c r="Q44" s="57">
        <f t="shared" si="4"/>
        <v>0</v>
      </c>
      <c r="R44" s="11" t="str">
        <f t="shared" si="11"/>
        <v>IV</v>
      </c>
      <c r="S44" s="7" t="str">
        <f t="shared" si="12"/>
        <v>ACEPTABLE</v>
      </c>
      <c r="T44" s="10" t="str">
        <f t="shared" si="13"/>
        <v>Mantener las medidas de control existentes, pero se deberían considerar soluciones o mejoras y se deben hacer comprobciones periódicas para asegurrar que el riesgo aún es aceptable</v>
      </c>
      <c r="U44" s="89">
        <v>17</v>
      </c>
      <c r="X44" s="83" t="s">
        <v>266</v>
      </c>
      <c r="Y44" s="83" t="s">
        <v>266</v>
      </c>
      <c r="Z44" s="83" t="s">
        <v>266</v>
      </c>
    </row>
    <row r="45" spans="2:26" ht="15" hidden="1" customHeight="1" x14ac:dyDescent="0.25">
      <c r="B45" s="179"/>
      <c r="C45" s="141"/>
      <c r="D45" s="153"/>
      <c r="E45" s="61"/>
      <c r="F45" s="76" t="s">
        <v>220</v>
      </c>
      <c r="G45" s="68"/>
      <c r="H45" s="53" t="s">
        <v>264</v>
      </c>
      <c r="I45" s="85"/>
      <c r="J45" s="86"/>
      <c r="K45" s="63"/>
      <c r="L45" s="97"/>
      <c r="M45" s="97"/>
      <c r="N45" s="57">
        <f t="shared" si="9"/>
        <v>0</v>
      </c>
      <c r="O45" s="5" t="str">
        <f t="shared" si="10"/>
        <v>Bajo</v>
      </c>
      <c r="P45" s="5">
        <v>10</v>
      </c>
      <c r="Q45" s="57">
        <f t="shared" si="4"/>
        <v>0</v>
      </c>
      <c r="R45" s="11" t="str">
        <f t="shared" si="11"/>
        <v>IV</v>
      </c>
      <c r="S45" s="7" t="str">
        <f t="shared" si="12"/>
        <v>ACEPTABLE</v>
      </c>
      <c r="T45" s="10" t="str">
        <f t="shared" si="13"/>
        <v>Mantener las medidas de control existentes, pero se deberían considerar soluciones o mejoras y se deben hacer comprobciones periódicas para asegurrar que el riesgo aún es aceptable</v>
      </c>
      <c r="U45" s="89">
        <v>17</v>
      </c>
      <c r="X45" s="83" t="s">
        <v>266</v>
      </c>
      <c r="Y45" s="83" t="s">
        <v>266</v>
      </c>
      <c r="Z45" s="83" t="s">
        <v>266</v>
      </c>
    </row>
    <row r="46" spans="2:26" ht="30" hidden="1" customHeight="1" x14ac:dyDescent="0.25">
      <c r="B46" s="179"/>
      <c r="C46" s="141"/>
      <c r="D46" s="152" t="s">
        <v>19</v>
      </c>
      <c r="E46" s="61"/>
      <c r="F46" s="76" t="s">
        <v>221</v>
      </c>
      <c r="G46" s="68"/>
      <c r="H46" s="53" t="s">
        <v>264</v>
      </c>
      <c r="I46" s="85"/>
      <c r="J46" s="86"/>
      <c r="K46" s="63"/>
      <c r="L46" s="97"/>
      <c r="M46" s="97"/>
      <c r="N46" s="57">
        <f t="shared" si="9"/>
        <v>0</v>
      </c>
      <c r="O46" s="5" t="str">
        <f t="shared" si="10"/>
        <v>Bajo</v>
      </c>
      <c r="P46" s="5">
        <v>10</v>
      </c>
      <c r="Q46" s="57">
        <f t="shared" si="4"/>
        <v>0</v>
      </c>
      <c r="R46" s="11" t="str">
        <f t="shared" si="11"/>
        <v>IV</v>
      </c>
      <c r="S46" s="7" t="str">
        <f t="shared" si="12"/>
        <v>ACEPTABLE</v>
      </c>
      <c r="T46" s="10" t="str">
        <f t="shared" si="13"/>
        <v>Mantener las medidas de control existentes, pero se deberían considerar soluciones o mejoras y se deben hacer comprobciones periódicas para asegurrar que el riesgo aún es aceptable</v>
      </c>
      <c r="U46" s="89">
        <v>17</v>
      </c>
      <c r="X46" s="83" t="s">
        <v>266</v>
      </c>
      <c r="Y46" s="83" t="s">
        <v>266</v>
      </c>
      <c r="Z46" s="83" t="s">
        <v>266</v>
      </c>
    </row>
    <row r="47" spans="2:26" ht="30" hidden="1" customHeight="1" x14ac:dyDescent="0.25">
      <c r="B47" s="179"/>
      <c r="C47" s="141"/>
      <c r="D47" s="153"/>
      <c r="E47" s="61"/>
      <c r="F47" s="76" t="s">
        <v>222</v>
      </c>
      <c r="G47" s="68"/>
      <c r="H47" s="53" t="s">
        <v>264</v>
      </c>
      <c r="I47" s="85"/>
      <c r="J47" s="86"/>
      <c r="K47" s="63"/>
      <c r="L47" s="97"/>
      <c r="M47" s="97"/>
      <c r="N47" s="57">
        <f t="shared" si="9"/>
        <v>0</v>
      </c>
      <c r="O47" s="5" t="str">
        <f t="shared" si="10"/>
        <v>Bajo</v>
      </c>
      <c r="P47" s="5">
        <v>10</v>
      </c>
      <c r="Q47" s="57">
        <f t="shared" si="4"/>
        <v>0</v>
      </c>
      <c r="R47" s="11" t="str">
        <f t="shared" si="11"/>
        <v>IV</v>
      </c>
      <c r="S47" s="7" t="str">
        <f t="shared" si="12"/>
        <v>ACEPTABLE</v>
      </c>
      <c r="T47" s="10" t="str">
        <f t="shared" si="13"/>
        <v>Mantener las medidas de control existentes, pero se deberían considerar soluciones o mejoras y se deben hacer comprobciones periódicas para asegurrar que el riesgo aún es aceptable</v>
      </c>
      <c r="U47" s="89">
        <v>17</v>
      </c>
      <c r="X47" s="83" t="s">
        <v>266</v>
      </c>
      <c r="Y47" s="83" t="s">
        <v>266</v>
      </c>
      <c r="Z47" s="83" t="s">
        <v>266</v>
      </c>
    </row>
    <row r="48" spans="2:26" ht="15" hidden="1" customHeight="1" x14ac:dyDescent="0.25">
      <c r="B48" s="179"/>
      <c r="C48" s="141"/>
      <c r="D48" s="152" t="s">
        <v>19</v>
      </c>
      <c r="E48" s="61"/>
      <c r="F48" s="76" t="s">
        <v>223</v>
      </c>
      <c r="G48" s="68"/>
      <c r="H48" s="53" t="s">
        <v>264</v>
      </c>
      <c r="I48" s="85"/>
      <c r="J48" s="86"/>
      <c r="K48" s="63"/>
      <c r="L48" s="97"/>
      <c r="M48" s="97"/>
      <c r="N48" s="57">
        <f t="shared" si="9"/>
        <v>0</v>
      </c>
      <c r="O48" s="5" t="str">
        <f t="shared" si="10"/>
        <v>Bajo</v>
      </c>
      <c r="P48" s="5">
        <v>10</v>
      </c>
      <c r="Q48" s="57">
        <f t="shared" si="4"/>
        <v>0</v>
      </c>
      <c r="R48" s="11" t="str">
        <f t="shared" si="11"/>
        <v>IV</v>
      </c>
      <c r="S48" s="7" t="str">
        <f t="shared" si="12"/>
        <v>ACEPTABLE</v>
      </c>
      <c r="T48" s="10" t="str">
        <f t="shared" si="13"/>
        <v>Mantener las medidas de control existentes, pero se deberían considerar soluciones o mejoras y se deben hacer comprobciones periódicas para asegurrar que el riesgo aún es aceptable</v>
      </c>
      <c r="U48" s="89">
        <v>17</v>
      </c>
      <c r="X48" s="83" t="s">
        <v>266</v>
      </c>
      <c r="Y48" s="83" t="s">
        <v>266</v>
      </c>
      <c r="Z48" s="83" t="s">
        <v>266</v>
      </c>
    </row>
    <row r="49" spans="3:26" ht="15" hidden="1" customHeight="1" x14ac:dyDescent="0.25">
      <c r="C49" s="141"/>
      <c r="D49" s="153"/>
      <c r="E49" s="61"/>
      <c r="F49" s="76" t="s">
        <v>224</v>
      </c>
      <c r="G49" s="68"/>
      <c r="H49" s="53" t="s">
        <v>264</v>
      </c>
      <c r="I49" s="85"/>
      <c r="J49" s="86"/>
      <c r="K49" s="63"/>
      <c r="L49" s="97"/>
      <c r="M49" s="97"/>
      <c r="N49" s="57">
        <f t="shared" si="9"/>
        <v>0</v>
      </c>
      <c r="O49" s="5" t="str">
        <f t="shared" si="10"/>
        <v>Bajo</v>
      </c>
      <c r="P49" s="5">
        <v>10</v>
      </c>
      <c r="Q49" s="57">
        <f t="shared" si="4"/>
        <v>0</v>
      </c>
      <c r="R49" s="11" t="str">
        <f t="shared" si="11"/>
        <v>IV</v>
      </c>
      <c r="S49" s="7" t="str">
        <f t="shared" si="12"/>
        <v>ACEPTABLE</v>
      </c>
      <c r="T49" s="10" t="str">
        <f t="shared" si="13"/>
        <v>Mantener las medidas de control existentes, pero se deberían considerar soluciones o mejoras y se deben hacer comprobciones periódicas para asegurrar que el riesgo aún es aceptable</v>
      </c>
      <c r="U49" s="89">
        <v>17</v>
      </c>
      <c r="X49" s="83" t="s">
        <v>266</v>
      </c>
      <c r="Y49" s="83" t="s">
        <v>266</v>
      </c>
      <c r="Z49" s="83" t="s">
        <v>266</v>
      </c>
    </row>
    <row r="50" spans="3:26" ht="15" hidden="1" customHeight="1" x14ac:dyDescent="0.25">
      <c r="C50" s="141"/>
      <c r="D50" s="152" t="s">
        <v>19</v>
      </c>
      <c r="E50" s="61"/>
      <c r="F50" s="76" t="s">
        <v>60</v>
      </c>
      <c r="G50" s="68"/>
      <c r="H50" s="53" t="s">
        <v>264</v>
      </c>
      <c r="I50" s="85"/>
      <c r="J50" s="86"/>
      <c r="K50" s="63"/>
      <c r="L50" s="97"/>
      <c r="M50" s="97"/>
      <c r="N50" s="57">
        <f t="shared" si="9"/>
        <v>0</v>
      </c>
      <c r="O50" s="5" t="str">
        <f t="shared" si="10"/>
        <v>Bajo</v>
      </c>
      <c r="P50" s="5">
        <v>10</v>
      </c>
      <c r="Q50" s="57">
        <f t="shared" si="4"/>
        <v>0</v>
      </c>
      <c r="R50" s="11" t="str">
        <f t="shared" si="11"/>
        <v>IV</v>
      </c>
      <c r="S50" s="7" t="str">
        <f t="shared" si="12"/>
        <v>ACEPTABLE</v>
      </c>
      <c r="T50" s="10" t="str">
        <f t="shared" si="13"/>
        <v>Mantener las medidas de control existentes, pero se deberían considerar soluciones o mejoras y se deben hacer comprobciones periódicas para asegurrar que el riesgo aún es aceptable</v>
      </c>
      <c r="U50" s="89">
        <v>17</v>
      </c>
      <c r="X50" s="83" t="s">
        <v>266</v>
      </c>
      <c r="Y50" s="83" t="s">
        <v>266</v>
      </c>
      <c r="Z50" s="83" t="s">
        <v>266</v>
      </c>
    </row>
    <row r="51" spans="3:26" ht="15" hidden="1" customHeight="1" x14ac:dyDescent="0.25">
      <c r="C51" s="141"/>
      <c r="D51" s="153"/>
      <c r="E51" s="61"/>
      <c r="F51" s="76" t="s">
        <v>225</v>
      </c>
      <c r="G51" s="68"/>
      <c r="H51" s="53" t="s">
        <v>264</v>
      </c>
      <c r="I51" s="85"/>
      <c r="J51" s="86"/>
      <c r="K51" s="63"/>
      <c r="L51" s="97"/>
      <c r="M51" s="97"/>
      <c r="N51" s="57">
        <f t="shared" si="9"/>
        <v>0</v>
      </c>
      <c r="O51" s="5" t="str">
        <f t="shared" si="10"/>
        <v>Bajo</v>
      </c>
      <c r="P51" s="5">
        <v>10</v>
      </c>
      <c r="Q51" s="57">
        <f t="shared" si="4"/>
        <v>0</v>
      </c>
      <c r="R51" s="11" t="str">
        <f t="shared" si="11"/>
        <v>IV</v>
      </c>
      <c r="S51" s="7" t="str">
        <f t="shared" si="12"/>
        <v>ACEPTABLE</v>
      </c>
      <c r="T51" s="10" t="str">
        <f t="shared" si="13"/>
        <v>Mantener las medidas de control existentes, pero se deberían considerar soluciones o mejoras y se deben hacer comprobciones periódicas para asegurrar que el riesgo aún es aceptable</v>
      </c>
      <c r="U51" s="89">
        <v>17</v>
      </c>
      <c r="X51" s="83" t="s">
        <v>266</v>
      </c>
      <c r="Y51" s="83" t="s">
        <v>266</v>
      </c>
      <c r="Z51" s="83" t="s">
        <v>266</v>
      </c>
    </row>
    <row r="52" spans="3:26" ht="15" hidden="1" customHeight="1" x14ac:dyDescent="0.25">
      <c r="C52" s="141"/>
      <c r="D52" s="152" t="s">
        <v>19</v>
      </c>
      <c r="E52" s="61"/>
      <c r="F52" s="76" t="s">
        <v>61</v>
      </c>
      <c r="G52" s="68"/>
      <c r="H52" s="53" t="s">
        <v>264</v>
      </c>
      <c r="I52" s="85"/>
      <c r="J52" s="86"/>
      <c r="K52" s="63"/>
      <c r="L52" s="97"/>
      <c r="M52" s="97"/>
      <c r="N52" s="57">
        <f t="shared" si="9"/>
        <v>0</v>
      </c>
      <c r="O52" s="5" t="str">
        <f t="shared" si="10"/>
        <v>Bajo</v>
      </c>
      <c r="P52" s="5">
        <v>10</v>
      </c>
      <c r="Q52" s="57">
        <f t="shared" si="4"/>
        <v>0</v>
      </c>
      <c r="R52" s="11" t="str">
        <f t="shared" si="11"/>
        <v>IV</v>
      </c>
      <c r="S52" s="7" t="str">
        <f t="shared" si="12"/>
        <v>ACEPTABLE</v>
      </c>
      <c r="T52" s="10" t="str">
        <f t="shared" si="13"/>
        <v>Mantener las medidas de control existentes, pero se deberían considerar soluciones o mejoras y se deben hacer comprobciones periódicas para asegurrar que el riesgo aún es aceptable</v>
      </c>
      <c r="U52" s="89">
        <v>17</v>
      </c>
      <c r="X52" s="83" t="s">
        <v>266</v>
      </c>
      <c r="Y52" s="83" t="s">
        <v>266</v>
      </c>
      <c r="Z52" s="83" t="s">
        <v>266</v>
      </c>
    </row>
    <row r="53" spans="3:26" ht="15" hidden="1" customHeight="1" x14ac:dyDescent="0.25">
      <c r="C53" s="141"/>
      <c r="D53" s="153"/>
      <c r="E53" s="61"/>
      <c r="F53" s="76" t="s">
        <v>226</v>
      </c>
      <c r="G53" s="68"/>
      <c r="H53" s="53" t="s">
        <v>264</v>
      </c>
      <c r="I53" s="85"/>
      <c r="J53" s="86"/>
      <c r="K53" s="63"/>
      <c r="L53" s="97"/>
      <c r="M53" s="97"/>
      <c r="N53" s="57">
        <f t="shared" si="9"/>
        <v>0</v>
      </c>
      <c r="O53" s="5" t="str">
        <f t="shared" si="10"/>
        <v>Bajo</v>
      </c>
      <c r="P53" s="5">
        <v>10</v>
      </c>
      <c r="Q53" s="57">
        <f t="shared" si="4"/>
        <v>0</v>
      </c>
      <c r="R53" s="11" t="str">
        <f t="shared" si="11"/>
        <v>IV</v>
      </c>
      <c r="S53" s="7" t="str">
        <f t="shared" si="12"/>
        <v>ACEPTABLE</v>
      </c>
      <c r="T53" s="10" t="str">
        <f t="shared" si="13"/>
        <v>Mantener las medidas de control existentes, pero se deberían considerar soluciones o mejoras y se deben hacer comprobciones periódicas para asegurrar que el riesgo aún es aceptable</v>
      </c>
      <c r="U53" s="89">
        <v>17</v>
      </c>
      <c r="X53" s="83" t="s">
        <v>266</v>
      </c>
      <c r="Y53" s="83" t="s">
        <v>266</v>
      </c>
      <c r="Z53" s="83" t="s">
        <v>266</v>
      </c>
    </row>
    <row r="54" spans="3:26" ht="31.5" hidden="1" customHeight="1" x14ac:dyDescent="0.25">
      <c r="C54" s="141"/>
      <c r="D54" s="152" t="s">
        <v>19</v>
      </c>
      <c r="E54" s="61"/>
      <c r="F54" s="76" t="s">
        <v>227</v>
      </c>
      <c r="G54" s="68"/>
      <c r="H54" s="53" t="s">
        <v>264</v>
      </c>
      <c r="I54" s="85"/>
      <c r="J54" s="86"/>
      <c r="K54" s="63"/>
      <c r="L54" s="97"/>
      <c r="M54" s="97"/>
      <c r="N54" s="57">
        <f t="shared" si="9"/>
        <v>0</v>
      </c>
      <c r="O54" s="5" t="str">
        <f t="shared" si="10"/>
        <v>Bajo</v>
      </c>
      <c r="P54" s="5">
        <v>10</v>
      </c>
      <c r="Q54" s="57">
        <f t="shared" si="4"/>
        <v>0</v>
      </c>
      <c r="R54" s="11" t="str">
        <f t="shared" si="11"/>
        <v>IV</v>
      </c>
      <c r="S54" s="7" t="str">
        <f t="shared" si="12"/>
        <v>ACEPTABLE</v>
      </c>
      <c r="T54" s="10" t="str">
        <f t="shared" si="13"/>
        <v>Mantener las medidas de control existentes, pero se deberían considerar soluciones o mejoras y se deben hacer comprobciones periódicas para asegurrar que el riesgo aún es aceptable</v>
      </c>
      <c r="U54" s="89">
        <v>17</v>
      </c>
      <c r="X54" s="83" t="s">
        <v>266</v>
      </c>
      <c r="Y54" s="83" t="s">
        <v>266</v>
      </c>
      <c r="Z54" s="83" t="s">
        <v>266</v>
      </c>
    </row>
    <row r="55" spans="3:26" ht="33" hidden="1" customHeight="1" x14ac:dyDescent="0.25">
      <c r="C55" s="141"/>
      <c r="D55" s="153"/>
      <c r="E55" s="61"/>
      <c r="F55" s="76" t="s">
        <v>75</v>
      </c>
      <c r="G55" s="68"/>
      <c r="H55" s="53" t="s">
        <v>264</v>
      </c>
      <c r="I55" s="85"/>
      <c r="J55" s="86"/>
      <c r="K55" s="63"/>
      <c r="L55" s="97"/>
      <c r="M55" s="97"/>
      <c r="N55" s="57">
        <f t="shared" si="9"/>
        <v>0</v>
      </c>
      <c r="O55" s="5" t="str">
        <f t="shared" si="10"/>
        <v>Bajo</v>
      </c>
      <c r="P55" s="5">
        <v>10</v>
      </c>
      <c r="Q55" s="57">
        <f t="shared" si="4"/>
        <v>0</v>
      </c>
      <c r="R55" s="11" t="str">
        <f t="shared" si="11"/>
        <v>IV</v>
      </c>
      <c r="S55" s="7" t="str">
        <f t="shared" si="12"/>
        <v>ACEPTABLE</v>
      </c>
      <c r="T55" s="10" t="str">
        <f t="shared" si="13"/>
        <v>Mantener las medidas de control existentes, pero se deberían considerar soluciones o mejoras y se deben hacer comprobciones periódicas para asegurrar que el riesgo aún es aceptable</v>
      </c>
      <c r="U55" s="89">
        <v>17</v>
      </c>
      <c r="X55" s="83" t="s">
        <v>266</v>
      </c>
      <c r="Y55" s="83" t="s">
        <v>266</v>
      </c>
      <c r="Z55" s="83" t="s">
        <v>266</v>
      </c>
    </row>
    <row r="56" spans="3:26" ht="165" hidden="1" customHeight="1" x14ac:dyDescent="0.25">
      <c r="C56" s="141"/>
      <c r="D56" s="152" t="s">
        <v>19</v>
      </c>
      <c r="E56" s="61"/>
      <c r="F56" s="76" t="s">
        <v>239</v>
      </c>
      <c r="G56" s="68"/>
      <c r="H56" s="53" t="s">
        <v>264</v>
      </c>
      <c r="I56" s="85"/>
      <c r="J56" s="86"/>
      <c r="K56" s="63"/>
      <c r="L56" s="97"/>
      <c r="M56" s="97"/>
      <c r="N56" s="57">
        <f t="shared" si="9"/>
        <v>0</v>
      </c>
      <c r="O56" s="5" t="str">
        <f t="shared" si="10"/>
        <v>Bajo</v>
      </c>
      <c r="P56" s="5">
        <v>10</v>
      </c>
      <c r="Q56" s="57">
        <f t="shared" si="4"/>
        <v>0</v>
      </c>
      <c r="R56" s="11" t="str">
        <f t="shared" si="11"/>
        <v>IV</v>
      </c>
      <c r="S56" s="7" t="str">
        <f t="shared" si="12"/>
        <v>ACEPTABLE</v>
      </c>
      <c r="T56" s="10" t="str">
        <f t="shared" si="13"/>
        <v>Mantener las medidas de control existentes, pero se deberían considerar soluciones o mejoras y se deben hacer comprobciones periódicas para asegurrar que el riesgo aún es aceptable</v>
      </c>
      <c r="U56" s="89">
        <v>17</v>
      </c>
      <c r="X56" s="83" t="s">
        <v>266</v>
      </c>
      <c r="Y56" s="83" t="s">
        <v>266</v>
      </c>
      <c r="Z56" s="83" t="s">
        <v>266</v>
      </c>
    </row>
    <row r="57" spans="3:26" ht="150" hidden="1" customHeight="1" x14ac:dyDescent="0.25">
      <c r="C57" s="141"/>
      <c r="D57" s="153"/>
      <c r="E57" s="61"/>
      <c r="F57" s="77" t="s">
        <v>228</v>
      </c>
      <c r="G57" s="68"/>
      <c r="H57" s="53" t="s">
        <v>264</v>
      </c>
      <c r="I57" s="85"/>
      <c r="J57" s="86"/>
      <c r="K57" s="63"/>
      <c r="L57" s="97"/>
      <c r="M57" s="97"/>
      <c r="N57" s="57">
        <f t="shared" si="9"/>
        <v>0</v>
      </c>
      <c r="O57" s="5" t="str">
        <f t="shared" si="10"/>
        <v>Bajo</v>
      </c>
      <c r="P57" s="5">
        <v>10</v>
      </c>
      <c r="Q57" s="57">
        <f t="shared" si="4"/>
        <v>0</v>
      </c>
      <c r="R57" s="11" t="str">
        <f t="shared" si="11"/>
        <v>IV</v>
      </c>
      <c r="S57" s="7" t="str">
        <f t="shared" si="12"/>
        <v>ACEPTABLE</v>
      </c>
      <c r="T57" s="10" t="str">
        <f t="shared" si="13"/>
        <v>Mantener las medidas de control existentes, pero se deberían considerar soluciones o mejoras y se deben hacer comprobciones periódicas para asegurrar que el riesgo aún es aceptable</v>
      </c>
      <c r="U57" s="89">
        <v>17</v>
      </c>
      <c r="X57" s="83" t="s">
        <v>266</v>
      </c>
      <c r="Y57" s="83" t="s">
        <v>266</v>
      </c>
      <c r="Z57" s="83" t="s">
        <v>266</v>
      </c>
    </row>
    <row r="58" spans="3:26" ht="90" hidden="1" customHeight="1" x14ac:dyDescent="0.25">
      <c r="C58" s="141"/>
      <c r="D58" s="152" t="s">
        <v>19</v>
      </c>
      <c r="E58" s="61"/>
      <c r="F58" s="77" t="s">
        <v>240</v>
      </c>
      <c r="G58" s="68"/>
      <c r="H58" s="53" t="s">
        <v>264</v>
      </c>
      <c r="I58" s="85"/>
      <c r="J58" s="86"/>
      <c r="K58" s="63"/>
      <c r="L58" s="97"/>
      <c r="M58" s="97"/>
      <c r="N58" s="57">
        <f t="shared" si="9"/>
        <v>0</v>
      </c>
      <c r="O58" s="5" t="str">
        <f t="shared" si="10"/>
        <v>Bajo</v>
      </c>
      <c r="P58" s="5">
        <v>10</v>
      </c>
      <c r="Q58" s="57">
        <f t="shared" si="4"/>
        <v>0</v>
      </c>
      <c r="R58" s="11" t="str">
        <f t="shared" si="11"/>
        <v>IV</v>
      </c>
      <c r="S58" s="7" t="str">
        <f t="shared" si="12"/>
        <v>ACEPTABLE</v>
      </c>
      <c r="T58" s="10" t="str">
        <f t="shared" si="13"/>
        <v>Mantener las medidas de control existentes, pero se deberían considerar soluciones o mejoras y se deben hacer comprobciones periódicas para asegurrar que el riesgo aún es aceptable</v>
      </c>
      <c r="U58" s="89">
        <v>17</v>
      </c>
      <c r="X58" s="83" t="s">
        <v>266</v>
      </c>
      <c r="Y58" s="83" t="s">
        <v>266</v>
      </c>
      <c r="Z58" s="83" t="s">
        <v>266</v>
      </c>
    </row>
    <row r="59" spans="3:26" ht="120" hidden="1" customHeight="1" x14ac:dyDescent="0.25">
      <c r="C59" s="141"/>
      <c r="D59" s="153"/>
      <c r="E59" s="61"/>
      <c r="F59" s="77" t="s">
        <v>241</v>
      </c>
      <c r="G59" s="68"/>
      <c r="H59" s="53" t="s">
        <v>264</v>
      </c>
      <c r="I59" s="85"/>
      <c r="J59" s="86"/>
      <c r="K59" s="63"/>
      <c r="L59" s="97"/>
      <c r="M59" s="97"/>
      <c r="N59" s="57">
        <f t="shared" si="9"/>
        <v>0</v>
      </c>
      <c r="O59" s="5" t="str">
        <f t="shared" si="10"/>
        <v>Bajo</v>
      </c>
      <c r="P59" s="5">
        <v>10</v>
      </c>
      <c r="Q59" s="57">
        <f t="shared" si="4"/>
        <v>0</v>
      </c>
      <c r="R59" s="11" t="str">
        <f t="shared" si="11"/>
        <v>IV</v>
      </c>
      <c r="S59" s="7" t="str">
        <f t="shared" si="12"/>
        <v>ACEPTABLE</v>
      </c>
      <c r="T59" s="10" t="str">
        <f t="shared" si="13"/>
        <v>Mantener las medidas de control existentes, pero se deberían considerar soluciones o mejoras y se deben hacer comprobciones periódicas para asegurrar que el riesgo aún es aceptable</v>
      </c>
      <c r="U59" s="89">
        <v>17</v>
      </c>
      <c r="X59" s="83" t="s">
        <v>266</v>
      </c>
      <c r="Y59" s="83" t="s">
        <v>266</v>
      </c>
      <c r="Z59" s="83" t="s">
        <v>266</v>
      </c>
    </row>
    <row r="60" spans="3:26" ht="180" hidden="1" customHeight="1" x14ac:dyDescent="0.25">
      <c r="C60" s="141"/>
      <c r="D60" s="152" t="s">
        <v>19</v>
      </c>
      <c r="E60" s="61"/>
      <c r="F60" s="77" t="s">
        <v>242</v>
      </c>
      <c r="G60" s="68"/>
      <c r="H60" s="53" t="s">
        <v>264</v>
      </c>
      <c r="I60" s="85"/>
      <c r="J60" s="86"/>
      <c r="K60" s="63"/>
      <c r="L60" s="97"/>
      <c r="M60" s="97"/>
      <c r="N60" s="57">
        <f t="shared" si="9"/>
        <v>0</v>
      </c>
      <c r="O60" s="5" t="str">
        <f t="shared" si="10"/>
        <v>Bajo</v>
      </c>
      <c r="P60" s="5">
        <v>10</v>
      </c>
      <c r="Q60" s="57">
        <f t="shared" si="4"/>
        <v>0</v>
      </c>
      <c r="R60" s="11" t="str">
        <f t="shared" si="11"/>
        <v>IV</v>
      </c>
      <c r="S60" s="7" t="str">
        <f t="shared" si="12"/>
        <v>ACEPTABLE</v>
      </c>
      <c r="T60" s="10" t="str">
        <f t="shared" si="13"/>
        <v>Mantener las medidas de control existentes, pero se deberían considerar soluciones o mejoras y se deben hacer comprobciones periódicas para asegurrar que el riesgo aún es aceptable</v>
      </c>
      <c r="U60" s="89">
        <v>17</v>
      </c>
      <c r="X60" s="83" t="s">
        <v>266</v>
      </c>
      <c r="Y60" s="83" t="s">
        <v>266</v>
      </c>
      <c r="Z60" s="83" t="s">
        <v>266</v>
      </c>
    </row>
    <row r="61" spans="3:26" ht="75" hidden="1" customHeight="1" x14ac:dyDescent="0.25">
      <c r="C61" s="141"/>
      <c r="D61" s="153"/>
      <c r="E61" s="61"/>
      <c r="F61" s="77" t="s">
        <v>243</v>
      </c>
      <c r="G61" s="68"/>
      <c r="H61" s="53" t="s">
        <v>264</v>
      </c>
      <c r="I61" s="85"/>
      <c r="J61" s="86"/>
      <c r="K61" s="63"/>
      <c r="L61" s="97"/>
      <c r="M61" s="97"/>
      <c r="N61" s="57">
        <f t="shared" si="9"/>
        <v>0</v>
      </c>
      <c r="O61" s="5" t="str">
        <f t="shared" si="10"/>
        <v>Bajo</v>
      </c>
      <c r="P61" s="5">
        <v>10</v>
      </c>
      <c r="Q61" s="57">
        <f t="shared" si="4"/>
        <v>0</v>
      </c>
      <c r="R61" s="11" t="str">
        <f t="shared" si="11"/>
        <v>IV</v>
      </c>
      <c r="S61" s="7" t="str">
        <f t="shared" si="12"/>
        <v>ACEPTABLE</v>
      </c>
      <c r="T61" s="10" t="str">
        <f t="shared" si="13"/>
        <v>Mantener las medidas de control existentes, pero se deberían considerar soluciones o mejoras y se deben hacer comprobciones periódicas para asegurrar que el riesgo aún es aceptable</v>
      </c>
      <c r="U61" s="89">
        <v>17</v>
      </c>
      <c r="X61" s="83" t="s">
        <v>266</v>
      </c>
      <c r="Y61" s="83" t="s">
        <v>266</v>
      </c>
      <c r="Z61" s="83" t="s">
        <v>266</v>
      </c>
    </row>
    <row r="62" spans="3:26" ht="45" hidden="1" customHeight="1" x14ac:dyDescent="0.25">
      <c r="C62" s="141"/>
      <c r="D62" s="152" t="s">
        <v>19</v>
      </c>
      <c r="E62" s="61"/>
      <c r="F62" s="77" t="s">
        <v>244</v>
      </c>
      <c r="G62" s="68"/>
      <c r="H62" s="53" t="s">
        <v>264</v>
      </c>
      <c r="I62" s="85"/>
      <c r="J62" s="86"/>
      <c r="K62" s="63"/>
      <c r="L62" s="97"/>
      <c r="M62" s="97"/>
      <c r="N62" s="57">
        <f t="shared" si="9"/>
        <v>0</v>
      </c>
      <c r="O62" s="5" t="str">
        <f t="shared" si="10"/>
        <v>Bajo</v>
      </c>
      <c r="P62" s="5">
        <v>10</v>
      </c>
      <c r="Q62" s="57">
        <f t="shared" si="4"/>
        <v>0</v>
      </c>
      <c r="R62" s="11" t="str">
        <f t="shared" si="11"/>
        <v>IV</v>
      </c>
      <c r="S62" s="7" t="str">
        <f t="shared" si="12"/>
        <v>ACEPTABLE</v>
      </c>
      <c r="T62" s="10" t="str">
        <f t="shared" si="13"/>
        <v>Mantener las medidas de control existentes, pero se deberían considerar soluciones o mejoras y se deben hacer comprobciones periódicas para asegurrar que el riesgo aún es aceptable</v>
      </c>
      <c r="U62" s="89">
        <v>17</v>
      </c>
      <c r="X62" s="83" t="s">
        <v>266</v>
      </c>
      <c r="Y62" s="83" t="s">
        <v>266</v>
      </c>
      <c r="Z62" s="83" t="s">
        <v>266</v>
      </c>
    </row>
    <row r="63" spans="3:26" ht="15" hidden="1" customHeight="1" x14ac:dyDescent="0.25">
      <c r="C63" s="141"/>
      <c r="D63" s="153"/>
      <c r="E63" s="61"/>
      <c r="F63" s="77" t="s">
        <v>229</v>
      </c>
      <c r="G63" s="68"/>
      <c r="H63" s="53" t="s">
        <v>264</v>
      </c>
      <c r="I63" s="85"/>
      <c r="J63" s="86"/>
      <c r="K63" s="63"/>
      <c r="L63" s="97"/>
      <c r="M63" s="97"/>
      <c r="N63" s="57">
        <f t="shared" si="9"/>
        <v>0</v>
      </c>
      <c r="O63" s="5" t="str">
        <f t="shared" si="10"/>
        <v>Bajo</v>
      </c>
      <c r="P63" s="5">
        <v>10</v>
      </c>
      <c r="Q63" s="57">
        <f t="shared" si="4"/>
        <v>0</v>
      </c>
      <c r="R63" s="11" t="str">
        <f t="shared" si="11"/>
        <v>IV</v>
      </c>
      <c r="S63" s="7" t="str">
        <f t="shared" si="12"/>
        <v>ACEPTABLE</v>
      </c>
      <c r="T63" s="10" t="str">
        <f t="shared" si="13"/>
        <v>Mantener las medidas de control existentes, pero se deberían considerar soluciones o mejoras y se deben hacer comprobciones periódicas para asegurrar que el riesgo aún es aceptable</v>
      </c>
      <c r="U63" s="89">
        <v>17</v>
      </c>
      <c r="X63" s="83" t="s">
        <v>266</v>
      </c>
      <c r="Y63" s="83" t="s">
        <v>266</v>
      </c>
      <c r="Z63" s="83" t="s">
        <v>266</v>
      </c>
    </row>
    <row r="64" spans="3:26" ht="30" hidden="1" customHeight="1" x14ac:dyDescent="0.25">
      <c r="C64" s="141"/>
      <c r="D64" s="152" t="s">
        <v>19</v>
      </c>
      <c r="E64" s="61"/>
      <c r="F64" s="77" t="s">
        <v>230</v>
      </c>
      <c r="G64" s="68"/>
      <c r="H64" s="53" t="s">
        <v>264</v>
      </c>
      <c r="I64" s="85"/>
      <c r="J64" s="86"/>
      <c r="K64" s="63"/>
      <c r="L64" s="97"/>
      <c r="M64" s="97"/>
      <c r="N64" s="57">
        <f t="shared" si="9"/>
        <v>0</v>
      </c>
      <c r="O64" s="5" t="str">
        <f t="shared" si="10"/>
        <v>Bajo</v>
      </c>
      <c r="P64" s="5">
        <v>10</v>
      </c>
      <c r="Q64" s="57">
        <f t="shared" si="4"/>
        <v>0</v>
      </c>
      <c r="R64" s="11" t="str">
        <f t="shared" si="11"/>
        <v>IV</v>
      </c>
      <c r="S64" s="7" t="str">
        <f t="shared" si="12"/>
        <v>ACEPTABLE</v>
      </c>
      <c r="T64" s="10" t="str">
        <f t="shared" si="13"/>
        <v>Mantener las medidas de control existentes, pero se deberían considerar soluciones o mejoras y se deben hacer comprobciones periódicas para asegurrar que el riesgo aún es aceptable</v>
      </c>
      <c r="U64" s="89">
        <v>17</v>
      </c>
      <c r="X64" s="83" t="s">
        <v>266</v>
      </c>
      <c r="Y64" s="83" t="s">
        <v>266</v>
      </c>
      <c r="Z64" s="83" t="s">
        <v>266</v>
      </c>
    </row>
    <row r="65" spans="2:28" ht="30" hidden="1" customHeight="1" x14ac:dyDescent="0.25">
      <c r="C65" s="141"/>
      <c r="D65" s="153"/>
      <c r="E65" s="61"/>
      <c r="F65" s="77" t="s">
        <v>231</v>
      </c>
      <c r="G65" s="68"/>
      <c r="H65" s="53" t="s">
        <v>264</v>
      </c>
      <c r="I65" s="85"/>
      <c r="J65" s="86"/>
      <c r="K65" s="63"/>
      <c r="L65" s="97"/>
      <c r="M65" s="97"/>
      <c r="N65" s="57">
        <f t="shared" si="9"/>
        <v>0</v>
      </c>
      <c r="O65" s="5" t="str">
        <f t="shared" si="10"/>
        <v>Bajo</v>
      </c>
      <c r="P65" s="5">
        <v>10</v>
      </c>
      <c r="Q65" s="57">
        <f t="shared" si="4"/>
        <v>0</v>
      </c>
      <c r="R65" s="11" t="str">
        <f t="shared" si="11"/>
        <v>IV</v>
      </c>
      <c r="S65" s="7" t="str">
        <f t="shared" si="12"/>
        <v>ACEPTABLE</v>
      </c>
      <c r="T65" s="10" t="str">
        <f t="shared" si="13"/>
        <v>Mantener las medidas de control existentes, pero se deberían considerar soluciones o mejoras y se deben hacer comprobciones periódicas para asegurrar que el riesgo aún es aceptable</v>
      </c>
      <c r="U65" s="89">
        <v>17</v>
      </c>
      <c r="X65" s="83" t="s">
        <v>266</v>
      </c>
      <c r="Y65" s="83" t="s">
        <v>266</v>
      </c>
      <c r="Z65" s="83" t="s">
        <v>266</v>
      </c>
    </row>
    <row r="66" spans="2:28" ht="120" hidden="1" customHeight="1" x14ac:dyDescent="0.25">
      <c r="C66" s="141"/>
      <c r="D66" s="152" t="s">
        <v>19</v>
      </c>
      <c r="E66" s="61"/>
      <c r="F66" s="77" t="s">
        <v>232</v>
      </c>
      <c r="G66" s="68"/>
      <c r="H66" s="53" t="s">
        <v>264</v>
      </c>
      <c r="I66" s="85"/>
      <c r="J66" s="86"/>
      <c r="K66" s="63"/>
      <c r="L66" s="97"/>
      <c r="M66" s="97"/>
      <c r="N66" s="57">
        <f t="shared" si="9"/>
        <v>0</v>
      </c>
      <c r="O66" s="5" t="str">
        <f t="shared" si="10"/>
        <v>Bajo</v>
      </c>
      <c r="P66" s="5">
        <v>10</v>
      </c>
      <c r="Q66" s="57">
        <f t="shared" si="4"/>
        <v>0</v>
      </c>
      <c r="R66" s="11" t="str">
        <f t="shared" si="11"/>
        <v>IV</v>
      </c>
      <c r="S66" s="7" t="str">
        <f t="shared" si="12"/>
        <v>ACEPTABLE</v>
      </c>
      <c r="T66" s="10" t="str">
        <f t="shared" si="13"/>
        <v>Mantener las medidas de control existentes, pero se deberían considerar soluciones o mejoras y se deben hacer comprobciones periódicas para asegurrar que el riesgo aún es aceptable</v>
      </c>
      <c r="U66" s="89">
        <v>17</v>
      </c>
      <c r="X66" s="83" t="s">
        <v>266</v>
      </c>
      <c r="Y66" s="83" t="s">
        <v>266</v>
      </c>
      <c r="Z66" s="83" t="s">
        <v>266</v>
      </c>
    </row>
    <row r="67" spans="2:28" ht="45" hidden="1" customHeight="1" x14ac:dyDescent="0.25">
      <c r="C67" s="141"/>
      <c r="D67" s="153"/>
      <c r="E67" s="61"/>
      <c r="F67" s="77" t="s">
        <v>233</v>
      </c>
      <c r="G67" s="68"/>
      <c r="H67" s="53" t="s">
        <v>264</v>
      </c>
      <c r="I67" s="85"/>
      <c r="J67" s="86"/>
      <c r="K67" s="63"/>
      <c r="L67" s="97"/>
      <c r="M67" s="97"/>
      <c r="N67" s="57">
        <f t="shared" si="9"/>
        <v>0</v>
      </c>
      <c r="O67" s="5" t="str">
        <f t="shared" si="10"/>
        <v>Bajo</v>
      </c>
      <c r="P67" s="5">
        <v>10</v>
      </c>
      <c r="Q67" s="57">
        <f t="shared" si="4"/>
        <v>0</v>
      </c>
      <c r="R67" s="11" t="str">
        <f t="shared" si="11"/>
        <v>IV</v>
      </c>
      <c r="S67" s="7" t="str">
        <f t="shared" si="12"/>
        <v>ACEPTABLE</v>
      </c>
      <c r="T67" s="10" t="str">
        <f t="shared" si="13"/>
        <v>Mantener las medidas de control existentes, pero se deberían considerar soluciones o mejoras y se deben hacer comprobciones periódicas para asegurrar que el riesgo aún es aceptable</v>
      </c>
      <c r="U67" s="89">
        <v>17</v>
      </c>
      <c r="X67" s="83" t="s">
        <v>266</v>
      </c>
      <c r="Y67" s="83" t="s">
        <v>266</v>
      </c>
      <c r="Z67" s="83" t="s">
        <v>266</v>
      </c>
    </row>
    <row r="68" spans="2:28" ht="45" hidden="1" customHeight="1" x14ac:dyDescent="0.25">
      <c r="C68" s="141"/>
      <c r="D68" s="152" t="s">
        <v>19</v>
      </c>
      <c r="E68" s="61"/>
      <c r="F68" s="77" t="s">
        <v>245</v>
      </c>
      <c r="G68" s="68"/>
      <c r="H68" s="53" t="s">
        <v>264</v>
      </c>
      <c r="I68" s="85"/>
      <c r="J68" s="86"/>
      <c r="K68" s="63"/>
      <c r="L68" s="97"/>
      <c r="M68" s="97"/>
      <c r="N68" s="57">
        <f t="shared" si="9"/>
        <v>0</v>
      </c>
      <c r="O68" s="5" t="str">
        <f t="shared" si="10"/>
        <v>Bajo</v>
      </c>
      <c r="P68" s="5">
        <v>10</v>
      </c>
      <c r="Q68" s="57">
        <f t="shared" si="4"/>
        <v>0</v>
      </c>
      <c r="R68" s="11" t="str">
        <f t="shared" si="11"/>
        <v>IV</v>
      </c>
      <c r="S68" s="7" t="str">
        <f t="shared" si="12"/>
        <v>ACEPTABLE</v>
      </c>
      <c r="T68" s="10" t="str">
        <f t="shared" si="13"/>
        <v>Mantener las medidas de control existentes, pero se deberían considerar soluciones o mejoras y se deben hacer comprobciones periódicas para asegurrar que el riesgo aún es aceptable</v>
      </c>
      <c r="U68" s="89">
        <v>17</v>
      </c>
      <c r="X68" s="83" t="s">
        <v>266</v>
      </c>
      <c r="Y68" s="83" t="s">
        <v>266</v>
      </c>
      <c r="Z68" s="83" t="s">
        <v>266</v>
      </c>
    </row>
    <row r="69" spans="2:28" ht="60" hidden="1" customHeight="1" x14ac:dyDescent="0.25">
      <c r="C69" s="141"/>
      <c r="D69" s="153"/>
      <c r="E69" s="61"/>
      <c r="F69" s="77" t="s">
        <v>246</v>
      </c>
      <c r="G69" s="68"/>
      <c r="H69" s="53" t="s">
        <v>264</v>
      </c>
      <c r="I69" s="85"/>
      <c r="J69" s="86"/>
      <c r="K69" s="63"/>
      <c r="L69" s="97"/>
      <c r="M69" s="97"/>
      <c r="N69" s="57">
        <f t="shared" si="9"/>
        <v>0</v>
      </c>
      <c r="O69" s="5" t="str">
        <f t="shared" si="10"/>
        <v>Bajo</v>
      </c>
      <c r="P69" s="5">
        <v>10</v>
      </c>
      <c r="Q69" s="57">
        <f t="shared" si="4"/>
        <v>0</v>
      </c>
      <c r="R69" s="11" t="str">
        <f t="shared" si="11"/>
        <v>IV</v>
      </c>
      <c r="S69" s="7" t="str">
        <f t="shared" si="12"/>
        <v>ACEPTABLE</v>
      </c>
      <c r="T69" s="10" t="str">
        <f t="shared" si="13"/>
        <v>Mantener las medidas de control existentes, pero se deberían considerar soluciones o mejoras y se deben hacer comprobciones periódicas para asegurrar que el riesgo aún es aceptable</v>
      </c>
      <c r="U69" s="89">
        <v>17</v>
      </c>
      <c r="X69" s="83" t="s">
        <v>266</v>
      </c>
      <c r="Y69" s="83" t="s">
        <v>266</v>
      </c>
      <c r="Z69" s="83" t="s">
        <v>266</v>
      </c>
    </row>
    <row r="70" spans="2:28" ht="45" hidden="1" customHeight="1" x14ac:dyDescent="0.25">
      <c r="C70" s="141"/>
      <c r="D70" s="152" t="s">
        <v>19</v>
      </c>
      <c r="E70" s="61"/>
      <c r="F70" s="77" t="s">
        <v>247</v>
      </c>
      <c r="G70" s="68"/>
      <c r="H70" s="53" t="s">
        <v>264</v>
      </c>
      <c r="I70" s="85"/>
      <c r="J70" s="86"/>
      <c r="K70" s="63"/>
      <c r="L70" s="97"/>
      <c r="M70" s="97"/>
      <c r="N70" s="57">
        <f t="shared" si="9"/>
        <v>0</v>
      </c>
      <c r="O70" s="5" t="str">
        <f t="shared" si="10"/>
        <v>Bajo</v>
      </c>
      <c r="P70" s="5">
        <v>10</v>
      </c>
      <c r="Q70" s="57">
        <f t="shared" si="4"/>
        <v>0</v>
      </c>
      <c r="R70" s="11" t="str">
        <f t="shared" si="11"/>
        <v>IV</v>
      </c>
      <c r="S70" s="7" t="str">
        <f t="shared" si="12"/>
        <v>ACEPTABLE</v>
      </c>
      <c r="T70" s="10" t="str">
        <f t="shared" si="13"/>
        <v>Mantener las medidas de control existentes, pero se deberían considerar soluciones o mejoras y se deben hacer comprobciones periódicas para asegurrar que el riesgo aún es aceptable</v>
      </c>
      <c r="U70" s="89">
        <v>17</v>
      </c>
      <c r="X70" s="83" t="s">
        <v>266</v>
      </c>
      <c r="Y70" s="83" t="s">
        <v>266</v>
      </c>
      <c r="Z70" s="83" t="s">
        <v>266</v>
      </c>
    </row>
    <row r="71" spans="2:28" ht="45" hidden="1" customHeight="1" x14ac:dyDescent="0.25">
      <c r="C71" s="141"/>
      <c r="D71" s="153"/>
      <c r="E71" s="61"/>
      <c r="F71" s="77" t="s">
        <v>234</v>
      </c>
      <c r="G71" s="68"/>
      <c r="H71" s="53" t="s">
        <v>264</v>
      </c>
      <c r="I71" s="85"/>
      <c r="J71" s="86"/>
      <c r="K71" s="63"/>
      <c r="L71" s="97"/>
      <c r="M71" s="97"/>
      <c r="N71" s="57">
        <f t="shared" si="9"/>
        <v>0</v>
      </c>
      <c r="O71" s="5" t="str">
        <f t="shared" si="10"/>
        <v>Bajo</v>
      </c>
      <c r="P71" s="5">
        <v>10</v>
      </c>
      <c r="Q71" s="57">
        <f t="shared" si="4"/>
        <v>0</v>
      </c>
      <c r="R71" s="11" t="str">
        <f t="shared" si="11"/>
        <v>IV</v>
      </c>
      <c r="S71" s="7" t="str">
        <f t="shared" si="12"/>
        <v>ACEPTABLE</v>
      </c>
      <c r="T71" s="10" t="str">
        <f t="shared" si="13"/>
        <v>Mantener las medidas de control existentes, pero se deberían considerar soluciones o mejoras y se deben hacer comprobciones periódicas para asegurrar que el riesgo aún es aceptable</v>
      </c>
      <c r="U71" s="89">
        <v>17</v>
      </c>
      <c r="X71" s="83" t="s">
        <v>266</v>
      </c>
      <c r="Y71" s="83" t="s">
        <v>266</v>
      </c>
      <c r="Z71" s="83" t="s">
        <v>266</v>
      </c>
    </row>
    <row r="72" spans="2:28" ht="30" hidden="1" customHeight="1" x14ac:dyDescent="0.25">
      <c r="C72" s="141"/>
      <c r="D72" s="152" t="s">
        <v>19</v>
      </c>
      <c r="E72" s="61"/>
      <c r="F72" s="77" t="s">
        <v>235</v>
      </c>
      <c r="G72" s="68"/>
      <c r="H72" s="53" t="s">
        <v>264</v>
      </c>
      <c r="I72" s="85"/>
      <c r="J72" s="86"/>
      <c r="K72" s="63"/>
      <c r="L72" s="97"/>
      <c r="M72" s="97"/>
      <c r="N72" s="57">
        <f t="shared" si="9"/>
        <v>0</v>
      </c>
      <c r="O72" s="5" t="str">
        <f t="shared" si="10"/>
        <v>Bajo</v>
      </c>
      <c r="P72" s="5">
        <v>10</v>
      </c>
      <c r="Q72" s="57">
        <f t="shared" si="4"/>
        <v>0</v>
      </c>
      <c r="R72" s="11" t="str">
        <f t="shared" si="11"/>
        <v>IV</v>
      </c>
      <c r="S72" s="7" t="str">
        <f t="shared" si="12"/>
        <v>ACEPTABLE</v>
      </c>
      <c r="T72" s="10" t="str">
        <f t="shared" si="13"/>
        <v>Mantener las medidas de control existentes, pero se deberían considerar soluciones o mejoras y se deben hacer comprobciones periódicas para asegurrar que el riesgo aún es aceptable</v>
      </c>
      <c r="U72" s="89">
        <v>17</v>
      </c>
      <c r="X72" s="83" t="s">
        <v>266</v>
      </c>
      <c r="Y72" s="83" t="s">
        <v>266</v>
      </c>
      <c r="Z72" s="83" t="s">
        <v>266</v>
      </c>
    </row>
    <row r="73" spans="2:28" ht="60" hidden="1" customHeight="1" x14ac:dyDescent="0.25">
      <c r="C73" s="141"/>
      <c r="D73" s="153"/>
      <c r="E73" s="61"/>
      <c r="F73" s="77" t="s">
        <v>236</v>
      </c>
      <c r="G73" s="68"/>
      <c r="H73" s="53" t="s">
        <v>264</v>
      </c>
      <c r="I73" s="85"/>
      <c r="J73" s="86"/>
      <c r="K73" s="63"/>
      <c r="L73" s="97"/>
      <c r="M73" s="97"/>
      <c r="N73" s="57">
        <f t="shared" si="9"/>
        <v>0</v>
      </c>
      <c r="O73" s="5" t="str">
        <f t="shared" si="10"/>
        <v>Bajo</v>
      </c>
      <c r="P73" s="5">
        <v>10</v>
      </c>
      <c r="Q73" s="57">
        <f t="shared" si="4"/>
        <v>0</v>
      </c>
      <c r="R73" s="11" t="str">
        <f t="shared" si="11"/>
        <v>IV</v>
      </c>
      <c r="S73" s="7" t="str">
        <f t="shared" si="12"/>
        <v>ACEPTABLE</v>
      </c>
      <c r="T73" s="10" t="str">
        <f t="shared" si="13"/>
        <v>Mantener las medidas de control existentes, pero se deberían considerar soluciones o mejoras y se deben hacer comprobciones periódicas para asegurrar que el riesgo aún es aceptable</v>
      </c>
      <c r="U73" s="89">
        <v>17</v>
      </c>
      <c r="X73" s="83" t="s">
        <v>266</v>
      </c>
      <c r="Y73" s="83" t="s">
        <v>266</v>
      </c>
      <c r="Z73" s="83" t="s">
        <v>266</v>
      </c>
    </row>
    <row r="74" spans="2:28" ht="15" hidden="1" customHeight="1" x14ac:dyDescent="0.25">
      <c r="C74" s="141"/>
      <c r="D74" s="152" t="s">
        <v>19</v>
      </c>
      <c r="E74" s="61"/>
      <c r="F74" s="77" t="s">
        <v>237</v>
      </c>
      <c r="G74" s="68"/>
      <c r="H74" s="53" t="s">
        <v>264</v>
      </c>
      <c r="I74" s="85"/>
      <c r="J74" s="86"/>
      <c r="K74" s="63"/>
      <c r="L74" s="97"/>
      <c r="M74" s="97"/>
      <c r="N74" s="57">
        <f t="shared" si="9"/>
        <v>0</v>
      </c>
      <c r="O74" s="5" t="str">
        <f t="shared" si="10"/>
        <v>Bajo</v>
      </c>
      <c r="P74" s="5">
        <v>10</v>
      </c>
      <c r="Q74" s="57">
        <f t="shared" si="4"/>
        <v>0</v>
      </c>
      <c r="R74" s="11" t="str">
        <f t="shared" si="11"/>
        <v>IV</v>
      </c>
      <c r="S74" s="7" t="str">
        <f t="shared" si="12"/>
        <v>ACEPTABLE</v>
      </c>
      <c r="T74" s="10" t="str">
        <f t="shared" si="13"/>
        <v>Mantener las medidas de control existentes, pero se deberían considerar soluciones o mejoras y se deben hacer comprobciones periódicas para asegurrar que el riesgo aún es aceptable</v>
      </c>
      <c r="U74" s="89">
        <v>17</v>
      </c>
      <c r="X74" s="83" t="s">
        <v>266</v>
      </c>
      <c r="Y74" s="83" t="s">
        <v>266</v>
      </c>
      <c r="Z74" s="83" t="s">
        <v>266</v>
      </c>
    </row>
    <row r="75" spans="2:28" ht="30.75" hidden="1" customHeight="1" x14ac:dyDescent="0.25">
      <c r="C75" s="141"/>
      <c r="D75" s="153"/>
      <c r="E75" s="61"/>
      <c r="F75" s="77" t="s">
        <v>238</v>
      </c>
      <c r="G75" s="68"/>
      <c r="H75" s="53" t="s">
        <v>264</v>
      </c>
      <c r="I75" s="85"/>
      <c r="J75" s="86"/>
      <c r="K75" s="63"/>
      <c r="L75" s="97"/>
      <c r="M75" s="97"/>
      <c r="N75" s="57">
        <f t="shared" si="9"/>
        <v>0</v>
      </c>
      <c r="O75" s="5" t="str">
        <f t="shared" si="10"/>
        <v>Bajo</v>
      </c>
      <c r="P75" s="5">
        <v>10</v>
      </c>
      <c r="Q75" s="57">
        <f t="shared" si="4"/>
        <v>0</v>
      </c>
      <c r="R75" s="11" t="str">
        <f t="shared" si="11"/>
        <v>IV</v>
      </c>
      <c r="S75" s="7" t="str">
        <f t="shared" si="12"/>
        <v>ACEPTABLE</v>
      </c>
      <c r="T75" s="10" t="str">
        <f t="shared" si="13"/>
        <v>Mantener las medidas de control existentes, pero se deberían considerar soluciones o mejoras y se deben hacer comprobciones periódicas para asegurrar que el riesgo aún es aceptable</v>
      </c>
      <c r="U75" s="89">
        <v>17</v>
      </c>
      <c r="X75" s="83" t="s">
        <v>266</v>
      </c>
      <c r="Y75" s="83" t="s">
        <v>266</v>
      </c>
      <c r="Z75" s="83" t="s">
        <v>266</v>
      </c>
    </row>
    <row r="76" spans="2:28" ht="93" customHeight="1" x14ac:dyDescent="0.25">
      <c r="B76" s="103"/>
      <c r="C76" s="143"/>
      <c r="D76" s="64" t="s">
        <v>292</v>
      </c>
      <c r="E76" s="14" t="s">
        <v>391</v>
      </c>
      <c r="F76" s="14" t="s">
        <v>392</v>
      </c>
      <c r="G76" s="14" t="s">
        <v>393</v>
      </c>
      <c r="H76" s="53" t="s">
        <v>264</v>
      </c>
      <c r="I76" s="56" t="s">
        <v>375</v>
      </c>
      <c r="J76" s="56" t="s">
        <v>375</v>
      </c>
      <c r="K76" s="56" t="s">
        <v>375</v>
      </c>
      <c r="L76" s="93">
        <v>6</v>
      </c>
      <c r="M76" s="93">
        <v>2</v>
      </c>
      <c r="N76" s="90">
        <f t="shared" si="9"/>
        <v>12</v>
      </c>
      <c r="O76" s="64" t="str">
        <f t="shared" si="10"/>
        <v>Alto</v>
      </c>
      <c r="P76" s="56">
        <v>10</v>
      </c>
      <c r="Q76" s="57">
        <f t="shared" si="4"/>
        <v>120</v>
      </c>
      <c r="R76" s="11" t="str">
        <f t="shared" si="11"/>
        <v>III</v>
      </c>
      <c r="S76" s="7" t="str">
        <f t="shared" si="12"/>
        <v>MEJORABLE</v>
      </c>
      <c r="T76" s="10" t="str">
        <f t="shared" si="13"/>
        <v>Mejorar si es posible. Seria conveniente justificar la intervención y su rentabilidad</v>
      </c>
      <c r="U76" s="64">
        <v>3</v>
      </c>
      <c r="V76" s="14" t="s">
        <v>394</v>
      </c>
      <c r="W76" s="14" t="s">
        <v>395</v>
      </c>
      <c r="X76" s="56" t="s">
        <v>266</v>
      </c>
      <c r="Y76" s="56" t="s">
        <v>266</v>
      </c>
      <c r="Z76" s="56" t="s">
        <v>266</v>
      </c>
      <c r="AA76" s="67" t="s">
        <v>558</v>
      </c>
      <c r="AB76" s="72" t="s">
        <v>390</v>
      </c>
    </row>
    <row r="77" spans="2:28" x14ac:dyDescent="0.25">
      <c r="C77" s="78"/>
      <c r="L77" s="181"/>
      <c r="M77" s="181"/>
    </row>
    <row r="78" spans="2:28" x14ac:dyDescent="0.25">
      <c r="C78" s="78"/>
      <c r="L78" s="181"/>
      <c r="M78" s="181"/>
    </row>
    <row r="79" spans="2:28" x14ac:dyDescent="0.25">
      <c r="C79" s="78"/>
      <c r="L79" s="181"/>
      <c r="M79" s="181"/>
    </row>
    <row r="80" spans="2:28" x14ac:dyDescent="0.25">
      <c r="C80" s="78"/>
      <c r="L80" s="181"/>
      <c r="M80" s="181"/>
    </row>
    <row r="81" spans="3:13" x14ac:dyDescent="0.25">
      <c r="C81" s="78"/>
      <c r="L81" s="181"/>
      <c r="M81" s="181"/>
    </row>
    <row r="82" spans="3:13" x14ac:dyDescent="0.25">
      <c r="C82" s="78"/>
      <c r="L82" s="181"/>
      <c r="M82" s="181"/>
    </row>
    <row r="83" spans="3:13" x14ac:dyDescent="0.25">
      <c r="C83" s="78"/>
      <c r="L83" s="181"/>
      <c r="M83" s="181"/>
    </row>
    <row r="84" spans="3:13" x14ac:dyDescent="0.25">
      <c r="C84" s="78"/>
      <c r="L84" s="181"/>
      <c r="M84" s="181"/>
    </row>
    <row r="85" spans="3:13" x14ac:dyDescent="0.25">
      <c r="C85" s="78"/>
      <c r="L85" s="181"/>
      <c r="M85" s="181"/>
    </row>
    <row r="86" spans="3:13" x14ac:dyDescent="0.25">
      <c r="C86" s="78"/>
      <c r="L86" s="181"/>
      <c r="M86" s="181"/>
    </row>
    <row r="87" spans="3:13" x14ac:dyDescent="0.25">
      <c r="C87" s="78"/>
      <c r="L87" s="181"/>
      <c r="M87" s="181"/>
    </row>
    <row r="88" spans="3:13" x14ac:dyDescent="0.25">
      <c r="C88" s="78"/>
    </row>
    <row r="89" spans="3:13" x14ac:dyDescent="0.25">
      <c r="C89" s="78"/>
    </row>
    <row r="90" spans="3:13" x14ac:dyDescent="0.25">
      <c r="C90" s="78"/>
    </row>
    <row r="91" spans="3:13" x14ac:dyDescent="0.25">
      <c r="C91" s="78"/>
    </row>
    <row r="92" spans="3:13" x14ac:dyDescent="0.25">
      <c r="C92" s="78"/>
    </row>
    <row r="93" spans="3:13" x14ac:dyDescent="0.25">
      <c r="C93" s="78"/>
    </row>
    <row r="94" spans="3:13" x14ac:dyDescent="0.25">
      <c r="C94" s="78"/>
    </row>
    <row r="95" spans="3:13" x14ac:dyDescent="0.25">
      <c r="C95" s="78"/>
    </row>
    <row r="96" spans="3:1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20" spans="3:3" x14ac:dyDescent="0.25">
      <c r="C120" s="78"/>
    </row>
    <row r="121" spans="3:3" x14ac:dyDescent="0.25">
      <c r="C121" s="78"/>
    </row>
    <row r="122" spans="3:3" x14ac:dyDescent="0.25">
      <c r="C122" s="78"/>
    </row>
    <row r="123" spans="3:3" x14ac:dyDescent="0.25">
      <c r="C123" s="78"/>
    </row>
    <row r="124" spans="3:3" x14ac:dyDescent="0.25">
      <c r="C124" s="78"/>
    </row>
    <row r="125" spans="3:3" x14ac:dyDescent="0.25">
      <c r="C125" s="78"/>
    </row>
    <row r="126" spans="3:3" x14ac:dyDescent="0.25">
      <c r="C126" s="78"/>
    </row>
    <row r="127" spans="3:3" x14ac:dyDescent="0.25">
      <c r="C127" s="78"/>
    </row>
    <row r="128" spans="3:3" x14ac:dyDescent="0.25">
      <c r="C128" s="78"/>
    </row>
    <row r="129" spans="3:3" x14ac:dyDescent="0.25">
      <c r="C129" s="78"/>
    </row>
    <row r="130" spans="3:3" x14ac:dyDescent="0.25">
      <c r="C130" s="78"/>
    </row>
    <row r="1048548" spans="4:8" ht="60" x14ac:dyDescent="0.25">
      <c r="H1048548" s="31" t="s">
        <v>256</v>
      </c>
    </row>
    <row r="1048549" spans="4:8" ht="60" x14ac:dyDescent="0.25">
      <c r="H1048549" s="31" t="s">
        <v>257</v>
      </c>
    </row>
    <row r="1048550" spans="4:8" ht="90" x14ac:dyDescent="0.25">
      <c r="H1048550" s="31" t="s">
        <v>258</v>
      </c>
    </row>
    <row r="1048551" spans="4:8" ht="75" x14ac:dyDescent="0.25">
      <c r="H1048551" s="31" t="s">
        <v>259</v>
      </c>
    </row>
    <row r="1048552" spans="4:8" ht="135" x14ac:dyDescent="0.25">
      <c r="H1048552" s="31" t="s">
        <v>260</v>
      </c>
    </row>
    <row r="1048553" spans="4:8" ht="285" x14ac:dyDescent="0.25">
      <c r="D1048553" t="s">
        <v>19</v>
      </c>
      <c r="H1048553" s="31" t="s">
        <v>261</v>
      </c>
    </row>
    <row r="1048554" spans="4:8" x14ac:dyDescent="0.25">
      <c r="D1048554" t="s">
        <v>263</v>
      </c>
    </row>
  </sheetData>
  <mergeCells count="120">
    <mergeCell ref="L77:M87"/>
    <mergeCell ref="D58:D59"/>
    <mergeCell ref="D60:D61"/>
    <mergeCell ref="D62:D63"/>
    <mergeCell ref="D64:D65"/>
    <mergeCell ref="D66:D67"/>
    <mergeCell ref="D68:D69"/>
    <mergeCell ref="D46:D47"/>
    <mergeCell ref="D48:D49"/>
    <mergeCell ref="D50:D51"/>
    <mergeCell ref="D52:D53"/>
    <mergeCell ref="D54:D55"/>
    <mergeCell ref="D56:D57"/>
    <mergeCell ref="AB23:AB24"/>
    <mergeCell ref="E26:E30"/>
    <mergeCell ref="B31:B48"/>
    <mergeCell ref="D32:D33"/>
    <mergeCell ref="D34:D35"/>
    <mergeCell ref="D36:D37"/>
    <mergeCell ref="D38:D39"/>
    <mergeCell ref="D40:D41"/>
    <mergeCell ref="D42:D43"/>
    <mergeCell ref="D44:D45"/>
    <mergeCell ref="B11:B30"/>
    <mergeCell ref="C11:C76"/>
    <mergeCell ref="D70:D71"/>
    <mergeCell ref="D72:D73"/>
    <mergeCell ref="D74:D75"/>
    <mergeCell ref="E19:E21"/>
    <mergeCell ref="AA19:AA20"/>
    <mergeCell ref="D20:D21"/>
    <mergeCell ref="D23:D24"/>
    <mergeCell ref="E23:E24"/>
    <mergeCell ref="AA23:AA24"/>
    <mergeCell ref="W16:W18"/>
    <mergeCell ref="X16:X18"/>
    <mergeCell ref="Y16:Y18"/>
    <mergeCell ref="Z16:Z18"/>
    <mergeCell ref="AA16:AA18"/>
    <mergeCell ref="D11:D18"/>
    <mergeCell ref="AB16:AB18"/>
    <mergeCell ref="Q16:Q18"/>
    <mergeCell ref="R16:R18"/>
    <mergeCell ref="S16:S18"/>
    <mergeCell ref="T16:T18"/>
    <mergeCell ref="U16:U18"/>
    <mergeCell ref="V16:V18"/>
    <mergeCell ref="K16:K18"/>
    <mergeCell ref="L16:L18"/>
    <mergeCell ref="M16:M18"/>
    <mergeCell ref="N16:N18"/>
    <mergeCell ref="O16:O18"/>
    <mergeCell ref="P16:P18"/>
    <mergeCell ref="G11:G13"/>
    <mergeCell ref="H11:H13"/>
    <mergeCell ref="X14:X15"/>
    <mergeCell ref="Y14:Y15"/>
    <mergeCell ref="Z14:Z15"/>
    <mergeCell ref="AA14:AA15"/>
    <mergeCell ref="AB14:AB15"/>
    <mergeCell ref="F16:F18"/>
    <mergeCell ref="G16:G18"/>
    <mergeCell ref="H16:H18"/>
    <mergeCell ref="I16:I18"/>
    <mergeCell ref="J16:J18"/>
    <mergeCell ref="R14:R15"/>
    <mergeCell ref="S14:S15"/>
    <mergeCell ref="T14:T15"/>
    <mergeCell ref="U14:U15"/>
    <mergeCell ref="V14:V15"/>
    <mergeCell ref="K11:K13"/>
    <mergeCell ref="L11:L13"/>
    <mergeCell ref="W14:W15"/>
    <mergeCell ref="L14:L15"/>
    <mergeCell ref="M14:M15"/>
    <mergeCell ref="N14:N15"/>
    <mergeCell ref="O14:O15"/>
    <mergeCell ref="P14:P15"/>
    <mergeCell ref="Q14:Q15"/>
    <mergeCell ref="V11:V13"/>
    <mergeCell ref="W11:W13"/>
    <mergeCell ref="E11:E18"/>
    <mergeCell ref="F11:F13"/>
    <mergeCell ref="Y11:Y13"/>
    <mergeCell ref="Z11:Z13"/>
    <mergeCell ref="AA11:AA13"/>
    <mergeCell ref="AB11:AB13"/>
    <mergeCell ref="F14:F15"/>
    <mergeCell ref="G14:G15"/>
    <mergeCell ref="H14:H15"/>
    <mergeCell ref="I14:I15"/>
    <mergeCell ref="J14:J15"/>
    <mergeCell ref="K14:K15"/>
    <mergeCell ref="S11:S13"/>
    <mergeCell ref="T11:T13"/>
    <mergeCell ref="U11:U13"/>
    <mergeCell ref="X11:X13"/>
    <mergeCell ref="M11:M13"/>
    <mergeCell ref="N11:N13"/>
    <mergeCell ref="O11:O13"/>
    <mergeCell ref="P11:P13"/>
    <mergeCell ref="Q11:Q13"/>
    <mergeCell ref="R11:R13"/>
    <mergeCell ref="I11:I13"/>
    <mergeCell ref="J11:J13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 O16 O19:O76">
    <cfRule type="containsText" dxfId="366" priority="31" operator="containsText" text="Muy Alto">
      <formula>NOT(ISERROR(SEARCH("Muy Alto",O11)))</formula>
    </cfRule>
    <cfRule type="containsText" dxfId="365" priority="30" operator="containsText" text="Bajo">
      <formula>NOT(ISERROR(SEARCH("Bajo",O11)))</formula>
    </cfRule>
  </conditionalFormatting>
  <conditionalFormatting sqref="O11 O26:O76">
    <cfRule type="containsText" dxfId="364" priority="33" operator="containsText" text="Muy Alto">
      <formula>NOT(ISERROR(SEARCH("Muy Alto",O11)))</formula>
    </cfRule>
    <cfRule type="containsText" dxfId="363" priority="32" operator="containsText" text="Alto">
      <formula>NOT(ISERROR(SEARCH("Alto",O11)))</formula>
    </cfRule>
  </conditionalFormatting>
  <conditionalFormatting sqref="O16 O19:O25">
    <cfRule type="containsText" dxfId="362" priority="9" operator="containsText" text="Muy Alto">
      <formula>NOT(ISERROR(SEARCH("Muy Alto",O16)))</formula>
    </cfRule>
    <cfRule type="containsText" dxfId="361" priority="10" operator="containsText" text="Alto">
      <formula>NOT(ISERROR(SEARCH("Alto",O16)))</formula>
    </cfRule>
  </conditionalFormatting>
  <conditionalFormatting sqref="O16 O19:O76 O11">
    <cfRule type="containsText" dxfId="360" priority="29" operator="containsText" text="Medio">
      <formula>NOT(ISERROR(SEARCH("Medio",O11)))</formula>
    </cfRule>
  </conditionalFormatting>
  <conditionalFormatting sqref="R11 R26:R76">
    <cfRule type="containsText" dxfId="359" priority="28" operator="containsText" text="IV">
      <formula>NOT(ISERROR(SEARCH("IV",R11)))</formula>
    </cfRule>
    <cfRule type="containsText" dxfId="358" priority="27" operator="containsText" text="I">
      <formula>NOT(ISERROR(SEARCH("I",R11)))</formula>
    </cfRule>
    <cfRule type="containsText" dxfId="357" priority="26" operator="containsText" text="II">
      <formula>NOT(ISERROR(SEARCH("II",R11)))</formula>
    </cfRule>
    <cfRule type="containsText" dxfId="356" priority="25" operator="containsText" text="III">
      <formula>NOT(ISERROR(SEARCH("III",R11)))</formula>
    </cfRule>
  </conditionalFormatting>
  <conditionalFormatting sqref="R16 R19:R25">
    <cfRule type="containsText" dxfId="355" priority="5" operator="containsText" text="IV">
      <formula>NOT(ISERROR(SEARCH("IV",R16)))</formula>
    </cfRule>
    <cfRule type="containsText" dxfId="354" priority="6" operator="containsText" text="III">
      <formula>NOT(ISERROR(SEARCH("III",R16)))</formula>
    </cfRule>
    <cfRule type="containsText" dxfId="353" priority="7" operator="containsText" text="II">
      <formula>NOT(ISERROR(SEARCH("II",R16)))</formula>
    </cfRule>
    <cfRule type="containsText" dxfId="352" priority="8" operator="containsText" text="I">
      <formula>NOT(ISERROR(SEARCH("I",R16)))</formula>
    </cfRule>
  </conditionalFormatting>
  <conditionalFormatting sqref="R16 R19:R76 R11">
    <cfRule type="containsText" dxfId="351" priority="24" operator="containsText" text="IV">
      <formula>NOT(ISERROR(SEARCH("IV",R11)))</formula>
    </cfRule>
  </conditionalFormatting>
  <conditionalFormatting sqref="S11 S16 S19:S76">
    <cfRule type="containsText" dxfId="350" priority="17" operator="containsText" text="ACEPTABLE CON CONTROL ESPECIFICO">
      <formula>NOT(ISERROR(SEARCH("ACEPTABLE CON CONTROL ESPECIFICO",S11)))</formula>
    </cfRule>
    <cfRule type="containsText" dxfId="349" priority="18" operator="containsText" text="ACEPTABLE">
      <formula>NOT(ISERROR(SEARCH("ACEPTABLE",S11)))</formula>
    </cfRule>
    <cfRule type="containsText" dxfId="348" priority="19" operator="containsText" text="MEJORABLE">
      <formula>NOT(ISERROR(SEARCH("MEJORABLE",S11)))</formula>
    </cfRule>
  </conditionalFormatting>
  <conditionalFormatting sqref="S11 S26:S76">
    <cfRule type="containsText" dxfId="347" priority="20" operator="containsText" text="NO ACEPTABLE">
      <formula>NOT(ISERROR(SEARCH("NO ACEPTABLE",S11)))</formula>
    </cfRule>
    <cfRule type="containsText" dxfId="346" priority="21" operator="containsText" text="NO ACEPTABLE O ACEPTABLE CON CONTROL ESPECIFICO">
      <formula>NOT(ISERROR(SEARCH("NO ACEPTABLE O ACEPTABLE CON CONTROL ESPECIFICO",S11)))</formula>
    </cfRule>
    <cfRule type="containsText" dxfId="345" priority="22" operator="containsText" text="ACEPTABLE">
      <formula>NOT(ISERROR(SEARCH("ACEPTABLE",S11)))</formula>
    </cfRule>
    <cfRule type="containsText" dxfId="344" priority="23" operator="containsText" text="MEJORABLE">
      <formula>NOT(ISERROR(SEARCH("MEJORABLE",S11)))</formula>
    </cfRule>
  </conditionalFormatting>
  <conditionalFormatting sqref="S16 S19:S25">
    <cfRule type="containsText" dxfId="343" priority="4" operator="containsText" text="NO ACEPTABLE O ACEPTABLE CON CONTROL ESPECIFICO">
      <formula>NOT(ISERROR(SEARCH("NO ACEPTABLE O ACEPTABLE CON CONTROL ESPECIFICO",S16)))</formula>
    </cfRule>
    <cfRule type="containsText" dxfId="342" priority="3" operator="containsText" text="NO ACEPTABLE">
      <formula>NOT(ISERROR(SEARCH("NO ACEPTABLE",S16)))</formula>
    </cfRule>
    <cfRule type="containsText" dxfId="341" priority="2" operator="containsText" text="MEJORABLE">
      <formula>NOT(ISERROR(SEARCH("MEJORABLE",S16)))</formula>
    </cfRule>
    <cfRule type="containsText" dxfId="340" priority="1" operator="containsText" text="ACEPTABLE">
      <formula>NOT(ISERROR(SEARCH("ACEPTABLE",S16)))</formula>
    </cfRule>
  </conditionalFormatting>
  <conditionalFormatting sqref="S16 S19:S76 S11">
    <cfRule type="containsText" dxfId="339" priority="16" operator="containsText" text="NO ACEPTABLE">
      <formula>NOT(ISERROR(SEARCH("NO ACEPTABLE",S11)))</formula>
    </cfRule>
  </conditionalFormatting>
  <conditionalFormatting sqref="T11 T16 T19:T76">
    <cfRule type="containsText" dxfId="338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337" priority="14" operator="containsText" text="Corregir y adoptar medidas de control inmediato">
      <formula>NOT(ISERROR(SEARCH("Corregir y adoptar medidas de control inmediato",T11)))</formula>
    </cfRule>
    <cfRule type="cellIs" dxfId="336" priority="13" operator="equal">
      <formula>"Situación crítica. Suspender actividades hasta que el riesgo esté bajo control. Intervención urgente"</formula>
    </cfRule>
    <cfRule type="containsText" dxfId="335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334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allowBlank="1" showInputMessage="1" showErrorMessage="1" sqref="P11 P19:P75" xr:uid="{B495342C-F0AF-4ECF-B1C6-80CDBF84E4F0}">
      <formula1>$P$31:$P$34</formula1>
    </dataValidation>
    <dataValidation type="list" allowBlank="1" showInputMessage="1" showErrorMessage="1" sqref="H11 H20:H25" xr:uid="{5DFA3E5E-C138-4C96-9F76-846CAAFB486D}">
      <formula1>$H$1048548:$H$1048553</formula1>
    </dataValidation>
    <dataValidation type="list" allowBlank="1" showInputMessage="1" showErrorMessage="1" sqref="F11 F20:F30" xr:uid="{9BF10C40-9AE6-4F73-8A33-11768AF720AD}">
      <formula1>$F$31:$F$75</formula1>
    </dataValidation>
    <dataValidation type="list" allowBlank="1" showInputMessage="1" showErrorMessage="1" sqref="E11 E25:E26 E22:E23 E19" xr:uid="{5A280545-AC6D-476B-A051-A0F99D73A586}">
      <formula1>$E$31:$E$36</formula1>
    </dataValidation>
    <dataValidation type="list" allowBlank="1" showInputMessage="1" showErrorMessage="1" sqref="D74 D11 D25:D30 D20 D22:D23 D32 D34 D36 D38 D40 D42 D44 D46 D48 D50 D52 D54 D56 D58 D60 D62 D64 D66 D68 D70 D72" xr:uid="{D6F17A9F-B0A9-4CBA-B4CB-5B3F07B37788}">
      <formula1>$D$1048553:$D$1048576</formula1>
    </dataValidation>
    <dataValidation type="list" showInputMessage="1" showErrorMessage="1" sqref="H26:H76" xr:uid="{0B512DA1-965A-4E32-A48F-CB091FC22363}">
      <formula1>$H$1048547:$H$1048553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47C8-1CE1-4815-A530-12F059098F1F}">
  <sheetPr>
    <pageSetUpPr fitToPage="1"/>
  </sheetPr>
  <dimension ref="B2:AW1048539"/>
  <sheetViews>
    <sheetView showGridLines="0" zoomScale="70" zoomScaleNormal="70" workbookViewId="0">
      <selection activeCell="B11" sqref="B11:B61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533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3"/>
      <c r="C10" s="124"/>
      <c r="D10" s="125"/>
      <c r="E10" s="138" t="s">
        <v>5</v>
      </c>
      <c r="F10" s="139"/>
      <c r="G10" s="102" t="s">
        <v>4</v>
      </c>
      <c r="H10" s="124"/>
      <c r="I10" s="95" t="s">
        <v>6</v>
      </c>
      <c r="J10" s="102" t="s">
        <v>7</v>
      </c>
      <c r="K10" s="94" t="s">
        <v>8</v>
      </c>
      <c r="L10" s="99" t="s">
        <v>37</v>
      </c>
      <c r="M10" s="13" t="s">
        <v>38</v>
      </c>
      <c r="N10" s="104" t="s">
        <v>42</v>
      </c>
      <c r="O10" s="99" t="s">
        <v>39</v>
      </c>
      <c r="P10" s="104" t="s">
        <v>40</v>
      </c>
      <c r="Q10" s="13" t="s">
        <v>43</v>
      </c>
      <c r="R10" s="105" t="s">
        <v>45</v>
      </c>
      <c r="S10" s="99" t="s">
        <v>9</v>
      </c>
      <c r="T10" s="98" t="s">
        <v>249</v>
      </c>
      <c r="U10" s="106" t="s">
        <v>10</v>
      </c>
      <c r="V10" s="107" t="s">
        <v>11</v>
      </c>
      <c r="W10" s="108" t="s">
        <v>12</v>
      </c>
      <c r="X10" s="109" t="s">
        <v>14</v>
      </c>
      <c r="Y10" s="110" t="s">
        <v>15</v>
      </c>
      <c r="Z10" s="112" t="s">
        <v>16</v>
      </c>
      <c r="AA10" s="110" t="s">
        <v>17</v>
      </c>
      <c r="AB10" s="111" t="s">
        <v>44</v>
      </c>
    </row>
    <row r="11" spans="2:49" ht="102" x14ac:dyDescent="0.25">
      <c r="B11" s="142"/>
      <c r="C11" s="141"/>
      <c r="D11" s="5" t="s">
        <v>19</v>
      </c>
      <c r="E11" s="53" t="s">
        <v>209</v>
      </c>
      <c r="F11" s="53" t="s">
        <v>223</v>
      </c>
      <c r="G11" s="53" t="s">
        <v>534</v>
      </c>
      <c r="H11" s="53" t="s">
        <v>264</v>
      </c>
      <c r="I11" s="6" t="s">
        <v>271</v>
      </c>
      <c r="J11" s="6" t="s">
        <v>271</v>
      </c>
      <c r="K11" s="6" t="s">
        <v>271</v>
      </c>
      <c r="L11" s="93">
        <v>2</v>
      </c>
      <c r="M11" s="93">
        <v>2</v>
      </c>
      <c r="N11" s="57">
        <f t="shared" ref="N11" si="0">M11*L11</f>
        <v>4</v>
      </c>
      <c r="O11" s="5" t="str">
        <f t="shared" ref="O11" si="1">IF(N11&gt;=24,"Muy Alto",IF(N11&gt;=10,"Alto",IF(N11&gt;=6,"Medio","Bajo")))</f>
        <v>Bajo</v>
      </c>
      <c r="P11" s="5">
        <v>25</v>
      </c>
      <c r="Q11" s="57">
        <f t="shared" ref="Q11:Q61" si="2">P11*N11</f>
        <v>100</v>
      </c>
      <c r="R11" s="11" t="str">
        <f t="shared" ref="R11" si="3">IF(Q11&gt;=600,"I",IF(Q11&gt;=150,"II",IF(Q11&gt;=40,"III","IV")))</f>
        <v>III</v>
      </c>
      <c r="S11" s="51" t="str">
        <f t="shared" ref="S11" si="4">IF(R11="IV","ACEPTABLE",IF(R11="III","MEJORABLE",IF(R11="II","ACEPTABLE CON CONTROL ESPECIFICO","NO ACEPTABLE")))</f>
        <v>MEJORABLE</v>
      </c>
      <c r="T11" s="10" t="str">
        <f t="shared" ref="T11" si="5"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1" s="64">
        <v>1</v>
      </c>
      <c r="V11" s="53" t="s">
        <v>282</v>
      </c>
      <c r="W11" s="53" t="s">
        <v>283</v>
      </c>
      <c r="X11" s="53" t="s">
        <v>266</v>
      </c>
      <c r="Y11" s="53" t="s">
        <v>266</v>
      </c>
      <c r="Z11" s="53" t="s">
        <v>306</v>
      </c>
      <c r="AA11" s="53" t="s">
        <v>400</v>
      </c>
      <c r="AB11" s="53" t="s">
        <v>286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02" x14ac:dyDescent="0.25">
      <c r="B12" s="142"/>
      <c r="C12" s="141"/>
      <c r="D12" s="5" t="s">
        <v>19</v>
      </c>
      <c r="E12" s="142" t="s">
        <v>212</v>
      </c>
      <c r="F12" s="53" t="s">
        <v>245</v>
      </c>
      <c r="G12" s="53" t="s">
        <v>540</v>
      </c>
      <c r="H12" s="53" t="s">
        <v>262</v>
      </c>
      <c r="I12" s="6" t="s">
        <v>271</v>
      </c>
      <c r="J12" s="6" t="s">
        <v>271</v>
      </c>
      <c r="K12" s="6" t="s">
        <v>271</v>
      </c>
      <c r="L12" s="93">
        <v>2</v>
      </c>
      <c r="M12" s="93">
        <v>2</v>
      </c>
      <c r="N12" s="57">
        <f t="shared" ref="N12:N61" si="6">M12*L12</f>
        <v>4</v>
      </c>
      <c r="O12" s="5" t="str">
        <f t="shared" ref="O12:O61" si="7">IF(N12&gt;=24,"Muy Alto",IF(N12&gt;=10,"Alto",IF(N12&gt;=6,"Medio","Bajo")))</f>
        <v>Bajo</v>
      </c>
      <c r="P12" s="5">
        <v>25</v>
      </c>
      <c r="Q12" s="57">
        <v>80</v>
      </c>
      <c r="R12" s="11" t="str">
        <f t="shared" ref="R12:R61" si="8">IF(Q12&gt;=600,"I",IF(Q12&gt;=150,"II",IF(Q12&gt;=40,"III","IV")))</f>
        <v>III</v>
      </c>
      <c r="S12" s="7" t="str">
        <f t="shared" ref="S12:S61" si="9">IF(R12="IV","ACEPTABLE",IF(R12="III","MEJORABLE",IF(R12="II","ACEPTABLE CON CONTROL ESPECIFICO","NO ACEPTABLE")))</f>
        <v>MEJORABLE</v>
      </c>
      <c r="T12" s="10" t="str">
        <f t="shared" ref="T12:T61" si="10">IF(R12="IV","Mantener las medidas de control existentes, pero se deberían considerar soluciones o mejoras y se deben hacer comprobciones periódicas para asegurrar que el riesgo aún es aceptable",IF(R12="III","Mejorar si es posible. Seria conveniente justificar la intervención y su rentabilidad",IF(R12="II","Corregir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2" s="64">
        <v>1</v>
      </c>
      <c r="V12" s="53" t="s">
        <v>313</v>
      </c>
      <c r="W12" s="53" t="s">
        <v>265</v>
      </c>
      <c r="X12" s="53" t="s">
        <v>266</v>
      </c>
      <c r="Y12" s="53" t="s">
        <v>266</v>
      </c>
      <c r="Z12" s="53" t="s">
        <v>312</v>
      </c>
      <c r="AA12" s="53" t="s">
        <v>311</v>
      </c>
      <c r="AB12" s="53" t="s">
        <v>310</v>
      </c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81.75" customHeight="1" x14ac:dyDescent="0.25">
      <c r="B13" s="142"/>
      <c r="C13" s="141"/>
      <c r="D13" s="5" t="s">
        <v>19</v>
      </c>
      <c r="E13" s="142"/>
      <c r="F13" s="53" t="s">
        <v>233</v>
      </c>
      <c r="G13" s="53" t="s">
        <v>535</v>
      </c>
      <c r="H13" s="53" t="s">
        <v>262</v>
      </c>
      <c r="I13" s="6" t="s">
        <v>271</v>
      </c>
      <c r="J13" s="6" t="s">
        <v>271</v>
      </c>
      <c r="K13" s="6" t="s">
        <v>271</v>
      </c>
      <c r="L13" s="93">
        <v>2</v>
      </c>
      <c r="M13" s="93">
        <v>3</v>
      </c>
      <c r="N13" s="57">
        <f t="shared" si="6"/>
        <v>6</v>
      </c>
      <c r="O13" s="5" t="str">
        <f t="shared" si="7"/>
        <v>Medio</v>
      </c>
      <c r="P13" s="5">
        <v>25</v>
      </c>
      <c r="Q13" s="57">
        <f t="shared" si="2"/>
        <v>150</v>
      </c>
      <c r="R13" s="11" t="str">
        <f t="shared" si="8"/>
        <v>II</v>
      </c>
      <c r="S13" s="7" t="str">
        <f t="shared" si="9"/>
        <v>ACEPTABLE CON CONTROL ESPECIFICO</v>
      </c>
      <c r="T13" s="10" t="str">
        <f t="shared" si="10"/>
        <v>Corregir y adoptar medidas de control inmediato</v>
      </c>
      <c r="U13" s="64">
        <v>1</v>
      </c>
      <c r="V13" s="53" t="s">
        <v>315</v>
      </c>
      <c r="W13" s="53" t="s">
        <v>265</v>
      </c>
      <c r="X13" s="53" t="s">
        <v>266</v>
      </c>
      <c r="Y13" s="53" t="s">
        <v>266</v>
      </c>
      <c r="Z13" s="53" t="s">
        <v>316</v>
      </c>
      <c r="AA13" s="53" t="s">
        <v>317</v>
      </c>
      <c r="AB13" s="53" t="s">
        <v>266</v>
      </c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81.75" customHeight="1" x14ac:dyDescent="0.25">
      <c r="B14" s="142"/>
      <c r="C14" s="141"/>
      <c r="D14" s="5"/>
      <c r="E14" s="142"/>
      <c r="F14" s="53" t="s">
        <v>234</v>
      </c>
      <c r="G14" s="53" t="s">
        <v>487</v>
      </c>
      <c r="H14" s="53" t="s">
        <v>264</v>
      </c>
      <c r="I14" s="6" t="s">
        <v>424</v>
      </c>
      <c r="J14" s="6" t="s">
        <v>424</v>
      </c>
      <c r="K14" s="6" t="s">
        <v>424</v>
      </c>
      <c r="L14" s="93">
        <v>2</v>
      </c>
      <c r="M14" s="93">
        <v>3</v>
      </c>
      <c r="N14" s="57">
        <f t="shared" si="6"/>
        <v>6</v>
      </c>
      <c r="O14" s="5" t="str">
        <f t="shared" si="7"/>
        <v>Medio</v>
      </c>
      <c r="P14" s="5">
        <v>25</v>
      </c>
      <c r="Q14" s="57">
        <f t="shared" si="2"/>
        <v>150</v>
      </c>
      <c r="R14" s="11" t="str">
        <f t="shared" si="8"/>
        <v>II</v>
      </c>
      <c r="S14" s="7" t="str">
        <f t="shared" si="9"/>
        <v>ACEPTABLE CON CONTROL ESPECIFICO</v>
      </c>
      <c r="T14" s="10" t="str">
        <f t="shared" si="10"/>
        <v>Corregir y adoptar medidas de control inmediato</v>
      </c>
      <c r="U14" s="64">
        <v>1</v>
      </c>
      <c r="V14" s="53" t="s">
        <v>453</v>
      </c>
      <c r="W14" s="53" t="s">
        <v>385</v>
      </c>
      <c r="X14" s="53" t="s">
        <v>266</v>
      </c>
      <c r="Y14" s="53" t="s">
        <v>266</v>
      </c>
      <c r="Z14" s="53" t="s">
        <v>454</v>
      </c>
      <c r="AA14" s="53" t="s">
        <v>455</v>
      </c>
      <c r="AB14" s="53" t="s">
        <v>266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81.75" customHeight="1" x14ac:dyDescent="0.25">
      <c r="B15" s="142"/>
      <c r="C15" s="141"/>
      <c r="D15" s="5"/>
      <c r="E15" s="142"/>
      <c r="F15" s="53" t="s">
        <v>247</v>
      </c>
      <c r="G15" s="53" t="s">
        <v>539</v>
      </c>
      <c r="H15" s="53" t="s">
        <v>262</v>
      </c>
      <c r="I15" s="6" t="s">
        <v>424</v>
      </c>
      <c r="J15" s="6" t="s">
        <v>424</v>
      </c>
      <c r="K15" s="6" t="s">
        <v>375</v>
      </c>
      <c r="L15" s="93">
        <v>2</v>
      </c>
      <c r="M15" s="93">
        <v>3</v>
      </c>
      <c r="N15" s="57">
        <v>6</v>
      </c>
      <c r="O15" s="5" t="str">
        <f t="shared" si="7"/>
        <v>Medio</v>
      </c>
      <c r="P15" s="5">
        <v>10</v>
      </c>
      <c r="Q15" s="57">
        <f t="shared" si="2"/>
        <v>60</v>
      </c>
      <c r="R15" s="11" t="str">
        <f t="shared" si="8"/>
        <v>III</v>
      </c>
      <c r="S15" s="7" t="str">
        <f t="shared" si="9"/>
        <v>MEJORABLE</v>
      </c>
      <c r="T15" s="10" t="str">
        <f t="shared" si="10"/>
        <v>Mejorar si es posible. Seria conveniente justificar la intervención y su rentabilidad</v>
      </c>
      <c r="U15" s="64">
        <v>1</v>
      </c>
      <c r="V15" s="53" t="s">
        <v>449</v>
      </c>
      <c r="W15" s="53" t="s">
        <v>450</v>
      </c>
      <c r="X15" s="53" t="s">
        <v>266</v>
      </c>
      <c r="Y15" s="53" t="s">
        <v>266</v>
      </c>
      <c r="Z15" s="53" t="s">
        <v>536</v>
      </c>
      <c r="AA15" s="53" t="s">
        <v>452</v>
      </c>
      <c r="AB15" s="53" t="s">
        <v>266</v>
      </c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5" hidden="1" customHeight="1" x14ac:dyDescent="0.25">
      <c r="B16" s="142"/>
      <c r="C16" s="141"/>
      <c r="D16" s="89"/>
      <c r="E16" s="61"/>
      <c r="F16" s="76" t="s">
        <v>52</v>
      </c>
      <c r="G16" s="68"/>
      <c r="H16" s="53" t="s">
        <v>264</v>
      </c>
      <c r="I16" s="85"/>
      <c r="J16" s="86"/>
      <c r="K16" s="63"/>
      <c r="L16" s="97"/>
      <c r="M16" s="97"/>
      <c r="N16" s="57">
        <f t="shared" si="6"/>
        <v>0</v>
      </c>
      <c r="O16" s="5" t="str">
        <f t="shared" si="7"/>
        <v>Bajo</v>
      </c>
      <c r="P16" s="5">
        <v>10</v>
      </c>
      <c r="Q16" s="57">
        <f t="shared" si="2"/>
        <v>0</v>
      </c>
      <c r="R16" s="11" t="str">
        <f t="shared" si="8"/>
        <v>IV</v>
      </c>
      <c r="S16" s="7" t="str">
        <f t="shared" si="9"/>
        <v>ACEPTABLE</v>
      </c>
      <c r="T16" s="10" t="str">
        <f t="shared" si="10"/>
        <v>Mantener las medidas de control existentes, pero se deberían considerar soluciones o mejoras y se deben hacer comprobciones periódicas para asegurrar que el riesgo aún es aceptable</v>
      </c>
      <c r="U16" s="89">
        <v>17</v>
      </c>
      <c r="X16" s="83" t="s">
        <v>266</v>
      </c>
      <c r="Y16" s="83" t="s">
        <v>266</v>
      </c>
      <c r="Z16" s="83" t="s">
        <v>266</v>
      </c>
    </row>
    <row r="17" spans="2:26" ht="15" hidden="1" customHeight="1" x14ac:dyDescent="0.25">
      <c r="B17" s="142"/>
      <c r="C17" s="141"/>
      <c r="D17" s="152" t="s">
        <v>19</v>
      </c>
      <c r="E17" s="61"/>
      <c r="F17" s="76" t="s">
        <v>53</v>
      </c>
      <c r="G17" s="68"/>
      <c r="H17" s="53" t="s">
        <v>264</v>
      </c>
      <c r="I17" s="85"/>
      <c r="J17" s="86"/>
      <c r="K17" s="63"/>
      <c r="L17" s="97"/>
      <c r="M17" s="97"/>
      <c r="N17" s="57">
        <f t="shared" si="6"/>
        <v>0</v>
      </c>
      <c r="O17" s="5" t="str">
        <f t="shared" si="7"/>
        <v>Bajo</v>
      </c>
      <c r="P17" s="5">
        <v>10</v>
      </c>
      <c r="Q17" s="57">
        <f t="shared" si="2"/>
        <v>0</v>
      </c>
      <c r="R17" s="11" t="str">
        <f t="shared" si="8"/>
        <v>IV</v>
      </c>
      <c r="S17" s="7" t="str">
        <f t="shared" si="9"/>
        <v>ACEPTABLE</v>
      </c>
      <c r="T17" s="10" t="str">
        <f t="shared" si="10"/>
        <v>Mantener las medidas de control existentes, pero se deberían considerar soluciones o mejoras y se deben hacer comprobciones periódicas para asegurrar que el riesgo aún es aceptable</v>
      </c>
      <c r="U17" s="89">
        <v>17</v>
      </c>
      <c r="X17" s="83" t="s">
        <v>266</v>
      </c>
      <c r="Y17" s="83" t="s">
        <v>266</v>
      </c>
      <c r="Z17" s="83" t="s">
        <v>266</v>
      </c>
    </row>
    <row r="18" spans="2:26" ht="15" hidden="1" customHeight="1" x14ac:dyDescent="0.25">
      <c r="B18" s="142"/>
      <c r="C18" s="141"/>
      <c r="D18" s="153"/>
      <c r="E18" s="61"/>
      <c r="F18" s="76" t="s">
        <v>54</v>
      </c>
      <c r="G18" s="68"/>
      <c r="H18" s="53" t="s">
        <v>264</v>
      </c>
      <c r="I18" s="85"/>
      <c r="J18" s="86"/>
      <c r="K18" s="63"/>
      <c r="L18" s="97"/>
      <c r="M18" s="97"/>
      <c r="N18" s="57">
        <f t="shared" si="6"/>
        <v>0</v>
      </c>
      <c r="O18" s="5" t="str">
        <f t="shared" si="7"/>
        <v>Bajo</v>
      </c>
      <c r="P18" s="5">
        <v>10</v>
      </c>
      <c r="Q18" s="57">
        <f t="shared" si="2"/>
        <v>0</v>
      </c>
      <c r="R18" s="11" t="str">
        <f t="shared" si="8"/>
        <v>IV</v>
      </c>
      <c r="S18" s="7" t="str">
        <f t="shared" si="9"/>
        <v>ACEPTABLE</v>
      </c>
      <c r="T18" s="10" t="str">
        <f t="shared" si="10"/>
        <v>Mantener las medidas de control existentes, pero se deberían considerar soluciones o mejoras y se deben hacer comprobciones periódicas para asegurrar que el riesgo aún es aceptable</v>
      </c>
      <c r="U18" s="89">
        <v>17</v>
      </c>
      <c r="X18" s="83" t="s">
        <v>266</v>
      </c>
      <c r="Y18" s="83" t="s">
        <v>266</v>
      </c>
      <c r="Z18" s="83" t="s">
        <v>266</v>
      </c>
    </row>
    <row r="19" spans="2:26" ht="15" hidden="1" customHeight="1" x14ac:dyDescent="0.25">
      <c r="B19" s="142"/>
      <c r="C19" s="141"/>
      <c r="D19" s="152" t="s">
        <v>19</v>
      </c>
      <c r="E19" s="61"/>
      <c r="F19" s="76" t="s">
        <v>55</v>
      </c>
      <c r="G19" s="68"/>
      <c r="H19" s="53" t="s">
        <v>264</v>
      </c>
      <c r="I19" s="85"/>
      <c r="J19" s="86"/>
      <c r="K19" s="63"/>
      <c r="L19" s="97"/>
      <c r="M19" s="97"/>
      <c r="N19" s="57">
        <f t="shared" si="6"/>
        <v>0</v>
      </c>
      <c r="O19" s="5" t="str">
        <f t="shared" si="7"/>
        <v>Bajo</v>
      </c>
      <c r="P19" s="5">
        <v>10</v>
      </c>
      <c r="Q19" s="57">
        <f t="shared" si="2"/>
        <v>0</v>
      </c>
      <c r="R19" s="11" t="str">
        <f t="shared" si="8"/>
        <v>IV</v>
      </c>
      <c r="S19" s="7" t="str">
        <f t="shared" si="9"/>
        <v>ACEPTABLE</v>
      </c>
      <c r="T19" s="10" t="str">
        <f t="shared" si="10"/>
        <v>Mantener las medidas de control existentes, pero se deberían considerar soluciones o mejoras y se deben hacer comprobciones periódicas para asegurrar que el riesgo aún es aceptable</v>
      </c>
      <c r="U19" s="89">
        <v>17</v>
      </c>
      <c r="X19" s="83" t="s">
        <v>266</v>
      </c>
      <c r="Y19" s="83" t="s">
        <v>266</v>
      </c>
      <c r="Z19" s="83" t="s">
        <v>266</v>
      </c>
    </row>
    <row r="20" spans="2:26" ht="15" hidden="1" customHeight="1" x14ac:dyDescent="0.25">
      <c r="B20" s="142"/>
      <c r="C20" s="141"/>
      <c r="D20" s="153"/>
      <c r="E20" s="61"/>
      <c r="F20" s="76" t="s">
        <v>213</v>
      </c>
      <c r="G20" s="68"/>
      <c r="H20" s="53" t="s">
        <v>264</v>
      </c>
      <c r="I20" s="85"/>
      <c r="J20" s="86"/>
      <c r="K20" s="63"/>
      <c r="L20" s="97"/>
      <c r="M20" s="97"/>
      <c r="N20" s="57">
        <f t="shared" si="6"/>
        <v>0</v>
      </c>
      <c r="O20" s="5" t="str">
        <f t="shared" si="7"/>
        <v>Bajo</v>
      </c>
      <c r="P20" s="5">
        <v>10</v>
      </c>
      <c r="Q20" s="57">
        <f t="shared" si="2"/>
        <v>0</v>
      </c>
      <c r="R20" s="11" t="str">
        <f t="shared" si="8"/>
        <v>IV</v>
      </c>
      <c r="S20" s="7" t="str">
        <f t="shared" si="9"/>
        <v>ACEPTABLE</v>
      </c>
      <c r="T20" s="10" t="str">
        <f t="shared" si="10"/>
        <v>Mantener las medidas de control existentes, pero se deberían considerar soluciones o mejoras y se deben hacer comprobciones periódicas para asegurrar que el riesgo aún es aceptable</v>
      </c>
      <c r="U20" s="89">
        <v>17</v>
      </c>
      <c r="X20" s="83" t="s">
        <v>266</v>
      </c>
      <c r="Y20" s="83" t="s">
        <v>266</v>
      </c>
      <c r="Z20" s="83" t="s">
        <v>266</v>
      </c>
    </row>
    <row r="21" spans="2:26" ht="15" hidden="1" customHeight="1" x14ac:dyDescent="0.25">
      <c r="B21" s="142"/>
      <c r="C21" s="141"/>
      <c r="D21" s="152" t="s">
        <v>19</v>
      </c>
      <c r="E21" s="61"/>
      <c r="F21" s="76" t="s">
        <v>57</v>
      </c>
      <c r="G21" s="68"/>
      <c r="H21" s="53" t="s">
        <v>264</v>
      </c>
      <c r="I21" s="85"/>
      <c r="J21" s="86"/>
      <c r="K21" s="63"/>
      <c r="L21" s="97"/>
      <c r="M21" s="97"/>
      <c r="N21" s="57">
        <f t="shared" si="6"/>
        <v>0</v>
      </c>
      <c r="O21" s="5" t="str">
        <f t="shared" si="7"/>
        <v>Bajo</v>
      </c>
      <c r="P21" s="5">
        <v>10</v>
      </c>
      <c r="Q21" s="57">
        <f t="shared" si="2"/>
        <v>0</v>
      </c>
      <c r="R21" s="11" t="str">
        <f t="shared" si="8"/>
        <v>IV</v>
      </c>
      <c r="S21" s="7" t="str">
        <f t="shared" si="9"/>
        <v>ACEPTABLE</v>
      </c>
      <c r="T21" s="10" t="str">
        <f t="shared" si="10"/>
        <v>Mantener las medidas de control existentes, pero se deberían considerar soluciones o mejoras y se deben hacer comprobciones periódicas para asegurrar que el riesgo aún es aceptable</v>
      </c>
      <c r="U21" s="89">
        <v>17</v>
      </c>
      <c r="X21" s="83" t="s">
        <v>266</v>
      </c>
      <c r="Y21" s="83" t="s">
        <v>266</v>
      </c>
      <c r="Z21" s="83" t="s">
        <v>266</v>
      </c>
    </row>
    <row r="22" spans="2:26" ht="15" hidden="1" customHeight="1" x14ac:dyDescent="0.25">
      <c r="B22" s="142"/>
      <c r="C22" s="141"/>
      <c r="D22" s="153"/>
      <c r="E22" s="61"/>
      <c r="F22" s="76" t="s">
        <v>58</v>
      </c>
      <c r="G22" s="68"/>
      <c r="H22" s="53" t="s">
        <v>264</v>
      </c>
      <c r="I22" s="85"/>
      <c r="J22" s="86"/>
      <c r="K22" s="63"/>
      <c r="L22" s="97"/>
      <c r="M22" s="97"/>
      <c r="N22" s="57">
        <f t="shared" si="6"/>
        <v>0</v>
      </c>
      <c r="O22" s="5" t="str">
        <f t="shared" si="7"/>
        <v>Bajo</v>
      </c>
      <c r="P22" s="5">
        <v>10</v>
      </c>
      <c r="Q22" s="57">
        <f t="shared" si="2"/>
        <v>0</v>
      </c>
      <c r="R22" s="11" t="str">
        <f t="shared" si="8"/>
        <v>IV</v>
      </c>
      <c r="S22" s="7" t="str">
        <f t="shared" si="9"/>
        <v>ACEPTABLE</v>
      </c>
      <c r="T22" s="10" t="str">
        <f t="shared" si="10"/>
        <v>Mantener las medidas de control existentes, pero se deberían considerar soluciones o mejoras y se deben hacer comprobciones periódicas para asegurrar que el riesgo aún es aceptable</v>
      </c>
      <c r="U22" s="89">
        <v>17</v>
      </c>
      <c r="X22" s="83" t="s">
        <v>266</v>
      </c>
      <c r="Y22" s="83" t="s">
        <v>266</v>
      </c>
      <c r="Z22" s="83" t="s">
        <v>266</v>
      </c>
    </row>
    <row r="23" spans="2:26" ht="30" hidden="1" customHeight="1" x14ac:dyDescent="0.25">
      <c r="B23" s="142"/>
      <c r="C23" s="141"/>
      <c r="D23" s="152" t="s">
        <v>19</v>
      </c>
      <c r="E23" s="61"/>
      <c r="F23" s="76" t="s">
        <v>59</v>
      </c>
      <c r="G23" s="68"/>
      <c r="H23" s="53" t="s">
        <v>264</v>
      </c>
      <c r="I23" s="85"/>
      <c r="J23" s="86"/>
      <c r="K23" s="63"/>
      <c r="L23" s="97"/>
      <c r="M23" s="97"/>
      <c r="N23" s="57">
        <f t="shared" si="6"/>
        <v>0</v>
      </c>
      <c r="O23" s="5" t="str">
        <f t="shared" si="7"/>
        <v>Bajo</v>
      </c>
      <c r="P23" s="5">
        <v>10</v>
      </c>
      <c r="Q23" s="57">
        <f t="shared" si="2"/>
        <v>0</v>
      </c>
      <c r="R23" s="11" t="str">
        <f t="shared" si="8"/>
        <v>IV</v>
      </c>
      <c r="S23" s="7" t="str">
        <f t="shared" si="9"/>
        <v>ACEPTABLE</v>
      </c>
      <c r="T23" s="10" t="str">
        <f t="shared" si="10"/>
        <v>Mantener las medidas de control existentes, pero se deberían considerar soluciones o mejoras y se deben hacer comprobciones periódicas para asegurrar que el riesgo aún es aceptable</v>
      </c>
      <c r="U23" s="89">
        <v>17</v>
      </c>
      <c r="X23" s="83" t="s">
        <v>266</v>
      </c>
      <c r="Y23" s="83" t="s">
        <v>266</v>
      </c>
      <c r="Z23" s="83" t="s">
        <v>266</v>
      </c>
    </row>
    <row r="24" spans="2:26" ht="15" hidden="1" customHeight="1" x14ac:dyDescent="0.25">
      <c r="B24" s="142"/>
      <c r="C24" s="141"/>
      <c r="D24" s="153"/>
      <c r="E24" s="61"/>
      <c r="F24" s="76" t="s">
        <v>214</v>
      </c>
      <c r="G24" s="68"/>
      <c r="H24" s="53" t="s">
        <v>264</v>
      </c>
      <c r="I24" s="85"/>
      <c r="J24" s="86"/>
      <c r="K24" s="63"/>
      <c r="L24" s="97"/>
      <c r="M24" s="97"/>
      <c r="N24" s="57">
        <f t="shared" si="6"/>
        <v>0</v>
      </c>
      <c r="O24" s="5" t="str">
        <f t="shared" si="7"/>
        <v>Bajo</v>
      </c>
      <c r="P24" s="5">
        <v>10</v>
      </c>
      <c r="Q24" s="57">
        <f t="shared" si="2"/>
        <v>0</v>
      </c>
      <c r="R24" s="11" t="str">
        <f t="shared" si="8"/>
        <v>IV</v>
      </c>
      <c r="S24" s="7" t="str">
        <f t="shared" si="9"/>
        <v>ACEPTABLE</v>
      </c>
      <c r="T24" s="10" t="str">
        <f t="shared" si="10"/>
        <v>Mantener las medidas de control existentes, pero se deberían considerar soluciones o mejoras y se deben hacer comprobciones periódicas para asegurrar que el riesgo aún es aceptable</v>
      </c>
      <c r="U24" s="89">
        <v>17</v>
      </c>
      <c r="X24" s="83" t="s">
        <v>266</v>
      </c>
      <c r="Y24" s="83" t="s">
        <v>266</v>
      </c>
      <c r="Z24" s="83" t="s">
        <v>266</v>
      </c>
    </row>
    <row r="25" spans="2:26" ht="30" hidden="1" customHeight="1" x14ac:dyDescent="0.25">
      <c r="B25" s="142"/>
      <c r="C25" s="141"/>
      <c r="D25" s="152" t="s">
        <v>19</v>
      </c>
      <c r="E25" s="61"/>
      <c r="F25" s="76" t="s">
        <v>215</v>
      </c>
      <c r="G25" s="68"/>
      <c r="H25" s="53" t="s">
        <v>264</v>
      </c>
      <c r="I25" s="85"/>
      <c r="J25" s="86"/>
      <c r="K25" s="63"/>
      <c r="L25" s="97"/>
      <c r="M25" s="97"/>
      <c r="N25" s="57">
        <f t="shared" si="6"/>
        <v>0</v>
      </c>
      <c r="O25" s="5" t="str">
        <f t="shared" si="7"/>
        <v>Bajo</v>
      </c>
      <c r="P25" s="5">
        <v>10</v>
      </c>
      <c r="Q25" s="57">
        <f t="shared" si="2"/>
        <v>0</v>
      </c>
      <c r="R25" s="11" t="str">
        <f t="shared" si="8"/>
        <v>IV</v>
      </c>
      <c r="S25" s="7" t="str">
        <f t="shared" si="9"/>
        <v>ACEPTABLE</v>
      </c>
      <c r="T25" s="10" t="str">
        <f t="shared" si="10"/>
        <v>Mantener las medidas de control existentes, pero se deberían considerar soluciones o mejoras y se deben hacer comprobciones periódicas para asegurrar que el riesgo aún es aceptable</v>
      </c>
      <c r="U25" s="89">
        <v>17</v>
      </c>
      <c r="X25" s="83" t="s">
        <v>266</v>
      </c>
      <c r="Y25" s="83" t="s">
        <v>266</v>
      </c>
      <c r="Z25" s="83" t="s">
        <v>266</v>
      </c>
    </row>
    <row r="26" spans="2:26" ht="30" hidden="1" customHeight="1" x14ac:dyDescent="0.25">
      <c r="B26" s="142"/>
      <c r="C26" s="141"/>
      <c r="D26" s="153"/>
      <c r="E26" s="61"/>
      <c r="F26" s="76" t="s">
        <v>216</v>
      </c>
      <c r="G26" s="68"/>
      <c r="H26" s="53" t="s">
        <v>264</v>
      </c>
      <c r="I26" s="85"/>
      <c r="J26" s="86"/>
      <c r="K26" s="63"/>
      <c r="L26" s="97"/>
      <c r="M26" s="97"/>
      <c r="N26" s="57">
        <f t="shared" si="6"/>
        <v>0</v>
      </c>
      <c r="O26" s="5" t="str">
        <f t="shared" si="7"/>
        <v>Bajo</v>
      </c>
      <c r="P26" s="5">
        <v>10</v>
      </c>
      <c r="Q26" s="57">
        <f t="shared" si="2"/>
        <v>0</v>
      </c>
      <c r="R26" s="11" t="str">
        <f t="shared" si="8"/>
        <v>IV</v>
      </c>
      <c r="S26" s="7" t="str">
        <f t="shared" si="9"/>
        <v>ACEPTABLE</v>
      </c>
      <c r="T26" s="10" t="str">
        <f t="shared" si="10"/>
        <v>Mantener las medidas de control existentes, pero se deberían considerar soluciones o mejoras y se deben hacer comprobciones periódicas para asegurrar que el riesgo aún es aceptable</v>
      </c>
      <c r="U26" s="89">
        <v>17</v>
      </c>
      <c r="X26" s="83" t="s">
        <v>266</v>
      </c>
      <c r="Y26" s="83" t="s">
        <v>266</v>
      </c>
      <c r="Z26" s="83" t="s">
        <v>266</v>
      </c>
    </row>
    <row r="27" spans="2:26" ht="15" hidden="1" customHeight="1" x14ac:dyDescent="0.25">
      <c r="B27" s="142"/>
      <c r="C27" s="141"/>
      <c r="D27" s="152" t="s">
        <v>19</v>
      </c>
      <c r="E27" s="61"/>
      <c r="F27" s="76" t="s">
        <v>217</v>
      </c>
      <c r="G27" s="68"/>
      <c r="H27" s="53" t="s">
        <v>264</v>
      </c>
      <c r="I27" s="85"/>
      <c r="J27" s="86"/>
      <c r="K27" s="63"/>
      <c r="L27" s="97"/>
      <c r="M27" s="97"/>
      <c r="N27" s="57">
        <f t="shared" si="6"/>
        <v>0</v>
      </c>
      <c r="O27" s="5" t="str">
        <f t="shared" si="7"/>
        <v>Bajo</v>
      </c>
      <c r="P27" s="5">
        <v>10</v>
      </c>
      <c r="Q27" s="57">
        <f t="shared" si="2"/>
        <v>0</v>
      </c>
      <c r="R27" s="11" t="str">
        <f t="shared" si="8"/>
        <v>IV</v>
      </c>
      <c r="S27" s="7" t="str">
        <f t="shared" si="9"/>
        <v>ACEPTABLE</v>
      </c>
      <c r="T27" s="10" t="str">
        <f t="shared" si="10"/>
        <v>Mantener las medidas de control existentes, pero se deberían considerar soluciones o mejoras y se deben hacer comprobciones periódicas para asegurrar que el riesgo aún es aceptable</v>
      </c>
      <c r="U27" s="89">
        <v>17</v>
      </c>
      <c r="X27" s="83" t="s">
        <v>266</v>
      </c>
      <c r="Y27" s="83" t="s">
        <v>266</v>
      </c>
      <c r="Z27" s="83" t="s">
        <v>266</v>
      </c>
    </row>
    <row r="28" spans="2:26" ht="30" hidden="1" customHeight="1" x14ac:dyDescent="0.25">
      <c r="B28" s="142"/>
      <c r="C28" s="141"/>
      <c r="D28" s="153"/>
      <c r="E28" s="61"/>
      <c r="F28" s="76" t="s">
        <v>218</v>
      </c>
      <c r="G28" s="68"/>
      <c r="H28" s="53" t="s">
        <v>264</v>
      </c>
      <c r="I28" s="85"/>
      <c r="J28" s="86"/>
      <c r="K28" s="63"/>
      <c r="L28" s="97"/>
      <c r="M28" s="97"/>
      <c r="N28" s="57">
        <f t="shared" si="6"/>
        <v>0</v>
      </c>
      <c r="O28" s="5" t="str">
        <f t="shared" si="7"/>
        <v>Bajo</v>
      </c>
      <c r="P28" s="5">
        <v>10</v>
      </c>
      <c r="Q28" s="57">
        <f t="shared" si="2"/>
        <v>0</v>
      </c>
      <c r="R28" s="11" t="str">
        <f t="shared" si="8"/>
        <v>IV</v>
      </c>
      <c r="S28" s="7" t="str">
        <f t="shared" si="9"/>
        <v>ACEPTABLE</v>
      </c>
      <c r="T28" s="10" t="str">
        <f t="shared" si="10"/>
        <v>Mantener las medidas de control existentes, pero se deberían considerar soluciones o mejoras y se deben hacer comprobciones periódicas para asegurrar que el riesgo aún es aceptable</v>
      </c>
      <c r="U28" s="89">
        <v>17</v>
      </c>
      <c r="X28" s="83" t="s">
        <v>266</v>
      </c>
      <c r="Y28" s="83" t="s">
        <v>266</v>
      </c>
      <c r="Z28" s="83" t="s">
        <v>266</v>
      </c>
    </row>
    <row r="29" spans="2:26" ht="30" hidden="1" customHeight="1" x14ac:dyDescent="0.25">
      <c r="B29" s="142"/>
      <c r="C29" s="141"/>
      <c r="D29" s="152" t="s">
        <v>19</v>
      </c>
      <c r="E29" s="61"/>
      <c r="F29" s="76" t="s">
        <v>219</v>
      </c>
      <c r="G29" s="68"/>
      <c r="H29" s="53" t="s">
        <v>264</v>
      </c>
      <c r="I29" s="85"/>
      <c r="J29" s="86"/>
      <c r="K29" s="63"/>
      <c r="L29" s="97"/>
      <c r="M29" s="97"/>
      <c r="N29" s="57">
        <f t="shared" si="6"/>
        <v>0</v>
      </c>
      <c r="O29" s="5" t="str">
        <f t="shared" si="7"/>
        <v>Bajo</v>
      </c>
      <c r="P29" s="5">
        <v>10</v>
      </c>
      <c r="Q29" s="57">
        <f t="shared" si="2"/>
        <v>0</v>
      </c>
      <c r="R29" s="11" t="str">
        <f t="shared" si="8"/>
        <v>IV</v>
      </c>
      <c r="S29" s="7" t="str">
        <f t="shared" si="9"/>
        <v>ACEPTABLE</v>
      </c>
      <c r="T29" s="10" t="str">
        <f t="shared" si="10"/>
        <v>Mantener las medidas de control existentes, pero se deberían considerar soluciones o mejoras y se deben hacer comprobciones periódicas para asegurrar que el riesgo aún es aceptable</v>
      </c>
      <c r="U29" s="89">
        <v>17</v>
      </c>
      <c r="X29" s="83" t="s">
        <v>266</v>
      </c>
      <c r="Y29" s="83" t="s">
        <v>266</v>
      </c>
      <c r="Z29" s="83" t="s">
        <v>266</v>
      </c>
    </row>
    <row r="30" spans="2:26" ht="15" hidden="1" customHeight="1" x14ac:dyDescent="0.25">
      <c r="B30" s="142"/>
      <c r="C30" s="141"/>
      <c r="D30" s="153"/>
      <c r="E30" s="61"/>
      <c r="F30" s="76" t="s">
        <v>220</v>
      </c>
      <c r="G30" s="68"/>
      <c r="H30" s="53" t="s">
        <v>264</v>
      </c>
      <c r="I30" s="85"/>
      <c r="J30" s="86"/>
      <c r="K30" s="63"/>
      <c r="L30" s="97"/>
      <c r="M30" s="97"/>
      <c r="N30" s="57">
        <f t="shared" si="6"/>
        <v>0</v>
      </c>
      <c r="O30" s="5" t="str">
        <f t="shared" si="7"/>
        <v>Bajo</v>
      </c>
      <c r="P30" s="5">
        <v>10</v>
      </c>
      <c r="Q30" s="57">
        <f t="shared" si="2"/>
        <v>0</v>
      </c>
      <c r="R30" s="11" t="str">
        <f t="shared" si="8"/>
        <v>IV</v>
      </c>
      <c r="S30" s="7" t="str">
        <f t="shared" si="9"/>
        <v>ACEPTABLE</v>
      </c>
      <c r="T30" s="10" t="str">
        <f t="shared" si="10"/>
        <v>Mantener las medidas de control existentes, pero se deberían considerar soluciones o mejoras y se deben hacer comprobciones periódicas para asegurrar que el riesgo aún es aceptable</v>
      </c>
      <c r="U30" s="89">
        <v>17</v>
      </c>
      <c r="X30" s="83" t="s">
        <v>266</v>
      </c>
      <c r="Y30" s="83" t="s">
        <v>266</v>
      </c>
      <c r="Z30" s="83" t="s">
        <v>266</v>
      </c>
    </row>
    <row r="31" spans="2:26" ht="30" hidden="1" customHeight="1" x14ac:dyDescent="0.25">
      <c r="B31" s="142"/>
      <c r="C31" s="141"/>
      <c r="D31" s="152" t="s">
        <v>19</v>
      </c>
      <c r="E31" s="61"/>
      <c r="F31" s="76" t="s">
        <v>221</v>
      </c>
      <c r="G31" s="68"/>
      <c r="H31" s="53" t="s">
        <v>264</v>
      </c>
      <c r="I31" s="85"/>
      <c r="J31" s="86"/>
      <c r="K31" s="63"/>
      <c r="L31" s="97"/>
      <c r="M31" s="97"/>
      <c r="N31" s="57">
        <f t="shared" si="6"/>
        <v>0</v>
      </c>
      <c r="O31" s="5" t="str">
        <f t="shared" si="7"/>
        <v>Bajo</v>
      </c>
      <c r="P31" s="5">
        <v>10</v>
      </c>
      <c r="Q31" s="57">
        <f t="shared" si="2"/>
        <v>0</v>
      </c>
      <c r="R31" s="11" t="str">
        <f t="shared" si="8"/>
        <v>IV</v>
      </c>
      <c r="S31" s="7" t="str">
        <f t="shared" si="9"/>
        <v>ACEPTABLE</v>
      </c>
      <c r="T31" s="10" t="str">
        <f t="shared" si="10"/>
        <v>Mantener las medidas de control existentes, pero se deberían considerar soluciones o mejoras y se deben hacer comprobciones periódicas para asegurrar que el riesgo aún es aceptable</v>
      </c>
      <c r="U31" s="89">
        <v>17</v>
      </c>
      <c r="X31" s="83" t="s">
        <v>266</v>
      </c>
      <c r="Y31" s="83" t="s">
        <v>266</v>
      </c>
      <c r="Z31" s="83" t="s">
        <v>266</v>
      </c>
    </row>
    <row r="32" spans="2:26" ht="30" hidden="1" customHeight="1" x14ac:dyDescent="0.25">
      <c r="B32" s="142"/>
      <c r="C32" s="141"/>
      <c r="D32" s="153"/>
      <c r="E32" s="61"/>
      <c r="F32" s="76" t="s">
        <v>222</v>
      </c>
      <c r="G32" s="68"/>
      <c r="H32" s="53" t="s">
        <v>264</v>
      </c>
      <c r="I32" s="85"/>
      <c r="J32" s="86"/>
      <c r="K32" s="63"/>
      <c r="L32" s="97"/>
      <c r="M32" s="97"/>
      <c r="N32" s="57">
        <f t="shared" si="6"/>
        <v>0</v>
      </c>
      <c r="O32" s="5" t="str">
        <f t="shared" si="7"/>
        <v>Bajo</v>
      </c>
      <c r="P32" s="5">
        <v>10</v>
      </c>
      <c r="Q32" s="57">
        <f t="shared" si="2"/>
        <v>0</v>
      </c>
      <c r="R32" s="11" t="str">
        <f t="shared" si="8"/>
        <v>IV</v>
      </c>
      <c r="S32" s="7" t="str">
        <f t="shared" si="9"/>
        <v>ACEPTABLE</v>
      </c>
      <c r="T32" s="10" t="str">
        <f t="shared" si="10"/>
        <v>Mantener las medidas de control existentes, pero se deberían considerar soluciones o mejoras y se deben hacer comprobciones periódicas para asegurrar que el riesgo aún es aceptable</v>
      </c>
      <c r="U32" s="89">
        <v>17</v>
      </c>
      <c r="X32" s="83" t="s">
        <v>266</v>
      </c>
      <c r="Y32" s="83" t="s">
        <v>266</v>
      </c>
      <c r="Z32" s="83" t="s">
        <v>266</v>
      </c>
    </row>
    <row r="33" spans="2:26" ht="15" hidden="1" customHeight="1" x14ac:dyDescent="0.25">
      <c r="B33" s="142"/>
      <c r="C33" s="141"/>
      <c r="D33" s="152" t="s">
        <v>19</v>
      </c>
      <c r="E33" s="61"/>
      <c r="F33" s="76" t="s">
        <v>223</v>
      </c>
      <c r="G33" s="68"/>
      <c r="H33" s="53" t="s">
        <v>264</v>
      </c>
      <c r="I33" s="85"/>
      <c r="J33" s="86"/>
      <c r="K33" s="63"/>
      <c r="L33" s="97"/>
      <c r="M33" s="97"/>
      <c r="N33" s="57">
        <f t="shared" si="6"/>
        <v>0</v>
      </c>
      <c r="O33" s="5" t="str">
        <f t="shared" si="7"/>
        <v>Bajo</v>
      </c>
      <c r="P33" s="5">
        <v>10</v>
      </c>
      <c r="Q33" s="57">
        <f t="shared" si="2"/>
        <v>0</v>
      </c>
      <c r="R33" s="11" t="str">
        <f t="shared" si="8"/>
        <v>IV</v>
      </c>
      <c r="S33" s="7" t="str">
        <f t="shared" si="9"/>
        <v>ACEPTABLE</v>
      </c>
      <c r="T33" s="10" t="str">
        <f t="shared" si="10"/>
        <v>Mantener las medidas de control existentes, pero se deberían considerar soluciones o mejoras y se deben hacer comprobciones periódicas para asegurrar que el riesgo aún es aceptable</v>
      </c>
      <c r="U33" s="89">
        <v>17</v>
      </c>
      <c r="X33" s="83" t="s">
        <v>266</v>
      </c>
      <c r="Y33" s="83" t="s">
        <v>266</v>
      </c>
      <c r="Z33" s="83" t="s">
        <v>266</v>
      </c>
    </row>
    <row r="34" spans="2:26" ht="15" hidden="1" customHeight="1" x14ac:dyDescent="0.25">
      <c r="B34" s="142"/>
      <c r="C34" s="141"/>
      <c r="D34" s="153"/>
      <c r="E34" s="61"/>
      <c r="F34" s="76" t="s">
        <v>224</v>
      </c>
      <c r="G34" s="68"/>
      <c r="H34" s="53" t="s">
        <v>264</v>
      </c>
      <c r="I34" s="85"/>
      <c r="J34" s="86"/>
      <c r="K34" s="63"/>
      <c r="L34" s="97"/>
      <c r="M34" s="97"/>
      <c r="N34" s="57">
        <f t="shared" si="6"/>
        <v>0</v>
      </c>
      <c r="O34" s="5" t="str">
        <f t="shared" si="7"/>
        <v>Bajo</v>
      </c>
      <c r="P34" s="5">
        <v>10</v>
      </c>
      <c r="Q34" s="57">
        <f t="shared" si="2"/>
        <v>0</v>
      </c>
      <c r="R34" s="11" t="str">
        <f t="shared" si="8"/>
        <v>IV</v>
      </c>
      <c r="S34" s="7" t="str">
        <f t="shared" si="9"/>
        <v>ACEPTABLE</v>
      </c>
      <c r="T34" s="10" t="str">
        <f t="shared" si="10"/>
        <v>Mantener las medidas de control existentes, pero se deberían considerar soluciones o mejoras y se deben hacer comprobciones periódicas para asegurrar que el riesgo aún es aceptable</v>
      </c>
      <c r="U34" s="89">
        <v>17</v>
      </c>
      <c r="X34" s="83" t="s">
        <v>266</v>
      </c>
      <c r="Y34" s="83" t="s">
        <v>266</v>
      </c>
      <c r="Z34" s="83" t="s">
        <v>266</v>
      </c>
    </row>
    <row r="35" spans="2:26" ht="15" hidden="1" customHeight="1" x14ac:dyDescent="0.25">
      <c r="B35" s="142"/>
      <c r="C35" s="141"/>
      <c r="D35" s="152" t="s">
        <v>19</v>
      </c>
      <c r="E35" s="61"/>
      <c r="F35" s="76" t="s">
        <v>60</v>
      </c>
      <c r="G35" s="68"/>
      <c r="H35" s="53" t="s">
        <v>264</v>
      </c>
      <c r="I35" s="85"/>
      <c r="J35" s="86"/>
      <c r="K35" s="63"/>
      <c r="L35" s="97"/>
      <c r="M35" s="97"/>
      <c r="N35" s="57">
        <f t="shared" si="6"/>
        <v>0</v>
      </c>
      <c r="O35" s="5" t="str">
        <f t="shared" si="7"/>
        <v>Bajo</v>
      </c>
      <c r="P35" s="5">
        <v>10</v>
      </c>
      <c r="Q35" s="57">
        <f t="shared" si="2"/>
        <v>0</v>
      </c>
      <c r="R35" s="11" t="str">
        <f t="shared" si="8"/>
        <v>IV</v>
      </c>
      <c r="S35" s="7" t="str">
        <f t="shared" si="9"/>
        <v>ACEPTABLE</v>
      </c>
      <c r="T35" s="10" t="str">
        <f t="shared" si="10"/>
        <v>Mantener las medidas de control existentes, pero se deberían considerar soluciones o mejoras y se deben hacer comprobciones periódicas para asegurrar que el riesgo aún es aceptable</v>
      </c>
      <c r="U35" s="89">
        <v>17</v>
      </c>
      <c r="X35" s="83" t="s">
        <v>266</v>
      </c>
      <c r="Y35" s="83" t="s">
        <v>266</v>
      </c>
      <c r="Z35" s="83" t="s">
        <v>266</v>
      </c>
    </row>
    <row r="36" spans="2:26" ht="15" hidden="1" customHeight="1" x14ac:dyDescent="0.25">
      <c r="B36" s="142"/>
      <c r="C36" s="141"/>
      <c r="D36" s="153"/>
      <c r="E36" s="61"/>
      <c r="F36" s="76" t="s">
        <v>225</v>
      </c>
      <c r="G36" s="68"/>
      <c r="H36" s="53" t="s">
        <v>264</v>
      </c>
      <c r="I36" s="85"/>
      <c r="J36" s="86"/>
      <c r="K36" s="63"/>
      <c r="L36" s="97"/>
      <c r="M36" s="97"/>
      <c r="N36" s="57">
        <f t="shared" si="6"/>
        <v>0</v>
      </c>
      <c r="O36" s="5" t="str">
        <f t="shared" si="7"/>
        <v>Bajo</v>
      </c>
      <c r="P36" s="5">
        <v>10</v>
      </c>
      <c r="Q36" s="57">
        <f t="shared" si="2"/>
        <v>0</v>
      </c>
      <c r="R36" s="11" t="str">
        <f t="shared" si="8"/>
        <v>IV</v>
      </c>
      <c r="S36" s="7" t="str">
        <f t="shared" si="9"/>
        <v>ACEPTABLE</v>
      </c>
      <c r="T36" s="10" t="str">
        <f t="shared" si="10"/>
        <v>Mantener las medidas de control existentes, pero se deberían considerar soluciones o mejoras y se deben hacer comprobciones periódicas para asegurrar que el riesgo aún es aceptable</v>
      </c>
      <c r="U36" s="89">
        <v>17</v>
      </c>
      <c r="X36" s="83" t="s">
        <v>266</v>
      </c>
      <c r="Y36" s="83" t="s">
        <v>266</v>
      </c>
      <c r="Z36" s="83" t="s">
        <v>266</v>
      </c>
    </row>
    <row r="37" spans="2:26" ht="15" hidden="1" customHeight="1" x14ac:dyDescent="0.25">
      <c r="B37" s="142"/>
      <c r="C37" s="141"/>
      <c r="D37" s="152" t="s">
        <v>19</v>
      </c>
      <c r="E37" s="61"/>
      <c r="F37" s="76" t="s">
        <v>61</v>
      </c>
      <c r="G37" s="68"/>
      <c r="H37" s="53" t="s">
        <v>264</v>
      </c>
      <c r="I37" s="85"/>
      <c r="J37" s="86"/>
      <c r="K37" s="63"/>
      <c r="L37" s="97"/>
      <c r="M37" s="97"/>
      <c r="N37" s="57">
        <f t="shared" si="6"/>
        <v>0</v>
      </c>
      <c r="O37" s="5" t="str">
        <f t="shared" si="7"/>
        <v>Bajo</v>
      </c>
      <c r="P37" s="5">
        <v>10</v>
      </c>
      <c r="Q37" s="57">
        <f t="shared" si="2"/>
        <v>0</v>
      </c>
      <c r="R37" s="11" t="str">
        <f t="shared" si="8"/>
        <v>IV</v>
      </c>
      <c r="S37" s="7" t="str">
        <f t="shared" si="9"/>
        <v>ACEPTABLE</v>
      </c>
      <c r="T37" s="10" t="str">
        <f t="shared" si="10"/>
        <v>Mantener las medidas de control existentes, pero se deberían considerar soluciones o mejoras y se deben hacer comprobciones periódicas para asegurrar que el riesgo aún es aceptable</v>
      </c>
      <c r="U37" s="89">
        <v>17</v>
      </c>
      <c r="X37" s="83" t="s">
        <v>266</v>
      </c>
      <c r="Y37" s="83" t="s">
        <v>266</v>
      </c>
      <c r="Z37" s="83" t="s">
        <v>266</v>
      </c>
    </row>
    <row r="38" spans="2:26" ht="15" hidden="1" customHeight="1" x14ac:dyDescent="0.25">
      <c r="B38" s="142"/>
      <c r="C38" s="141"/>
      <c r="D38" s="153"/>
      <c r="E38" s="61"/>
      <c r="F38" s="76" t="s">
        <v>226</v>
      </c>
      <c r="G38" s="68"/>
      <c r="H38" s="53" t="s">
        <v>264</v>
      </c>
      <c r="I38" s="85"/>
      <c r="J38" s="86"/>
      <c r="K38" s="63"/>
      <c r="L38" s="97"/>
      <c r="M38" s="97"/>
      <c r="N38" s="57">
        <f t="shared" si="6"/>
        <v>0</v>
      </c>
      <c r="O38" s="5" t="str">
        <f t="shared" si="7"/>
        <v>Bajo</v>
      </c>
      <c r="P38" s="5">
        <v>10</v>
      </c>
      <c r="Q38" s="57">
        <f t="shared" si="2"/>
        <v>0</v>
      </c>
      <c r="R38" s="11" t="str">
        <f t="shared" si="8"/>
        <v>IV</v>
      </c>
      <c r="S38" s="7" t="str">
        <f t="shared" si="9"/>
        <v>ACEPTABLE</v>
      </c>
      <c r="T38" s="10" t="str">
        <f t="shared" si="10"/>
        <v>Mantener las medidas de control existentes, pero se deberían considerar soluciones o mejoras y se deben hacer comprobciones periódicas para asegurrar que el riesgo aún es aceptable</v>
      </c>
      <c r="U38" s="89">
        <v>17</v>
      </c>
      <c r="X38" s="83" t="s">
        <v>266</v>
      </c>
      <c r="Y38" s="83" t="s">
        <v>266</v>
      </c>
      <c r="Z38" s="83" t="s">
        <v>266</v>
      </c>
    </row>
    <row r="39" spans="2:26" ht="31.5" hidden="1" customHeight="1" x14ac:dyDescent="0.25">
      <c r="B39" s="142"/>
      <c r="C39" s="141"/>
      <c r="D39" s="152" t="s">
        <v>19</v>
      </c>
      <c r="E39" s="61"/>
      <c r="F39" s="76" t="s">
        <v>227</v>
      </c>
      <c r="G39" s="68"/>
      <c r="H39" s="53" t="s">
        <v>264</v>
      </c>
      <c r="I39" s="85"/>
      <c r="J39" s="86"/>
      <c r="K39" s="63"/>
      <c r="L39" s="97"/>
      <c r="M39" s="97"/>
      <c r="N39" s="57">
        <f t="shared" si="6"/>
        <v>0</v>
      </c>
      <c r="O39" s="5" t="str">
        <f t="shared" si="7"/>
        <v>Bajo</v>
      </c>
      <c r="P39" s="5">
        <v>10</v>
      </c>
      <c r="Q39" s="57">
        <f t="shared" si="2"/>
        <v>0</v>
      </c>
      <c r="R39" s="11" t="str">
        <f t="shared" si="8"/>
        <v>IV</v>
      </c>
      <c r="S39" s="7" t="str">
        <f t="shared" si="9"/>
        <v>ACEPTABLE</v>
      </c>
      <c r="T39" s="10" t="str">
        <f t="shared" si="10"/>
        <v>Mantener las medidas de control existentes, pero se deberían considerar soluciones o mejoras y se deben hacer comprobciones periódicas para asegurrar que el riesgo aún es aceptable</v>
      </c>
      <c r="U39" s="89">
        <v>17</v>
      </c>
      <c r="X39" s="83" t="s">
        <v>266</v>
      </c>
      <c r="Y39" s="83" t="s">
        <v>266</v>
      </c>
      <c r="Z39" s="83" t="s">
        <v>266</v>
      </c>
    </row>
    <row r="40" spans="2:26" ht="33" hidden="1" customHeight="1" x14ac:dyDescent="0.25">
      <c r="B40" s="142"/>
      <c r="C40" s="141"/>
      <c r="D40" s="153"/>
      <c r="E40" s="61"/>
      <c r="F40" s="76" t="s">
        <v>75</v>
      </c>
      <c r="G40" s="68"/>
      <c r="H40" s="53" t="s">
        <v>264</v>
      </c>
      <c r="I40" s="85"/>
      <c r="J40" s="86"/>
      <c r="K40" s="63"/>
      <c r="L40" s="97"/>
      <c r="M40" s="97"/>
      <c r="N40" s="57">
        <f t="shared" si="6"/>
        <v>0</v>
      </c>
      <c r="O40" s="5" t="str">
        <f t="shared" si="7"/>
        <v>Bajo</v>
      </c>
      <c r="P40" s="5">
        <v>10</v>
      </c>
      <c r="Q40" s="57">
        <f t="shared" si="2"/>
        <v>0</v>
      </c>
      <c r="R40" s="11" t="str">
        <f t="shared" si="8"/>
        <v>IV</v>
      </c>
      <c r="S40" s="7" t="str">
        <f t="shared" si="9"/>
        <v>ACEPTABLE</v>
      </c>
      <c r="T40" s="10" t="str">
        <f t="shared" si="10"/>
        <v>Mantener las medidas de control existentes, pero se deberían considerar soluciones o mejoras y se deben hacer comprobciones periódicas para asegurrar que el riesgo aún es aceptable</v>
      </c>
      <c r="U40" s="89">
        <v>17</v>
      </c>
      <c r="X40" s="83" t="s">
        <v>266</v>
      </c>
      <c r="Y40" s="83" t="s">
        <v>266</v>
      </c>
      <c r="Z40" s="83" t="s">
        <v>266</v>
      </c>
    </row>
    <row r="41" spans="2:26" ht="165" hidden="1" customHeight="1" x14ac:dyDescent="0.25">
      <c r="B41" s="142"/>
      <c r="C41" s="141"/>
      <c r="D41" s="152" t="s">
        <v>19</v>
      </c>
      <c r="E41" s="61"/>
      <c r="F41" s="76" t="s">
        <v>239</v>
      </c>
      <c r="G41" s="68"/>
      <c r="H41" s="53" t="s">
        <v>264</v>
      </c>
      <c r="I41" s="85"/>
      <c r="J41" s="86"/>
      <c r="K41" s="63"/>
      <c r="L41" s="97"/>
      <c r="M41" s="97"/>
      <c r="N41" s="57">
        <f t="shared" si="6"/>
        <v>0</v>
      </c>
      <c r="O41" s="5" t="str">
        <f t="shared" si="7"/>
        <v>Bajo</v>
      </c>
      <c r="P41" s="5">
        <v>10</v>
      </c>
      <c r="Q41" s="57">
        <f t="shared" si="2"/>
        <v>0</v>
      </c>
      <c r="R41" s="11" t="str">
        <f t="shared" si="8"/>
        <v>IV</v>
      </c>
      <c r="S41" s="7" t="str">
        <f t="shared" si="9"/>
        <v>ACEPTABLE</v>
      </c>
      <c r="T41" s="10" t="str">
        <f t="shared" si="10"/>
        <v>Mantener las medidas de control existentes, pero se deberían considerar soluciones o mejoras y se deben hacer comprobciones periódicas para asegurrar que el riesgo aún es aceptable</v>
      </c>
      <c r="U41" s="89">
        <v>17</v>
      </c>
      <c r="X41" s="83" t="s">
        <v>266</v>
      </c>
      <c r="Y41" s="83" t="s">
        <v>266</v>
      </c>
      <c r="Z41" s="83" t="s">
        <v>266</v>
      </c>
    </row>
    <row r="42" spans="2:26" ht="150" hidden="1" customHeight="1" x14ac:dyDescent="0.25">
      <c r="B42" s="142"/>
      <c r="C42" s="141"/>
      <c r="D42" s="153"/>
      <c r="E42" s="61"/>
      <c r="F42" s="77" t="s">
        <v>228</v>
      </c>
      <c r="G42" s="68"/>
      <c r="H42" s="53" t="s">
        <v>264</v>
      </c>
      <c r="I42" s="85"/>
      <c r="J42" s="86"/>
      <c r="K42" s="63"/>
      <c r="L42" s="97"/>
      <c r="M42" s="97"/>
      <c r="N42" s="57">
        <f t="shared" si="6"/>
        <v>0</v>
      </c>
      <c r="O42" s="5" t="str">
        <f t="shared" si="7"/>
        <v>Bajo</v>
      </c>
      <c r="P42" s="5">
        <v>10</v>
      </c>
      <c r="Q42" s="57">
        <f t="shared" si="2"/>
        <v>0</v>
      </c>
      <c r="R42" s="11" t="str">
        <f t="shared" si="8"/>
        <v>IV</v>
      </c>
      <c r="S42" s="7" t="str">
        <f t="shared" si="9"/>
        <v>ACEPTABLE</v>
      </c>
      <c r="T42" s="10" t="str">
        <f t="shared" si="10"/>
        <v>Mantener las medidas de control existentes, pero se deberían considerar soluciones o mejoras y se deben hacer comprobciones periódicas para asegurrar que el riesgo aún es aceptable</v>
      </c>
      <c r="U42" s="89">
        <v>17</v>
      </c>
      <c r="X42" s="83" t="s">
        <v>266</v>
      </c>
      <c r="Y42" s="83" t="s">
        <v>266</v>
      </c>
      <c r="Z42" s="83" t="s">
        <v>266</v>
      </c>
    </row>
    <row r="43" spans="2:26" ht="90" hidden="1" customHeight="1" x14ac:dyDescent="0.25">
      <c r="B43" s="142"/>
      <c r="C43" s="141"/>
      <c r="D43" s="152" t="s">
        <v>19</v>
      </c>
      <c r="E43" s="61"/>
      <c r="F43" s="77" t="s">
        <v>240</v>
      </c>
      <c r="G43" s="68"/>
      <c r="H43" s="53" t="s">
        <v>264</v>
      </c>
      <c r="I43" s="85"/>
      <c r="J43" s="86"/>
      <c r="K43" s="63"/>
      <c r="L43" s="97"/>
      <c r="M43" s="97"/>
      <c r="N43" s="57">
        <f t="shared" si="6"/>
        <v>0</v>
      </c>
      <c r="O43" s="5" t="str">
        <f t="shared" si="7"/>
        <v>Bajo</v>
      </c>
      <c r="P43" s="5">
        <v>10</v>
      </c>
      <c r="Q43" s="57">
        <f t="shared" si="2"/>
        <v>0</v>
      </c>
      <c r="R43" s="11" t="str">
        <f t="shared" si="8"/>
        <v>IV</v>
      </c>
      <c r="S43" s="7" t="str">
        <f t="shared" si="9"/>
        <v>ACEPTABLE</v>
      </c>
      <c r="T43" s="10" t="str">
        <f t="shared" si="10"/>
        <v>Mantener las medidas de control existentes, pero se deberían considerar soluciones o mejoras y se deben hacer comprobciones periódicas para asegurrar que el riesgo aún es aceptable</v>
      </c>
      <c r="U43" s="89">
        <v>17</v>
      </c>
      <c r="X43" s="83" t="s">
        <v>266</v>
      </c>
      <c r="Y43" s="83" t="s">
        <v>266</v>
      </c>
      <c r="Z43" s="83" t="s">
        <v>266</v>
      </c>
    </row>
    <row r="44" spans="2:26" ht="120" hidden="1" customHeight="1" x14ac:dyDescent="0.25">
      <c r="B44" s="142"/>
      <c r="C44" s="141"/>
      <c r="D44" s="153"/>
      <c r="E44" s="61"/>
      <c r="F44" s="77" t="s">
        <v>241</v>
      </c>
      <c r="G44" s="68"/>
      <c r="H44" s="53" t="s">
        <v>264</v>
      </c>
      <c r="I44" s="85"/>
      <c r="J44" s="86"/>
      <c r="K44" s="63"/>
      <c r="L44" s="97"/>
      <c r="M44" s="97"/>
      <c r="N44" s="57">
        <f t="shared" si="6"/>
        <v>0</v>
      </c>
      <c r="O44" s="5" t="str">
        <f t="shared" si="7"/>
        <v>Bajo</v>
      </c>
      <c r="P44" s="5">
        <v>10</v>
      </c>
      <c r="Q44" s="57">
        <f t="shared" si="2"/>
        <v>0</v>
      </c>
      <c r="R44" s="11" t="str">
        <f t="shared" si="8"/>
        <v>IV</v>
      </c>
      <c r="S44" s="7" t="str">
        <f t="shared" si="9"/>
        <v>ACEPTABLE</v>
      </c>
      <c r="T44" s="10" t="str">
        <f t="shared" si="10"/>
        <v>Mantener las medidas de control existentes, pero se deberían considerar soluciones o mejoras y se deben hacer comprobciones periódicas para asegurrar que el riesgo aún es aceptable</v>
      </c>
      <c r="U44" s="89">
        <v>17</v>
      </c>
      <c r="X44" s="83" t="s">
        <v>266</v>
      </c>
      <c r="Y44" s="83" t="s">
        <v>266</v>
      </c>
      <c r="Z44" s="83" t="s">
        <v>266</v>
      </c>
    </row>
    <row r="45" spans="2:26" ht="180" hidden="1" customHeight="1" x14ac:dyDescent="0.25">
      <c r="B45" s="142"/>
      <c r="C45" s="141"/>
      <c r="D45" s="152" t="s">
        <v>19</v>
      </c>
      <c r="E45" s="61"/>
      <c r="F45" s="77" t="s">
        <v>242</v>
      </c>
      <c r="G45" s="68"/>
      <c r="H45" s="53" t="s">
        <v>264</v>
      </c>
      <c r="I45" s="85"/>
      <c r="J45" s="86"/>
      <c r="K45" s="63"/>
      <c r="L45" s="97"/>
      <c r="M45" s="97"/>
      <c r="N45" s="57">
        <f t="shared" si="6"/>
        <v>0</v>
      </c>
      <c r="O45" s="5" t="str">
        <f t="shared" si="7"/>
        <v>Bajo</v>
      </c>
      <c r="P45" s="5">
        <v>10</v>
      </c>
      <c r="Q45" s="57">
        <f t="shared" si="2"/>
        <v>0</v>
      </c>
      <c r="R45" s="11" t="str">
        <f t="shared" si="8"/>
        <v>IV</v>
      </c>
      <c r="S45" s="7" t="str">
        <f t="shared" si="9"/>
        <v>ACEPTABLE</v>
      </c>
      <c r="T45" s="10" t="str">
        <f t="shared" si="10"/>
        <v>Mantener las medidas de control existentes, pero se deberían considerar soluciones o mejoras y se deben hacer comprobciones periódicas para asegurrar que el riesgo aún es aceptable</v>
      </c>
      <c r="U45" s="89">
        <v>17</v>
      </c>
      <c r="X45" s="83" t="s">
        <v>266</v>
      </c>
      <c r="Y45" s="83" t="s">
        <v>266</v>
      </c>
      <c r="Z45" s="83" t="s">
        <v>266</v>
      </c>
    </row>
    <row r="46" spans="2:26" ht="75" hidden="1" customHeight="1" x14ac:dyDescent="0.25">
      <c r="B46" s="142"/>
      <c r="C46" s="141"/>
      <c r="D46" s="153"/>
      <c r="E46" s="61"/>
      <c r="F46" s="77" t="s">
        <v>243</v>
      </c>
      <c r="G46" s="68"/>
      <c r="H46" s="53" t="s">
        <v>264</v>
      </c>
      <c r="I46" s="85"/>
      <c r="J46" s="86"/>
      <c r="K46" s="63"/>
      <c r="L46" s="97"/>
      <c r="M46" s="97"/>
      <c r="N46" s="57">
        <f t="shared" si="6"/>
        <v>0</v>
      </c>
      <c r="O46" s="5" t="str">
        <f t="shared" si="7"/>
        <v>Bajo</v>
      </c>
      <c r="P46" s="5">
        <v>10</v>
      </c>
      <c r="Q46" s="57">
        <f t="shared" si="2"/>
        <v>0</v>
      </c>
      <c r="R46" s="11" t="str">
        <f t="shared" si="8"/>
        <v>IV</v>
      </c>
      <c r="S46" s="7" t="str">
        <f t="shared" si="9"/>
        <v>ACEPTABLE</v>
      </c>
      <c r="T46" s="10" t="str">
        <f t="shared" si="10"/>
        <v>Mantener las medidas de control existentes, pero se deberían considerar soluciones o mejoras y se deben hacer comprobciones periódicas para asegurrar que el riesgo aún es aceptable</v>
      </c>
      <c r="U46" s="89">
        <v>17</v>
      </c>
      <c r="X46" s="83" t="s">
        <v>266</v>
      </c>
      <c r="Y46" s="83" t="s">
        <v>266</v>
      </c>
      <c r="Z46" s="83" t="s">
        <v>266</v>
      </c>
    </row>
    <row r="47" spans="2:26" ht="45" hidden="1" customHeight="1" x14ac:dyDescent="0.25">
      <c r="B47" s="142"/>
      <c r="C47" s="141"/>
      <c r="D47" s="152" t="s">
        <v>19</v>
      </c>
      <c r="E47" s="61"/>
      <c r="F47" s="77" t="s">
        <v>244</v>
      </c>
      <c r="G47" s="68"/>
      <c r="H47" s="53" t="s">
        <v>264</v>
      </c>
      <c r="I47" s="85"/>
      <c r="J47" s="86"/>
      <c r="K47" s="63"/>
      <c r="L47" s="97"/>
      <c r="M47" s="97"/>
      <c r="N47" s="57">
        <f t="shared" si="6"/>
        <v>0</v>
      </c>
      <c r="O47" s="5" t="str">
        <f t="shared" si="7"/>
        <v>Bajo</v>
      </c>
      <c r="P47" s="5">
        <v>10</v>
      </c>
      <c r="Q47" s="57">
        <f t="shared" si="2"/>
        <v>0</v>
      </c>
      <c r="R47" s="11" t="str">
        <f t="shared" si="8"/>
        <v>IV</v>
      </c>
      <c r="S47" s="7" t="str">
        <f t="shared" si="9"/>
        <v>ACEPTABLE</v>
      </c>
      <c r="T47" s="10" t="str">
        <f t="shared" si="10"/>
        <v>Mantener las medidas de control existentes, pero se deberían considerar soluciones o mejoras y se deben hacer comprobciones periódicas para asegurrar que el riesgo aún es aceptable</v>
      </c>
      <c r="U47" s="89">
        <v>17</v>
      </c>
      <c r="X47" s="83" t="s">
        <v>266</v>
      </c>
      <c r="Y47" s="83" t="s">
        <v>266</v>
      </c>
      <c r="Z47" s="83" t="s">
        <v>266</v>
      </c>
    </row>
    <row r="48" spans="2:26" ht="15" hidden="1" customHeight="1" x14ac:dyDescent="0.25">
      <c r="B48" s="142"/>
      <c r="C48" s="141"/>
      <c r="D48" s="153"/>
      <c r="E48" s="61"/>
      <c r="F48" s="77" t="s">
        <v>229</v>
      </c>
      <c r="G48" s="68"/>
      <c r="H48" s="53" t="s">
        <v>264</v>
      </c>
      <c r="I48" s="85"/>
      <c r="J48" s="86"/>
      <c r="K48" s="63"/>
      <c r="L48" s="97"/>
      <c r="M48" s="97"/>
      <c r="N48" s="57">
        <f t="shared" si="6"/>
        <v>0</v>
      </c>
      <c r="O48" s="5" t="str">
        <f t="shared" si="7"/>
        <v>Bajo</v>
      </c>
      <c r="P48" s="5">
        <v>10</v>
      </c>
      <c r="Q48" s="57">
        <f t="shared" si="2"/>
        <v>0</v>
      </c>
      <c r="R48" s="11" t="str">
        <f t="shared" si="8"/>
        <v>IV</v>
      </c>
      <c r="S48" s="7" t="str">
        <f t="shared" si="9"/>
        <v>ACEPTABLE</v>
      </c>
      <c r="T48" s="10" t="str">
        <f t="shared" si="10"/>
        <v>Mantener las medidas de control existentes, pero se deberían considerar soluciones o mejoras y se deben hacer comprobciones periódicas para asegurrar que el riesgo aún es aceptable</v>
      </c>
      <c r="U48" s="89">
        <v>17</v>
      </c>
      <c r="X48" s="83" t="s">
        <v>266</v>
      </c>
      <c r="Y48" s="83" t="s">
        <v>266</v>
      </c>
      <c r="Z48" s="83" t="s">
        <v>266</v>
      </c>
    </row>
    <row r="49" spans="2:28" ht="30" hidden="1" customHeight="1" x14ac:dyDescent="0.25">
      <c r="B49" s="142"/>
      <c r="C49" s="141"/>
      <c r="D49" s="152" t="s">
        <v>19</v>
      </c>
      <c r="E49" s="61"/>
      <c r="F49" s="77" t="s">
        <v>230</v>
      </c>
      <c r="G49" s="68"/>
      <c r="H49" s="53" t="s">
        <v>264</v>
      </c>
      <c r="I49" s="85"/>
      <c r="J49" s="86"/>
      <c r="K49" s="63"/>
      <c r="L49" s="97"/>
      <c r="M49" s="97"/>
      <c r="N49" s="57">
        <f t="shared" si="6"/>
        <v>0</v>
      </c>
      <c r="O49" s="5" t="str">
        <f t="shared" si="7"/>
        <v>Bajo</v>
      </c>
      <c r="P49" s="5">
        <v>10</v>
      </c>
      <c r="Q49" s="57">
        <f t="shared" si="2"/>
        <v>0</v>
      </c>
      <c r="R49" s="11" t="str">
        <f t="shared" si="8"/>
        <v>IV</v>
      </c>
      <c r="S49" s="7" t="str">
        <f t="shared" si="9"/>
        <v>ACEPTABLE</v>
      </c>
      <c r="T49" s="10" t="str">
        <f t="shared" si="10"/>
        <v>Mantener las medidas de control existentes, pero se deberían considerar soluciones o mejoras y se deben hacer comprobciones periódicas para asegurrar que el riesgo aún es aceptable</v>
      </c>
      <c r="U49" s="89">
        <v>17</v>
      </c>
      <c r="X49" s="83" t="s">
        <v>266</v>
      </c>
      <c r="Y49" s="83" t="s">
        <v>266</v>
      </c>
      <c r="Z49" s="83" t="s">
        <v>266</v>
      </c>
    </row>
    <row r="50" spans="2:28" ht="30" hidden="1" customHeight="1" x14ac:dyDescent="0.25">
      <c r="B50" s="142"/>
      <c r="C50" s="141"/>
      <c r="D50" s="153"/>
      <c r="E50" s="61"/>
      <c r="F50" s="77" t="s">
        <v>231</v>
      </c>
      <c r="G50" s="68"/>
      <c r="H50" s="53" t="s">
        <v>264</v>
      </c>
      <c r="I50" s="85"/>
      <c r="J50" s="86"/>
      <c r="K50" s="63"/>
      <c r="L50" s="97"/>
      <c r="M50" s="97"/>
      <c r="N50" s="57">
        <f t="shared" si="6"/>
        <v>0</v>
      </c>
      <c r="O50" s="5" t="str">
        <f t="shared" si="7"/>
        <v>Bajo</v>
      </c>
      <c r="P50" s="5">
        <v>10</v>
      </c>
      <c r="Q50" s="57">
        <f t="shared" si="2"/>
        <v>0</v>
      </c>
      <c r="R50" s="11" t="str">
        <f t="shared" si="8"/>
        <v>IV</v>
      </c>
      <c r="S50" s="7" t="str">
        <f t="shared" si="9"/>
        <v>ACEPTABLE</v>
      </c>
      <c r="T50" s="10" t="str">
        <f t="shared" si="10"/>
        <v>Mantener las medidas de control existentes, pero se deberían considerar soluciones o mejoras y se deben hacer comprobciones periódicas para asegurrar que el riesgo aún es aceptable</v>
      </c>
      <c r="U50" s="89">
        <v>17</v>
      </c>
      <c r="X50" s="83" t="s">
        <v>266</v>
      </c>
      <c r="Y50" s="83" t="s">
        <v>266</v>
      </c>
      <c r="Z50" s="83" t="s">
        <v>266</v>
      </c>
    </row>
    <row r="51" spans="2:28" ht="120" hidden="1" customHeight="1" x14ac:dyDescent="0.25">
      <c r="B51" s="142"/>
      <c r="C51" s="141"/>
      <c r="D51" s="152" t="s">
        <v>19</v>
      </c>
      <c r="E51" s="61"/>
      <c r="F51" s="77" t="s">
        <v>232</v>
      </c>
      <c r="G51" s="68"/>
      <c r="H51" s="53" t="s">
        <v>264</v>
      </c>
      <c r="I51" s="85"/>
      <c r="J51" s="86"/>
      <c r="K51" s="63"/>
      <c r="L51" s="97"/>
      <c r="M51" s="97"/>
      <c r="N51" s="57">
        <f t="shared" si="6"/>
        <v>0</v>
      </c>
      <c r="O51" s="5" t="str">
        <f t="shared" si="7"/>
        <v>Bajo</v>
      </c>
      <c r="P51" s="5">
        <v>10</v>
      </c>
      <c r="Q51" s="57">
        <f t="shared" si="2"/>
        <v>0</v>
      </c>
      <c r="R51" s="11" t="str">
        <f t="shared" si="8"/>
        <v>IV</v>
      </c>
      <c r="S51" s="7" t="str">
        <f t="shared" si="9"/>
        <v>ACEPTABLE</v>
      </c>
      <c r="T51" s="10" t="str">
        <f t="shared" si="10"/>
        <v>Mantener las medidas de control existentes, pero se deberían considerar soluciones o mejoras y se deben hacer comprobciones periódicas para asegurrar que el riesgo aún es aceptable</v>
      </c>
      <c r="U51" s="89">
        <v>17</v>
      </c>
      <c r="X51" s="83" t="s">
        <v>266</v>
      </c>
      <c r="Y51" s="83" t="s">
        <v>266</v>
      </c>
      <c r="Z51" s="83" t="s">
        <v>266</v>
      </c>
    </row>
    <row r="52" spans="2:28" ht="45" hidden="1" customHeight="1" x14ac:dyDescent="0.25">
      <c r="B52" s="142"/>
      <c r="C52" s="141"/>
      <c r="D52" s="153"/>
      <c r="E52" s="61"/>
      <c r="F52" s="77" t="s">
        <v>233</v>
      </c>
      <c r="G52" s="68"/>
      <c r="H52" s="53" t="s">
        <v>264</v>
      </c>
      <c r="I52" s="85"/>
      <c r="J52" s="86"/>
      <c r="K52" s="63"/>
      <c r="L52" s="97"/>
      <c r="M52" s="97"/>
      <c r="N52" s="57">
        <f t="shared" si="6"/>
        <v>0</v>
      </c>
      <c r="O52" s="5" t="str">
        <f t="shared" si="7"/>
        <v>Bajo</v>
      </c>
      <c r="P52" s="5">
        <v>10</v>
      </c>
      <c r="Q52" s="57">
        <f t="shared" si="2"/>
        <v>0</v>
      </c>
      <c r="R52" s="11" t="str">
        <f t="shared" si="8"/>
        <v>IV</v>
      </c>
      <c r="S52" s="7" t="str">
        <f t="shared" si="9"/>
        <v>ACEPTABLE</v>
      </c>
      <c r="T52" s="10" t="str">
        <f t="shared" si="10"/>
        <v>Mantener las medidas de control existentes, pero se deberían considerar soluciones o mejoras y se deben hacer comprobciones periódicas para asegurrar que el riesgo aún es aceptable</v>
      </c>
      <c r="U52" s="89">
        <v>17</v>
      </c>
      <c r="X52" s="83" t="s">
        <v>266</v>
      </c>
      <c r="Y52" s="83" t="s">
        <v>266</v>
      </c>
      <c r="Z52" s="83" t="s">
        <v>266</v>
      </c>
    </row>
    <row r="53" spans="2:28" ht="45" hidden="1" customHeight="1" x14ac:dyDescent="0.25">
      <c r="B53" s="142"/>
      <c r="C53" s="141"/>
      <c r="D53" s="152" t="s">
        <v>19</v>
      </c>
      <c r="E53" s="61"/>
      <c r="F53" s="77" t="s">
        <v>245</v>
      </c>
      <c r="G53" s="68"/>
      <c r="H53" s="53" t="s">
        <v>264</v>
      </c>
      <c r="I53" s="85"/>
      <c r="J53" s="86"/>
      <c r="K53" s="63"/>
      <c r="L53" s="97"/>
      <c r="M53" s="97"/>
      <c r="N53" s="57">
        <f t="shared" si="6"/>
        <v>0</v>
      </c>
      <c r="O53" s="5" t="str">
        <f t="shared" si="7"/>
        <v>Bajo</v>
      </c>
      <c r="P53" s="5">
        <v>10</v>
      </c>
      <c r="Q53" s="57">
        <f t="shared" si="2"/>
        <v>0</v>
      </c>
      <c r="R53" s="11" t="str">
        <f t="shared" si="8"/>
        <v>IV</v>
      </c>
      <c r="S53" s="7" t="str">
        <f t="shared" si="9"/>
        <v>ACEPTABLE</v>
      </c>
      <c r="T53" s="10" t="str">
        <f t="shared" si="10"/>
        <v>Mantener las medidas de control existentes, pero se deberían considerar soluciones o mejoras y se deben hacer comprobciones periódicas para asegurrar que el riesgo aún es aceptable</v>
      </c>
      <c r="U53" s="89">
        <v>17</v>
      </c>
      <c r="X53" s="83" t="s">
        <v>266</v>
      </c>
      <c r="Y53" s="83" t="s">
        <v>266</v>
      </c>
      <c r="Z53" s="83" t="s">
        <v>266</v>
      </c>
    </row>
    <row r="54" spans="2:28" ht="60" hidden="1" customHeight="1" x14ac:dyDescent="0.25">
      <c r="B54" s="142"/>
      <c r="C54" s="141"/>
      <c r="D54" s="153"/>
      <c r="E54" s="61"/>
      <c r="F54" s="77" t="s">
        <v>246</v>
      </c>
      <c r="G54" s="68"/>
      <c r="H54" s="53" t="s">
        <v>264</v>
      </c>
      <c r="I54" s="85"/>
      <c r="J54" s="86"/>
      <c r="K54" s="63"/>
      <c r="L54" s="97"/>
      <c r="M54" s="97"/>
      <c r="N54" s="57">
        <f t="shared" si="6"/>
        <v>0</v>
      </c>
      <c r="O54" s="5" t="str">
        <f t="shared" si="7"/>
        <v>Bajo</v>
      </c>
      <c r="P54" s="5">
        <v>10</v>
      </c>
      <c r="Q54" s="57">
        <f t="shared" si="2"/>
        <v>0</v>
      </c>
      <c r="R54" s="11" t="str">
        <f t="shared" si="8"/>
        <v>IV</v>
      </c>
      <c r="S54" s="7" t="str">
        <f t="shared" si="9"/>
        <v>ACEPTABLE</v>
      </c>
      <c r="T54" s="10" t="str">
        <f t="shared" si="10"/>
        <v>Mantener las medidas de control existentes, pero se deberían considerar soluciones o mejoras y se deben hacer comprobciones periódicas para asegurrar que el riesgo aún es aceptable</v>
      </c>
      <c r="U54" s="89">
        <v>17</v>
      </c>
      <c r="X54" s="83" t="s">
        <v>266</v>
      </c>
      <c r="Y54" s="83" t="s">
        <v>266</v>
      </c>
      <c r="Z54" s="83" t="s">
        <v>266</v>
      </c>
    </row>
    <row r="55" spans="2:28" ht="45" hidden="1" customHeight="1" x14ac:dyDescent="0.25">
      <c r="B55" s="142"/>
      <c r="C55" s="141"/>
      <c r="D55" s="152" t="s">
        <v>19</v>
      </c>
      <c r="E55" s="61"/>
      <c r="F55" s="77" t="s">
        <v>247</v>
      </c>
      <c r="G55" s="68"/>
      <c r="H55" s="53" t="s">
        <v>264</v>
      </c>
      <c r="I55" s="85"/>
      <c r="J55" s="86"/>
      <c r="K55" s="63"/>
      <c r="L55" s="97"/>
      <c r="M55" s="97"/>
      <c r="N55" s="57">
        <f t="shared" si="6"/>
        <v>0</v>
      </c>
      <c r="O55" s="5" t="str">
        <f t="shared" si="7"/>
        <v>Bajo</v>
      </c>
      <c r="P55" s="5">
        <v>10</v>
      </c>
      <c r="Q55" s="57">
        <f t="shared" si="2"/>
        <v>0</v>
      </c>
      <c r="R55" s="11" t="str">
        <f t="shared" si="8"/>
        <v>IV</v>
      </c>
      <c r="S55" s="7" t="str">
        <f t="shared" si="9"/>
        <v>ACEPTABLE</v>
      </c>
      <c r="T55" s="10" t="str">
        <f t="shared" si="10"/>
        <v>Mantener las medidas de control existentes, pero se deberían considerar soluciones o mejoras y se deben hacer comprobciones periódicas para asegurrar que el riesgo aún es aceptable</v>
      </c>
      <c r="U55" s="89">
        <v>17</v>
      </c>
      <c r="X55" s="83" t="s">
        <v>266</v>
      </c>
      <c r="Y55" s="83" t="s">
        <v>266</v>
      </c>
      <c r="Z55" s="83" t="s">
        <v>266</v>
      </c>
    </row>
    <row r="56" spans="2:28" ht="45" hidden="1" customHeight="1" x14ac:dyDescent="0.25">
      <c r="B56" s="142"/>
      <c r="C56" s="141"/>
      <c r="D56" s="153"/>
      <c r="E56" s="61"/>
      <c r="F56" s="77" t="s">
        <v>234</v>
      </c>
      <c r="G56" s="68"/>
      <c r="H56" s="53" t="s">
        <v>264</v>
      </c>
      <c r="I56" s="85"/>
      <c r="J56" s="86"/>
      <c r="K56" s="63"/>
      <c r="L56" s="97"/>
      <c r="M56" s="97"/>
      <c r="N56" s="57">
        <f t="shared" si="6"/>
        <v>0</v>
      </c>
      <c r="O56" s="5" t="str">
        <f t="shared" si="7"/>
        <v>Bajo</v>
      </c>
      <c r="P56" s="5">
        <v>10</v>
      </c>
      <c r="Q56" s="57">
        <f t="shared" si="2"/>
        <v>0</v>
      </c>
      <c r="R56" s="11" t="str">
        <f t="shared" si="8"/>
        <v>IV</v>
      </c>
      <c r="S56" s="7" t="str">
        <f t="shared" si="9"/>
        <v>ACEPTABLE</v>
      </c>
      <c r="T56" s="10" t="str">
        <f t="shared" si="10"/>
        <v>Mantener las medidas de control existentes, pero se deberían considerar soluciones o mejoras y se deben hacer comprobciones periódicas para asegurrar que el riesgo aún es aceptable</v>
      </c>
      <c r="U56" s="89">
        <v>17</v>
      </c>
      <c r="X56" s="83" t="s">
        <v>266</v>
      </c>
      <c r="Y56" s="83" t="s">
        <v>266</v>
      </c>
      <c r="Z56" s="83" t="s">
        <v>266</v>
      </c>
    </row>
    <row r="57" spans="2:28" ht="30" hidden="1" customHeight="1" x14ac:dyDescent="0.25">
      <c r="B57" s="142"/>
      <c r="C57" s="141"/>
      <c r="D57" s="152" t="s">
        <v>19</v>
      </c>
      <c r="E57" s="61"/>
      <c r="F57" s="77" t="s">
        <v>235</v>
      </c>
      <c r="G57" s="68"/>
      <c r="H57" s="53" t="s">
        <v>264</v>
      </c>
      <c r="I57" s="85"/>
      <c r="J57" s="86"/>
      <c r="K57" s="63"/>
      <c r="L57" s="97"/>
      <c r="M57" s="97"/>
      <c r="N57" s="57">
        <f t="shared" si="6"/>
        <v>0</v>
      </c>
      <c r="O57" s="5" t="str">
        <f t="shared" si="7"/>
        <v>Bajo</v>
      </c>
      <c r="P57" s="5">
        <v>10</v>
      </c>
      <c r="Q57" s="57">
        <f t="shared" si="2"/>
        <v>0</v>
      </c>
      <c r="R57" s="11" t="str">
        <f t="shared" si="8"/>
        <v>IV</v>
      </c>
      <c r="S57" s="7" t="str">
        <f t="shared" si="9"/>
        <v>ACEPTABLE</v>
      </c>
      <c r="T57" s="10" t="str">
        <f t="shared" si="10"/>
        <v>Mantener las medidas de control existentes, pero se deberían considerar soluciones o mejoras y se deben hacer comprobciones periódicas para asegurrar que el riesgo aún es aceptable</v>
      </c>
      <c r="U57" s="89">
        <v>17</v>
      </c>
      <c r="X57" s="83" t="s">
        <v>266</v>
      </c>
      <c r="Y57" s="83" t="s">
        <v>266</v>
      </c>
      <c r="Z57" s="83" t="s">
        <v>266</v>
      </c>
    </row>
    <row r="58" spans="2:28" ht="60" hidden="1" customHeight="1" x14ac:dyDescent="0.25">
      <c r="B58" s="142"/>
      <c r="C58" s="141"/>
      <c r="D58" s="153"/>
      <c r="E58" s="61"/>
      <c r="F58" s="77" t="s">
        <v>236</v>
      </c>
      <c r="G58" s="68"/>
      <c r="H58" s="53" t="s">
        <v>264</v>
      </c>
      <c r="I58" s="85"/>
      <c r="J58" s="86"/>
      <c r="K58" s="63"/>
      <c r="L58" s="97"/>
      <c r="M58" s="97"/>
      <c r="N58" s="57">
        <f t="shared" si="6"/>
        <v>0</v>
      </c>
      <c r="O58" s="5" t="str">
        <f t="shared" si="7"/>
        <v>Bajo</v>
      </c>
      <c r="P58" s="5">
        <v>10</v>
      </c>
      <c r="Q58" s="57">
        <f t="shared" si="2"/>
        <v>0</v>
      </c>
      <c r="R58" s="11" t="str">
        <f t="shared" si="8"/>
        <v>IV</v>
      </c>
      <c r="S58" s="7" t="str">
        <f t="shared" si="9"/>
        <v>ACEPTABLE</v>
      </c>
      <c r="T58" s="10" t="str">
        <f t="shared" si="10"/>
        <v>Mantener las medidas de control existentes, pero se deberían considerar soluciones o mejoras y se deben hacer comprobciones periódicas para asegurrar que el riesgo aún es aceptable</v>
      </c>
      <c r="U58" s="89">
        <v>17</v>
      </c>
      <c r="X58" s="83" t="s">
        <v>266</v>
      </c>
      <c r="Y58" s="83" t="s">
        <v>266</v>
      </c>
      <c r="Z58" s="83" t="s">
        <v>266</v>
      </c>
    </row>
    <row r="59" spans="2:28" ht="15" hidden="1" customHeight="1" x14ac:dyDescent="0.25">
      <c r="B59" s="142"/>
      <c r="C59" s="141"/>
      <c r="D59" s="152" t="s">
        <v>19</v>
      </c>
      <c r="E59" s="61"/>
      <c r="F59" s="77" t="s">
        <v>237</v>
      </c>
      <c r="G59" s="68"/>
      <c r="H59" s="53" t="s">
        <v>264</v>
      </c>
      <c r="I59" s="85"/>
      <c r="J59" s="86"/>
      <c r="K59" s="63"/>
      <c r="L59" s="97"/>
      <c r="M59" s="97"/>
      <c r="N59" s="57">
        <f t="shared" si="6"/>
        <v>0</v>
      </c>
      <c r="O59" s="5" t="str">
        <f t="shared" si="7"/>
        <v>Bajo</v>
      </c>
      <c r="P59" s="5">
        <v>10</v>
      </c>
      <c r="Q59" s="57">
        <f t="shared" si="2"/>
        <v>0</v>
      </c>
      <c r="R59" s="11" t="str">
        <f t="shared" si="8"/>
        <v>IV</v>
      </c>
      <c r="S59" s="7" t="str">
        <f t="shared" si="9"/>
        <v>ACEPTABLE</v>
      </c>
      <c r="T59" s="10" t="str">
        <f t="shared" si="10"/>
        <v>Mantener las medidas de control existentes, pero se deberían considerar soluciones o mejoras y se deben hacer comprobciones periódicas para asegurrar que el riesgo aún es aceptable</v>
      </c>
      <c r="U59" s="89">
        <v>17</v>
      </c>
      <c r="X59" s="83" t="s">
        <v>266</v>
      </c>
      <c r="Y59" s="83" t="s">
        <v>266</v>
      </c>
      <c r="Z59" s="83" t="s">
        <v>266</v>
      </c>
    </row>
    <row r="60" spans="2:28" ht="30.75" hidden="1" customHeight="1" x14ac:dyDescent="0.25">
      <c r="B60" s="142"/>
      <c r="C60" s="141"/>
      <c r="D60" s="153"/>
      <c r="E60" s="61"/>
      <c r="F60" s="77" t="s">
        <v>238</v>
      </c>
      <c r="G60" s="68"/>
      <c r="H60" s="53" t="s">
        <v>264</v>
      </c>
      <c r="I60" s="85"/>
      <c r="J60" s="86"/>
      <c r="K60" s="63"/>
      <c r="L60" s="97"/>
      <c r="M60" s="97"/>
      <c r="N60" s="57">
        <f t="shared" si="6"/>
        <v>0</v>
      </c>
      <c r="O60" s="5" t="str">
        <f t="shared" si="7"/>
        <v>Bajo</v>
      </c>
      <c r="P60" s="5">
        <v>10</v>
      </c>
      <c r="Q60" s="57">
        <f t="shared" si="2"/>
        <v>0</v>
      </c>
      <c r="R60" s="11" t="str">
        <f t="shared" si="8"/>
        <v>IV</v>
      </c>
      <c r="S60" s="7" t="str">
        <f t="shared" si="9"/>
        <v>ACEPTABLE</v>
      </c>
      <c r="T60" s="10" t="str">
        <f t="shared" si="10"/>
        <v>Mantener las medidas de control existentes, pero se deberían considerar soluciones o mejoras y se deben hacer comprobciones periódicas para asegurrar que el riesgo aún es aceptable</v>
      </c>
      <c r="U60" s="89">
        <v>17</v>
      </c>
      <c r="X60" s="83" t="s">
        <v>266</v>
      </c>
      <c r="Y60" s="83" t="s">
        <v>266</v>
      </c>
      <c r="Z60" s="83" t="s">
        <v>266</v>
      </c>
    </row>
    <row r="61" spans="2:28" ht="93" customHeight="1" x14ac:dyDescent="0.25">
      <c r="B61" s="142"/>
      <c r="C61" s="143"/>
      <c r="D61" s="64" t="s">
        <v>292</v>
      </c>
      <c r="E61" s="14" t="s">
        <v>391</v>
      </c>
      <c r="F61" s="14" t="s">
        <v>392</v>
      </c>
      <c r="G61" s="14" t="s">
        <v>393</v>
      </c>
      <c r="H61" s="53" t="s">
        <v>264</v>
      </c>
      <c r="I61" s="56" t="s">
        <v>375</v>
      </c>
      <c r="J61" s="56" t="s">
        <v>375</v>
      </c>
      <c r="K61" s="56" t="s">
        <v>375</v>
      </c>
      <c r="L61" s="93">
        <v>6</v>
      </c>
      <c r="M61" s="93">
        <v>2</v>
      </c>
      <c r="N61" s="90">
        <f t="shared" si="6"/>
        <v>12</v>
      </c>
      <c r="O61" s="64" t="str">
        <f t="shared" si="7"/>
        <v>Alto</v>
      </c>
      <c r="P61" s="56">
        <v>10</v>
      </c>
      <c r="Q61" s="57">
        <f t="shared" si="2"/>
        <v>120</v>
      </c>
      <c r="R61" s="11" t="str">
        <f t="shared" si="8"/>
        <v>III</v>
      </c>
      <c r="S61" s="7" t="str">
        <f t="shared" si="9"/>
        <v>MEJORABLE</v>
      </c>
      <c r="T61" s="10" t="str">
        <f t="shared" si="10"/>
        <v>Mejorar si es posible. Seria conveniente justificar la intervención y su rentabilidad</v>
      </c>
      <c r="U61" s="64">
        <v>1</v>
      </c>
      <c r="V61" s="14" t="s">
        <v>394</v>
      </c>
      <c r="W61" s="14" t="s">
        <v>395</v>
      </c>
      <c r="X61" s="56" t="s">
        <v>266</v>
      </c>
      <c r="Y61" s="56" t="s">
        <v>266</v>
      </c>
      <c r="Z61" s="56" t="s">
        <v>266</v>
      </c>
      <c r="AA61" s="67" t="s">
        <v>396</v>
      </c>
      <c r="AB61" s="72" t="s">
        <v>390</v>
      </c>
    </row>
    <row r="62" spans="2:28" x14ac:dyDescent="0.25">
      <c r="C62" s="78"/>
      <c r="L62" s="181"/>
      <c r="M62" s="181"/>
    </row>
    <row r="63" spans="2:28" x14ac:dyDescent="0.25">
      <c r="C63" s="78"/>
      <c r="L63" s="181"/>
      <c r="M63" s="181"/>
    </row>
    <row r="64" spans="2:28" x14ac:dyDescent="0.25">
      <c r="C64" s="78"/>
      <c r="L64" s="181"/>
      <c r="M64" s="181"/>
    </row>
    <row r="65" spans="3:13" x14ac:dyDescent="0.25">
      <c r="C65" s="78"/>
      <c r="L65" s="181"/>
      <c r="M65" s="181"/>
    </row>
    <row r="66" spans="3:13" x14ac:dyDescent="0.25">
      <c r="C66" s="78"/>
      <c r="L66" s="181"/>
      <c r="M66" s="181"/>
    </row>
    <row r="67" spans="3:13" x14ac:dyDescent="0.25">
      <c r="C67" s="78"/>
      <c r="L67" s="181"/>
      <c r="M67" s="181"/>
    </row>
    <row r="68" spans="3:13" x14ac:dyDescent="0.25">
      <c r="C68" s="78"/>
      <c r="L68" s="181"/>
      <c r="M68" s="181"/>
    </row>
    <row r="69" spans="3:13" x14ac:dyDescent="0.25">
      <c r="C69" s="78"/>
      <c r="L69" s="181"/>
      <c r="M69" s="181"/>
    </row>
    <row r="70" spans="3:13" x14ac:dyDescent="0.25">
      <c r="C70" s="78"/>
      <c r="L70" s="181"/>
      <c r="M70" s="181"/>
    </row>
    <row r="71" spans="3:13" x14ac:dyDescent="0.25">
      <c r="C71" s="78"/>
      <c r="L71" s="181"/>
      <c r="M71" s="181"/>
    </row>
    <row r="72" spans="3:13" x14ac:dyDescent="0.25">
      <c r="C72" s="78"/>
      <c r="L72" s="181"/>
      <c r="M72" s="181"/>
    </row>
    <row r="73" spans="3:13" x14ac:dyDescent="0.25">
      <c r="C73" s="78"/>
    </row>
    <row r="74" spans="3:13" x14ac:dyDescent="0.25">
      <c r="C74" s="78"/>
    </row>
    <row r="75" spans="3:13" x14ac:dyDescent="0.25">
      <c r="C75" s="78"/>
    </row>
    <row r="76" spans="3:13" x14ac:dyDescent="0.25">
      <c r="C76" s="78"/>
    </row>
    <row r="77" spans="3:13" x14ac:dyDescent="0.25">
      <c r="C77" s="78"/>
    </row>
    <row r="78" spans="3:13" x14ac:dyDescent="0.25">
      <c r="C78" s="78"/>
    </row>
    <row r="79" spans="3:13" x14ac:dyDescent="0.25">
      <c r="C79" s="78"/>
    </row>
    <row r="80" spans="3:13" x14ac:dyDescent="0.25">
      <c r="C80" s="78"/>
    </row>
    <row r="81" spans="3:3" x14ac:dyDescent="0.25">
      <c r="C81" s="78"/>
    </row>
    <row r="82" spans="3:3" x14ac:dyDescent="0.25">
      <c r="C82" s="78"/>
    </row>
    <row r="83" spans="3:3" x14ac:dyDescent="0.25">
      <c r="C83" s="78"/>
    </row>
    <row r="84" spans="3:3" x14ac:dyDescent="0.25">
      <c r="C84" s="78"/>
    </row>
    <row r="85" spans="3:3" x14ac:dyDescent="0.25">
      <c r="C85" s="78"/>
    </row>
    <row r="86" spans="3:3" x14ac:dyDescent="0.25">
      <c r="C86" s="78"/>
    </row>
    <row r="87" spans="3:3" x14ac:dyDescent="0.25">
      <c r="C87" s="78"/>
    </row>
    <row r="88" spans="3:3" x14ac:dyDescent="0.25">
      <c r="C88" s="78"/>
    </row>
    <row r="89" spans="3:3" x14ac:dyDescent="0.25">
      <c r="C89" s="78"/>
    </row>
    <row r="90" spans="3:3" x14ac:dyDescent="0.25">
      <c r="C90" s="78"/>
    </row>
    <row r="91" spans="3:3" x14ac:dyDescent="0.25">
      <c r="C91" s="78"/>
    </row>
    <row r="92" spans="3:3" x14ac:dyDescent="0.25">
      <c r="C92" s="78"/>
    </row>
    <row r="93" spans="3:3" x14ac:dyDescent="0.25">
      <c r="C93" s="78"/>
    </row>
    <row r="94" spans="3:3" x14ac:dyDescent="0.25">
      <c r="C94" s="78"/>
    </row>
    <row r="95" spans="3:3" x14ac:dyDescent="0.25">
      <c r="C95" s="78"/>
    </row>
    <row r="96" spans="3: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048533" spans="4:8" ht="60" x14ac:dyDescent="0.25">
      <c r="H1048533" s="31" t="s">
        <v>256</v>
      </c>
    </row>
    <row r="1048534" spans="4:8" ht="60" x14ac:dyDescent="0.25">
      <c r="H1048534" s="31" t="s">
        <v>257</v>
      </c>
    </row>
    <row r="1048535" spans="4:8" ht="90" x14ac:dyDescent="0.25">
      <c r="H1048535" s="31" t="s">
        <v>258</v>
      </c>
    </row>
    <row r="1048536" spans="4:8" ht="75" x14ac:dyDescent="0.25">
      <c r="H1048536" s="31" t="s">
        <v>259</v>
      </c>
    </row>
    <row r="1048537" spans="4:8" ht="135" x14ac:dyDescent="0.25">
      <c r="H1048537" s="31" t="s">
        <v>260</v>
      </c>
    </row>
    <row r="1048538" spans="4:8" ht="285" x14ac:dyDescent="0.25">
      <c r="D1048538" t="s">
        <v>19</v>
      </c>
      <c r="H1048538" s="31" t="s">
        <v>261</v>
      </c>
    </row>
    <row r="1048539" spans="4:8" x14ac:dyDescent="0.25">
      <c r="D1048539" t="s">
        <v>263</v>
      </c>
    </row>
  </sheetData>
  <mergeCells count="41">
    <mergeCell ref="L62:M72"/>
    <mergeCell ref="D43:D44"/>
    <mergeCell ref="D45:D46"/>
    <mergeCell ref="D47:D48"/>
    <mergeCell ref="D49:D50"/>
    <mergeCell ref="D51:D52"/>
    <mergeCell ref="D53:D54"/>
    <mergeCell ref="C11:C61"/>
    <mergeCell ref="D55:D56"/>
    <mergeCell ref="D57:D58"/>
    <mergeCell ref="D59:D60"/>
    <mergeCell ref="B11:B61"/>
    <mergeCell ref="D31:D32"/>
    <mergeCell ref="D33:D34"/>
    <mergeCell ref="D35:D36"/>
    <mergeCell ref="D37:D38"/>
    <mergeCell ref="D39:D40"/>
    <mergeCell ref="D41:D42"/>
    <mergeCell ref="E12:E15"/>
    <mergeCell ref="D17:D18"/>
    <mergeCell ref="D19:D20"/>
    <mergeCell ref="D21:D22"/>
    <mergeCell ref="D23:D24"/>
    <mergeCell ref="D25:D26"/>
    <mergeCell ref="D27:D28"/>
    <mergeCell ref="D29:D30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">
    <cfRule type="containsText" dxfId="333" priority="9" operator="containsText" text="Muy Alto">
      <formula>NOT(ISERROR(SEARCH("Muy Alto",O11)))</formula>
    </cfRule>
    <cfRule type="containsText" dxfId="332" priority="10" operator="containsText" text="Alto">
      <formula>NOT(ISERROR(SEARCH("Alto",O11)))</formula>
    </cfRule>
  </conditionalFormatting>
  <conditionalFormatting sqref="O11:O61">
    <cfRule type="containsText" dxfId="331" priority="29" operator="containsText" text="Medio">
      <formula>NOT(ISERROR(SEARCH("Medio",O11)))</formula>
    </cfRule>
    <cfRule type="containsText" dxfId="330" priority="30" operator="containsText" text="Bajo">
      <formula>NOT(ISERROR(SEARCH("Bajo",O11)))</formula>
    </cfRule>
    <cfRule type="containsText" dxfId="329" priority="31" operator="containsText" text="Muy Alto">
      <formula>NOT(ISERROR(SEARCH("Muy Alto",O11)))</formula>
    </cfRule>
  </conditionalFormatting>
  <conditionalFormatting sqref="O12:O61">
    <cfRule type="containsText" dxfId="328" priority="33" operator="containsText" text="Muy Alto">
      <formula>NOT(ISERROR(SEARCH("Muy Alto",O12)))</formula>
    </cfRule>
    <cfRule type="containsText" dxfId="327" priority="32" operator="containsText" text="Alto">
      <formula>NOT(ISERROR(SEARCH("Alto",O12)))</formula>
    </cfRule>
  </conditionalFormatting>
  <conditionalFormatting sqref="R11">
    <cfRule type="containsText" dxfId="326" priority="5" operator="containsText" text="IV">
      <formula>NOT(ISERROR(SEARCH("IV",R11)))</formula>
    </cfRule>
    <cfRule type="containsText" dxfId="325" priority="6" operator="containsText" text="III">
      <formula>NOT(ISERROR(SEARCH("III",R11)))</formula>
    </cfRule>
    <cfRule type="containsText" dxfId="324" priority="7" operator="containsText" text="II">
      <formula>NOT(ISERROR(SEARCH("II",R11)))</formula>
    </cfRule>
    <cfRule type="containsText" dxfId="323" priority="8" operator="containsText" text="I">
      <formula>NOT(ISERROR(SEARCH("I",R11)))</formula>
    </cfRule>
  </conditionalFormatting>
  <conditionalFormatting sqref="R11:R61">
    <cfRule type="containsText" dxfId="322" priority="24" operator="containsText" text="IV">
      <formula>NOT(ISERROR(SEARCH("IV",R11)))</formula>
    </cfRule>
  </conditionalFormatting>
  <conditionalFormatting sqref="R12:R61">
    <cfRule type="containsText" dxfId="321" priority="26" operator="containsText" text="II">
      <formula>NOT(ISERROR(SEARCH("II",R12)))</formula>
    </cfRule>
    <cfRule type="containsText" dxfId="320" priority="25" operator="containsText" text="III">
      <formula>NOT(ISERROR(SEARCH("III",R12)))</formula>
    </cfRule>
    <cfRule type="containsText" dxfId="319" priority="28" operator="containsText" text="IV">
      <formula>NOT(ISERROR(SEARCH("IV",R12)))</formula>
    </cfRule>
    <cfRule type="containsText" dxfId="318" priority="27" operator="containsText" text="I">
      <formula>NOT(ISERROR(SEARCH("I",R12)))</formula>
    </cfRule>
  </conditionalFormatting>
  <conditionalFormatting sqref="S11">
    <cfRule type="containsText" dxfId="317" priority="1" operator="containsText" text="ACEPTABLE">
      <formula>NOT(ISERROR(SEARCH("ACEPTABLE",S11)))</formula>
    </cfRule>
    <cfRule type="containsText" dxfId="316" priority="2" operator="containsText" text="MEJORABLE">
      <formula>NOT(ISERROR(SEARCH("MEJORABLE",S11)))</formula>
    </cfRule>
    <cfRule type="containsText" dxfId="315" priority="3" operator="containsText" text="NO ACEPTABLE">
      <formula>NOT(ISERROR(SEARCH("NO ACEPTABLE",S11)))</formula>
    </cfRule>
    <cfRule type="containsText" dxfId="314" priority="4" operator="containsText" text="NO ACEPTABLE O ACEPTABLE CON CONTROL ESPECIFICO">
      <formula>NOT(ISERROR(SEARCH("NO ACEPTABLE O ACEPTABLE CON CONTROL ESPECIFICO",S11)))</formula>
    </cfRule>
  </conditionalFormatting>
  <conditionalFormatting sqref="S11:S61">
    <cfRule type="containsText" dxfId="313" priority="16" operator="containsText" text="NO ACEPTABLE">
      <formula>NOT(ISERROR(SEARCH("NO ACEPTABLE",S11)))</formula>
    </cfRule>
    <cfRule type="containsText" dxfId="312" priority="18" operator="containsText" text="ACEPTABLE">
      <formula>NOT(ISERROR(SEARCH("ACEPTABLE",S11)))</formula>
    </cfRule>
    <cfRule type="containsText" dxfId="311" priority="19" operator="containsText" text="MEJORABLE">
      <formula>NOT(ISERROR(SEARCH("MEJORABLE",S11)))</formula>
    </cfRule>
    <cfRule type="containsText" dxfId="310" priority="17" operator="containsText" text="ACEPTABLE CON CONTROL ESPECIFICO">
      <formula>NOT(ISERROR(SEARCH("ACEPTABLE CON CONTROL ESPECIFICO",S11)))</formula>
    </cfRule>
  </conditionalFormatting>
  <conditionalFormatting sqref="S12:S61">
    <cfRule type="containsText" dxfId="309" priority="21" operator="containsText" text="NO ACEPTABLE O ACEPTABLE CON CONTROL ESPECIFICO">
      <formula>NOT(ISERROR(SEARCH("NO ACEPTABLE O ACEPTABLE CON CONTROL ESPECIFICO",S12)))</formula>
    </cfRule>
    <cfRule type="containsText" dxfId="308" priority="22" operator="containsText" text="ACEPTABLE">
      <formula>NOT(ISERROR(SEARCH("ACEPTABLE",S12)))</formula>
    </cfRule>
    <cfRule type="containsText" dxfId="307" priority="23" operator="containsText" text="MEJORABLE">
      <formula>NOT(ISERROR(SEARCH("MEJORABLE",S12)))</formula>
    </cfRule>
    <cfRule type="containsText" dxfId="306" priority="20" operator="containsText" text="NO ACEPTABLE">
      <formula>NOT(ISERROR(SEARCH("NO ACEPTABLE",S12)))</formula>
    </cfRule>
  </conditionalFormatting>
  <conditionalFormatting sqref="T11:T61">
    <cfRule type="containsText" dxfId="305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304" priority="14" operator="containsText" text="Corregir y adoptar medidas de control inmediato">
      <formula>NOT(ISERROR(SEARCH("Corregir y adoptar medidas de control inmediato",T11)))</formula>
    </cfRule>
    <cfRule type="cellIs" dxfId="303" priority="13" operator="equal">
      <formula>"Situación crítica. Suspender actividades hasta que el riesgo esté bajo control. Intervención urgente"</formula>
    </cfRule>
    <cfRule type="containsText" dxfId="302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301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allowBlank="1" showInputMessage="1" showErrorMessage="1" sqref="D59 D11:D15 D17 D19 D21 D23 D25 D27 D29 D31 D33 D35 D37 D39 D41 D43 D45 D47 D49 D51 D53 D55 D57" xr:uid="{0482A1CF-4E1D-4E07-BD96-6E4DCB60A68D}">
      <formula1>$D$1048538:$D$1048576</formula1>
    </dataValidation>
    <dataValidation type="list" allowBlank="1" showInputMessage="1" showErrorMessage="1" sqref="H11" xr:uid="{6952D86E-C7B2-4485-B3D2-40A791B593AF}">
      <formula1>$H$1048533:$H$1048538</formula1>
    </dataValidation>
    <dataValidation type="list" allowBlank="1" showInputMessage="1" showErrorMessage="1" sqref="E11:E12" xr:uid="{048CD17C-286E-43D8-B00B-F531E267082D}">
      <formula1>$E$16:$E$21</formula1>
    </dataValidation>
    <dataValidation type="list" allowBlank="1" showInputMessage="1" showErrorMessage="1" sqref="F11:F15" xr:uid="{E9CE8F33-FF20-4C9D-A2C2-216E5EBF7F88}">
      <formula1>$F$16:$F$60</formula1>
    </dataValidation>
    <dataValidation type="list" showInputMessage="1" showErrorMessage="1" sqref="H12:H61" xr:uid="{6B2DAD03-2BA1-4FD2-9A45-6D9FCC0BFC97}">
      <formula1>$H$1048532:$H$1048538</formula1>
    </dataValidation>
    <dataValidation type="list" allowBlank="1" showInputMessage="1" showErrorMessage="1" sqref="P11:P60" xr:uid="{4B8C9FFA-4EF8-4221-B25F-F5AD1DCC37A7}">
      <formula1>$P$16:$P$19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F737-BD15-4EAF-B325-0293CD2A5A5A}">
  <sheetPr>
    <pageSetUpPr fitToPage="1"/>
  </sheetPr>
  <dimension ref="B2:AW1048554"/>
  <sheetViews>
    <sheetView showGridLines="0" zoomScale="70" zoomScaleNormal="70" workbookViewId="0">
      <selection activeCell="F11" sqref="F11:F13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524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2"/>
      <c r="C10" s="124"/>
      <c r="D10" s="125"/>
      <c r="E10" s="138" t="s">
        <v>5</v>
      </c>
      <c r="F10" s="139"/>
      <c r="G10" s="102" t="s">
        <v>4</v>
      </c>
      <c r="H10" s="124"/>
      <c r="I10" s="95" t="s">
        <v>6</v>
      </c>
      <c r="J10" s="102" t="s">
        <v>7</v>
      </c>
      <c r="K10" s="94" t="s">
        <v>8</v>
      </c>
      <c r="L10" s="99" t="s">
        <v>37</v>
      </c>
      <c r="M10" s="13" t="s">
        <v>38</v>
      </c>
      <c r="N10" s="104" t="s">
        <v>42</v>
      </c>
      <c r="O10" s="99" t="s">
        <v>39</v>
      </c>
      <c r="P10" s="104" t="s">
        <v>40</v>
      </c>
      <c r="Q10" s="13" t="s">
        <v>43</v>
      </c>
      <c r="R10" s="105" t="s">
        <v>45</v>
      </c>
      <c r="S10" s="99" t="s">
        <v>9</v>
      </c>
      <c r="T10" s="98" t="s">
        <v>249</v>
      </c>
      <c r="U10" s="106" t="s">
        <v>10</v>
      </c>
      <c r="V10" s="107" t="s">
        <v>11</v>
      </c>
      <c r="W10" s="108" t="s">
        <v>12</v>
      </c>
      <c r="X10" s="109" t="s">
        <v>14</v>
      </c>
      <c r="Y10" s="110" t="s">
        <v>15</v>
      </c>
      <c r="Z10" s="112" t="s">
        <v>16</v>
      </c>
      <c r="AA10" s="110" t="s">
        <v>17</v>
      </c>
      <c r="AB10" s="111" t="s">
        <v>44</v>
      </c>
    </row>
    <row r="11" spans="2:49" ht="15" customHeight="1" x14ac:dyDescent="0.25">
      <c r="B11" s="180" t="s">
        <v>524</v>
      </c>
      <c r="C11" s="140"/>
      <c r="D11" s="175" t="s">
        <v>19</v>
      </c>
      <c r="E11" s="140" t="s">
        <v>208</v>
      </c>
      <c r="F11" s="142" t="s">
        <v>222</v>
      </c>
      <c r="G11" s="142" t="s">
        <v>397</v>
      </c>
      <c r="H11" s="140" t="s">
        <v>264</v>
      </c>
      <c r="I11" s="144" t="s">
        <v>271</v>
      </c>
      <c r="J11" s="144" t="s">
        <v>271</v>
      </c>
      <c r="K11" s="144" t="s">
        <v>271</v>
      </c>
      <c r="L11" s="149">
        <v>2</v>
      </c>
      <c r="M11" s="155">
        <v>4</v>
      </c>
      <c r="N11" s="156">
        <f>M11*L11</f>
        <v>8</v>
      </c>
      <c r="O11" s="158" t="str">
        <f>IF(N11&gt;=24,"Muy Alto",IF(N11&gt;=10,"Alto",IF(N11&gt;=6,"Medio","Bajo")))</f>
        <v>Medio</v>
      </c>
      <c r="P11" s="152">
        <v>25</v>
      </c>
      <c r="Q11" s="159">
        <f>P11*N11</f>
        <v>200</v>
      </c>
      <c r="R11" s="160" t="str">
        <f>IF(Q11&gt;=600,"I",IF(Q11&gt;=150,"II",IF(Q11&gt;=40,"III","IV")))</f>
        <v>II</v>
      </c>
      <c r="S11" s="146" t="str">
        <f>IF(R11="IV","ACEPTABLE",IF(R11="III","MEJORABLE",IF(R11="II","ACEPTABLE CON CONTROL ESPECIFICO","NO ACEPTABLE")))</f>
        <v>ACEPTABLE CON CONTROL ESPECIFICO</v>
      </c>
      <c r="T11" s="149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52">
        <v>1</v>
      </c>
      <c r="V11" s="140" t="s">
        <v>276</v>
      </c>
      <c r="W11" s="140" t="s">
        <v>279</v>
      </c>
      <c r="X11" s="140" t="s">
        <v>266</v>
      </c>
      <c r="Y11" s="140" t="s">
        <v>266</v>
      </c>
      <c r="Z11" s="142" t="s">
        <v>303</v>
      </c>
      <c r="AA11" s="142" t="s">
        <v>284</v>
      </c>
      <c r="AB11" s="140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7.100000000000001" customHeight="1" x14ac:dyDescent="0.25">
      <c r="B12" s="179"/>
      <c r="C12" s="141"/>
      <c r="D12" s="153"/>
      <c r="E12" s="141"/>
      <c r="F12" s="142"/>
      <c r="G12" s="142"/>
      <c r="H12" s="141"/>
      <c r="I12" s="163"/>
      <c r="J12" s="163"/>
      <c r="K12" s="163"/>
      <c r="L12" s="150"/>
      <c r="M12" s="150"/>
      <c r="N12" s="157"/>
      <c r="O12" s="158"/>
      <c r="P12" s="153"/>
      <c r="Q12" s="157"/>
      <c r="R12" s="161"/>
      <c r="S12" s="147"/>
      <c r="T12" s="150"/>
      <c r="U12" s="153"/>
      <c r="V12" s="141"/>
      <c r="W12" s="141"/>
      <c r="X12" s="141"/>
      <c r="Y12" s="141"/>
      <c r="Z12" s="142"/>
      <c r="AA12" s="142"/>
      <c r="AB12" s="141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7.100000000000001" customHeight="1" x14ac:dyDescent="0.25">
      <c r="B13" s="179"/>
      <c r="C13" s="141"/>
      <c r="D13" s="153"/>
      <c r="E13" s="141"/>
      <c r="F13" s="142"/>
      <c r="G13" s="142"/>
      <c r="H13" s="143"/>
      <c r="I13" s="145"/>
      <c r="J13" s="145"/>
      <c r="K13" s="145"/>
      <c r="L13" s="151"/>
      <c r="M13" s="150"/>
      <c r="N13" s="157"/>
      <c r="O13" s="158"/>
      <c r="P13" s="154"/>
      <c r="Q13" s="157"/>
      <c r="R13" s="162"/>
      <c r="S13" s="148"/>
      <c r="T13" s="151"/>
      <c r="U13" s="154"/>
      <c r="V13" s="143"/>
      <c r="W13" s="143"/>
      <c r="X13" s="143"/>
      <c r="Y13" s="143"/>
      <c r="Z13" s="142"/>
      <c r="AA13" s="142"/>
      <c r="AB13" s="143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17.100000000000001" customHeight="1" x14ac:dyDescent="0.25">
      <c r="B14" s="179"/>
      <c r="C14" s="141"/>
      <c r="D14" s="153"/>
      <c r="E14" s="141"/>
      <c r="F14" s="140" t="s">
        <v>431</v>
      </c>
      <c r="G14" s="140" t="s">
        <v>432</v>
      </c>
      <c r="H14" s="140" t="s">
        <v>264</v>
      </c>
      <c r="I14" s="144" t="s">
        <v>271</v>
      </c>
      <c r="J14" s="144" t="s">
        <v>271</v>
      </c>
      <c r="K14" s="144" t="s">
        <v>271</v>
      </c>
      <c r="L14" s="149">
        <v>2</v>
      </c>
      <c r="M14" s="164">
        <v>3</v>
      </c>
      <c r="N14" s="165">
        <v>6</v>
      </c>
      <c r="O14" s="166" t="s">
        <v>433</v>
      </c>
      <c r="P14" s="152">
        <v>25</v>
      </c>
      <c r="Q14" s="165">
        <v>200</v>
      </c>
      <c r="R14" s="169" t="s">
        <v>192</v>
      </c>
      <c r="S14" s="171" t="s">
        <v>434</v>
      </c>
      <c r="T14" s="173" t="s">
        <v>435</v>
      </c>
      <c r="U14" s="152">
        <v>1</v>
      </c>
      <c r="V14" s="140" t="s">
        <v>436</v>
      </c>
      <c r="W14" s="140" t="s">
        <v>265</v>
      </c>
      <c r="X14" s="140" t="s">
        <v>437</v>
      </c>
      <c r="Y14" s="140" t="s">
        <v>266</v>
      </c>
      <c r="Z14" s="141" t="s">
        <v>266</v>
      </c>
      <c r="AA14" s="140" t="s">
        <v>266</v>
      </c>
      <c r="AB14" s="140" t="s">
        <v>266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38.25" customHeight="1" thickBot="1" x14ac:dyDescent="0.3">
      <c r="B15" s="179"/>
      <c r="C15" s="141"/>
      <c r="D15" s="153"/>
      <c r="E15" s="141"/>
      <c r="F15" s="143"/>
      <c r="G15" s="143"/>
      <c r="H15" s="143"/>
      <c r="I15" s="145"/>
      <c r="J15" s="145"/>
      <c r="K15" s="145"/>
      <c r="L15" s="151"/>
      <c r="M15" s="164"/>
      <c r="N15" s="165"/>
      <c r="O15" s="167"/>
      <c r="P15" s="154"/>
      <c r="Q15" s="165"/>
      <c r="R15" s="170"/>
      <c r="S15" s="172"/>
      <c r="T15" s="174"/>
      <c r="U15" s="154"/>
      <c r="V15" s="143"/>
      <c r="W15" s="143"/>
      <c r="X15" s="143"/>
      <c r="Y15" s="143"/>
      <c r="Z15" s="143"/>
      <c r="AA15" s="143"/>
      <c r="AB15" s="143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7.100000000000001" customHeight="1" x14ac:dyDescent="0.25">
      <c r="B16" s="179"/>
      <c r="C16" s="141"/>
      <c r="D16" s="153"/>
      <c r="E16" s="141"/>
      <c r="F16" s="140" t="s">
        <v>444</v>
      </c>
      <c r="G16" s="140" t="s">
        <v>445</v>
      </c>
      <c r="H16" s="140" t="s">
        <v>264</v>
      </c>
      <c r="I16" s="168" t="s">
        <v>424</v>
      </c>
      <c r="J16" s="168" t="s">
        <v>271</v>
      </c>
      <c r="K16" s="168" t="s">
        <v>424</v>
      </c>
      <c r="L16" s="164">
        <v>2</v>
      </c>
      <c r="M16" s="164">
        <v>2</v>
      </c>
      <c r="N16" s="165">
        <v>4</v>
      </c>
      <c r="O16" s="158" t="s">
        <v>446</v>
      </c>
      <c r="P16" s="158">
        <v>25</v>
      </c>
      <c r="Q16" s="156">
        <f t="shared" ref="Q16" si="0">P16*N16</f>
        <v>100</v>
      </c>
      <c r="R16" s="160" t="str">
        <f t="shared" ref="R16" si="1">IF(Q16&gt;=600,"I",IF(Q16&gt;=150,"II",IF(Q16&gt;=40,"III","IV")))</f>
        <v>III</v>
      </c>
      <c r="S16" s="177" t="s">
        <v>434</v>
      </c>
      <c r="T16" s="149" t="str">
        <f t="shared" ref="T16" si="2">IF(R16="IV","Mantener las medidas de control existentes, pero se deberían considerar soluciones o mejoras y se deben hacer comprobciones periódicas para asegurrar que el riesgo aún es aceptable",IF(R16="III","Mejorar si es posible. Seria conveniente justificar la intervención y su rentabilidad",IF(R16="II","Corregir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6" s="158">
        <v>1</v>
      </c>
      <c r="V16" s="142" t="s">
        <v>447</v>
      </c>
      <c r="W16" s="140" t="s">
        <v>265</v>
      </c>
      <c r="X16" s="140" t="s">
        <v>266</v>
      </c>
      <c r="Y16" s="140" t="s">
        <v>266</v>
      </c>
      <c r="Z16" s="140" t="s">
        <v>266</v>
      </c>
      <c r="AA16" s="140" t="s">
        <v>448</v>
      </c>
      <c r="AB16" s="140" t="s">
        <v>266</v>
      </c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16.5" customHeight="1" x14ac:dyDescent="0.25">
      <c r="B17" s="179"/>
      <c r="C17" s="141"/>
      <c r="D17" s="153"/>
      <c r="E17" s="141"/>
      <c r="F17" s="141"/>
      <c r="G17" s="141"/>
      <c r="H17" s="141"/>
      <c r="I17" s="168"/>
      <c r="J17" s="168"/>
      <c r="K17" s="168"/>
      <c r="L17" s="164"/>
      <c r="M17" s="164"/>
      <c r="N17" s="165"/>
      <c r="O17" s="158"/>
      <c r="P17" s="158"/>
      <c r="Q17" s="157"/>
      <c r="R17" s="161"/>
      <c r="S17" s="178"/>
      <c r="T17" s="150"/>
      <c r="U17" s="158"/>
      <c r="V17" s="142"/>
      <c r="W17" s="141"/>
      <c r="X17" s="141"/>
      <c r="Y17" s="141"/>
      <c r="Z17" s="141"/>
      <c r="AA17" s="141"/>
      <c r="AB17" s="141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16.5" customHeight="1" thickBot="1" x14ac:dyDescent="0.3">
      <c r="B18" s="179"/>
      <c r="C18" s="141"/>
      <c r="D18" s="153"/>
      <c r="E18" s="141"/>
      <c r="F18" s="141"/>
      <c r="G18" s="143"/>
      <c r="H18" s="143"/>
      <c r="I18" s="168"/>
      <c r="J18" s="168"/>
      <c r="K18" s="168"/>
      <c r="L18" s="164"/>
      <c r="M18" s="164"/>
      <c r="N18" s="165"/>
      <c r="O18" s="158"/>
      <c r="P18" s="158"/>
      <c r="Q18" s="176"/>
      <c r="R18" s="161"/>
      <c r="S18" s="178"/>
      <c r="T18" s="150"/>
      <c r="U18" s="158"/>
      <c r="V18" s="142"/>
      <c r="W18" s="143"/>
      <c r="X18" s="143"/>
      <c r="Y18" s="141"/>
      <c r="Z18" s="143"/>
      <c r="AA18" s="143"/>
      <c r="AB18" s="141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2:49" ht="84.75" customHeight="1" thickBot="1" x14ac:dyDescent="0.3">
      <c r="B19" s="179"/>
      <c r="C19" s="141"/>
      <c r="D19" s="64"/>
      <c r="E19" s="140" t="s">
        <v>207</v>
      </c>
      <c r="F19" s="60" t="s">
        <v>480</v>
      </c>
      <c r="G19" s="53" t="s">
        <v>530</v>
      </c>
      <c r="H19" s="53" t="s">
        <v>264</v>
      </c>
      <c r="I19" s="6" t="s">
        <v>424</v>
      </c>
      <c r="J19" s="6" t="s">
        <v>424</v>
      </c>
      <c r="K19" s="6" t="s">
        <v>424</v>
      </c>
      <c r="L19" s="93">
        <v>2</v>
      </c>
      <c r="M19" s="93">
        <v>4</v>
      </c>
      <c r="N19" s="57">
        <v>8</v>
      </c>
      <c r="O19" s="5" t="str">
        <f t="shared" ref="O19:O24" si="3">IF(N19&gt;=24,"Muy Alto",IF(N19&gt;=10,"Alto",IF(N19&gt;=6,"Medio","Bajo")))</f>
        <v>Medio</v>
      </c>
      <c r="P19" s="5">
        <v>25</v>
      </c>
      <c r="Q19" s="57">
        <f t="shared" ref="Q19:Q76" si="4">P19*N19</f>
        <v>200</v>
      </c>
      <c r="R19" s="11" t="str">
        <f t="shared" ref="R19:R24" si="5">IF(Q19&gt;=600,"I",IF(Q19&gt;=150,"II",IF(Q19&gt;=40,"III","IV")))</f>
        <v>II</v>
      </c>
      <c r="S19" s="51" t="str">
        <f>IF(R19="IV","ACEPTABLE",IF(R19="III","MEJORABLE",IF(R19="II","ACEPTABLE CON CONTROL ESPECIFICO","NO ACEPTABLE")))</f>
        <v>ACEPTABLE CON CONTROL ESPECIFICO</v>
      </c>
      <c r="T19" s="10" t="str">
        <f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64">
        <v>1</v>
      </c>
      <c r="V19" s="53" t="s">
        <v>278</v>
      </c>
      <c r="W19" s="53" t="s">
        <v>280</v>
      </c>
      <c r="X19" s="53" t="s">
        <v>483</v>
      </c>
      <c r="Y19" s="60" t="s">
        <v>266</v>
      </c>
      <c r="Z19" s="53" t="s">
        <v>266</v>
      </c>
      <c r="AA19" s="140" t="s">
        <v>285</v>
      </c>
      <c r="AB19" s="60" t="s">
        <v>484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2:49" ht="79.5" customHeight="1" thickBot="1" x14ac:dyDescent="0.3">
      <c r="B20" s="179"/>
      <c r="C20" s="141"/>
      <c r="D20" s="152" t="s">
        <v>19</v>
      </c>
      <c r="E20" s="141"/>
      <c r="F20" s="60" t="s">
        <v>404</v>
      </c>
      <c r="G20" s="60" t="s">
        <v>479</v>
      </c>
      <c r="H20" s="53" t="s">
        <v>264</v>
      </c>
      <c r="I20" s="6" t="s">
        <v>271</v>
      </c>
      <c r="J20" s="6" t="s">
        <v>271</v>
      </c>
      <c r="K20" s="6" t="s">
        <v>271</v>
      </c>
      <c r="L20" s="93">
        <v>2</v>
      </c>
      <c r="M20" s="93">
        <v>2</v>
      </c>
      <c r="N20" s="57">
        <f t="shared" ref="N20:N24" si="6">M20*L20</f>
        <v>4</v>
      </c>
      <c r="O20" s="5" t="str">
        <f t="shared" si="3"/>
        <v>Bajo</v>
      </c>
      <c r="P20" s="5">
        <v>25</v>
      </c>
      <c r="Q20" s="57">
        <f t="shared" si="4"/>
        <v>100</v>
      </c>
      <c r="R20" s="11" t="str">
        <f t="shared" si="5"/>
        <v>III</v>
      </c>
      <c r="S20" s="51" t="str">
        <f>IF(R20="IV","ACEPTABLE",IF(R20="III","MEJORABLE",IF(R20="II","ACEPTABLE CON CONTROL ESPECIFICO","NO ACEPTABLE")))</f>
        <v>MEJORABLE</v>
      </c>
      <c r="T20" s="10" t="str">
        <f>IF(R20="IV","Mantener las medidas de control existentes, pero se deberían considerar soluciones o mejoras y se deben hacer comprobciones periódicas para asegurrar que el riesgo aún es aceptable",IF(R20="III","Mejorar si es posible. Seria conveniente justificar la intervención y su rentabilidad",IF(R20="II","Corregir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0" s="64">
        <v>1</v>
      </c>
      <c r="V20" s="53" t="s">
        <v>482</v>
      </c>
      <c r="W20" s="53" t="s">
        <v>280</v>
      </c>
      <c r="X20" s="53" t="s">
        <v>266</v>
      </c>
      <c r="Y20" s="53" t="s">
        <v>266</v>
      </c>
      <c r="Z20" s="53" t="s">
        <v>304</v>
      </c>
      <c r="AA20" s="143"/>
      <c r="AB20" s="53" t="s">
        <v>266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2:49" ht="77.25" customHeight="1" thickBot="1" x14ac:dyDescent="0.3">
      <c r="B21" s="179"/>
      <c r="C21" s="141"/>
      <c r="D21" s="154"/>
      <c r="E21" s="143"/>
      <c r="F21" s="53" t="s">
        <v>53</v>
      </c>
      <c r="G21" s="53" t="s">
        <v>277</v>
      </c>
      <c r="H21" s="53" t="s">
        <v>264</v>
      </c>
      <c r="I21" s="6" t="s">
        <v>271</v>
      </c>
      <c r="J21" s="6" t="s">
        <v>271</v>
      </c>
      <c r="K21" s="6" t="s">
        <v>271</v>
      </c>
      <c r="L21" s="93">
        <v>2</v>
      </c>
      <c r="M21" s="93">
        <v>2</v>
      </c>
      <c r="N21" s="57">
        <f t="shared" si="6"/>
        <v>4</v>
      </c>
      <c r="O21" s="5" t="str">
        <f t="shared" si="3"/>
        <v>Bajo</v>
      </c>
      <c r="P21" s="5">
        <v>25</v>
      </c>
      <c r="Q21" s="57">
        <f t="shared" si="4"/>
        <v>100</v>
      </c>
      <c r="R21" s="11" t="str">
        <f t="shared" si="5"/>
        <v>III</v>
      </c>
      <c r="S21" s="51" t="str">
        <f t="shared" ref="S21:S24" si="7">IF(R21="IV","ACEPTABLE",IF(R21="III","MEJORABLE",IF(R21="II","ACEPTABLE CON CONTROL ESPECIFICO","NO ACEPTABLE")))</f>
        <v>MEJORABLE</v>
      </c>
      <c r="T21" s="10" t="str">
        <f t="shared" ref="T21:T24" si="8">IF(R21="IV","Mantener las medidas de control existentes, pero se deberían considerar soluciones o mejoras y se deben hacer comprobciones periódicas para asegurrar que el riesgo aún es aceptable",IF(R21="III","Mejorar si es posible. Seria conveniente justificar la intervención y su rentabilidad",IF(R21="II","Corregir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1" s="64">
        <v>1</v>
      </c>
      <c r="V21" s="53" t="s">
        <v>281</v>
      </c>
      <c r="W21" s="53" t="s">
        <v>280</v>
      </c>
      <c r="X21" s="53" t="s">
        <v>266</v>
      </c>
      <c r="Y21" s="53" t="s">
        <v>266</v>
      </c>
      <c r="Z21" s="53" t="s">
        <v>305</v>
      </c>
      <c r="AA21" s="53" t="s">
        <v>295</v>
      </c>
      <c r="AB21" s="53" t="s">
        <v>266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2:49" ht="102.75" thickBot="1" x14ac:dyDescent="0.3">
      <c r="B22" s="179"/>
      <c r="C22" s="141"/>
      <c r="D22" s="5" t="s">
        <v>19</v>
      </c>
      <c r="E22" s="53" t="s">
        <v>209</v>
      </c>
      <c r="F22" s="53" t="s">
        <v>223</v>
      </c>
      <c r="G22" s="53" t="s">
        <v>531</v>
      </c>
      <c r="H22" s="53" t="s">
        <v>264</v>
      </c>
      <c r="I22" s="6" t="s">
        <v>271</v>
      </c>
      <c r="J22" s="6" t="s">
        <v>271</v>
      </c>
      <c r="K22" s="6" t="s">
        <v>271</v>
      </c>
      <c r="L22" s="93">
        <v>2</v>
      </c>
      <c r="M22" s="93">
        <v>2</v>
      </c>
      <c r="N22" s="57">
        <f t="shared" si="6"/>
        <v>4</v>
      </c>
      <c r="O22" s="5" t="str">
        <f t="shared" si="3"/>
        <v>Bajo</v>
      </c>
      <c r="P22" s="5">
        <v>25</v>
      </c>
      <c r="Q22" s="57">
        <f t="shared" si="4"/>
        <v>100</v>
      </c>
      <c r="R22" s="11" t="str">
        <f t="shared" si="5"/>
        <v>III</v>
      </c>
      <c r="S22" s="51" t="str">
        <f t="shared" si="7"/>
        <v>MEJORABLE</v>
      </c>
      <c r="T22" s="10" t="str">
        <f t="shared" si="8"/>
        <v>Mejorar si es posible. Seria conveniente justificar la intervención y su rentabilidad</v>
      </c>
      <c r="U22" s="64">
        <v>1</v>
      </c>
      <c r="V22" s="53" t="s">
        <v>282</v>
      </c>
      <c r="W22" s="53" t="s">
        <v>283</v>
      </c>
      <c r="X22" s="53" t="s">
        <v>266</v>
      </c>
      <c r="Y22" s="53" t="s">
        <v>266</v>
      </c>
      <c r="Z22" s="53" t="s">
        <v>306</v>
      </c>
      <c r="AA22" s="53" t="s">
        <v>400</v>
      </c>
      <c r="AB22" s="53" t="s">
        <v>286</v>
      </c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2:49" ht="64.5" customHeight="1" thickBot="1" x14ac:dyDescent="0.3">
      <c r="B23" s="179"/>
      <c r="C23" s="141"/>
      <c r="D23" s="152" t="s">
        <v>19</v>
      </c>
      <c r="E23" s="142" t="s">
        <v>287</v>
      </c>
      <c r="F23" s="53" t="s">
        <v>230</v>
      </c>
      <c r="G23" s="53" t="s">
        <v>290</v>
      </c>
      <c r="H23" s="53" t="s">
        <v>264</v>
      </c>
      <c r="I23" s="6" t="s">
        <v>271</v>
      </c>
      <c r="J23" s="6" t="s">
        <v>271</v>
      </c>
      <c r="K23" s="6" t="s">
        <v>271</v>
      </c>
      <c r="L23" s="93">
        <v>2</v>
      </c>
      <c r="M23" s="93">
        <v>4</v>
      </c>
      <c r="N23" s="57">
        <f t="shared" si="6"/>
        <v>8</v>
      </c>
      <c r="O23" s="5" t="str">
        <f t="shared" si="3"/>
        <v>Medio</v>
      </c>
      <c r="P23" s="5">
        <v>25</v>
      </c>
      <c r="Q23" s="57">
        <f t="shared" si="4"/>
        <v>200</v>
      </c>
      <c r="R23" s="11" t="str">
        <f t="shared" si="5"/>
        <v>II</v>
      </c>
      <c r="S23" s="51" t="str">
        <f t="shared" si="7"/>
        <v>ACEPTABLE CON CONTROL ESPECIFICO</v>
      </c>
      <c r="T23" s="10" t="str">
        <f t="shared" si="8"/>
        <v>Corregir y adoptar medidas de control inmediato</v>
      </c>
      <c r="U23" s="89">
        <v>1</v>
      </c>
      <c r="V23" s="53" t="s">
        <v>293</v>
      </c>
      <c r="W23" s="53" t="s">
        <v>279</v>
      </c>
      <c r="X23" s="53" t="s">
        <v>266</v>
      </c>
      <c r="Y23" s="53" t="s">
        <v>266</v>
      </c>
      <c r="Z23" s="53" t="s">
        <v>294</v>
      </c>
      <c r="AA23" s="140" t="s">
        <v>308</v>
      </c>
      <c r="AB23" s="140" t="s">
        <v>266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2:49" ht="125.25" customHeight="1" thickBot="1" x14ac:dyDescent="0.3">
      <c r="B24" s="179"/>
      <c r="C24" s="141"/>
      <c r="D24" s="153"/>
      <c r="E24" s="142"/>
      <c r="F24" s="53" t="s">
        <v>244</v>
      </c>
      <c r="G24" s="53" t="s">
        <v>464</v>
      </c>
      <c r="H24" s="53" t="s">
        <v>264</v>
      </c>
      <c r="I24" s="6" t="s">
        <v>271</v>
      </c>
      <c r="J24" s="6" t="s">
        <v>271</v>
      </c>
      <c r="K24" s="6" t="s">
        <v>271</v>
      </c>
      <c r="L24" s="93">
        <v>2</v>
      </c>
      <c r="M24" s="93">
        <v>4</v>
      </c>
      <c r="N24" s="57">
        <f t="shared" si="6"/>
        <v>8</v>
      </c>
      <c r="O24" s="5" t="str">
        <f t="shared" si="3"/>
        <v>Medio</v>
      </c>
      <c r="P24" s="5">
        <v>25</v>
      </c>
      <c r="Q24" s="57">
        <f t="shared" si="4"/>
        <v>200</v>
      </c>
      <c r="R24" s="11" t="str">
        <f t="shared" si="5"/>
        <v>II</v>
      </c>
      <c r="S24" s="51" t="str">
        <f t="shared" si="7"/>
        <v>ACEPTABLE CON CONTROL ESPECIFICO</v>
      </c>
      <c r="T24" s="10" t="str">
        <f t="shared" si="8"/>
        <v>Corregir y adoptar medidas de control inmediato</v>
      </c>
      <c r="U24" s="64">
        <v>1</v>
      </c>
      <c r="V24" s="53" t="s">
        <v>309</v>
      </c>
      <c r="W24" s="53" t="s">
        <v>279</v>
      </c>
      <c r="X24" s="53" t="s">
        <v>266</v>
      </c>
      <c r="Y24" s="53" t="s">
        <v>266</v>
      </c>
      <c r="Z24" s="53" t="s">
        <v>301</v>
      </c>
      <c r="AA24" s="141"/>
      <c r="AB24" s="141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2:49" ht="147" customHeight="1" x14ac:dyDescent="0.25">
      <c r="B25" s="179"/>
      <c r="C25" s="141"/>
      <c r="D25" s="5" t="s">
        <v>292</v>
      </c>
      <c r="E25" s="53" t="s">
        <v>210</v>
      </c>
      <c r="F25" s="53" t="s">
        <v>241</v>
      </c>
      <c r="G25" s="53" t="s">
        <v>291</v>
      </c>
      <c r="H25" s="53" t="s">
        <v>264</v>
      </c>
      <c r="I25" s="6" t="s">
        <v>271</v>
      </c>
      <c r="J25" s="6" t="s">
        <v>271</v>
      </c>
      <c r="K25" s="6" t="s">
        <v>271</v>
      </c>
      <c r="L25" s="93">
        <v>2</v>
      </c>
      <c r="M25" s="93">
        <v>2</v>
      </c>
      <c r="N25" s="57">
        <f>M25*L25</f>
        <v>4</v>
      </c>
      <c r="O25" s="5" t="str">
        <f>IF(N25&gt;=24,"Muy Alto",IF(N25&gt;=10,"Alto",IF(N25&gt;=6,"Medio","Bajo")))</f>
        <v>Bajo</v>
      </c>
      <c r="P25" s="5">
        <v>25</v>
      </c>
      <c r="Q25" s="57">
        <f t="shared" si="4"/>
        <v>100</v>
      </c>
      <c r="R25" s="11" t="str">
        <f>IF(Q25&gt;=600,"I",IF(Q25&gt;=150,"II",IF(Q25&gt;=40,"III","IV")))</f>
        <v>III</v>
      </c>
      <c r="S25" s="51" t="str">
        <f>IF(R25="IV","ACEPTABLE",IF(R25="III","MEJORABLE",IF(R25="II","ACEPTABLE CON CONTROL ESPECIFICO","NO ACEPTABLE")))</f>
        <v>MEJORABLE</v>
      </c>
      <c r="T25" s="10" t="str">
        <f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5" s="64">
        <v>1</v>
      </c>
      <c r="V25" s="53" t="s">
        <v>297</v>
      </c>
      <c r="W25" s="53" t="s">
        <v>298</v>
      </c>
      <c r="X25" s="53" t="s">
        <v>266</v>
      </c>
      <c r="Y25" s="53" t="s">
        <v>266</v>
      </c>
      <c r="Z25" s="53" t="s">
        <v>299</v>
      </c>
      <c r="AA25" s="53" t="s">
        <v>302</v>
      </c>
      <c r="AB25" s="53" t="s">
        <v>266</v>
      </c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2:49" ht="102" x14ac:dyDescent="0.25">
      <c r="B26" s="179"/>
      <c r="C26" s="141"/>
      <c r="D26" s="5" t="s">
        <v>19</v>
      </c>
      <c r="E26" s="142" t="s">
        <v>212</v>
      </c>
      <c r="F26" s="53" t="s">
        <v>245</v>
      </c>
      <c r="G26" s="53" t="s">
        <v>486</v>
      </c>
      <c r="H26" s="53" t="s">
        <v>262</v>
      </c>
      <c r="I26" s="6" t="s">
        <v>271</v>
      </c>
      <c r="J26" s="6" t="s">
        <v>271</v>
      </c>
      <c r="K26" s="6" t="s">
        <v>271</v>
      </c>
      <c r="L26" s="93">
        <v>2</v>
      </c>
      <c r="M26" s="93">
        <v>2</v>
      </c>
      <c r="N26" s="57">
        <f t="shared" ref="N26:N76" si="9">M26*L26</f>
        <v>4</v>
      </c>
      <c r="O26" s="5" t="str">
        <f t="shared" ref="O26:O76" si="10">IF(N26&gt;=24,"Muy Alto",IF(N26&gt;=10,"Alto",IF(N26&gt;=6,"Medio","Bajo")))</f>
        <v>Bajo</v>
      </c>
      <c r="P26" s="5">
        <v>25</v>
      </c>
      <c r="Q26" s="57">
        <v>80</v>
      </c>
      <c r="R26" s="11" t="str">
        <f t="shared" ref="R26:R76" si="11">IF(Q26&gt;=600,"I",IF(Q26&gt;=150,"II",IF(Q26&gt;=40,"III","IV")))</f>
        <v>III</v>
      </c>
      <c r="S26" s="7" t="str">
        <f t="shared" ref="S26:S76" si="12">IF(R26="IV","ACEPTABLE",IF(R26="III","MEJORABLE",IF(R26="II","ACEPTABLE CON CONTROL ESPECIFICO","NO ACEPTABLE")))</f>
        <v>MEJORABLE</v>
      </c>
      <c r="T26" s="10" t="str">
        <f t="shared" ref="T26:T76" si="13"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6" s="64">
        <v>1</v>
      </c>
      <c r="V26" s="53" t="s">
        <v>313</v>
      </c>
      <c r="W26" s="53" t="s">
        <v>265</v>
      </c>
      <c r="X26" s="53" t="s">
        <v>266</v>
      </c>
      <c r="Y26" s="53" t="s">
        <v>266</v>
      </c>
      <c r="Z26" s="53" t="s">
        <v>312</v>
      </c>
      <c r="AA26" s="53" t="s">
        <v>311</v>
      </c>
      <c r="AB26" s="53" t="s">
        <v>310</v>
      </c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2:49" ht="81.75" customHeight="1" x14ac:dyDescent="0.25">
      <c r="B27" s="179"/>
      <c r="C27" s="141"/>
      <c r="D27" s="5" t="s">
        <v>19</v>
      </c>
      <c r="E27" s="142"/>
      <c r="F27" s="53" t="s">
        <v>233</v>
      </c>
      <c r="G27" s="53" t="s">
        <v>463</v>
      </c>
      <c r="H27" s="53" t="s">
        <v>262</v>
      </c>
      <c r="I27" s="6" t="s">
        <v>271</v>
      </c>
      <c r="J27" s="6" t="s">
        <v>271</v>
      </c>
      <c r="K27" s="6" t="s">
        <v>271</v>
      </c>
      <c r="L27" s="93">
        <v>2</v>
      </c>
      <c r="M27" s="93">
        <v>3</v>
      </c>
      <c r="N27" s="57">
        <f t="shared" si="9"/>
        <v>6</v>
      </c>
      <c r="O27" s="5" t="str">
        <f t="shared" si="10"/>
        <v>Medio</v>
      </c>
      <c r="P27" s="5">
        <v>25</v>
      </c>
      <c r="Q27" s="57">
        <f t="shared" si="4"/>
        <v>150</v>
      </c>
      <c r="R27" s="11" t="str">
        <f t="shared" si="11"/>
        <v>II</v>
      </c>
      <c r="S27" s="7" t="str">
        <f t="shared" si="12"/>
        <v>ACEPTABLE CON CONTROL ESPECIFICO</v>
      </c>
      <c r="T27" s="10" t="str">
        <f t="shared" si="13"/>
        <v>Corregir y adoptar medidas de control inmediato</v>
      </c>
      <c r="U27" s="89">
        <v>1</v>
      </c>
      <c r="V27" s="53" t="s">
        <v>315</v>
      </c>
      <c r="W27" s="53" t="s">
        <v>265</v>
      </c>
      <c r="X27" s="53" t="s">
        <v>266</v>
      </c>
      <c r="Y27" s="53" t="s">
        <v>266</v>
      </c>
      <c r="Z27" s="53" t="s">
        <v>316</v>
      </c>
      <c r="AA27" s="53" t="s">
        <v>317</v>
      </c>
      <c r="AB27" s="53" t="s">
        <v>266</v>
      </c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2:49" ht="81.75" customHeight="1" x14ac:dyDescent="0.25">
      <c r="B28" s="179"/>
      <c r="C28" s="141"/>
      <c r="D28" s="5"/>
      <c r="E28" s="142"/>
      <c r="F28" s="53" t="s">
        <v>234</v>
      </c>
      <c r="G28" s="53" t="s">
        <v>487</v>
      </c>
      <c r="H28" s="53" t="s">
        <v>264</v>
      </c>
      <c r="I28" s="6" t="s">
        <v>424</v>
      </c>
      <c r="J28" s="6" t="s">
        <v>424</v>
      </c>
      <c r="K28" s="6" t="s">
        <v>424</v>
      </c>
      <c r="L28" s="93">
        <v>2</v>
      </c>
      <c r="M28" s="93">
        <v>3</v>
      </c>
      <c r="N28" s="57">
        <f t="shared" si="9"/>
        <v>6</v>
      </c>
      <c r="O28" s="5" t="str">
        <f t="shared" si="10"/>
        <v>Medio</v>
      </c>
      <c r="P28" s="5">
        <v>25</v>
      </c>
      <c r="Q28" s="57">
        <f t="shared" si="4"/>
        <v>150</v>
      </c>
      <c r="R28" s="11" t="str">
        <f t="shared" si="11"/>
        <v>II</v>
      </c>
      <c r="S28" s="7" t="str">
        <f t="shared" si="12"/>
        <v>ACEPTABLE CON CONTROL ESPECIFICO</v>
      </c>
      <c r="T28" s="10" t="str">
        <f t="shared" si="13"/>
        <v>Corregir y adoptar medidas de control inmediato</v>
      </c>
      <c r="U28" s="89">
        <v>1</v>
      </c>
      <c r="V28" s="53" t="s">
        <v>453</v>
      </c>
      <c r="W28" s="53" t="s">
        <v>385</v>
      </c>
      <c r="X28" s="53" t="s">
        <v>266</v>
      </c>
      <c r="Y28" s="53" t="s">
        <v>266</v>
      </c>
      <c r="Z28" s="53" t="s">
        <v>454</v>
      </c>
      <c r="AA28" s="53" t="s">
        <v>455</v>
      </c>
      <c r="AB28" s="53" t="s">
        <v>266</v>
      </c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</row>
    <row r="29" spans="2:49" ht="81.75" customHeight="1" x14ac:dyDescent="0.25">
      <c r="B29" s="179"/>
      <c r="C29" s="141"/>
      <c r="D29" s="5"/>
      <c r="E29" s="142"/>
      <c r="F29" s="53" t="s">
        <v>247</v>
      </c>
      <c r="G29" s="53" t="s">
        <v>532</v>
      </c>
      <c r="H29" s="53" t="s">
        <v>262</v>
      </c>
      <c r="I29" s="6" t="s">
        <v>424</v>
      </c>
      <c r="J29" s="6" t="s">
        <v>424</v>
      </c>
      <c r="K29" s="6" t="s">
        <v>375</v>
      </c>
      <c r="L29" s="93">
        <v>2</v>
      </c>
      <c r="M29" s="93">
        <v>3</v>
      </c>
      <c r="N29" s="57">
        <v>6</v>
      </c>
      <c r="O29" s="5" t="str">
        <f t="shared" si="10"/>
        <v>Medio</v>
      </c>
      <c r="P29" s="5">
        <v>10</v>
      </c>
      <c r="Q29" s="57">
        <f t="shared" si="4"/>
        <v>60</v>
      </c>
      <c r="R29" s="11" t="str">
        <f t="shared" si="11"/>
        <v>III</v>
      </c>
      <c r="S29" s="7" t="str">
        <f t="shared" si="12"/>
        <v>MEJORABLE</v>
      </c>
      <c r="T29" s="10" t="str">
        <f t="shared" si="13"/>
        <v>Mejorar si es posible. Seria conveniente justificar la intervención y su rentabilidad</v>
      </c>
      <c r="U29" s="89">
        <v>1</v>
      </c>
      <c r="V29" s="53" t="s">
        <v>449</v>
      </c>
      <c r="W29" s="53" t="s">
        <v>450</v>
      </c>
      <c r="X29" s="53" t="s">
        <v>266</v>
      </c>
      <c r="Y29" s="53" t="s">
        <v>266</v>
      </c>
      <c r="Z29" s="53" t="s">
        <v>451</v>
      </c>
      <c r="AA29" s="53" t="s">
        <v>452</v>
      </c>
      <c r="AB29" s="53" t="s">
        <v>266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</row>
    <row r="30" spans="2:49" ht="76.5" x14ac:dyDescent="0.25">
      <c r="B30" s="179"/>
      <c r="C30" s="141"/>
      <c r="D30" s="5" t="s">
        <v>19</v>
      </c>
      <c r="E30" s="142"/>
      <c r="F30" s="53" t="s">
        <v>236</v>
      </c>
      <c r="G30" s="53" t="s">
        <v>318</v>
      </c>
      <c r="H30" s="53" t="s">
        <v>262</v>
      </c>
      <c r="I30" s="6" t="s">
        <v>271</v>
      </c>
      <c r="J30" s="6" t="s">
        <v>271</v>
      </c>
      <c r="K30" s="6" t="s">
        <v>271</v>
      </c>
      <c r="L30" s="93">
        <v>2</v>
      </c>
      <c r="M30" s="93">
        <v>3</v>
      </c>
      <c r="N30" s="57">
        <f t="shared" si="9"/>
        <v>6</v>
      </c>
      <c r="O30" s="5" t="str">
        <f t="shared" si="10"/>
        <v>Medio</v>
      </c>
      <c r="P30" s="5">
        <v>25</v>
      </c>
      <c r="Q30" s="57">
        <f t="shared" si="4"/>
        <v>150</v>
      </c>
      <c r="R30" s="11" t="str">
        <f t="shared" si="11"/>
        <v>II</v>
      </c>
      <c r="S30" s="7" t="str">
        <f t="shared" si="12"/>
        <v>ACEPTABLE CON CONTROL ESPECIFICO</v>
      </c>
      <c r="T30" s="10" t="str">
        <f t="shared" si="13"/>
        <v>Corregir y adoptar medidas de control inmediato</v>
      </c>
      <c r="U30" s="89">
        <v>1</v>
      </c>
      <c r="V30" s="53" t="s">
        <v>319</v>
      </c>
      <c r="W30" s="53" t="s">
        <v>320</v>
      </c>
      <c r="X30" s="53" t="s">
        <v>266</v>
      </c>
      <c r="Y30" s="53" t="s">
        <v>266</v>
      </c>
      <c r="Z30" s="53" t="s">
        <v>321</v>
      </c>
      <c r="AA30" s="53" t="s">
        <v>322</v>
      </c>
      <c r="AB30" s="53" t="s">
        <v>323</v>
      </c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</row>
    <row r="31" spans="2:49" ht="15" hidden="1" customHeight="1" x14ac:dyDescent="0.25">
      <c r="B31" s="179"/>
      <c r="C31" s="141"/>
      <c r="D31" s="89"/>
      <c r="E31" s="61"/>
      <c r="F31" s="76" t="s">
        <v>52</v>
      </c>
      <c r="G31" s="68"/>
      <c r="H31" s="53" t="s">
        <v>264</v>
      </c>
      <c r="I31" s="85"/>
      <c r="J31" s="86"/>
      <c r="K31" s="63"/>
      <c r="L31" s="97"/>
      <c r="M31" s="97"/>
      <c r="N31" s="57">
        <f t="shared" si="9"/>
        <v>0</v>
      </c>
      <c r="O31" s="5" t="str">
        <f t="shared" si="10"/>
        <v>Bajo</v>
      </c>
      <c r="P31" s="5">
        <v>10</v>
      </c>
      <c r="Q31" s="57">
        <f t="shared" si="4"/>
        <v>0</v>
      </c>
      <c r="R31" s="11" t="str">
        <f t="shared" si="11"/>
        <v>IV</v>
      </c>
      <c r="S31" s="7" t="str">
        <f t="shared" si="12"/>
        <v>ACEPTABLE</v>
      </c>
      <c r="T31" s="10" t="str">
        <f t="shared" si="13"/>
        <v>Mantener las medidas de control existentes, pero se deberían considerar soluciones o mejoras y se deben hacer comprobciones periódicas para asegurrar que el riesgo aún es aceptable</v>
      </c>
      <c r="U31" s="89">
        <v>17</v>
      </c>
      <c r="X31" s="83" t="s">
        <v>266</v>
      </c>
      <c r="Y31" s="83" t="s">
        <v>266</v>
      </c>
      <c r="Z31" s="83" t="s">
        <v>266</v>
      </c>
    </row>
    <row r="32" spans="2:49" ht="15" hidden="1" customHeight="1" x14ac:dyDescent="0.25">
      <c r="B32" s="179"/>
      <c r="C32" s="141"/>
      <c r="D32" s="152" t="s">
        <v>19</v>
      </c>
      <c r="E32" s="61"/>
      <c r="F32" s="76" t="s">
        <v>53</v>
      </c>
      <c r="G32" s="68"/>
      <c r="H32" s="53" t="s">
        <v>264</v>
      </c>
      <c r="I32" s="85"/>
      <c r="J32" s="86"/>
      <c r="K32" s="63"/>
      <c r="L32" s="97"/>
      <c r="M32" s="97"/>
      <c r="N32" s="57">
        <f t="shared" si="9"/>
        <v>0</v>
      </c>
      <c r="O32" s="5" t="str">
        <f t="shared" si="10"/>
        <v>Bajo</v>
      </c>
      <c r="P32" s="5">
        <v>10</v>
      </c>
      <c r="Q32" s="57">
        <f t="shared" si="4"/>
        <v>0</v>
      </c>
      <c r="R32" s="11" t="str">
        <f t="shared" si="11"/>
        <v>IV</v>
      </c>
      <c r="S32" s="7" t="str">
        <f t="shared" si="12"/>
        <v>ACEPTABLE</v>
      </c>
      <c r="T32" s="10" t="str">
        <f t="shared" si="13"/>
        <v>Mantener las medidas de control existentes, pero se deberían considerar soluciones o mejoras y se deben hacer comprobciones periódicas para asegurrar que el riesgo aún es aceptable</v>
      </c>
      <c r="U32" s="89">
        <v>17</v>
      </c>
      <c r="X32" s="83" t="s">
        <v>266</v>
      </c>
      <c r="Y32" s="83" t="s">
        <v>266</v>
      </c>
      <c r="Z32" s="83" t="s">
        <v>266</v>
      </c>
    </row>
    <row r="33" spans="2:26" ht="15" hidden="1" customHeight="1" x14ac:dyDescent="0.25">
      <c r="B33" s="179"/>
      <c r="C33" s="141"/>
      <c r="D33" s="153"/>
      <c r="E33" s="61"/>
      <c r="F33" s="76" t="s">
        <v>54</v>
      </c>
      <c r="G33" s="68"/>
      <c r="H33" s="53" t="s">
        <v>264</v>
      </c>
      <c r="I33" s="85"/>
      <c r="J33" s="86"/>
      <c r="K33" s="63"/>
      <c r="L33" s="97"/>
      <c r="M33" s="97"/>
      <c r="N33" s="57">
        <f t="shared" si="9"/>
        <v>0</v>
      </c>
      <c r="O33" s="5" t="str">
        <f t="shared" si="10"/>
        <v>Bajo</v>
      </c>
      <c r="P33" s="5">
        <v>10</v>
      </c>
      <c r="Q33" s="57">
        <f t="shared" si="4"/>
        <v>0</v>
      </c>
      <c r="R33" s="11" t="str">
        <f t="shared" si="11"/>
        <v>IV</v>
      </c>
      <c r="S33" s="7" t="str">
        <f t="shared" si="12"/>
        <v>ACEPTABLE</v>
      </c>
      <c r="T33" s="10" t="str">
        <f t="shared" si="13"/>
        <v>Mantener las medidas de control existentes, pero se deberían considerar soluciones o mejoras y se deben hacer comprobciones periódicas para asegurrar que el riesgo aún es aceptable</v>
      </c>
      <c r="U33" s="89">
        <v>17</v>
      </c>
      <c r="X33" s="83" t="s">
        <v>266</v>
      </c>
      <c r="Y33" s="83" t="s">
        <v>266</v>
      </c>
      <c r="Z33" s="83" t="s">
        <v>266</v>
      </c>
    </row>
    <row r="34" spans="2:26" ht="15" hidden="1" customHeight="1" x14ac:dyDescent="0.25">
      <c r="B34" s="179"/>
      <c r="C34" s="141"/>
      <c r="D34" s="152" t="s">
        <v>19</v>
      </c>
      <c r="E34" s="61"/>
      <c r="F34" s="76" t="s">
        <v>55</v>
      </c>
      <c r="G34" s="68"/>
      <c r="H34" s="53" t="s">
        <v>264</v>
      </c>
      <c r="I34" s="85"/>
      <c r="J34" s="86"/>
      <c r="K34" s="63"/>
      <c r="L34" s="97"/>
      <c r="M34" s="97"/>
      <c r="N34" s="57">
        <f t="shared" si="9"/>
        <v>0</v>
      </c>
      <c r="O34" s="5" t="str">
        <f t="shared" si="10"/>
        <v>Bajo</v>
      </c>
      <c r="P34" s="5">
        <v>10</v>
      </c>
      <c r="Q34" s="57">
        <f t="shared" si="4"/>
        <v>0</v>
      </c>
      <c r="R34" s="11" t="str">
        <f t="shared" si="11"/>
        <v>IV</v>
      </c>
      <c r="S34" s="7" t="str">
        <f t="shared" si="12"/>
        <v>ACEPTABLE</v>
      </c>
      <c r="T34" s="10" t="str">
        <f t="shared" si="13"/>
        <v>Mantener las medidas de control existentes, pero se deberían considerar soluciones o mejoras y se deben hacer comprobciones periódicas para asegurrar que el riesgo aún es aceptable</v>
      </c>
      <c r="U34" s="89">
        <v>17</v>
      </c>
      <c r="X34" s="83" t="s">
        <v>266</v>
      </c>
      <c r="Y34" s="83" t="s">
        <v>266</v>
      </c>
      <c r="Z34" s="83" t="s">
        <v>266</v>
      </c>
    </row>
    <row r="35" spans="2:26" ht="15" hidden="1" customHeight="1" x14ac:dyDescent="0.25">
      <c r="B35" s="179"/>
      <c r="C35" s="141"/>
      <c r="D35" s="153"/>
      <c r="E35" s="61"/>
      <c r="F35" s="76" t="s">
        <v>213</v>
      </c>
      <c r="G35" s="68"/>
      <c r="H35" s="53" t="s">
        <v>264</v>
      </c>
      <c r="I35" s="85"/>
      <c r="J35" s="86"/>
      <c r="K35" s="63"/>
      <c r="L35" s="97"/>
      <c r="M35" s="97"/>
      <c r="N35" s="57">
        <f t="shared" si="9"/>
        <v>0</v>
      </c>
      <c r="O35" s="5" t="str">
        <f t="shared" si="10"/>
        <v>Bajo</v>
      </c>
      <c r="P35" s="5">
        <v>10</v>
      </c>
      <c r="Q35" s="57">
        <f t="shared" si="4"/>
        <v>0</v>
      </c>
      <c r="R35" s="11" t="str">
        <f t="shared" si="11"/>
        <v>IV</v>
      </c>
      <c r="S35" s="7" t="str">
        <f t="shared" si="12"/>
        <v>ACEPTABLE</v>
      </c>
      <c r="T35" s="10" t="str">
        <f t="shared" si="13"/>
        <v>Mantener las medidas de control existentes, pero se deberían considerar soluciones o mejoras y se deben hacer comprobciones periódicas para asegurrar que el riesgo aún es aceptable</v>
      </c>
      <c r="U35" s="89">
        <v>17</v>
      </c>
      <c r="X35" s="83" t="s">
        <v>266</v>
      </c>
      <c r="Y35" s="83" t="s">
        <v>266</v>
      </c>
      <c r="Z35" s="83" t="s">
        <v>266</v>
      </c>
    </row>
    <row r="36" spans="2:26" ht="15" hidden="1" customHeight="1" x14ac:dyDescent="0.25">
      <c r="B36" s="179"/>
      <c r="C36" s="141"/>
      <c r="D36" s="152" t="s">
        <v>19</v>
      </c>
      <c r="E36" s="61"/>
      <c r="F36" s="76" t="s">
        <v>57</v>
      </c>
      <c r="G36" s="68"/>
      <c r="H36" s="53" t="s">
        <v>264</v>
      </c>
      <c r="I36" s="85"/>
      <c r="J36" s="86"/>
      <c r="K36" s="63"/>
      <c r="L36" s="97"/>
      <c r="M36" s="97"/>
      <c r="N36" s="57">
        <f t="shared" si="9"/>
        <v>0</v>
      </c>
      <c r="O36" s="5" t="str">
        <f t="shared" si="10"/>
        <v>Bajo</v>
      </c>
      <c r="P36" s="5">
        <v>10</v>
      </c>
      <c r="Q36" s="57">
        <f t="shared" si="4"/>
        <v>0</v>
      </c>
      <c r="R36" s="11" t="str">
        <f t="shared" si="11"/>
        <v>IV</v>
      </c>
      <c r="S36" s="7" t="str">
        <f t="shared" si="12"/>
        <v>ACEPTABLE</v>
      </c>
      <c r="T36" s="10" t="str">
        <f t="shared" si="13"/>
        <v>Mantener las medidas de control existentes, pero se deberían considerar soluciones o mejoras y se deben hacer comprobciones periódicas para asegurrar que el riesgo aún es aceptable</v>
      </c>
      <c r="U36" s="89">
        <v>17</v>
      </c>
      <c r="X36" s="83" t="s">
        <v>266</v>
      </c>
      <c r="Y36" s="83" t="s">
        <v>266</v>
      </c>
      <c r="Z36" s="83" t="s">
        <v>266</v>
      </c>
    </row>
    <row r="37" spans="2:26" ht="15" hidden="1" customHeight="1" x14ac:dyDescent="0.25">
      <c r="B37" s="179"/>
      <c r="C37" s="141"/>
      <c r="D37" s="153"/>
      <c r="E37" s="61"/>
      <c r="F37" s="76" t="s">
        <v>58</v>
      </c>
      <c r="G37" s="68"/>
      <c r="H37" s="53" t="s">
        <v>264</v>
      </c>
      <c r="I37" s="85"/>
      <c r="J37" s="86"/>
      <c r="K37" s="63"/>
      <c r="L37" s="97"/>
      <c r="M37" s="97"/>
      <c r="N37" s="57">
        <f t="shared" si="9"/>
        <v>0</v>
      </c>
      <c r="O37" s="5" t="str">
        <f t="shared" si="10"/>
        <v>Bajo</v>
      </c>
      <c r="P37" s="5">
        <v>10</v>
      </c>
      <c r="Q37" s="57">
        <f t="shared" si="4"/>
        <v>0</v>
      </c>
      <c r="R37" s="11" t="str">
        <f t="shared" si="11"/>
        <v>IV</v>
      </c>
      <c r="S37" s="7" t="str">
        <f t="shared" si="12"/>
        <v>ACEPTABLE</v>
      </c>
      <c r="T37" s="10" t="str">
        <f t="shared" si="13"/>
        <v>Mantener las medidas de control existentes, pero se deberían considerar soluciones o mejoras y se deben hacer comprobciones periódicas para asegurrar que el riesgo aún es aceptable</v>
      </c>
      <c r="U37" s="89">
        <v>17</v>
      </c>
      <c r="X37" s="83" t="s">
        <v>266</v>
      </c>
      <c r="Y37" s="83" t="s">
        <v>266</v>
      </c>
      <c r="Z37" s="83" t="s">
        <v>266</v>
      </c>
    </row>
    <row r="38" spans="2:26" ht="30" hidden="1" customHeight="1" x14ac:dyDescent="0.25">
      <c r="B38" s="179"/>
      <c r="C38" s="141"/>
      <c r="D38" s="152" t="s">
        <v>19</v>
      </c>
      <c r="E38" s="61"/>
      <c r="F38" s="76" t="s">
        <v>59</v>
      </c>
      <c r="G38" s="68"/>
      <c r="H38" s="53" t="s">
        <v>264</v>
      </c>
      <c r="I38" s="85"/>
      <c r="J38" s="86"/>
      <c r="K38" s="63"/>
      <c r="L38" s="97"/>
      <c r="M38" s="97"/>
      <c r="N38" s="57">
        <f t="shared" si="9"/>
        <v>0</v>
      </c>
      <c r="O38" s="5" t="str">
        <f t="shared" si="10"/>
        <v>Bajo</v>
      </c>
      <c r="P38" s="5">
        <v>10</v>
      </c>
      <c r="Q38" s="57">
        <f t="shared" si="4"/>
        <v>0</v>
      </c>
      <c r="R38" s="11" t="str">
        <f t="shared" si="11"/>
        <v>IV</v>
      </c>
      <c r="S38" s="7" t="str">
        <f t="shared" si="12"/>
        <v>ACEPTABLE</v>
      </c>
      <c r="T38" s="10" t="str">
        <f t="shared" si="13"/>
        <v>Mantener las medidas de control existentes, pero se deberían considerar soluciones o mejoras y se deben hacer comprobciones periódicas para asegurrar que el riesgo aún es aceptable</v>
      </c>
      <c r="U38" s="89">
        <v>17</v>
      </c>
      <c r="X38" s="83" t="s">
        <v>266</v>
      </c>
      <c r="Y38" s="83" t="s">
        <v>266</v>
      </c>
      <c r="Z38" s="83" t="s">
        <v>266</v>
      </c>
    </row>
    <row r="39" spans="2:26" ht="15" hidden="1" customHeight="1" x14ac:dyDescent="0.25">
      <c r="B39" s="179"/>
      <c r="C39" s="141"/>
      <c r="D39" s="153"/>
      <c r="E39" s="61"/>
      <c r="F39" s="76" t="s">
        <v>214</v>
      </c>
      <c r="G39" s="68"/>
      <c r="H39" s="53" t="s">
        <v>264</v>
      </c>
      <c r="I39" s="85"/>
      <c r="J39" s="86"/>
      <c r="K39" s="63"/>
      <c r="L39" s="97"/>
      <c r="M39" s="97"/>
      <c r="N39" s="57">
        <f t="shared" si="9"/>
        <v>0</v>
      </c>
      <c r="O39" s="5" t="str">
        <f t="shared" si="10"/>
        <v>Bajo</v>
      </c>
      <c r="P39" s="5">
        <v>10</v>
      </c>
      <c r="Q39" s="57">
        <f t="shared" si="4"/>
        <v>0</v>
      </c>
      <c r="R39" s="11" t="str">
        <f t="shared" si="11"/>
        <v>IV</v>
      </c>
      <c r="S39" s="7" t="str">
        <f t="shared" si="12"/>
        <v>ACEPTABLE</v>
      </c>
      <c r="T39" s="10" t="str">
        <f t="shared" si="13"/>
        <v>Mantener las medidas de control existentes, pero se deberían considerar soluciones o mejoras y se deben hacer comprobciones periódicas para asegurrar que el riesgo aún es aceptable</v>
      </c>
      <c r="U39" s="89">
        <v>17</v>
      </c>
      <c r="X39" s="83" t="s">
        <v>266</v>
      </c>
      <c r="Y39" s="83" t="s">
        <v>266</v>
      </c>
      <c r="Z39" s="83" t="s">
        <v>266</v>
      </c>
    </row>
    <row r="40" spans="2:26" ht="30" hidden="1" customHeight="1" x14ac:dyDescent="0.25">
      <c r="B40" s="179"/>
      <c r="C40" s="141"/>
      <c r="D40" s="152" t="s">
        <v>19</v>
      </c>
      <c r="E40" s="61"/>
      <c r="F40" s="76" t="s">
        <v>215</v>
      </c>
      <c r="G40" s="68"/>
      <c r="H40" s="53" t="s">
        <v>264</v>
      </c>
      <c r="I40" s="85"/>
      <c r="J40" s="86"/>
      <c r="K40" s="63"/>
      <c r="L40" s="97"/>
      <c r="M40" s="97"/>
      <c r="N40" s="57">
        <f t="shared" si="9"/>
        <v>0</v>
      </c>
      <c r="O40" s="5" t="str">
        <f t="shared" si="10"/>
        <v>Bajo</v>
      </c>
      <c r="P40" s="5">
        <v>10</v>
      </c>
      <c r="Q40" s="57">
        <f t="shared" si="4"/>
        <v>0</v>
      </c>
      <c r="R40" s="11" t="str">
        <f t="shared" si="11"/>
        <v>IV</v>
      </c>
      <c r="S40" s="7" t="str">
        <f t="shared" si="12"/>
        <v>ACEPTABLE</v>
      </c>
      <c r="T40" s="10" t="str">
        <f t="shared" si="13"/>
        <v>Mantener las medidas de control existentes, pero se deberían considerar soluciones o mejoras y se deben hacer comprobciones periódicas para asegurrar que el riesgo aún es aceptable</v>
      </c>
      <c r="U40" s="89">
        <v>17</v>
      </c>
      <c r="X40" s="83" t="s">
        <v>266</v>
      </c>
      <c r="Y40" s="83" t="s">
        <v>266</v>
      </c>
      <c r="Z40" s="83" t="s">
        <v>266</v>
      </c>
    </row>
    <row r="41" spans="2:26" ht="30" hidden="1" customHeight="1" x14ac:dyDescent="0.25">
      <c r="B41" s="179"/>
      <c r="C41" s="141"/>
      <c r="D41" s="153"/>
      <c r="E41" s="61"/>
      <c r="F41" s="76" t="s">
        <v>216</v>
      </c>
      <c r="G41" s="68"/>
      <c r="H41" s="53" t="s">
        <v>264</v>
      </c>
      <c r="I41" s="85"/>
      <c r="J41" s="86"/>
      <c r="K41" s="63"/>
      <c r="L41" s="97"/>
      <c r="M41" s="97"/>
      <c r="N41" s="57">
        <f t="shared" si="9"/>
        <v>0</v>
      </c>
      <c r="O41" s="5" t="str">
        <f t="shared" si="10"/>
        <v>Bajo</v>
      </c>
      <c r="P41" s="5">
        <v>10</v>
      </c>
      <c r="Q41" s="57">
        <f t="shared" si="4"/>
        <v>0</v>
      </c>
      <c r="R41" s="11" t="str">
        <f t="shared" si="11"/>
        <v>IV</v>
      </c>
      <c r="S41" s="7" t="str">
        <f t="shared" si="12"/>
        <v>ACEPTABLE</v>
      </c>
      <c r="T41" s="10" t="str">
        <f t="shared" si="13"/>
        <v>Mantener las medidas de control existentes, pero se deberían considerar soluciones o mejoras y se deben hacer comprobciones periódicas para asegurrar que el riesgo aún es aceptable</v>
      </c>
      <c r="U41" s="89">
        <v>17</v>
      </c>
      <c r="X41" s="83" t="s">
        <v>266</v>
      </c>
      <c r="Y41" s="83" t="s">
        <v>266</v>
      </c>
      <c r="Z41" s="83" t="s">
        <v>266</v>
      </c>
    </row>
    <row r="42" spans="2:26" ht="15" hidden="1" customHeight="1" x14ac:dyDescent="0.25">
      <c r="B42" s="179"/>
      <c r="C42" s="141"/>
      <c r="D42" s="152" t="s">
        <v>19</v>
      </c>
      <c r="E42" s="61"/>
      <c r="F42" s="76" t="s">
        <v>217</v>
      </c>
      <c r="G42" s="68"/>
      <c r="H42" s="53" t="s">
        <v>264</v>
      </c>
      <c r="I42" s="85"/>
      <c r="J42" s="86"/>
      <c r="K42" s="63"/>
      <c r="L42" s="97"/>
      <c r="M42" s="97"/>
      <c r="N42" s="57">
        <f t="shared" si="9"/>
        <v>0</v>
      </c>
      <c r="O42" s="5" t="str">
        <f t="shared" si="10"/>
        <v>Bajo</v>
      </c>
      <c r="P42" s="5">
        <v>10</v>
      </c>
      <c r="Q42" s="57">
        <f t="shared" si="4"/>
        <v>0</v>
      </c>
      <c r="R42" s="11" t="str">
        <f t="shared" si="11"/>
        <v>IV</v>
      </c>
      <c r="S42" s="7" t="str">
        <f t="shared" si="12"/>
        <v>ACEPTABLE</v>
      </c>
      <c r="T42" s="10" t="str">
        <f t="shared" si="13"/>
        <v>Mantener las medidas de control existentes, pero se deberían considerar soluciones o mejoras y se deben hacer comprobciones periódicas para asegurrar que el riesgo aún es aceptable</v>
      </c>
      <c r="U42" s="89">
        <v>17</v>
      </c>
      <c r="X42" s="83" t="s">
        <v>266</v>
      </c>
      <c r="Y42" s="83" t="s">
        <v>266</v>
      </c>
      <c r="Z42" s="83" t="s">
        <v>266</v>
      </c>
    </row>
    <row r="43" spans="2:26" ht="30" hidden="1" customHeight="1" x14ac:dyDescent="0.25">
      <c r="B43" s="179"/>
      <c r="C43" s="141"/>
      <c r="D43" s="153"/>
      <c r="E43" s="61"/>
      <c r="F43" s="76" t="s">
        <v>218</v>
      </c>
      <c r="G43" s="68"/>
      <c r="H43" s="53" t="s">
        <v>264</v>
      </c>
      <c r="I43" s="85"/>
      <c r="J43" s="86"/>
      <c r="K43" s="63"/>
      <c r="L43" s="97"/>
      <c r="M43" s="97"/>
      <c r="N43" s="57">
        <f t="shared" si="9"/>
        <v>0</v>
      </c>
      <c r="O43" s="5" t="str">
        <f t="shared" si="10"/>
        <v>Bajo</v>
      </c>
      <c r="P43" s="5">
        <v>10</v>
      </c>
      <c r="Q43" s="57">
        <f t="shared" si="4"/>
        <v>0</v>
      </c>
      <c r="R43" s="11" t="str">
        <f t="shared" si="11"/>
        <v>IV</v>
      </c>
      <c r="S43" s="7" t="str">
        <f t="shared" si="12"/>
        <v>ACEPTABLE</v>
      </c>
      <c r="T43" s="10" t="str">
        <f t="shared" si="13"/>
        <v>Mantener las medidas de control existentes, pero se deberían considerar soluciones o mejoras y se deben hacer comprobciones periódicas para asegurrar que el riesgo aún es aceptable</v>
      </c>
      <c r="U43" s="89">
        <v>17</v>
      </c>
      <c r="X43" s="83" t="s">
        <v>266</v>
      </c>
      <c r="Y43" s="83" t="s">
        <v>266</v>
      </c>
      <c r="Z43" s="83" t="s">
        <v>266</v>
      </c>
    </row>
    <row r="44" spans="2:26" ht="30" hidden="1" customHeight="1" x14ac:dyDescent="0.25">
      <c r="B44" s="179"/>
      <c r="C44" s="141"/>
      <c r="D44" s="152" t="s">
        <v>19</v>
      </c>
      <c r="E44" s="61"/>
      <c r="F44" s="76" t="s">
        <v>219</v>
      </c>
      <c r="G44" s="68"/>
      <c r="H44" s="53" t="s">
        <v>264</v>
      </c>
      <c r="I44" s="85"/>
      <c r="J44" s="86"/>
      <c r="K44" s="63"/>
      <c r="L44" s="97"/>
      <c r="M44" s="97"/>
      <c r="N44" s="57">
        <f t="shared" si="9"/>
        <v>0</v>
      </c>
      <c r="O44" s="5" t="str">
        <f t="shared" si="10"/>
        <v>Bajo</v>
      </c>
      <c r="P44" s="5">
        <v>10</v>
      </c>
      <c r="Q44" s="57">
        <f t="shared" si="4"/>
        <v>0</v>
      </c>
      <c r="R44" s="11" t="str">
        <f t="shared" si="11"/>
        <v>IV</v>
      </c>
      <c r="S44" s="7" t="str">
        <f t="shared" si="12"/>
        <v>ACEPTABLE</v>
      </c>
      <c r="T44" s="10" t="str">
        <f t="shared" si="13"/>
        <v>Mantener las medidas de control existentes, pero se deberían considerar soluciones o mejoras y se deben hacer comprobciones periódicas para asegurrar que el riesgo aún es aceptable</v>
      </c>
      <c r="U44" s="89">
        <v>17</v>
      </c>
      <c r="X44" s="83" t="s">
        <v>266</v>
      </c>
      <c r="Y44" s="83" t="s">
        <v>266</v>
      </c>
      <c r="Z44" s="83" t="s">
        <v>266</v>
      </c>
    </row>
    <row r="45" spans="2:26" ht="15" hidden="1" customHeight="1" x14ac:dyDescent="0.25">
      <c r="B45" s="179"/>
      <c r="C45" s="141"/>
      <c r="D45" s="153"/>
      <c r="E45" s="61"/>
      <c r="F45" s="76" t="s">
        <v>220</v>
      </c>
      <c r="G45" s="68"/>
      <c r="H45" s="53" t="s">
        <v>264</v>
      </c>
      <c r="I45" s="85"/>
      <c r="J45" s="86"/>
      <c r="K45" s="63"/>
      <c r="L45" s="97"/>
      <c r="M45" s="97"/>
      <c r="N45" s="57">
        <f t="shared" si="9"/>
        <v>0</v>
      </c>
      <c r="O45" s="5" t="str">
        <f t="shared" si="10"/>
        <v>Bajo</v>
      </c>
      <c r="P45" s="5">
        <v>10</v>
      </c>
      <c r="Q45" s="57">
        <f t="shared" si="4"/>
        <v>0</v>
      </c>
      <c r="R45" s="11" t="str">
        <f t="shared" si="11"/>
        <v>IV</v>
      </c>
      <c r="S45" s="7" t="str">
        <f t="shared" si="12"/>
        <v>ACEPTABLE</v>
      </c>
      <c r="T45" s="10" t="str">
        <f t="shared" si="13"/>
        <v>Mantener las medidas de control existentes, pero se deberían considerar soluciones o mejoras y se deben hacer comprobciones periódicas para asegurrar que el riesgo aún es aceptable</v>
      </c>
      <c r="U45" s="89">
        <v>17</v>
      </c>
      <c r="X45" s="83" t="s">
        <v>266</v>
      </c>
      <c r="Y45" s="83" t="s">
        <v>266</v>
      </c>
      <c r="Z45" s="83" t="s">
        <v>266</v>
      </c>
    </row>
    <row r="46" spans="2:26" ht="30" hidden="1" customHeight="1" x14ac:dyDescent="0.25">
      <c r="B46" s="179"/>
      <c r="C46" s="141"/>
      <c r="D46" s="152" t="s">
        <v>19</v>
      </c>
      <c r="E46" s="61"/>
      <c r="F46" s="76" t="s">
        <v>221</v>
      </c>
      <c r="G46" s="68"/>
      <c r="H46" s="53" t="s">
        <v>264</v>
      </c>
      <c r="I46" s="85"/>
      <c r="J46" s="86"/>
      <c r="K46" s="63"/>
      <c r="L46" s="97"/>
      <c r="M46" s="97"/>
      <c r="N46" s="57">
        <f t="shared" si="9"/>
        <v>0</v>
      </c>
      <c r="O46" s="5" t="str">
        <f t="shared" si="10"/>
        <v>Bajo</v>
      </c>
      <c r="P46" s="5">
        <v>10</v>
      </c>
      <c r="Q46" s="57">
        <f t="shared" si="4"/>
        <v>0</v>
      </c>
      <c r="R46" s="11" t="str">
        <f t="shared" si="11"/>
        <v>IV</v>
      </c>
      <c r="S46" s="7" t="str">
        <f t="shared" si="12"/>
        <v>ACEPTABLE</v>
      </c>
      <c r="T46" s="10" t="str">
        <f t="shared" si="13"/>
        <v>Mantener las medidas de control existentes, pero se deberían considerar soluciones o mejoras y se deben hacer comprobciones periódicas para asegurrar que el riesgo aún es aceptable</v>
      </c>
      <c r="U46" s="89">
        <v>17</v>
      </c>
      <c r="X46" s="83" t="s">
        <v>266</v>
      </c>
      <c r="Y46" s="83" t="s">
        <v>266</v>
      </c>
      <c r="Z46" s="83" t="s">
        <v>266</v>
      </c>
    </row>
    <row r="47" spans="2:26" ht="30" hidden="1" customHeight="1" x14ac:dyDescent="0.25">
      <c r="B47" s="179"/>
      <c r="C47" s="141"/>
      <c r="D47" s="153"/>
      <c r="E47" s="61"/>
      <c r="F47" s="76" t="s">
        <v>222</v>
      </c>
      <c r="G47" s="68"/>
      <c r="H47" s="53" t="s">
        <v>264</v>
      </c>
      <c r="I47" s="85"/>
      <c r="J47" s="86"/>
      <c r="K47" s="63"/>
      <c r="L47" s="97"/>
      <c r="M47" s="97"/>
      <c r="N47" s="57">
        <f t="shared" si="9"/>
        <v>0</v>
      </c>
      <c r="O47" s="5" t="str">
        <f t="shared" si="10"/>
        <v>Bajo</v>
      </c>
      <c r="P47" s="5">
        <v>10</v>
      </c>
      <c r="Q47" s="57">
        <f t="shared" si="4"/>
        <v>0</v>
      </c>
      <c r="R47" s="11" t="str">
        <f t="shared" si="11"/>
        <v>IV</v>
      </c>
      <c r="S47" s="7" t="str">
        <f t="shared" si="12"/>
        <v>ACEPTABLE</v>
      </c>
      <c r="T47" s="10" t="str">
        <f t="shared" si="13"/>
        <v>Mantener las medidas de control existentes, pero se deberían considerar soluciones o mejoras y se deben hacer comprobciones periódicas para asegurrar que el riesgo aún es aceptable</v>
      </c>
      <c r="U47" s="89">
        <v>17</v>
      </c>
      <c r="X47" s="83" t="s">
        <v>266</v>
      </c>
      <c r="Y47" s="83" t="s">
        <v>266</v>
      </c>
      <c r="Z47" s="83" t="s">
        <v>266</v>
      </c>
    </row>
    <row r="48" spans="2:26" ht="15" hidden="1" customHeight="1" x14ac:dyDescent="0.25">
      <c r="B48" s="179"/>
      <c r="C48" s="141"/>
      <c r="D48" s="152" t="s">
        <v>19</v>
      </c>
      <c r="E48" s="61"/>
      <c r="F48" s="76" t="s">
        <v>223</v>
      </c>
      <c r="G48" s="68"/>
      <c r="H48" s="53" t="s">
        <v>264</v>
      </c>
      <c r="I48" s="85"/>
      <c r="J48" s="86"/>
      <c r="K48" s="63"/>
      <c r="L48" s="97"/>
      <c r="M48" s="97"/>
      <c r="N48" s="57">
        <f t="shared" si="9"/>
        <v>0</v>
      </c>
      <c r="O48" s="5" t="str">
        <f t="shared" si="10"/>
        <v>Bajo</v>
      </c>
      <c r="P48" s="5">
        <v>10</v>
      </c>
      <c r="Q48" s="57">
        <f t="shared" si="4"/>
        <v>0</v>
      </c>
      <c r="R48" s="11" t="str">
        <f t="shared" si="11"/>
        <v>IV</v>
      </c>
      <c r="S48" s="7" t="str">
        <f t="shared" si="12"/>
        <v>ACEPTABLE</v>
      </c>
      <c r="T48" s="10" t="str">
        <f t="shared" si="13"/>
        <v>Mantener las medidas de control existentes, pero se deberían considerar soluciones o mejoras y se deben hacer comprobciones periódicas para asegurrar que el riesgo aún es aceptable</v>
      </c>
      <c r="U48" s="89">
        <v>17</v>
      </c>
      <c r="X48" s="83" t="s">
        <v>266</v>
      </c>
      <c r="Y48" s="83" t="s">
        <v>266</v>
      </c>
      <c r="Z48" s="83" t="s">
        <v>266</v>
      </c>
    </row>
    <row r="49" spans="3:26" ht="15" hidden="1" customHeight="1" x14ac:dyDescent="0.25">
      <c r="C49" s="141"/>
      <c r="D49" s="153"/>
      <c r="E49" s="61"/>
      <c r="F49" s="76" t="s">
        <v>224</v>
      </c>
      <c r="G49" s="68"/>
      <c r="H49" s="53" t="s">
        <v>264</v>
      </c>
      <c r="I49" s="85"/>
      <c r="J49" s="86"/>
      <c r="K49" s="63"/>
      <c r="L49" s="97"/>
      <c r="M49" s="97"/>
      <c r="N49" s="57">
        <f t="shared" si="9"/>
        <v>0</v>
      </c>
      <c r="O49" s="5" t="str">
        <f t="shared" si="10"/>
        <v>Bajo</v>
      </c>
      <c r="P49" s="5">
        <v>10</v>
      </c>
      <c r="Q49" s="57">
        <f t="shared" si="4"/>
        <v>0</v>
      </c>
      <c r="R49" s="11" t="str">
        <f t="shared" si="11"/>
        <v>IV</v>
      </c>
      <c r="S49" s="7" t="str">
        <f t="shared" si="12"/>
        <v>ACEPTABLE</v>
      </c>
      <c r="T49" s="10" t="str">
        <f t="shared" si="13"/>
        <v>Mantener las medidas de control existentes, pero se deberían considerar soluciones o mejoras y se deben hacer comprobciones periódicas para asegurrar que el riesgo aún es aceptable</v>
      </c>
      <c r="U49" s="89">
        <v>17</v>
      </c>
      <c r="X49" s="83" t="s">
        <v>266</v>
      </c>
      <c r="Y49" s="83" t="s">
        <v>266</v>
      </c>
      <c r="Z49" s="83" t="s">
        <v>266</v>
      </c>
    </row>
    <row r="50" spans="3:26" ht="15" hidden="1" customHeight="1" x14ac:dyDescent="0.25">
      <c r="C50" s="141"/>
      <c r="D50" s="152" t="s">
        <v>19</v>
      </c>
      <c r="E50" s="61"/>
      <c r="F50" s="76" t="s">
        <v>60</v>
      </c>
      <c r="G50" s="68"/>
      <c r="H50" s="53" t="s">
        <v>264</v>
      </c>
      <c r="I50" s="85"/>
      <c r="J50" s="86"/>
      <c r="K50" s="63"/>
      <c r="L50" s="97"/>
      <c r="M50" s="97"/>
      <c r="N50" s="57">
        <f t="shared" si="9"/>
        <v>0</v>
      </c>
      <c r="O50" s="5" t="str">
        <f t="shared" si="10"/>
        <v>Bajo</v>
      </c>
      <c r="P50" s="5">
        <v>10</v>
      </c>
      <c r="Q50" s="57">
        <f t="shared" si="4"/>
        <v>0</v>
      </c>
      <c r="R50" s="11" t="str">
        <f t="shared" si="11"/>
        <v>IV</v>
      </c>
      <c r="S50" s="7" t="str">
        <f t="shared" si="12"/>
        <v>ACEPTABLE</v>
      </c>
      <c r="T50" s="10" t="str">
        <f t="shared" si="13"/>
        <v>Mantener las medidas de control existentes, pero se deberían considerar soluciones o mejoras y se deben hacer comprobciones periódicas para asegurrar que el riesgo aún es aceptable</v>
      </c>
      <c r="U50" s="89">
        <v>17</v>
      </c>
      <c r="X50" s="83" t="s">
        <v>266</v>
      </c>
      <c r="Y50" s="83" t="s">
        <v>266</v>
      </c>
      <c r="Z50" s="83" t="s">
        <v>266</v>
      </c>
    </row>
    <row r="51" spans="3:26" ht="15" hidden="1" customHeight="1" x14ac:dyDescent="0.25">
      <c r="C51" s="141"/>
      <c r="D51" s="153"/>
      <c r="E51" s="61"/>
      <c r="F51" s="76" t="s">
        <v>225</v>
      </c>
      <c r="G51" s="68"/>
      <c r="H51" s="53" t="s">
        <v>264</v>
      </c>
      <c r="I51" s="85"/>
      <c r="J51" s="86"/>
      <c r="K51" s="63"/>
      <c r="L51" s="97"/>
      <c r="M51" s="97"/>
      <c r="N51" s="57">
        <f t="shared" si="9"/>
        <v>0</v>
      </c>
      <c r="O51" s="5" t="str">
        <f t="shared" si="10"/>
        <v>Bajo</v>
      </c>
      <c r="P51" s="5">
        <v>10</v>
      </c>
      <c r="Q51" s="57">
        <f t="shared" si="4"/>
        <v>0</v>
      </c>
      <c r="R51" s="11" t="str">
        <f t="shared" si="11"/>
        <v>IV</v>
      </c>
      <c r="S51" s="7" t="str">
        <f t="shared" si="12"/>
        <v>ACEPTABLE</v>
      </c>
      <c r="T51" s="10" t="str">
        <f t="shared" si="13"/>
        <v>Mantener las medidas de control existentes, pero se deberían considerar soluciones o mejoras y se deben hacer comprobciones periódicas para asegurrar que el riesgo aún es aceptable</v>
      </c>
      <c r="U51" s="89">
        <v>17</v>
      </c>
      <c r="X51" s="83" t="s">
        <v>266</v>
      </c>
      <c r="Y51" s="83" t="s">
        <v>266</v>
      </c>
      <c r="Z51" s="83" t="s">
        <v>266</v>
      </c>
    </row>
    <row r="52" spans="3:26" ht="15" hidden="1" customHeight="1" x14ac:dyDescent="0.25">
      <c r="C52" s="141"/>
      <c r="D52" s="152" t="s">
        <v>19</v>
      </c>
      <c r="E52" s="61"/>
      <c r="F52" s="76" t="s">
        <v>61</v>
      </c>
      <c r="G52" s="68"/>
      <c r="H52" s="53" t="s">
        <v>264</v>
      </c>
      <c r="I52" s="85"/>
      <c r="J52" s="86"/>
      <c r="K52" s="63"/>
      <c r="L52" s="97"/>
      <c r="M52" s="97"/>
      <c r="N52" s="57">
        <f t="shared" si="9"/>
        <v>0</v>
      </c>
      <c r="O52" s="5" t="str">
        <f t="shared" si="10"/>
        <v>Bajo</v>
      </c>
      <c r="P52" s="5">
        <v>10</v>
      </c>
      <c r="Q52" s="57">
        <f t="shared" si="4"/>
        <v>0</v>
      </c>
      <c r="R52" s="11" t="str">
        <f t="shared" si="11"/>
        <v>IV</v>
      </c>
      <c r="S52" s="7" t="str">
        <f t="shared" si="12"/>
        <v>ACEPTABLE</v>
      </c>
      <c r="T52" s="10" t="str">
        <f t="shared" si="13"/>
        <v>Mantener las medidas de control existentes, pero se deberían considerar soluciones o mejoras y se deben hacer comprobciones periódicas para asegurrar que el riesgo aún es aceptable</v>
      </c>
      <c r="U52" s="89">
        <v>17</v>
      </c>
      <c r="X52" s="83" t="s">
        <v>266</v>
      </c>
      <c r="Y52" s="83" t="s">
        <v>266</v>
      </c>
      <c r="Z52" s="83" t="s">
        <v>266</v>
      </c>
    </row>
    <row r="53" spans="3:26" ht="15" hidden="1" customHeight="1" x14ac:dyDescent="0.25">
      <c r="C53" s="141"/>
      <c r="D53" s="153"/>
      <c r="E53" s="61"/>
      <c r="F53" s="76" t="s">
        <v>226</v>
      </c>
      <c r="G53" s="68"/>
      <c r="H53" s="53" t="s">
        <v>264</v>
      </c>
      <c r="I53" s="85"/>
      <c r="J53" s="86"/>
      <c r="K53" s="63"/>
      <c r="L53" s="97"/>
      <c r="M53" s="97"/>
      <c r="N53" s="57">
        <f t="shared" si="9"/>
        <v>0</v>
      </c>
      <c r="O53" s="5" t="str">
        <f t="shared" si="10"/>
        <v>Bajo</v>
      </c>
      <c r="P53" s="5">
        <v>10</v>
      </c>
      <c r="Q53" s="57">
        <f t="shared" si="4"/>
        <v>0</v>
      </c>
      <c r="R53" s="11" t="str">
        <f t="shared" si="11"/>
        <v>IV</v>
      </c>
      <c r="S53" s="7" t="str">
        <f t="shared" si="12"/>
        <v>ACEPTABLE</v>
      </c>
      <c r="T53" s="10" t="str">
        <f t="shared" si="13"/>
        <v>Mantener las medidas de control existentes, pero se deberían considerar soluciones o mejoras y se deben hacer comprobciones periódicas para asegurrar que el riesgo aún es aceptable</v>
      </c>
      <c r="U53" s="89">
        <v>17</v>
      </c>
      <c r="X53" s="83" t="s">
        <v>266</v>
      </c>
      <c r="Y53" s="83" t="s">
        <v>266</v>
      </c>
      <c r="Z53" s="83" t="s">
        <v>266</v>
      </c>
    </row>
    <row r="54" spans="3:26" ht="31.5" hidden="1" customHeight="1" x14ac:dyDescent="0.25">
      <c r="C54" s="141"/>
      <c r="D54" s="152" t="s">
        <v>19</v>
      </c>
      <c r="E54" s="61"/>
      <c r="F54" s="76" t="s">
        <v>227</v>
      </c>
      <c r="G54" s="68"/>
      <c r="H54" s="53" t="s">
        <v>264</v>
      </c>
      <c r="I54" s="85"/>
      <c r="J54" s="86"/>
      <c r="K54" s="63"/>
      <c r="L54" s="97"/>
      <c r="M54" s="97"/>
      <c r="N54" s="57">
        <f t="shared" si="9"/>
        <v>0</v>
      </c>
      <c r="O54" s="5" t="str">
        <f t="shared" si="10"/>
        <v>Bajo</v>
      </c>
      <c r="P54" s="5">
        <v>10</v>
      </c>
      <c r="Q54" s="57">
        <f t="shared" si="4"/>
        <v>0</v>
      </c>
      <c r="R54" s="11" t="str">
        <f t="shared" si="11"/>
        <v>IV</v>
      </c>
      <c r="S54" s="7" t="str">
        <f t="shared" si="12"/>
        <v>ACEPTABLE</v>
      </c>
      <c r="T54" s="10" t="str">
        <f t="shared" si="13"/>
        <v>Mantener las medidas de control existentes, pero se deberían considerar soluciones o mejoras y se deben hacer comprobciones periódicas para asegurrar que el riesgo aún es aceptable</v>
      </c>
      <c r="U54" s="89">
        <v>17</v>
      </c>
      <c r="X54" s="83" t="s">
        <v>266</v>
      </c>
      <c r="Y54" s="83" t="s">
        <v>266</v>
      </c>
      <c r="Z54" s="83" t="s">
        <v>266</v>
      </c>
    </row>
    <row r="55" spans="3:26" ht="33" hidden="1" customHeight="1" x14ac:dyDescent="0.25">
      <c r="C55" s="141"/>
      <c r="D55" s="153"/>
      <c r="E55" s="61"/>
      <c r="F55" s="76" t="s">
        <v>75</v>
      </c>
      <c r="G55" s="68"/>
      <c r="H55" s="53" t="s">
        <v>264</v>
      </c>
      <c r="I55" s="85"/>
      <c r="J55" s="86"/>
      <c r="K55" s="63"/>
      <c r="L55" s="97"/>
      <c r="M55" s="97"/>
      <c r="N55" s="57">
        <f t="shared" si="9"/>
        <v>0</v>
      </c>
      <c r="O55" s="5" t="str">
        <f t="shared" si="10"/>
        <v>Bajo</v>
      </c>
      <c r="P55" s="5">
        <v>10</v>
      </c>
      <c r="Q55" s="57">
        <f t="shared" si="4"/>
        <v>0</v>
      </c>
      <c r="R55" s="11" t="str">
        <f t="shared" si="11"/>
        <v>IV</v>
      </c>
      <c r="S55" s="7" t="str">
        <f t="shared" si="12"/>
        <v>ACEPTABLE</v>
      </c>
      <c r="T55" s="10" t="str">
        <f t="shared" si="13"/>
        <v>Mantener las medidas de control existentes, pero se deberían considerar soluciones o mejoras y se deben hacer comprobciones periódicas para asegurrar que el riesgo aún es aceptable</v>
      </c>
      <c r="U55" s="89">
        <v>17</v>
      </c>
      <c r="X55" s="83" t="s">
        <v>266</v>
      </c>
      <c r="Y55" s="83" t="s">
        <v>266</v>
      </c>
      <c r="Z55" s="83" t="s">
        <v>266</v>
      </c>
    </row>
    <row r="56" spans="3:26" ht="165" hidden="1" customHeight="1" x14ac:dyDescent="0.25">
      <c r="C56" s="141"/>
      <c r="D56" s="152" t="s">
        <v>19</v>
      </c>
      <c r="E56" s="61"/>
      <c r="F56" s="76" t="s">
        <v>239</v>
      </c>
      <c r="G56" s="68"/>
      <c r="H56" s="53" t="s">
        <v>264</v>
      </c>
      <c r="I56" s="85"/>
      <c r="J56" s="86"/>
      <c r="K56" s="63"/>
      <c r="L56" s="97"/>
      <c r="M56" s="97"/>
      <c r="N56" s="57">
        <f t="shared" si="9"/>
        <v>0</v>
      </c>
      <c r="O56" s="5" t="str">
        <f t="shared" si="10"/>
        <v>Bajo</v>
      </c>
      <c r="P56" s="5">
        <v>10</v>
      </c>
      <c r="Q56" s="57">
        <f t="shared" si="4"/>
        <v>0</v>
      </c>
      <c r="R56" s="11" t="str">
        <f t="shared" si="11"/>
        <v>IV</v>
      </c>
      <c r="S56" s="7" t="str">
        <f t="shared" si="12"/>
        <v>ACEPTABLE</v>
      </c>
      <c r="T56" s="10" t="str">
        <f t="shared" si="13"/>
        <v>Mantener las medidas de control existentes, pero se deberían considerar soluciones o mejoras y se deben hacer comprobciones periódicas para asegurrar que el riesgo aún es aceptable</v>
      </c>
      <c r="U56" s="89">
        <v>17</v>
      </c>
      <c r="X56" s="83" t="s">
        <v>266</v>
      </c>
      <c r="Y56" s="83" t="s">
        <v>266</v>
      </c>
      <c r="Z56" s="83" t="s">
        <v>266</v>
      </c>
    </row>
    <row r="57" spans="3:26" ht="150" hidden="1" customHeight="1" x14ac:dyDescent="0.25">
      <c r="C57" s="141"/>
      <c r="D57" s="153"/>
      <c r="E57" s="61"/>
      <c r="F57" s="77" t="s">
        <v>228</v>
      </c>
      <c r="G57" s="68"/>
      <c r="H57" s="53" t="s">
        <v>264</v>
      </c>
      <c r="I57" s="85"/>
      <c r="J57" s="86"/>
      <c r="K57" s="63"/>
      <c r="L57" s="97"/>
      <c r="M57" s="97"/>
      <c r="N57" s="57">
        <f t="shared" si="9"/>
        <v>0</v>
      </c>
      <c r="O57" s="5" t="str">
        <f t="shared" si="10"/>
        <v>Bajo</v>
      </c>
      <c r="P57" s="5">
        <v>10</v>
      </c>
      <c r="Q57" s="57">
        <f t="shared" si="4"/>
        <v>0</v>
      </c>
      <c r="R57" s="11" t="str">
        <f t="shared" si="11"/>
        <v>IV</v>
      </c>
      <c r="S57" s="7" t="str">
        <f t="shared" si="12"/>
        <v>ACEPTABLE</v>
      </c>
      <c r="T57" s="10" t="str">
        <f t="shared" si="13"/>
        <v>Mantener las medidas de control existentes, pero se deberían considerar soluciones o mejoras y se deben hacer comprobciones periódicas para asegurrar que el riesgo aún es aceptable</v>
      </c>
      <c r="U57" s="89">
        <v>17</v>
      </c>
      <c r="X57" s="83" t="s">
        <v>266</v>
      </c>
      <c r="Y57" s="83" t="s">
        <v>266</v>
      </c>
      <c r="Z57" s="83" t="s">
        <v>266</v>
      </c>
    </row>
    <row r="58" spans="3:26" ht="90" hidden="1" customHeight="1" x14ac:dyDescent="0.25">
      <c r="C58" s="141"/>
      <c r="D58" s="152" t="s">
        <v>19</v>
      </c>
      <c r="E58" s="61"/>
      <c r="F58" s="77" t="s">
        <v>240</v>
      </c>
      <c r="G58" s="68"/>
      <c r="H58" s="53" t="s">
        <v>264</v>
      </c>
      <c r="I58" s="85"/>
      <c r="J58" s="86"/>
      <c r="K58" s="63"/>
      <c r="L58" s="97"/>
      <c r="M58" s="97"/>
      <c r="N58" s="57">
        <f t="shared" si="9"/>
        <v>0</v>
      </c>
      <c r="O58" s="5" t="str">
        <f t="shared" si="10"/>
        <v>Bajo</v>
      </c>
      <c r="P58" s="5">
        <v>10</v>
      </c>
      <c r="Q58" s="57">
        <f t="shared" si="4"/>
        <v>0</v>
      </c>
      <c r="R58" s="11" t="str">
        <f t="shared" si="11"/>
        <v>IV</v>
      </c>
      <c r="S58" s="7" t="str">
        <f t="shared" si="12"/>
        <v>ACEPTABLE</v>
      </c>
      <c r="T58" s="10" t="str">
        <f t="shared" si="13"/>
        <v>Mantener las medidas de control existentes, pero se deberían considerar soluciones o mejoras y se deben hacer comprobciones periódicas para asegurrar que el riesgo aún es aceptable</v>
      </c>
      <c r="U58" s="89">
        <v>17</v>
      </c>
      <c r="X58" s="83" t="s">
        <v>266</v>
      </c>
      <c r="Y58" s="83" t="s">
        <v>266</v>
      </c>
      <c r="Z58" s="83" t="s">
        <v>266</v>
      </c>
    </row>
    <row r="59" spans="3:26" ht="120" hidden="1" customHeight="1" x14ac:dyDescent="0.25">
      <c r="C59" s="141"/>
      <c r="D59" s="153"/>
      <c r="E59" s="61"/>
      <c r="F59" s="77" t="s">
        <v>241</v>
      </c>
      <c r="G59" s="68"/>
      <c r="H59" s="53" t="s">
        <v>264</v>
      </c>
      <c r="I59" s="85"/>
      <c r="J59" s="86"/>
      <c r="K59" s="63"/>
      <c r="L59" s="97"/>
      <c r="M59" s="97"/>
      <c r="N59" s="57">
        <f t="shared" si="9"/>
        <v>0</v>
      </c>
      <c r="O59" s="5" t="str">
        <f t="shared" si="10"/>
        <v>Bajo</v>
      </c>
      <c r="P59" s="5">
        <v>10</v>
      </c>
      <c r="Q59" s="57">
        <f t="shared" si="4"/>
        <v>0</v>
      </c>
      <c r="R59" s="11" t="str">
        <f t="shared" si="11"/>
        <v>IV</v>
      </c>
      <c r="S59" s="7" t="str">
        <f t="shared" si="12"/>
        <v>ACEPTABLE</v>
      </c>
      <c r="T59" s="10" t="str">
        <f t="shared" si="13"/>
        <v>Mantener las medidas de control existentes, pero se deberían considerar soluciones o mejoras y se deben hacer comprobciones periódicas para asegurrar que el riesgo aún es aceptable</v>
      </c>
      <c r="U59" s="89">
        <v>17</v>
      </c>
      <c r="X59" s="83" t="s">
        <v>266</v>
      </c>
      <c r="Y59" s="83" t="s">
        <v>266</v>
      </c>
      <c r="Z59" s="83" t="s">
        <v>266</v>
      </c>
    </row>
    <row r="60" spans="3:26" ht="180" hidden="1" customHeight="1" x14ac:dyDescent="0.25">
      <c r="C60" s="141"/>
      <c r="D60" s="152" t="s">
        <v>19</v>
      </c>
      <c r="E60" s="61"/>
      <c r="F60" s="77" t="s">
        <v>242</v>
      </c>
      <c r="G60" s="68"/>
      <c r="H60" s="53" t="s">
        <v>264</v>
      </c>
      <c r="I60" s="85"/>
      <c r="J60" s="86"/>
      <c r="K60" s="63"/>
      <c r="L60" s="97"/>
      <c r="M60" s="97"/>
      <c r="N60" s="57">
        <f t="shared" si="9"/>
        <v>0</v>
      </c>
      <c r="O60" s="5" t="str">
        <f t="shared" si="10"/>
        <v>Bajo</v>
      </c>
      <c r="P60" s="5">
        <v>10</v>
      </c>
      <c r="Q60" s="57">
        <f t="shared" si="4"/>
        <v>0</v>
      </c>
      <c r="R60" s="11" t="str">
        <f t="shared" si="11"/>
        <v>IV</v>
      </c>
      <c r="S60" s="7" t="str">
        <f t="shared" si="12"/>
        <v>ACEPTABLE</v>
      </c>
      <c r="T60" s="10" t="str">
        <f t="shared" si="13"/>
        <v>Mantener las medidas de control existentes, pero se deberían considerar soluciones o mejoras y se deben hacer comprobciones periódicas para asegurrar que el riesgo aún es aceptable</v>
      </c>
      <c r="U60" s="89">
        <v>17</v>
      </c>
      <c r="X60" s="83" t="s">
        <v>266</v>
      </c>
      <c r="Y60" s="83" t="s">
        <v>266</v>
      </c>
      <c r="Z60" s="83" t="s">
        <v>266</v>
      </c>
    </row>
    <row r="61" spans="3:26" ht="75" hidden="1" customHeight="1" x14ac:dyDescent="0.25">
      <c r="C61" s="141"/>
      <c r="D61" s="153"/>
      <c r="E61" s="61"/>
      <c r="F61" s="77" t="s">
        <v>243</v>
      </c>
      <c r="G61" s="68"/>
      <c r="H61" s="53" t="s">
        <v>264</v>
      </c>
      <c r="I61" s="85"/>
      <c r="J61" s="86"/>
      <c r="K61" s="63"/>
      <c r="L61" s="97"/>
      <c r="M61" s="97"/>
      <c r="N61" s="57">
        <f t="shared" si="9"/>
        <v>0</v>
      </c>
      <c r="O61" s="5" t="str">
        <f t="shared" si="10"/>
        <v>Bajo</v>
      </c>
      <c r="P61" s="5">
        <v>10</v>
      </c>
      <c r="Q61" s="57">
        <f t="shared" si="4"/>
        <v>0</v>
      </c>
      <c r="R61" s="11" t="str">
        <f t="shared" si="11"/>
        <v>IV</v>
      </c>
      <c r="S61" s="7" t="str">
        <f t="shared" si="12"/>
        <v>ACEPTABLE</v>
      </c>
      <c r="T61" s="10" t="str">
        <f t="shared" si="13"/>
        <v>Mantener las medidas de control existentes, pero se deberían considerar soluciones o mejoras y se deben hacer comprobciones periódicas para asegurrar que el riesgo aún es aceptable</v>
      </c>
      <c r="U61" s="89">
        <v>17</v>
      </c>
      <c r="X61" s="83" t="s">
        <v>266</v>
      </c>
      <c r="Y61" s="83" t="s">
        <v>266</v>
      </c>
      <c r="Z61" s="83" t="s">
        <v>266</v>
      </c>
    </row>
    <row r="62" spans="3:26" ht="45" hidden="1" customHeight="1" x14ac:dyDescent="0.25">
      <c r="C62" s="141"/>
      <c r="D62" s="152" t="s">
        <v>19</v>
      </c>
      <c r="E62" s="61"/>
      <c r="F62" s="77" t="s">
        <v>244</v>
      </c>
      <c r="G62" s="68"/>
      <c r="H62" s="53" t="s">
        <v>264</v>
      </c>
      <c r="I62" s="85"/>
      <c r="J62" s="86"/>
      <c r="K62" s="63"/>
      <c r="L62" s="97"/>
      <c r="M62" s="97"/>
      <c r="N62" s="57">
        <f t="shared" si="9"/>
        <v>0</v>
      </c>
      <c r="O62" s="5" t="str">
        <f t="shared" si="10"/>
        <v>Bajo</v>
      </c>
      <c r="P62" s="5">
        <v>10</v>
      </c>
      <c r="Q62" s="57">
        <f t="shared" si="4"/>
        <v>0</v>
      </c>
      <c r="R62" s="11" t="str">
        <f t="shared" si="11"/>
        <v>IV</v>
      </c>
      <c r="S62" s="7" t="str">
        <f t="shared" si="12"/>
        <v>ACEPTABLE</v>
      </c>
      <c r="T62" s="10" t="str">
        <f t="shared" si="13"/>
        <v>Mantener las medidas de control existentes, pero se deberían considerar soluciones o mejoras y se deben hacer comprobciones periódicas para asegurrar que el riesgo aún es aceptable</v>
      </c>
      <c r="U62" s="89">
        <v>17</v>
      </c>
      <c r="X62" s="83" t="s">
        <v>266</v>
      </c>
      <c r="Y62" s="83" t="s">
        <v>266</v>
      </c>
      <c r="Z62" s="83" t="s">
        <v>266</v>
      </c>
    </row>
    <row r="63" spans="3:26" ht="15" hidden="1" customHeight="1" x14ac:dyDescent="0.25">
      <c r="C63" s="141"/>
      <c r="D63" s="153"/>
      <c r="E63" s="61"/>
      <c r="F63" s="77" t="s">
        <v>229</v>
      </c>
      <c r="G63" s="68"/>
      <c r="H63" s="53" t="s">
        <v>264</v>
      </c>
      <c r="I63" s="85"/>
      <c r="J63" s="86"/>
      <c r="K63" s="63"/>
      <c r="L63" s="97"/>
      <c r="M63" s="97"/>
      <c r="N63" s="57">
        <f t="shared" si="9"/>
        <v>0</v>
      </c>
      <c r="O63" s="5" t="str">
        <f t="shared" si="10"/>
        <v>Bajo</v>
      </c>
      <c r="P63" s="5">
        <v>10</v>
      </c>
      <c r="Q63" s="57">
        <f t="shared" si="4"/>
        <v>0</v>
      </c>
      <c r="R63" s="11" t="str">
        <f t="shared" si="11"/>
        <v>IV</v>
      </c>
      <c r="S63" s="7" t="str">
        <f t="shared" si="12"/>
        <v>ACEPTABLE</v>
      </c>
      <c r="T63" s="10" t="str">
        <f t="shared" si="13"/>
        <v>Mantener las medidas de control existentes, pero se deberían considerar soluciones o mejoras y se deben hacer comprobciones periódicas para asegurrar que el riesgo aún es aceptable</v>
      </c>
      <c r="U63" s="89">
        <v>17</v>
      </c>
      <c r="X63" s="83" t="s">
        <v>266</v>
      </c>
      <c r="Y63" s="83" t="s">
        <v>266</v>
      </c>
      <c r="Z63" s="83" t="s">
        <v>266</v>
      </c>
    </row>
    <row r="64" spans="3:26" ht="30" hidden="1" customHeight="1" x14ac:dyDescent="0.25">
      <c r="C64" s="141"/>
      <c r="D64" s="152" t="s">
        <v>19</v>
      </c>
      <c r="E64" s="61"/>
      <c r="F64" s="77" t="s">
        <v>230</v>
      </c>
      <c r="G64" s="68"/>
      <c r="H64" s="53" t="s">
        <v>264</v>
      </c>
      <c r="I64" s="85"/>
      <c r="J64" s="86"/>
      <c r="K64" s="63"/>
      <c r="L64" s="97"/>
      <c r="M64" s="97"/>
      <c r="N64" s="57">
        <f t="shared" si="9"/>
        <v>0</v>
      </c>
      <c r="O64" s="5" t="str">
        <f t="shared" si="10"/>
        <v>Bajo</v>
      </c>
      <c r="P64" s="5">
        <v>10</v>
      </c>
      <c r="Q64" s="57">
        <f t="shared" si="4"/>
        <v>0</v>
      </c>
      <c r="R64" s="11" t="str">
        <f t="shared" si="11"/>
        <v>IV</v>
      </c>
      <c r="S64" s="7" t="str">
        <f t="shared" si="12"/>
        <v>ACEPTABLE</v>
      </c>
      <c r="T64" s="10" t="str">
        <f t="shared" si="13"/>
        <v>Mantener las medidas de control existentes, pero se deberían considerar soluciones o mejoras y se deben hacer comprobciones periódicas para asegurrar que el riesgo aún es aceptable</v>
      </c>
      <c r="U64" s="89">
        <v>17</v>
      </c>
      <c r="X64" s="83" t="s">
        <v>266</v>
      </c>
      <c r="Y64" s="83" t="s">
        <v>266</v>
      </c>
      <c r="Z64" s="83" t="s">
        <v>266</v>
      </c>
    </row>
    <row r="65" spans="2:28" ht="30" hidden="1" customHeight="1" x14ac:dyDescent="0.25">
      <c r="C65" s="141"/>
      <c r="D65" s="153"/>
      <c r="E65" s="61"/>
      <c r="F65" s="77" t="s">
        <v>231</v>
      </c>
      <c r="G65" s="68"/>
      <c r="H65" s="53" t="s">
        <v>264</v>
      </c>
      <c r="I65" s="85"/>
      <c r="J65" s="86"/>
      <c r="K65" s="63"/>
      <c r="L65" s="97"/>
      <c r="M65" s="97"/>
      <c r="N65" s="57">
        <f t="shared" si="9"/>
        <v>0</v>
      </c>
      <c r="O65" s="5" t="str">
        <f t="shared" si="10"/>
        <v>Bajo</v>
      </c>
      <c r="P65" s="5">
        <v>10</v>
      </c>
      <c r="Q65" s="57">
        <f t="shared" si="4"/>
        <v>0</v>
      </c>
      <c r="R65" s="11" t="str">
        <f t="shared" si="11"/>
        <v>IV</v>
      </c>
      <c r="S65" s="7" t="str">
        <f t="shared" si="12"/>
        <v>ACEPTABLE</v>
      </c>
      <c r="T65" s="10" t="str">
        <f t="shared" si="13"/>
        <v>Mantener las medidas de control existentes, pero se deberían considerar soluciones o mejoras y se deben hacer comprobciones periódicas para asegurrar que el riesgo aún es aceptable</v>
      </c>
      <c r="U65" s="89">
        <v>17</v>
      </c>
      <c r="X65" s="83" t="s">
        <v>266</v>
      </c>
      <c r="Y65" s="83" t="s">
        <v>266</v>
      </c>
      <c r="Z65" s="83" t="s">
        <v>266</v>
      </c>
    </row>
    <row r="66" spans="2:28" ht="120" hidden="1" customHeight="1" x14ac:dyDescent="0.25">
      <c r="C66" s="141"/>
      <c r="D66" s="152" t="s">
        <v>19</v>
      </c>
      <c r="E66" s="61"/>
      <c r="F66" s="77" t="s">
        <v>232</v>
      </c>
      <c r="G66" s="68"/>
      <c r="H66" s="53" t="s">
        <v>264</v>
      </c>
      <c r="I66" s="85"/>
      <c r="J66" s="86"/>
      <c r="K66" s="63"/>
      <c r="L66" s="97"/>
      <c r="M66" s="97"/>
      <c r="N66" s="57">
        <f t="shared" si="9"/>
        <v>0</v>
      </c>
      <c r="O66" s="5" t="str">
        <f t="shared" si="10"/>
        <v>Bajo</v>
      </c>
      <c r="P66" s="5">
        <v>10</v>
      </c>
      <c r="Q66" s="57">
        <f t="shared" si="4"/>
        <v>0</v>
      </c>
      <c r="R66" s="11" t="str">
        <f t="shared" si="11"/>
        <v>IV</v>
      </c>
      <c r="S66" s="7" t="str">
        <f t="shared" si="12"/>
        <v>ACEPTABLE</v>
      </c>
      <c r="T66" s="10" t="str">
        <f t="shared" si="13"/>
        <v>Mantener las medidas de control existentes, pero se deberían considerar soluciones o mejoras y se deben hacer comprobciones periódicas para asegurrar que el riesgo aún es aceptable</v>
      </c>
      <c r="U66" s="89">
        <v>17</v>
      </c>
      <c r="X66" s="83" t="s">
        <v>266</v>
      </c>
      <c r="Y66" s="83" t="s">
        <v>266</v>
      </c>
      <c r="Z66" s="83" t="s">
        <v>266</v>
      </c>
    </row>
    <row r="67" spans="2:28" ht="45" hidden="1" customHeight="1" x14ac:dyDescent="0.25">
      <c r="C67" s="141"/>
      <c r="D67" s="153"/>
      <c r="E67" s="61"/>
      <c r="F67" s="77" t="s">
        <v>233</v>
      </c>
      <c r="G67" s="68"/>
      <c r="H67" s="53" t="s">
        <v>264</v>
      </c>
      <c r="I67" s="85"/>
      <c r="J67" s="86"/>
      <c r="K67" s="63"/>
      <c r="L67" s="97"/>
      <c r="M67" s="97"/>
      <c r="N67" s="57">
        <f t="shared" si="9"/>
        <v>0</v>
      </c>
      <c r="O67" s="5" t="str">
        <f t="shared" si="10"/>
        <v>Bajo</v>
      </c>
      <c r="P67" s="5">
        <v>10</v>
      </c>
      <c r="Q67" s="57">
        <f t="shared" si="4"/>
        <v>0</v>
      </c>
      <c r="R67" s="11" t="str">
        <f t="shared" si="11"/>
        <v>IV</v>
      </c>
      <c r="S67" s="7" t="str">
        <f t="shared" si="12"/>
        <v>ACEPTABLE</v>
      </c>
      <c r="T67" s="10" t="str">
        <f t="shared" si="13"/>
        <v>Mantener las medidas de control existentes, pero se deberían considerar soluciones o mejoras y se deben hacer comprobciones periódicas para asegurrar que el riesgo aún es aceptable</v>
      </c>
      <c r="U67" s="89">
        <v>17</v>
      </c>
      <c r="X67" s="83" t="s">
        <v>266</v>
      </c>
      <c r="Y67" s="83" t="s">
        <v>266</v>
      </c>
      <c r="Z67" s="83" t="s">
        <v>266</v>
      </c>
    </row>
    <row r="68" spans="2:28" ht="45" hidden="1" customHeight="1" x14ac:dyDescent="0.25">
      <c r="C68" s="141"/>
      <c r="D68" s="152" t="s">
        <v>19</v>
      </c>
      <c r="E68" s="61"/>
      <c r="F68" s="77" t="s">
        <v>245</v>
      </c>
      <c r="G68" s="68"/>
      <c r="H68" s="53" t="s">
        <v>264</v>
      </c>
      <c r="I68" s="85"/>
      <c r="J68" s="86"/>
      <c r="K68" s="63"/>
      <c r="L68" s="97"/>
      <c r="M68" s="97"/>
      <c r="N68" s="57">
        <f t="shared" si="9"/>
        <v>0</v>
      </c>
      <c r="O68" s="5" t="str">
        <f t="shared" si="10"/>
        <v>Bajo</v>
      </c>
      <c r="P68" s="5">
        <v>10</v>
      </c>
      <c r="Q68" s="57">
        <f t="shared" si="4"/>
        <v>0</v>
      </c>
      <c r="R68" s="11" t="str">
        <f t="shared" si="11"/>
        <v>IV</v>
      </c>
      <c r="S68" s="7" t="str">
        <f t="shared" si="12"/>
        <v>ACEPTABLE</v>
      </c>
      <c r="T68" s="10" t="str">
        <f t="shared" si="13"/>
        <v>Mantener las medidas de control existentes, pero se deberían considerar soluciones o mejoras y se deben hacer comprobciones periódicas para asegurrar que el riesgo aún es aceptable</v>
      </c>
      <c r="U68" s="89">
        <v>17</v>
      </c>
      <c r="X68" s="83" t="s">
        <v>266</v>
      </c>
      <c r="Y68" s="83" t="s">
        <v>266</v>
      </c>
      <c r="Z68" s="83" t="s">
        <v>266</v>
      </c>
    </row>
    <row r="69" spans="2:28" ht="60" hidden="1" customHeight="1" x14ac:dyDescent="0.25">
      <c r="C69" s="141"/>
      <c r="D69" s="153"/>
      <c r="E69" s="61"/>
      <c r="F69" s="77" t="s">
        <v>246</v>
      </c>
      <c r="G69" s="68"/>
      <c r="H69" s="53" t="s">
        <v>264</v>
      </c>
      <c r="I69" s="85"/>
      <c r="J69" s="86"/>
      <c r="K69" s="63"/>
      <c r="L69" s="97"/>
      <c r="M69" s="97"/>
      <c r="N69" s="57">
        <f t="shared" si="9"/>
        <v>0</v>
      </c>
      <c r="O69" s="5" t="str">
        <f t="shared" si="10"/>
        <v>Bajo</v>
      </c>
      <c r="P69" s="5">
        <v>10</v>
      </c>
      <c r="Q69" s="57">
        <f t="shared" si="4"/>
        <v>0</v>
      </c>
      <c r="R69" s="11" t="str">
        <f t="shared" si="11"/>
        <v>IV</v>
      </c>
      <c r="S69" s="7" t="str">
        <f t="shared" si="12"/>
        <v>ACEPTABLE</v>
      </c>
      <c r="T69" s="10" t="str">
        <f t="shared" si="13"/>
        <v>Mantener las medidas de control existentes, pero se deberían considerar soluciones o mejoras y se deben hacer comprobciones periódicas para asegurrar que el riesgo aún es aceptable</v>
      </c>
      <c r="U69" s="89">
        <v>17</v>
      </c>
      <c r="X69" s="83" t="s">
        <v>266</v>
      </c>
      <c r="Y69" s="83" t="s">
        <v>266</v>
      </c>
      <c r="Z69" s="83" t="s">
        <v>266</v>
      </c>
    </row>
    <row r="70" spans="2:28" ht="45" hidden="1" customHeight="1" x14ac:dyDescent="0.25">
      <c r="C70" s="141"/>
      <c r="D70" s="152" t="s">
        <v>19</v>
      </c>
      <c r="E70" s="61"/>
      <c r="F70" s="77" t="s">
        <v>247</v>
      </c>
      <c r="G70" s="68"/>
      <c r="H70" s="53" t="s">
        <v>264</v>
      </c>
      <c r="I70" s="85"/>
      <c r="J70" s="86"/>
      <c r="K70" s="63"/>
      <c r="L70" s="97"/>
      <c r="M70" s="97"/>
      <c r="N70" s="57">
        <f t="shared" si="9"/>
        <v>0</v>
      </c>
      <c r="O70" s="5" t="str">
        <f t="shared" si="10"/>
        <v>Bajo</v>
      </c>
      <c r="P70" s="5">
        <v>10</v>
      </c>
      <c r="Q70" s="57">
        <f t="shared" si="4"/>
        <v>0</v>
      </c>
      <c r="R70" s="11" t="str">
        <f t="shared" si="11"/>
        <v>IV</v>
      </c>
      <c r="S70" s="7" t="str">
        <f t="shared" si="12"/>
        <v>ACEPTABLE</v>
      </c>
      <c r="T70" s="10" t="str">
        <f t="shared" si="13"/>
        <v>Mantener las medidas de control existentes, pero se deberían considerar soluciones o mejoras y se deben hacer comprobciones periódicas para asegurrar que el riesgo aún es aceptable</v>
      </c>
      <c r="U70" s="89">
        <v>17</v>
      </c>
      <c r="X70" s="83" t="s">
        <v>266</v>
      </c>
      <c r="Y70" s="83" t="s">
        <v>266</v>
      </c>
      <c r="Z70" s="83" t="s">
        <v>266</v>
      </c>
    </row>
    <row r="71" spans="2:28" ht="45" hidden="1" customHeight="1" x14ac:dyDescent="0.25">
      <c r="C71" s="141"/>
      <c r="D71" s="153"/>
      <c r="E71" s="61"/>
      <c r="F71" s="77" t="s">
        <v>234</v>
      </c>
      <c r="G71" s="68"/>
      <c r="H71" s="53" t="s">
        <v>264</v>
      </c>
      <c r="I71" s="85"/>
      <c r="J71" s="86"/>
      <c r="K71" s="63"/>
      <c r="L71" s="97"/>
      <c r="M71" s="97"/>
      <c r="N71" s="57">
        <f t="shared" si="9"/>
        <v>0</v>
      </c>
      <c r="O71" s="5" t="str">
        <f t="shared" si="10"/>
        <v>Bajo</v>
      </c>
      <c r="P71" s="5">
        <v>10</v>
      </c>
      <c r="Q71" s="57">
        <f t="shared" si="4"/>
        <v>0</v>
      </c>
      <c r="R71" s="11" t="str">
        <f t="shared" si="11"/>
        <v>IV</v>
      </c>
      <c r="S71" s="7" t="str">
        <f t="shared" si="12"/>
        <v>ACEPTABLE</v>
      </c>
      <c r="T71" s="10" t="str">
        <f t="shared" si="13"/>
        <v>Mantener las medidas de control existentes, pero se deberían considerar soluciones o mejoras y se deben hacer comprobciones periódicas para asegurrar que el riesgo aún es aceptable</v>
      </c>
      <c r="U71" s="89">
        <v>17</v>
      </c>
      <c r="X71" s="83" t="s">
        <v>266</v>
      </c>
      <c r="Y71" s="83" t="s">
        <v>266</v>
      </c>
      <c r="Z71" s="83" t="s">
        <v>266</v>
      </c>
    </row>
    <row r="72" spans="2:28" ht="30" hidden="1" customHeight="1" x14ac:dyDescent="0.25">
      <c r="C72" s="141"/>
      <c r="D72" s="152" t="s">
        <v>19</v>
      </c>
      <c r="E72" s="61"/>
      <c r="F72" s="77" t="s">
        <v>235</v>
      </c>
      <c r="G72" s="68"/>
      <c r="H72" s="53" t="s">
        <v>264</v>
      </c>
      <c r="I72" s="85"/>
      <c r="J72" s="86"/>
      <c r="K72" s="63"/>
      <c r="L72" s="97"/>
      <c r="M72" s="97"/>
      <c r="N72" s="57">
        <f t="shared" si="9"/>
        <v>0</v>
      </c>
      <c r="O72" s="5" t="str">
        <f t="shared" si="10"/>
        <v>Bajo</v>
      </c>
      <c r="P72" s="5">
        <v>10</v>
      </c>
      <c r="Q72" s="57">
        <f t="shared" si="4"/>
        <v>0</v>
      </c>
      <c r="R72" s="11" t="str">
        <f t="shared" si="11"/>
        <v>IV</v>
      </c>
      <c r="S72" s="7" t="str">
        <f t="shared" si="12"/>
        <v>ACEPTABLE</v>
      </c>
      <c r="T72" s="10" t="str">
        <f t="shared" si="13"/>
        <v>Mantener las medidas de control existentes, pero se deberían considerar soluciones o mejoras y se deben hacer comprobciones periódicas para asegurrar que el riesgo aún es aceptable</v>
      </c>
      <c r="U72" s="89">
        <v>17</v>
      </c>
      <c r="X72" s="83" t="s">
        <v>266</v>
      </c>
      <c r="Y72" s="83" t="s">
        <v>266</v>
      </c>
      <c r="Z72" s="83" t="s">
        <v>266</v>
      </c>
    </row>
    <row r="73" spans="2:28" ht="60" hidden="1" customHeight="1" x14ac:dyDescent="0.25">
      <c r="C73" s="141"/>
      <c r="D73" s="153"/>
      <c r="E73" s="61"/>
      <c r="F73" s="77" t="s">
        <v>236</v>
      </c>
      <c r="G73" s="68"/>
      <c r="H73" s="53" t="s">
        <v>264</v>
      </c>
      <c r="I73" s="85"/>
      <c r="J73" s="86"/>
      <c r="K73" s="63"/>
      <c r="L73" s="97"/>
      <c r="M73" s="97"/>
      <c r="N73" s="57">
        <f t="shared" si="9"/>
        <v>0</v>
      </c>
      <c r="O73" s="5" t="str">
        <f t="shared" si="10"/>
        <v>Bajo</v>
      </c>
      <c r="P73" s="5">
        <v>10</v>
      </c>
      <c r="Q73" s="57">
        <f t="shared" si="4"/>
        <v>0</v>
      </c>
      <c r="R73" s="11" t="str">
        <f t="shared" si="11"/>
        <v>IV</v>
      </c>
      <c r="S73" s="7" t="str">
        <f t="shared" si="12"/>
        <v>ACEPTABLE</v>
      </c>
      <c r="T73" s="10" t="str">
        <f t="shared" si="13"/>
        <v>Mantener las medidas de control existentes, pero se deberían considerar soluciones o mejoras y se deben hacer comprobciones periódicas para asegurrar que el riesgo aún es aceptable</v>
      </c>
      <c r="U73" s="89">
        <v>17</v>
      </c>
      <c r="X73" s="83" t="s">
        <v>266</v>
      </c>
      <c r="Y73" s="83" t="s">
        <v>266</v>
      </c>
      <c r="Z73" s="83" t="s">
        <v>266</v>
      </c>
    </row>
    <row r="74" spans="2:28" ht="15" hidden="1" customHeight="1" x14ac:dyDescent="0.25">
      <c r="C74" s="141"/>
      <c r="D74" s="152" t="s">
        <v>19</v>
      </c>
      <c r="E74" s="61"/>
      <c r="F74" s="77" t="s">
        <v>237</v>
      </c>
      <c r="G74" s="68"/>
      <c r="H74" s="53" t="s">
        <v>264</v>
      </c>
      <c r="I74" s="85"/>
      <c r="J74" s="86"/>
      <c r="K74" s="63"/>
      <c r="L74" s="97"/>
      <c r="M74" s="97"/>
      <c r="N74" s="57">
        <f t="shared" si="9"/>
        <v>0</v>
      </c>
      <c r="O74" s="5" t="str">
        <f t="shared" si="10"/>
        <v>Bajo</v>
      </c>
      <c r="P74" s="5">
        <v>10</v>
      </c>
      <c r="Q74" s="57">
        <f t="shared" si="4"/>
        <v>0</v>
      </c>
      <c r="R74" s="11" t="str">
        <f t="shared" si="11"/>
        <v>IV</v>
      </c>
      <c r="S74" s="7" t="str">
        <f t="shared" si="12"/>
        <v>ACEPTABLE</v>
      </c>
      <c r="T74" s="10" t="str">
        <f t="shared" si="13"/>
        <v>Mantener las medidas de control existentes, pero se deberían considerar soluciones o mejoras y se deben hacer comprobciones periódicas para asegurrar que el riesgo aún es aceptable</v>
      </c>
      <c r="U74" s="89">
        <v>17</v>
      </c>
      <c r="X74" s="83" t="s">
        <v>266</v>
      </c>
      <c r="Y74" s="83" t="s">
        <v>266</v>
      </c>
      <c r="Z74" s="83" t="s">
        <v>266</v>
      </c>
    </row>
    <row r="75" spans="2:28" ht="30.75" hidden="1" customHeight="1" x14ac:dyDescent="0.25">
      <c r="C75" s="141"/>
      <c r="D75" s="153"/>
      <c r="E75" s="61"/>
      <c r="F75" s="77" t="s">
        <v>238</v>
      </c>
      <c r="G75" s="68"/>
      <c r="H75" s="53" t="s">
        <v>264</v>
      </c>
      <c r="I75" s="85"/>
      <c r="J75" s="86"/>
      <c r="K75" s="63"/>
      <c r="L75" s="97"/>
      <c r="M75" s="97"/>
      <c r="N75" s="57">
        <f t="shared" si="9"/>
        <v>0</v>
      </c>
      <c r="O75" s="5" t="str">
        <f t="shared" si="10"/>
        <v>Bajo</v>
      </c>
      <c r="P75" s="5">
        <v>10</v>
      </c>
      <c r="Q75" s="57">
        <f t="shared" si="4"/>
        <v>0</v>
      </c>
      <c r="R75" s="11" t="str">
        <f t="shared" si="11"/>
        <v>IV</v>
      </c>
      <c r="S75" s="7" t="str">
        <f t="shared" si="12"/>
        <v>ACEPTABLE</v>
      </c>
      <c r="T75" s="10" t="str">
        <f t="shared" si="13"/>
        <v>Mantener las medidas de control existentes, pero se deberían considerar soluciones o mejoras y se deben hacer comprobciones periódicas para asegurrar que el riesgo aún es aceptable</v>
      </c>
      <c r="U75" s="89">
        <v>17</v>
      </c>
      <c r="X75" s="83" t="s">
        <v>266</v>
      </c>
      <c r="Y75" s="83" t="s">
        <v>266</v>
      </c>
      <c r="Z75" s="83" t="s">
        <v>266</v>
      </c>
    </row>
    <row r="76" spans="2:28" ht="93" customHeight="1" x14ac:dyDescent="0.25">
      <c r="B76" s="103"/>
      <c r="C76" s="143"/>
      <c r="D76" s="64" t="s">
        <v>292</v>
      </c>
      <c r="E76" s="14" t="s">
        <v>391</v>
      </c>
      <c r="F76" s="14" t="s">
        <v>392</v>
      </c>
      <c r="G76" s="14" t="s">
        <v>393</v>
      </c>
      <c r="H76" s="53" t="s">
        <v>264</v>
      </c>
      <c r="I76" s="56" t="s">
        <v>375</v>
      </c>
      <c r="J76" s="56" t="s">
        <v>375</v>
      </c>
      <c r="K76" s="56" t="s">
        <v>375</v>
      </c>
      <c r="L76" s="93">
        <v>6</v>
      </c>
      <c r="M76" s="97">
        <v>2</v>
      </c>
      <c r="N76" s="90">
        <f t="shared" si="9"/>
        <v>12</v>
      </c>
      <c r="O76" s="64" t="str">
        <f t="shared" si="10"/>
        <v>Alto</v>
      </c>
      <c r="P76" s="56">
        <v>10</v>
      </c>
      <c r="Q76" s="57">
        <f t="shared" si="4"/>
        <v>120</v>
      </c>
      <c r="R76" s="11" t="str">
        <f t="shared" si="11"/>
        <v>III</v>
      </c>
      <c r="S76" s="7" t="str">
        <f t="shared" si="12"/>
        <v>MEJORABLE</v>
      </c>
      <c r="T76" s="10" t="str">
        <f t="shared" si="13"/>
        <v>Mejorar si es posible. Seria conveniente justificar la intervención y su rentabilidad</v>
      </c>
      <c r="U76" s="64">
        <v>1</v>
      </c>
      <c r="V76" s="14" t="s">
        <v>394</v>
      </c>
      <c r="W76" s="14" t="s">
        <v>395</v>
      </c>
      <c r="X76" s="56" t="s">
        <v>266</v>
      </c>
      <c r="Y76" s="56" t="s">
        <v>266</v>
      </c>
      <c r="Z76" s="56" t="s">
        <v>266</v>
      </c>
      <c r="AA76" s="67" t="s">
        <v>396</v>
      </c>
      <c r="AB76" s="72" t="s">
        <v>390</v>
      </c>
    </row>
    <row r="77" spans="2:28" x14ac:dyDescent="0.25">
      <c r="C77" s="78"/>
      <c r="L77" s="181"/>
      <c r="M77" s="181"/>
    </row>
    <row r="78" spans="2:28" x14ac:dyDescent="0.25">
      <c r="C78" s="78"/>
      <c r="L78" s="181"/>
      <c r="M78" s="181"/>
    </row>
    <row r="79" spans="2:28" x14ac:dyDescent="0.25">
      <c r="C79" s="78"/>
      <c r="L79" s="181"/>
      <c r="M79" s="181"/>
    </row>
    <row r="80" spans="2:28" x14ac:dyDescent="0.25">
      <c r="C80" s="78"/>
      <c r="L80" s="181"/>
      <c r="M80" s="181"/>
    </row>
    <row r="81" spans="3:13" x14ac:dyDescent="0.25">
      <c r="C81" s="78"/>
      <c r="L81" s="181"/>
      <c r="M81" s="181"/>
    </row>
    <row r="82" spans="3:13" x14ac:dyDescent="0.25">
      <c r="C82" s="78"/>
      <c r="L82" s="181"/>
      <c r="M82" s="181"/>
    </row>
    <row r="83" spans="3:13" x14ac:dyDescent="0.25">
      <c r="C83" s="78"/>
      <c r="L83" s="181"/>
      <c r="M83" s="181"/>
    </row>
    <row r="84" spans="3:13" x14ac:dyDescent="0.25">
      <c r="C84" s="78"/>
      <c r="L84" s="181"/>
      <c r="M84" s="181"/>
    </row>
    <row r="85" spans="3:13" x14ac:dyDescent="0.25">
      <c r="C85" s="78"/>
      <c r="L85" s="181"/>
      <c r="M85" s="181"/>
    </row>
    <row r="86" spans="3:13" x14ac:dyDescent="0.25">
      <c r="C86" s="78"/>
      <c r="L86" s="181"/>
      <c r="M86" s="181"/>
    </row>
    <row r="87" spans="3:13" x14ac:dyDescent="0.25">
      <c r="C87" s="78"/>
      <c r="L87" s="181"/>
      <c r="M87" s="181"/>
    </row>
    <row r="88" spans="3:13" x14ac:dyDescent="0.25">
      <c r="C88" s="78"/>
    </row>
    <row r="89" spans="3:13" x14ac:dyDescent="0.25">
      <c r="C89" s="78"/>
    </row>
    <row r="90" spans="3:13" x14ac:dyDescent="0.25">
      <c r="C90" s="78"/>
    </row>
    <row r="91" spans="3:13" x14ac:dyDescent="0.25">
      <c r="C91" s="78"/>
    </row>
    <row r="92" spans="3:13" x14ac:dyDescent="0.25">
      <c r="C92" s="78"/>
    </row>
    <row r="93" spans="3:13" x14ac:dyDescent="0.25">
      <c r="C93" s="78"/>
    </row>
    <row r="94" spans="3:13" x14ac:dyDescent="0.25">
      <c r="C94" s="78"/>
    </row>
    <row r="95" spans="3:13" x14ac:dyDescent="0.25">
      <c r="C95" s="78"/>
    </row>
    <row r="96" spans="3:1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20" spans="3:3" x14ac:dyDescent="0.25">
      <c r="C120" s="78"/>
    </row>
    <row r="121" spans="3:3" x14ac:dyDescent="0.25">
      <c r="C121" s="78"/>
    </row>
    <row r="122" spans="3:3" x14ac:dyDescent="0.25">
      <c r="C122" s="78"/>
    </row>
    <row r="123" spans="3:3" x14ac:dyDescent="0.25">
      <c r="C123" s="78"/>
    </row>
    <row r="124" spans="3:3" x14ac:dyDescent="0.25">
      <c r="C124" s="78"/>
    </row>
    <row r="125" spans="3:3" x14ac:dyDescent="0.25">
      <c r="C125" s="78"/>
    </row>
    <row r="126" spans="3:3" x14ac:dyDescent="0.25">
      <c r="C126" s="78"/>
    </row>
    <row r="127" spans="3:3" x14ac:dyDescent="0.25">
      <c r="C127" s="78"/>
    </row>
    <row r="128" spans="3:3" x14ac:dyDescent="0.25">
      <c r="C128" s="78"/>
    </row>
    <row r="129" spans="3:3" x14ac:dyDescent="0.25">
      <c r="C129" s="78"/>
    </row>
    <row r="130" spans="3:3" x14ac:dyDescent="0.25">
      <c r="C130" s="78"/>
    </row>
    <row r="1048548" spans="4:8" ht="60" x14ac:dyDescent="0.25">
      <c r="H1048548" s="31" t="s">
        <v>256</v>
      </c>
    </row>
    <row r="1048549" spans="4:8" ht="60" x14ac:dyDescent="0.25">
      <c r="H1048549" s="31" t="s">
        <v>257</v>
      </c>
    </row>
    <row r="1048550" spans="4:8" ht="90" x14ac:dyDescent="0.25">
      <c r="H1048550" s="31" t="s">
        <v>258</v>
      </c>
    </row>
    <row r="1048551" spans="4:8" ht="75" x14ac:dyDescent="0.25">
      <c r="H1048551" s="31" t="s">
        <v>259</v>
      </c>
    </row>
    <row r="1048552" spans="4:8" ht="135" x14ac:dyDescent="0.25">
      <c r="H1048552" s="31" t="s">
        <v>260</v>
      </c>
    </row>
    <row r="1048553" spans="4:8" ht="285" x14ac:dyDescent="0.25">
      <c r="D1048553" t="s">
        <v>19</v>
      </c>
      <c r="H1048553" s="31" t="s">
        <v>261</v>
      </c>
    </row>
    <row r="1048554" spans="4:8" x14ac:dyDescent="0.25">
      <c r="D1048554" t="s">
        <v>263</v>
      </c>
    </row>
  </sheetData>
  <mergeCells count="120">
    <mergeCell ref="L77:M87"/>
    <mergeCell ref="D58:D59"/>
    <mergeCell ref="D60:D61"/>
    <mergeCell ref="D62:D63"/>
    <mergeCell ref="D64:D65"/>
    <mergeCell ref="D66:D67"/>
    <mergeCell ref="D68:D69"/>
    <mergeCell ref="D46:D47"/>
    <mergeCell ref="D48:D49"/>
    <mergeCell ref="D50:D51"/>
    <mergeCell ref="D52:D53"/>
    <mergeCell ref="D54:D55"/>
    <mergeCell ref="D56:D57"/>
    <mergeCell ref="AB23:AB24"/>
    <mergeCell ref="E26:E30"/>
    <mergeCell ref="B31:B48"/>
    <mergeCell ref="D32:D33"/>
    <mergeCell ref="D34:D35"/>
    <mergeCell ref="D36:D37"/>
    <mergeCell ref="D38:D39"/>
    <mergeCell ref="D40:D41"/>
    <mergeCell ref="D42:D43"/>
    <mergeCell ref="D44:D45"/>
    <mergeCell ref="B11:B30"/>
    <mergeCell ref="C11:C76"/>
    <mergeCell ref="D70:D71"/>
    <mergeCell ref="D72:D73"/>
    <mergeCell ref="D74:D75"/>
    <mergeCell ref="E19:E21"/>
    <mergeCell ref="AA19:AA20"/>
    <mergeCell ref="D20:D21"/>
    <mergeCell ref="D23:D24"/>
    <mergeCell ref="E23:E24"/>
    <mergeCell ref="AA23:AA24"/>
    <mergeCell ref="W16:W18"/>
    <mergeCell ref="X16:X18"/>
    <mergeCell ref="Y16:Y18"/>
    <mergeCell ref="Z16:Z18"/>
    <mergeCell ref="AA16:AA18"/>
    <mergeCell ref="D11:D18"/>
    <mergeCell ref="AB16:AB18"/>
    <mergeCell ref="Q16:Q18"/>
    <mergeCell ref="R16:R18"/>
    <mergeCell ref="S16:S18"/>
    <mergeCell ref="T16:T18"/>
    <mergeCell ref="U16:U18"/>
    <mergeCell ref="V16:V18"/>
    <mergeCell ref="K16:K18"/>
    <mergeCell ref="L16:L18"/>
    <mergeCell ref="M16:M18"/>
    <mergeCell ref="N16:N18"/>
    <mergeCell ref="O16:O18"/>
    <mergeCell ref="P16:P18"/>
    <mergeCell ref="G11:G13"/>
    <mergeCell ref="H11:H13"/>
    <mergeCell ref="X14:X15"/>
    <mergeCell ref="Y14:Y15"/>
    <mergeCell ref="Z14:Z15"/>
    <mergeCell ref="AA14:AA15"/>
    <mergeCell ref="AB14:AB15"/>
    <mergeCell ref="F16:F18"/>
    <mergeCell ref="G16:G18"/>
    <mergeCell ref="H16:H18"/>
    <mergeCell ref="I16:I18"/>
    <mergeCell ref="J16:J18"/>
    <mergeCell ref="R14:R15"/>
    <mergeCell ref="S14:S15"/>
    <mergeCell ref="T14:T15"/>
    <mergeCell ref="U14:U15"/>
    <mergeCell ref="V14:V15"/>
    <mergeCell ref="K11:K13"/>
    <mergeCell ref="L11:L13"/>
    <mergeCell ref="W14:W15"/>
    <mergeCell ref="L14:L15"/>
    <mergeCell ref="M14:M15"/>
    <mergeCell ref="N14:N15"/>
    <mergeCell ref="O14:O15"/>
    <mergeCell ref="P14:P15"/>
    <mergeCell ref="Q14:Q15"/>
    <mergeCell ref="V11:V13"/>
    <mergeCell ref="W11:W13"/>
    <mergeCell ref="E11:E18"/>
    <mergeCell ref="F11:F13"/>
    <mergeCell ref="Y11:Y13"/>
    <mergeCell ref="Z11:Z13"/>
    <mergeCell ref="AA11:AA13"/>
    <mergeCell ref="AB11:AB13"/>
    <mergeCell ref="F14:F15"/>
    <mergeCell ref="G14:G15"/>
    <mergeCell ref="H14:H15"/>
    <mergeCell ref="I14:I15"/>
    <mergeCell ref="J14:J15"/>
    <mergeCell ref="K14:K15"/>
    <mergeCell ref="S11:S13"/>
    <mergeCell ref="T11:T13"/>
    <mergeCell ref="U11:U13"/>
    <mergeCell ref="X11:X13"/>
    <mergeCell ref="M11:M13"/>
    <mergeCell ref="N11:N13"/>
    <mergeCell ref="O11:O13"/>
    <mergeCell ref="P11:P13"/>
    <mergeCell ref="Q11:Q13"/>
    <mergeCell ref="R11:R13"/>
    <mergeCell ref="I11:I13"/>
    <mergeCell ref="J11:J13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 O16 O19:O76">
    <cfRule type="containsText" dxfId="300" priority="31" operator="containsText" text="Muy Alto">
      <formula>NOT(ISERROR(SEARCH("Muy Alto",O11)))</formula>
    </cfRule>
    <cfRule type="containsText" dxfId="299" priority="30" operator="containsText" text="Bajo">
      <formula>NOT(ISERROR(SEARCH("Bajo",O11)))</formula>
    </cfRule>
  </conditionalFormatting>
  <conditionalFormatting sqref="O11 O26:O76">
    <cfRule type="containsText" dxfId="298" priority="33" operator="containsText" text="Muy Alto">
      <formula>NOT(ISERROR(SEARCH("Muy Alto",O11)))</formula>
    </cfRule>
    <cfRule type="containsText" dxfId="297" priority="32" operator="containsText" text="Alto">
      <formula>NOT(ISERROR(SEARCH("Alto",O11)))</formula>
    </cfRule>
  </conditionalFormatting>
  <conditionalFormatting sqref="O16 O19:O25">
    <cfRule type="containsText" dxfId="296" priority="9" operator="containsText" text="Muy Alto">
      <formula>NOT(ISERROR(SEARCH("Muy Alto",O16)))</formula>
    </cfRule>
    <cfRule type="containsText" dxfId="295" priority="10" operator="containsText" text="Alto">
      <formula>NOT(ISERROR(SEARCH("Alto",O16)))</formula>
    </cfRule>
  </conditionalFormatting>
  <conditionalFormatting sqref="O16 O19:O76 O11">
    <cfRule type="containsText" dxfId="294" priority="29" operator="containsText" text="Medio">
      <formula>NOT(ISERROR(SEARCH("Medio",O11)))</formula>
    </cfRule>
  </conditionalFormatting>
  <conditionalFormatting sqref="R11 R26:R76">
    <cfRule type="containsText" dxfId="293" priority="28" operator="containsText" text="IV">
      <formula>NOT(ISERROR(SEARCH("IV",R11)))</formula>
    </cfRule>
    <cfRule type="containsText" dxfId="292" priority="27" operator="containsText" text="I">
      <formula>NOT(ISERROR(SEARCH("I",R11)))</formula>
    </cfRule>
    <cfRule type="containsText" dxfId="291" priority="26" operator="containsText" text="II">
      <formula>NOT(ISERROR(SEARCH("II",R11)))</formula>
    </cfRule>
    <cfRule type="containsText" dxfId="290" priority="25" operator="containsText" text="III">
      <formula>NOT(ISERROR(SEARCH("III",R11)))</formula>
    </cfRule>
  </conditionalFormatting>
  <conditionalFormatting sqref="R16 R19:R25">
    <cfRule type="containsText" dxfId="289" priority="5" operator="containsText" text="IV">
      <formula>NOT(ISERROR(SEARCH("IV",R16)))</formula>
    </cfRule>
    <cfRule type="containsText" dxfId="288" priority="6" operator="containsText" text="III">
      <formula>NOT(ISERROR(SEARCH("III",R16)))</formula>
    </cfRule>
    <cfRule type="containsText" dxfId="287" priority="7" operator="containsText" text="II">
      <formula>NOT(ISERROR(SEARCH("II",R16)))</formula>
    </cfRule>
    <cfRule type="containsText" dxfId="286" priority="8" operator="containsText" text="I">
      <formula>NOT(ISERROR(SEARCH("I",R16)))</formula>
    </cfRule>
  </conditionalFormatting>
  <conditionalFormatting sqref="R16 R19:R76 R11">
    <cfRule type="containsText" dxfId="285" priority="24" operator="containsText" text="IV">
      <formula>NOT(ISERROR(SEARCH("IV",R11)))</formula>
    </cfRule>
  </conditionalFormatting>
  <conditionalFormatting sqref="S11 S16 S19:S76">
    <cfRule type="containsText" dxfId="284" priority="17" operator="containsText" text="ACEPTABLE CON CONTROL ESPECIFICO">
      <formula>NOT(ISERROR(SEARCH("ACEPTABLE CON CONTROL ESPECIFICO",S11)))</formula>
    </cfRule>
    <cfRule type="containsText" dxfId="283" priority="18" operator="containsText" text="ACEPTABLE">
      <formula>NOT(ISERROR(SEARCH("ACEPTABLE",S11)))</formula>
    </cfRule>
    <cfRule type="containsText" dxfId="282" priority="19" operator="containsText" text="MEJORABLE">
      <formula>NOT(ISERROR(SEARCH("MEJORABLE",S11)))</formula>
    </cfRule>
  </conditionalFormatting>
  <conditionalFormatting sqref="S11 S26:S76">
    <cfRule type="containsText" dxfId="281" priority="20" operator="containsText" text="NO ACEPTABLE">
      <formula>NOT(ISERROR(SEARCH("NO ACEPTABLE",S11)))</formula>
    </cfRule>
    <cfRule type="containsText" dxfId="280" priority="21" operator="containsText" text="NO ACEPTABLE O ACEPTABLE CON CONTROL ESPECIFICO">
      <formula>NOT(ISERROR(SEARCH("NO ACEPTABLE O ACEPTABLE CON CONTROL ESPECIFICO",S11)))</formula>
    </cfRule>
    <cfRule type="containsText" dxfId="279" priority="22" operator="containsText" text="ACEPTABLE">
      <formula>NOT(ISERROR(SEARCH("ACEPTABLE",S11)))</formula>
    </cfRule>
    <cfRule type="containsText" dxfId="278" priority="23" operator="containsText" text="MEJORABLE">
      <formula>NOT(ISERROR(SEARCH("MEJORABLE",S11)))</formula>
    </cfRule>
  </conditionalFormatting>
  <conditionalFormatting sqref="S16 S19:S25">
    <cfRule type="containsText" dxfId="277" priority="4" operator="containsText" text="NO ACEPTABLE O ACEPTABLE CON CONTROL ESPECIFICO">
      <formula>NOT(ISERROR(SEARCH("NO ACEPTABLE O ACEPTABLE CON CONTROL ESPECIFICO",S16)))</formula>
    </cfRule>
    <cfRule type="containsText" dxfId="276" priority="3" operator="containsText" text="NO ACEPTABLE">
      <formula>NOT(ISERROR(SEARCH("NO ACEPTABLE",S16)))</formula>
    </cfRule>
    <cfRule type="containsText" dxfId="275" priority="2" operator="containsText" text="MEJORABLE">
      <formula>NOT(ISERROR(SEARCH("MEJORABLE",S16)))</formula>
    </cfRule>
    <cfRule type="containsText" dxfId="274" priority="1" operator="containsText" text="ACEPTABLE">
      <formula>NOT(ISERROR(SEARCH("ACEPTABLE",S16)))</formula>
    </cfRule>
  </conditionalFormatting>
  <conditionalFormatting sqref="S16 S19:S76 S11">
    <cfRule type="containsText" dxfId="273" priority="16" operator="containsText" text="NO ACEPTABLE">
      <formula>NOT(ISERROR(SEARCH("NO ACEPTABLE",S11)))</formula>
    </cfRule>
  </conditionalFormatting>
  <conditionalFormatting sqref="T11 T16 T19:T76">
    <cfRule type="containsText" dxfId="272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271" priority="14" operator="containsText" text="Corregir y adoptar medidas de control inmediato">
      <formula>NOT(ISERROR(SEARCH("Corregir y adoptar medidas de control inmediato",T11)))</formula>
    </cfRule>
    <cfRule type="cellIs" dxfId="270" priority="13" operator="equal">
      <formula>"Situación crítica. Suspender actividades hasta que el riesgo esté bajo control. Intervención urgente"</formula>
    </cfRule>
    <cfRule type="containsText" dxfId="269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268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allowBlank="1" showInputMessage="1" showErrorMessage="1" sqref="P11 P19:P75" xr:uid="{970D0B90-AB66-4A25-9796-D307E34218EA}">
      <formula1>$P$31:$P$34</formula1>
    </dataValidation>
    <dataValidation type="list" allowBlank="1" showInputMessage="1" showErrorMessage="1" sqref="H11 H20:H25" xr:uid="{65446FE3-96B7-49E9-B75D-7B42DA6CA854}">
      <formula1>$H$1048548:$H$1048553</formula1>
    </dataValidation>
    <dataValidation type="list" allowBlank="1" showInputMessage="1" showErrorMessage="1" sqref="F11 F20:F30" xr:uid="{422B0D05-5F87-4A7E-A3E2-990610985037}">
      <formula1>$F$31:$F$75</formula1>
    </dataValidation>
    <dataValidation type="list" allowBlank="1" showInputMessage="1" showErrorMessage="1" sqref="E11 E25:E26 E22:E23 E19" xr:uid="{69D7E3B6-8A36-4937-B9A9-183DAAD1C47E}">
      <formula1>$E$31:$E$36</formula1>
    </dataValidation>
    <dataValidation type="list" allowBlank="1" showInputMessage="1" showErrorMessage="1" sqref="D74 D11 D25:D30 D20 D22:D23 D32 D34 D36 D38 D40 D42 D44 D46 D48 D50 D52 D54 D56 D58 D60 D62 D64 D66 D68 D70 D72" xr:uid="{C38BD141-0960-43DA-A7AC-7E4E13C9902B}">
      <formula1>$D$1048553:$D$1048576</formula1>
    </dataValidation>
    <dataValidation type="list" showInputMessage="1" showErrorMessage="1" sqref="H26:H76" xr:uid="{2963187F-2555-4333-B610-8AA2B0C13436}">
      <formula1>$H$1048547:$H$1048553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2502-0923-4562-B56C-4BA663F4F9A0}">
  <sheetPr>
    <pageSetUpPr fitToPage="1"/>
  </sheetPr>
  <dimension ref="B2:AW1048554"/>
  <sheetViews>
    <sheetView showGridLines="0" topLeftCell="E1" zoomScale="70" zoomScaleNormal="70" workbookViewId="0">
      <selection activeCell="E76" sqref="E76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519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2"/>
      <c r="C10" s="124"/>
      <c r="D10" s="125"/>
      <c r="E10" s="138" t="s">
        <v>5</v>
      </c>
      <c r="F10" s="139"/>
      <c r="G10" s="102" t="s">
        <v>4</v>
      </c>
      <c r="H10" s="124"/>
      <c r="I10" s="95" t="s">
        <v>6</v>
      </c>
      <c r="J10" s="102" t="s">
        <v>7</v>
      </c>
      <c r="K10" s="94" t="s">
        <v>8</v>
      </c>
      <c r="L10" s="99" t="s">
        <v>37</v>
      </c>
      <c r="M10" s="13" t="s">
        <v>38</v>
      </c>
      <c r="N10" s="104" t="s">
        <v>42</v>
      </c>
      <c r="O10" s="99" t="s">
        <v>39</v>
      </c>
      <c r="P10" s="104" t="s">
        <v>40</v>
      </c>
      <c r="Q10" s="13" t="s">
        <v>43</v>
      </c>
      <c r="R10" s="105" t="s">
        <v>45</v>
      </c>
      <c r="S10" s="99" t="s">
        <v>9</v>
      </c>
      <c r="T10" s="98" t="s">
        <v>249</v>
      </c>
      <c r="U10" s="106" t="s">
        <v>10</v>
      </c>
      <c r="V10" s="107" t="s">
        <v>11</v>
      </c>
      <c r="W10" s="108" t="s">
        <v>12</v>
      </c>
      <c r="X10" s="109" t="s">
        <v>14</v>
      </c>
      <c r="Y10" s="110" t="s">
        <v>15</v>
      </c>
      <c r="Z10" s="112" t="s">
        <v>16</v>
      </c>
      <c r="AA10" s="110" t="s">
        <v>17</v>
      </c>
      <c r="AB10" s="111" t="s">
        <v>44</v>
      </c>
    </row>
    <row r="11" spans="2:49" ht="15" customHeight="1" x14ac:dyDescent="0.25">
      <c r="B11" s="180" t="s">
        <v>519</v>
      </c>
      <c r="C11" s="140" t="s">
        <v>526</v>
      </c>
      <c r="D11" s="175" t="s">
        <v>19</v>
      </c>
      <c r="E11" s="140" t="s">
        <v>208</v>
      </c>
      <c r="F11" s="142" t="s">
        <v>222</v>
      </c>
      <c r="G11" s="142" t="s">
        <v>397</v>
      </c>
      <c r="H11" s="140" t="s">
        <v>264</v>
      </c>
      <c r="I11" s="144" t="s">
        <v>271</v>
      </c>
      <c r="J11" s="144" t="s">
        <v>271</v>
      </c>
      <c r="K11" s="144" t="s">
        <v>271</v>
      </c>
      <c r="L11" s="149">
        <v>2</v>
      </c>
      <c r="M11" s="155">
        <v>4</v>
      </c>
      <c r="N11" s="156">
        <f>M11*L11</f>
        <v>8</v>
      </c>
      <c r="O11" s="158" t="str">
        <f>IF(N11&gt;=24,"Muy Alto",IF(N11&gt;=10,"Alto",IF(N11&gt;=6,"Medio","Bajo")))</f>
        <v>Medio</v>
      </c>
      <c r="P11" s="152">
        <v>25</v>
      </c>
      <c r="Q11" s="159">
        <f>P11*N11</f>
        <v>200</v>
      </c>
      <c r="R11" s="160" t="str">
        <f>IF(Q11&gt;=600,"I",IF(Q11&gt;=150,"II",IF(Q11&gt;=40,"III","IV")))</f>
        <v>II</v>
      </c>
      <c r="S11" s="146" t="str">
        <f>IF(R11="IV","ACEPTABLE",IF(R11="III","MEJORABLE",IF(R11="II","ACEPTABLE CON CONTROL ESPECIFICO","NO ACEPTABLE")))</f>
        <v>ACEPTABLE CON CONTROL ESPECIFICO</v>
      </c>
      <c r="T11" s="149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52">
        <v>4</v>
      </c>
      <c r="V11" s="140" t="s">
        <v>276</v>
      </c>
      <c r="W11" s="140" t="s">
        <v>279</v>
      </c>
      <c r="X11" s="140" t="s">
        <v>266</v>
      </c>
      <c r="Y11" s="140" t="s">
        <v>266</v>
      </c>
      <c r="Z11" s="142" t="s">
        <v>303</v>
      </c>
      <c r="AA11" s="142" t="s">
        <v>284</v>
      </c>
      <c r="AB11" s="140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7.100000000000001" customHeight="1" x14ac:dyDescent="0.25">
      <c r="B12" s="179"/>
      <c r="C12" s="141"/>
      <c r="D12" s="153"/>
      <c r="E12" s="141"/>
      <c r="F12" s="142"/>
      <c r="G12" s="142"/>
      <c r="H12" s="141"/>
      <c r="I12" s="163"/>
      <c r="J12" s="163"/>
      <c r="K12" s="163"/>
      <c r="L12" s="150"/>
      <c r="M12" s="150"/>
      <c r="N12" s="157"/>
      <c r="O12" s="158"/>
      <c r="P12" s="153"/>
      <c r="Q12" s="157"/>
      <c r="R12" s="161"/>
      <c r="S12" s="147"/>
      <c r="T12" s="150"/>
      <c r="U12" s="153"/>
      <c r="V12" s="141"/>
      <c r="W12" s="141"/>
      <c r="X12" s="141"/>
      <c r="Y12" s="141"/>
      <c r="Z12" s="142"/>
      <c r="AA12" s="142"/>
      <c r="AB12" s="141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7.100000000000001" customHeight="1" x14ac:dyDescent="0.25">
      <c r="B13" s="179"/>
      <c r="C13" s="141"/>
      <c r="D13" s="153"/>
      <c r="E13" s="141"/>
      <c r="F13" s="142"/>
      <c r="G13" s="142"/>
      <c r="H13" s="143"/>
      <c r="I13" s="145"/>
      <c r="J13" s="145"/>
      <c r="K13" s="145"/>
      <c r="L13" s="151"/>
      <c r="M13" s="150"/>
      <c r="N13" s="157"/>
      <c r="O13" s="158"/>
      <c r="P13" s="154"/>
      <c r="Q13" s="157"/>
      <c r="R13" s="162"/>
      <c r="S13" s="148"/>
      <c r="T13" s="151"/>
      <c r="U13" s="154"/>
      <c r="V13" s="143"/>
      <c r="W13" s="143"/>
      <c r="X13" s="143"/>
      <c r="Y13" s="143"/>
      <c r="Z13" s="142"/>
      <c r="AA13" s="142"/>
      <c r="AB13" s="143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17.100000000000001" customHeight="1" x14ac:dyDescent="0.25">
      <c r="B14" s="179"/>
      <c r="C14" s="141"/>
      <c r="D14" s="153"/>
      <c r="E14" s="141"/>
      <c r="F14" s="140" t="s">
        <v>431</v>
      </c>
      <c r="G14" s="140" t="s">
        <v>432</v>
      </c>
      <c r="H14" s="140" t="s">
        <v>264</v>
      </c>
      <c r="I14" s="144" t="s">
        <v>271</v>
      </c>
      <c r="J14" s="144" t="s">
        <v>271</v>
      </c>
      <c r="K14" s="144" t="s">
        <v>271</v>
      </c>
      <c r="L14" s="149">
        <v>2</v>
      </c>
      <c r="M14" s="164">
        <v>3</v>
      </c>
      <c r="N14" s="165">
        <v>6</v>
      </c>
      <c r="O14" s="166" t="s">
        <v>433</v>
      </c>
      <c r="P14" s="152">
        <v>25</v>
      </c>
      <c r="Q14" s="165">
        <v>200</v>
      </c>
      <c r="R14" s="169" t="s">
        <v>192</v>
      </c>
      <c r="S14" s="171" t="s">
        <v>434</v>
      </c>
      <c r="T14" s="173" t="s">
        <v>435</v>
      </c>
      <c r="U14" s="152">
        <v>4</v>
      </c>
      <c r="V14" s="140" t="s">
        <v>436</v>
      </c>
      <c r="W14" s="140" t="s">
        <v>265</v>
      </c>
      <c r="X14" s="140" t="s">
        <v>437</v>
      </c>
      <c r="Y14" s="140" t="s">
        <v>266</v>
      </c>
      <c r="Z14" s="141" t="s">
        <v>266</v>
      </c>
      <c r="AA14" s="140" t="s">
        <v>266</v>
      </c>
      <c r="AB14" s="140" t="s">
        <v>266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38.25" customHeight="1" thickBot="1" x14ac:dyDescent="0.3">
      <c r="B15" s="179"/>
      <c r="C15" s="141"/>
      <c r="D15" s="153"/>
      <c r="E15" s="141"/>
      <c r="F15" s="143"/>
      <c r="G15" s="143"/>
      <c r="H15" s="143"/>
      <c r="I15" s="145"/>
      <c r="J15" s="145"/>
      <c r="K15" s="145"/>
      <c r="L15" s="151"/>
      <c r="M15" s="164"/>
      <c r="N15" s="165"/>
      <c r="O15" s="167"/>
      <c r="P15" s="154"/>
      <c r="Q15" s="165"/>
      <c r="R15" s="170"/>
      <c r="S15" s="172"/>
      <c r="T15" s="174"/>
      <c r="U15" s="154"/>
      <c r="V15" s="143"/>
      <c r="W15" s="143"/>
      <c r="X15" s="143"/>
      <c r="Y15" s="143"/>
      <c r="Z15" s="143"/>
      <c r="AA15" s="143"/>
      <c r="AB15" s="143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7.100000000000001" customHeight="1" x14ac:dyDescent="0.25">
      <c r="B16" s="179"/>
      <c r="C16" s="141"/>
      <c r="D16" s="153"/>
      <c r="E16" s="141"/>
      <c r="F16" s="140" t="s">
        <v>444</v>
      </c>
      <c r="G16" s="140" t="s">
        <v>445</v>
      </c>
      <c r="H16" s="140" t="s">
        <v>264</v>
      </c>
      <c r="I16" s="168" t="s">
        <v>424</v>
      </c>
      <c r="J16" s="168" t="s">
        <v>271</v>
      </c>
      <c r="K16" s="168" t="s">
        <v>424</v>
      </c>
      <c r="L16" s="164">
        <v>2</v>
      </c>
      <c r="M16" s="164">
        <v>2</v>
      </c>
      <c r="N16" s="165">
        <v>4</v>
      </c>
      <c r="O16" s="158" t="s">
        <v>446</v>
      </c>
      <c r="P16" s="158">
        <v>25</v>
      </c>
      <c r="Q16" s="156">
        <f t="shared" ref="Q16" si="0">P16*N16</f>
        <v>100</v>
      </c>
      <c r="R16" s="160" t="str">
        <f t="shared" ref="R16" si="1">IF(Q16&gt;=600,"I",IF(Q16&gt;=150,"II",IF(Q16&gt;=40,"III","IV")))</f>
        <v>III</v>
      </c>
      <c r="S16" s="177" t="s">
        <v>434</v>
      </c>
      <c r="T16" s="149" t="str">
        <f t="shared" ref="T16" si="2">IF(R16="IV","Mantener las medidas de control existentes, pero se deberían considerar soluciones o mejoras y se deben hacer comprobciones periódicas para asegurrar que el riesgo aún es aceptable",IF(R16="III","Mejorar si es posible. Seria conveniente justificar la intervención y su rentabilidad",IF(R16="II","Corregir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6" s="158">
        <v>4</v>
      </c>
      <c r="V16" s="142" t="s">
        <v>447</v>
      </c>
      <c r="W16" s="140" t="s">
        <v>265</v>
      </c>
      <c r="X16" s="140" t="s">
        <v>266</v>
      </c>
      <c r="Y16" s="140" t="s">
        <v>266</v>
      </c>
      <c r="Z16" s="140" t="s">
        <v>266</v>
      </c>
      <c r="AA16" s="140" t="s">
        <v>448</v>
      </c>
      <c r="AB16" s="140" t="s">
        <v>266</v>
      </c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16.5" customHeight="1" x14ac:dyDescent="0.25">
      <c r="B17" s="179"/>
      <c r="C17" s="141"/>
      <c r="D17" s="153"/>
      <c r="E17" s="141"/>
      <c r="F17" s="141"/>
      <c r="G17" s="141"/>
      <c r="H17" s="141"/>
      <c r="I17" s="168"/>
      <c r="J17" s="168"/>
      <c r="K17" s="168"/>
      <c r="L17" s="164"/>
      <c r="M17" s="164"/>
      <c r="N17" s="165"/>
      <c r="O17" s="158"/>
      <c r="P17" s="158"/>
      <c r="Q17" s="157"/>
      <c r="R17" s="161"/>
      <c r="S17" s="178"/>
      <c r="T17" s="150"/>
      <c r="U17" s="158"/>
      <c r="V17" s="142"/>
      <c r="W17" s="141"/>
      <c r="X17" s="141"/>
      <c r="Y17" s="141"/>
      <c r="Z17" s="141"/>
      <c r="AA17" s="141"/>
      <c r="AB17" s="141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16.5" customHeight="1" thickBot="1" x14ac:dyDescent="0.3">
      <c r="B18" s="179"/>
      <c r="C18" s="141"/>
      <c r="D18" s="153"/>
      <c r="E18" s="141"/>
      <c r="F18" s="141"/>
      <c r="G18" s="143"/>
      <c r="H18" s="143"/>
      <c r="I18" s="168"/>
      <c r="J18" s="168"/>
      <c r="K18" s="168"/>
      <c r="L18" s="164"/>
      <c r="M18" s="164"/>
      <c r="N18" s="165"/>
      <c r="O18" s="158"/>
      <c r="P18" s="158"/>
      <c r="Q18" s="176"/>
      <c r="R18" s="161"/>
      <c r="S18" s="178"/>
      <c r="T18" s="150"/>
      <c r="U18" s="158"/>
      <c r="V18" s="142"/>
      <c r="W18" s="143"/>
      <c r="X18" s="143"/>
      <c r="Y18" s="141"/>
      <c r="Z18" s="143"/>
      <c r="AA18" s="143"/>
      <c r="AB18" s="141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2:49" ht="84.75" customHeight="1" thickBot="1" x14ac:dyDescent="0.3">
      <c r="B19" s="179"/>
      <c r="C19" s="141"/>
      <c r="D19" s="64"/>
      <c r="E19" s="140" t="s">
        <v>207</v>
      </c>
      <c r="F19" s="60" t="s">
        <v>480</v>
      </c>
      <c r="G19" s="53" t="s">
        <v>481</v>
      </c>
      <c r="H19" s="53" t="s">
        <v>264</v>
      </c>
      <c r="I19" s="6" t="s">
        <v>424</v>
      </c>
      <c r="J19" s="6" t="s">
        <v>424</v>
      </c>
      <c r="K19" s="6" t="s">
        <v>424</v>
      </c>
      <c r="L19" s="93">
        <v>2</v>
      </c>
      <c r="M19" s="93">
        <v>4</v>
      </c>
      <c r="N19" s="57">
        <v>8</v>
      </c>
      <c r="O19" s="5" t="str">
        <f t="shared" ref="O19:O24" si="3">IF(N19&gt;=24,"Muy Alto",IF(N19&gt;=10,"Alto",IF(N19&gt;=6,"Medio","Bajo")))</f>
        <v>Medio</v>
      </c>
      <c r="P19" s="5">
        <v>25</v>
      </c>
      <c r="Q19" s="57">
        <f t="shared" ref="Q19:Q76" si="4">P19*N19</f>
        <v>200</v>
      </c>
      <c r="R19" s="11" t="str">
        <f t="shared" ref="R19:R24" si="5">IF(Q19&gt;=600,"I",IF(Q19&gt;=150,"II",IF(Q19&gt;=40,"III","IV")))</f>
        <v>II</v>
      </c>
      <c r="S19" s="51" t="str">
        <f>IF(R19="IV","ACEPTABLE",IF(R19="III","MEJORABLE",IF(R19="II","ACEPTABLE CON CONTROL ESPECIFICO","NO ACEPTABLE")))</f>
        <v>ACEPTABLE CON CONTROL ESPECIFICO</v>
      </c>
      <c r="T19" s="10" t="str">
        <f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64">
        <v>4</v>
      </c>
      <c r="V19" s="53" t="s">
        <v>278</v>
      </c>
      <c r="W19" s="53" t="s">
        <v>280</v>
      </c>
      <c r="X19" s="53" t="s">
        <v>483</v>
      </c>
      <c r="Y19" s="60" t="s">
        <v>266</v>
      </c>
      <c r="Z19" s="53" t="s">
        <v>266</v>
      </c>
      <c r="AA19" s="140" t="s">
        <v>285</v>
      </c>
      <c r="AB19" s="60" t="s">
        <v>484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2:49" ht="79.5" customHeight="1" thickBot="1" x14ac:dyDescent="0.3">
      <c r="B20" s="179"/>
      <c r="C20" s="141"/>
      <c r="D20" s="152" t="s">
        <v>19</v>
      </c>
      <c r="E20" s="141"/>
      <c r="F20" s="60" t="s">
        <v>404</v>
      </c>
      <c r="G20" s="60" t="s">
        <v>479</v>
      </c>
      <c r="H20" s="53" t="s">
        <v>264</v>
      </c>
      <c r="I20" s="6" t="s">
        <v>271</v>
      </c>
      <c r="J20" s="6" t="s">
        <v>271</v>
      </c>
      <c r="K20" s="6" t="s">
        <v>271</v>
      </c>
      <c r="L20" s="93">
        <v>2</v>
      </c>
      <c r="M20" s="93">
        <v>2</v>
      </c>
      <c r="N20" s="57">
        <f t="shared" ref="N20:N24" si="6">M20*L20</f>
        <v>4</v>
      </c>
      <c r="O20" s="5" t="str">
        <f t="shared" si="3"/>
        <v>Bajo</v>
      </c>
      <c r="P20" s="5">
        <v>25</v>
      </c>
      <c r="Q20" s="57">
        <f t="shared" si="4"/>
        <v>100</v>
      </c>
      <c r="R20" s="11" t="str">
        <f t="shared" si="5"/>
        <v>III</v>
      </c>
      <c r="S20" s="51" t="str">
        <f>IF(R20="IV","ACEPTABLE",IF(R20="III","MEJORABLE",IF(R20="II","ACEPTABLE CON CONTROL ESPECIFICO","NO ACEPTABLE")))</f>
        <v>MEJORABLE</v>
      </c>
      <c r="T20" s="10" t="str">
        <f>IF(R20="IV","Mantener las medidas de control existentes, pero se deberían considerar soluciones o mejoras y se deben hacer comprobciones periódicas para asegurrar que el riesgo aún es aceptable",IF(R20="III","Mejorar si es posible. Seria conveniente justificar la intervención y su rentabilidad",IF(R20="II","Corregir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0" s="64">
        <v>4</v>
      </c>
      <c r="V20" s="53" t="s">
        <v>482</v>
      </c>
      <c r="W20" s="53" t="s">
        <v>280</v>
      </c>
      <c r="X20" s="53" t="s">
        <v>266</v>
      </c>
      <c r="Y20" s="53" t="s">
        <v>266</v>
      </c>
      <c r="Z20" s="53" t="s">
        <v>304</v>
      </c>
      <c r="AA20" s="143"/>
      <c r="AB20" s="53" t="s">
        <v>266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2:49" ht="77.25" customHeight="1" thickBot="1" x14ac:dyDescent="0.3">
      <c r="B21" s="179"/>
      <c r="C21" s="141"/>
      <c r="D21" s="154"/>
      <c r="E21" s="143"/>
      <c r="F21" s="53" t="s">
        <v>53</v>
      </c>
      <c r="G21" s="53" t="s">
        <v>277</v>
      </c>
      <c r="H21" s="53" t="s">
        <v>264</v>
      </c>
      <c r="I21" s="6" t="s">
        <v>271</v>
      </c>
      <c r="J21" s="6" t="s">
        <v>271</v>
      </c>
      <c r="K21" s="6" t="s">
        <v>271</v>
      </c>
      <c r="L21" s="93">
        <v>2</v>
      </c>
      <c r="M21" s="93">
        <v>2</v>
      </c>
      <c r="N21" s="57">
        <f t="shared" si="6"/>
        <v>4</v>
      </c>
      <c r="O21" s="5" t="str">
        <f t="shared" si="3"/>
        <v>Bajo</v>
      </c>
      <c r="P21" s="5">
        <v>25</v>
      </c>
      <c r="Q21" s="57">
        <f t="shared" si="4"/>
        <v>100</v>
      </c>
      <c r="R21" s="11" t="str">
        <f t="shared" si="5"/>
        <v>III</v>
      </c>
      <c r="S21" s="51" t="str">
        <f t="shared" ref="S21:S24" si="7">IF(R21="IV","ACEPTABLE",IF(R21="III","MEJORABLE",IF(R21="II","ACEPTABLE CON CONTROL ESPECIFICO","NO ACEPTABLE")))</f>
        <v>MEJORABLE</v>
      </c>
      <c r="T21" s="10" t="str">
        <f t="shared" ref="T21:T24" si="8">IF(R21="IV","Mantener las medidas de control existentes, pero se deberían considerar soluciones o mejoras y se deben hacer comprobciones periódicas para asegurrar que el riesgo aún es aceptable",IF(R21="III","Mejorar si es posible. Seria conveniente justificar la intervención y su rentabilidad",IF(R21="II","Corregir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1" s="64">
        <v>4</v>
      </c>
      <c r="V21" s="53" t="s">
        <v>281</v>
      </c>
      <c r="W21" s="53" t="s">
        <v>280</v>
      </c>
      <c r="X21" s="53" t="s">
        <v>266</v>
      </c>
      <c r="Y21" s="53" t="s">
        <v>266</v>
      </c>
      <c r="Z21" s="53" t="s">
        <v>305</v>
      </c>
      <c r="AA21" s="53" t="s">
        <v>295</v>
      </c>
      <c r="AB21" s="53" t="s">
        <v>266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2:49" ht="102.75" thickBot="1" x14ac:dyDescent="0.3">
      <c r="B22" s="179"/>
      <c r="C22" s="141"/>
      <c r="D22" s="5" t="s">
        <v>19</v>
      </c>
      <c r="E22" s="53" t="s">
        <v>209</v>
      </c>
      <c r="F22" s="53" t="s">
        <v>223</v>
      </c>
      <c r="G22" s="53" t="s">
        <v>485</v>
      </c>
      <c r="H22" s="53" t="s">
        <v>264</v>
      </c>
      <c r="I22" s="6" t="s">
        <v>271</v>
      </c>
      <c r="J22" s="6" t="s">
        <v>271</v>
      </c>
      <c r="K22" s="6" t="s">
        <v>271</v>
      </c>
      <c r="L22" s="93">
        <v>2</v>
      </c>
      <c r="M22" s="93">
        <v>2</v>
      </c>
      <c r="N22" s="57">
        <f t="shared" si="6"/>
        <v>4</v>
      </c>
      <c r="O22" s="5" t="str">
        <f t="shared" si="3"/>
        <v>Bajo</v>
      </c>
      <c r="P22" s="5">
        <v>25</v>
      </c>
      <c r="Q22" s="57">
        <f t="shared" si="4"/>
        <v>100</v>
      </c>
      <c r="R22" s="11" t="str">
        <f t="shared" si="5"/>
        <v>III</v>
      </c>
      <c r="S22" s="51" t="str">
        <f t="shared" si="7"/>
        <v>MEJORABLE</v>
      </c>
      <c r="T22" s="10" t="str">
        <f t="shared" si="8"/>
        <v>Mejorar si es posible. Seria conveniente justificar la intervención y su rentabilidad</v>
      </c>
      <c r="U22" s="64">
        <v>4</v>
      </c>
      <c r="V22" s="53" t="s">
        <v>282</v>
      </c>
      <c r="W22" s="53" t="s">
        <v>283</v>
      </c>
      <c r="X22" s="53" t="s">
        <v>266</v>
      </c>
      <c r="Y22" s="53" t="s">
        <v>266</v>
      </c>
      <c r="Z22" s="53" t="s">
        <v>306</v>
      </c>
      <c r="AA22" s="53" t="s">
        <v>400</v>
      </c>
      <c r="AB22" s="53" t="s">
        <v>286</v>
      </c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2:49" ht="64.5" customHeight="1" thickBot="1" x14ac:dyDescent="0.3">
      <c r="B23" s="179"/>
      <c r="C23" s="141"/>
      <c r="D23" s="152" t="s">
        <v>19</v>
      </c>
      <c r="E23" s="142" t="s">
        <v>287</v>
      </c>
      <c r="F23" s="53" t="s">
        <v>230</v>
      </c>
      <c r="G23" s="53" t="s">
        <v>290</v>
      </c>
      <c r="H23" s="53" t="s">
        <v>264</v>
      </c>
      <c r="I23" s="6" t="s">
        <v>271</v>
      </c>
      <c r="J23" s="6" t="s">
        <v>271</v>
      </c>
      <c r="K23" s="6" t="s">
        <v>271</v>
      </c>
      <c r="L23" s="93">
        <v>2</v>
      </c>
      <c r="M23" s="93">
        <v>4</v>
      </c>
      <c r="N23" s="57">
        <f t="shared" si="6"/>
        <v>8</v>
      </c>
      <c r="O23" s="5" t="str">
        <f t="shared" si="3"/>
        <v>Medio</v>
      </c>
      <c r="P23" s="5">
        <v>25</v>
      </c>
      <c r="Q23" s="57">
        <f t="shared" si="4"/>
        <v>200</v>
      </c>
      <c r="R23" s="11" t="str">
        <f t="shared" si="5"/>
        <v>II</v>
      </c>
      <c r="S23" s="51" t="str">
        <f t="shared" si="7"/>
        <v>ACEPTABLE CON CONTROL ESPECIFICO</v>
      </c>
      <c r="T23" s="10" t="str">
        <f t="shared" si="8"/>
        <v>Corregir y adoptar medidas de control inmediato</v>
      </c>
      <c r="U23" s="89">
        <v>4</v>
      </c>
      <c r="V23" s="53" t="s">
        <v>293</v>
      </c>
      <c r="W23" s="53" t="s">
        <v>279</v>
      </c>
      <c r="X23" s="53" t="s">
        <v>266</v>
      </c>
      <c r="Y23" s="53" t="s">
        <v>266</v>
      </c>
      <c r="Z23" s="53" t="s">
        <v>294</v>
      </c>
      <c r="AA23" s="140" t="s">
        <v>308</v>
      </c>
      <c r="AB23" s="140" t="s">
        <v>266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2:49" ht="125.25" customHeight="1" thickBot="1" x14ac:dyDescent="0.3">
      <c r="B24" s="179"/>
      <c r="C24" s="141"/>
      <c r="D24" s="153"/>
      <c r="E24" s="142"/>
      <c r="F24" s="53" t="s">
        <v>244</v>
      </c>
      <c r="G24" s="53" t="s">
        <v>464</v>
      </c>
      <c r="H24" s="53" t="s">
        <v>264</v>
      </c>
      <c r="I24" s="6" t="s">
        <v>271</v>
      </c>
      <c r="J24" s="6" t="s">
        <v>271</v>
      </c>
      <c r="K24" s="6" t="s">
        <v>271</v>
      </c>
      <c r="L24" s="93">
        <v>2</v>
      </c>
      <c r="M24" s="93">
        <v>4</v>
      </c>
      <c r="N24" s="57">
        <f t="shared" si="6"/>
        <v>8</v>
      </c>
      <c r="O24" s="5" t="str">
        <f t="shared" si="3"/>
        <v>Medio</v>
      </c>
      <c r="P24" s="5">
        <v>25</v>
      </c>
      <c r="Q24" s="57">
        <f t="shared" si="4"/>
        <v>200</v>
      </c>
      <c r="R24" s="11" t="str">
        <f t="shared" si="5"/>
        <v>II</v>
      </c>
      <c r="S24" s="51" t="str">
        <f t="shared" si="7"/>
        <v>ACEPTABLE CON CONTROL ESPECIFICO</v>
      </c>
      <c r="T24" s="10" t="str">
        <f t="shared" si="8"/>
        <v>Corregir y adoptar medidas de control inmediato</v>
      </c>
      <c r="U24" s="64">
        <v>4</v>
      </c>
      <c r="V24" s="53" t="s">
        <v>309</v>
      </c>
      <c r="W24" s="53" t="s">
        <v>279</v>
      </c>
      <c r="X24" s="53" t="s">
        <v>266</v>
      </c>
      <c r="Y24" s="53" t="s">
        <v>266</v>
      </c>
      <c r="Z24" s="53" t="s">
        <v>301</v>
      </c>
      <c r="AA24" s="141"/>
      <c r="AB24" s="141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2:49" ht="147" customHeight="1" x14ac:dyDescent="0.25">
      <c r="B25" s="179"/>
      <c r="C25" s="141"/>
      <c r="D25" s="5" t="s">
        <v>292</v>
      </c>
      <c r="E25" s="53" t="s">
        <v>210</v>
      </c>
      <c r="F25" s="53" t="s">
        <v>241</v>
      </c>
      <c r="G25" s="53" t="s">
        <v>291</v>
      </c>
      <c r="H25" s="53" t="s">
        <v>264</v>
      </c>
      <c r="I25" s="6" t="s">
        <v>271</v>
      </c>
      <c r="J25" s="6" t="s">
        <v>271</v>
      </c>
      <c r="K25" s="6" t="s">
        <v>271</v>
      </c>
      <c r="L25" s="93">
        <v>2</v>
      </c>
      <c r="M25" s="93">
        <v>2</v>
      </c>
      <c r="N25" s="57">
        <f>M25*L25</f>
        <v>4</v>
      </c>
      <c r="O25" s="5" t="str">
        <f>IF(N25&gt;=24,"Muy Alto",IF(N25&gt;=10,"Alto",IF(N25&gt;=6,"Medio","Bajo")))</f>
        <v>Bajo</v>
      </c>
      <c r="P25" s="5">
        <v>25</v>
      </c>
      <c r="Q25" s="57">
        <f t="shared" si="4"/>
        <v>100</v>
      </c>
      <c r="R25" s="11" t="str">
        <f>IF(Q25&gt;=600,"I",IF(Q25&gt;=150,"II",IF(Q25&gt;=40,"III","IV")))</f>
        <v>III</v>
      </c>
      <c r="S25" s="51" t="str">
        <f>IF(R25="IV","ACEPTABLE",IF(R25="III","MEJORABLE",IF(R25="II","ACEPTABLE CON CONTROL ESPECIFICO","NO ACEPTABLE")))</f>
        <v>MEJORABLE</v>
      </c>
      <c r="T25" s="10" t="str">
        <f>IF(R25="IV","Mantener las medidas de control existentes, pero se deberían considerar soluciones o mejoras y se deben hacer comprobciones periódicas para asegurrar que el riesgo aún es aceptable",IF(R25="III","Mejorar si es posible. Seria conveniente justificar la intervención y su rentabilidad",IF(R25="II","Corregir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5" s="64">
        <v>4</v>
      </c>
      <c r="V25" s="53" t="s">
        <v>297</v>
      </c>
      <c r="W25" s="53" t="s">
        <v>298</v>
      </c>
      <c r="X25" s="53" t="s">
        <v>266</v>
      </c>
      <c r="Y25" s="53" t="s">
        <v>266</v>
      </c>
      <c r="Z25" s="53" t="s">
        <v>299</v>
      </c>
      <c r="AA25" s="60" t="s">
        <v>302</v>
      </c>
      <c r="AB25" s="60" t="s">
        <v>266</v>
      </c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2:49" ht="102" x14ac:dyDescent="0.25">
      <c r="B26" s="179"/>
      <c r="C26" s="141"/>
      <c r="D26" s="5" t="s">
        <v>19</v>
      </c>
      <c r="E26" s="142" t="s">
        <v>212</v>
      </c>
      <c r="F26" s="53" t="s">
        <v>245</v>
      </c>
      <c r="G26" s="53" t="s">
        <v>520</v>
      </c>
      <c r="H26" s="53" t="s">
        <v>262</v>
      </c>
      <c r="I26" s="6" t="s">
        <v>271</v>
      </c>
      <c r="J26" s="6" t="s">
        <v>271</v>
      </c>
      <c r="K26" s="6" t="s">
        <v>271</v>
      </c>
      <c r="L26" s="93">
        <v>2</v>
      </c>
      <c r="M26" s="93">
        <v>2</v>
      </c>
      <c r="N26" s="57">
        <f t="shared" ref="N26:N76" si="9">M26*L26</f>
        <v>4</v>
      </c>
      <c r="O26" s="5" t="str">
        <f t="shared" ref="O26:O76" si="10">IF(N26&gt;=24,"Muy Alto",IF(N26&gt;=10,"Alto",IF(N26&gt;=6,"Medio","Bajo")))</f>
        <v>Bajo</v>
      </c>
      <c r="P26" s="5">
        <v>25</v>
      </c>
      <c r="Q26" s="57">
        <v>80</v>
      </c>
      <c r="R26" s="11" t="str">
        <f t="shared" ref="R26:R76" si="11">IF(Q26&gt;=600,"I",IF(Q26&gt;=150,"II",IF(Q26&gt;=40,"III","IV")))</f>
        <v>III</v>
      </c>
      <c r="S26" s="7" t="str">
        <f t="shared" ref="S26:S76" si="12">IF(R26="IV","ACEPTABLE",IF(R26="III","MEJORABLE",IF(R26="II","ACEPTABLE CON CONTROL ESPECIFICO","NO ACEPTABLE")))</f>
        <v>MEJORABLE</v>
      </c>
      <c r="T26" s="10" t="str">
        <f t="shared" ref="T26:T76" si="13"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6" s="64">
        <v>4</v>
      </c>
      <c r="V26" s="53" t="s">
        <v>313</v>
      </c>
      <c r="W26" s="53" t="s">
        <v>265</v>
      </c>
      <c r="X26" s="53" t="s">
        <v>266</v>
      </c>
      <c r="Y26" s="53" t="s">
        <v>266</v>
      </c>
      <c r="Z26" s="53" t="s">
        <v>521</v>
      </c>
      <c r="AA26" s="53" t="s">
        <v>311</v>
      </c>
      <c r="AB26" s="53" t="s">
        <v>310</v>
      </c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2:49" ht="81.75" customHeight="1" x14ac:dyDescent="0.25">
      <c r="B27" s="179"/>
      <c r="C27" s="141"/>
      <c r="D27" s="5" t="s">
        <v>19</v>
      </c>
      <c r="E27" s="142"/>
      <c r="F27" s="53" t="s">
        <v>233</v>
      </c>
      <c r="G27" s="53" t="s">
        <v>523</v>
      </c>
      <c r="H27" s="53" t="s">
        <v>262</v>
      </c>
      <c r="I27" s="6" t="s">
        <v>271</v>
      </c>
      <c r="J27" s="6" t="s">
        <v>271</v>
      </c>
      <c r="K27" s="6" t="s">
        <v>271</v>
      </c>
      <c r="L27" s="93">
        <v>2</v>
      </c>
      <c r="M27" s="93">
        <v>3</v>
      </c>
      <c r="N27" s="57">
        <f t="shared" si="9"/>
        <v>6</v>
      </c>
      <c r="O27" s="5" t="str">
        <f t="shared" si="10"/>
        <v>Medio</v>
      </c>
      <c r="P27" s="5">
        <v>25</v>
      </c>
      <c r="Q27" s="57">
        <f t="shared" si="4"/>
        <v>150</v>
      </c>
      <c r="R27" s="11" t="str">
        <f t="shared" si="11"/>
        <v>II</v>
      </c>
      <c r="S27" s="7" t="str">
        <f t="shared" si="12"/>
        <v>ACEPTABLE CON CONTROL ESPECIFICO</v>
      </c>
      <c r="T27" s="10" t="str">
        <f t="shared" si="13"/>
        <v>Corregir y adoptar medidas de control inmediato</v>
      </c>
      <c r="U27" s="64">
        <v>4</v>
      </c>
      <c r="V27" s="53" t="s">
        <v>315</v>
      </c>
      <c r="W27" s="53" t="s">
        <v>265</v>
      </c>
      <c r="X27" s="53" t="s">
        <v>266</v>
      </c>
      <c r="Y27" s="53" t="s">
        <v>266</v>
      </c>
      <c r="Z27" s="53" t="s">
        <v>316</v>
      </c>
      <c r="AA27" s="53" t="s">
        <v>317</v>
      </c>
      <c r="AB27" s="53" t="s">
        <v>266</v>
      </c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2:49" ht="81.75" customHeight="1" x14ac:dyDescent="0.25">
      <c r="B28" s="179"/>
      <c r="C28" s="141"/>
      <c r="D28" s="5" t="s">
        <v>292</v>
      </c>
      <c r="E28" s="142"/>
      <c r="F28" s="53" t="s">
        <v>234</v>
      </c>
      <c r="G28" s="53" t="s">
        <v>487</v>
      </c>
      <c r="H28" s="53" t="s">
        <v>264</v>
      </c>
      <c r="I28" s="6" t="s">
        <v>424</v>
      </c>
      <c r="J28" s="6" t="s">
        <v>424</v>
      </c>
      <c r="K28" s="6" t="s">
        <v>424</v>
      </c>
      <c r="L28" s="93">
        <v>2</v>
      </c>
      <c r="M28" s="93">
        <v>3</v>
      </c>
      <c r="N28" s="57">
        <f t="shared" si="9"/>
        <v>6</v>
      </c>
      <c r="O28" s="5" t="str">
        <f t="shared" si="10"/>
        <v>Medio</v>
      </c>
      <c r="P28" s="5">
        <v>25</v>
      </c>
      <c r="Q28" s="57">
        <f t="shared" si="4"/>
        <v>150</v>
      </c>
      <c r="R28" s="11" t="str">
        <f t="shared" si="11"/>
        <v>II</v>
      </c>
      <c r="S28" s="7" t="str">
        <f t="shared" si="12"/>
        <v>ACEPTABLE CON CONTROL ESPECIFICO</v>
      </c>
      <c r="T28" s="10" t="str">
        <f t="shared" si="13"/>
        <v>Corregir y adoptar medidas de control inmediato</v>
      </c>
      <c r="U28" s="64">
        <v>4</v>
      </c>
      <c r="V28" s="53" t="s">
        <v>453</v>
      </c>
      <c r="W28" s="53" t="s">
        <v>385</v>
      </c>
      <c r="X28" s="53" t="s">
        <v>266</v>
      </c>
      <c r="Y28" s="53" t="s">
        <v>266</v>
      </c>
      <c r="Z28" s="53" t="s">
        <v>454</v>
      </c>
      <c r="AA28" s="53" t="s">
        <v>455</v>
      </c>
      <c r="AB28" s="53" t="s">
        <v>266</v>
      </c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</row>
    <row r="29" spans="2:49" ht="81.75" customHeight="1" x14ac:dyDescent="0.25">
      <c r="B29" s="179"/>
      <c r="C29" s="141"/>
      <c r="D29" s="5" t="s">
        <v>292</v>
      </c>
      <c r="E29" s="142"/>
      <c r="F29" s="53" t="s">
        <v>247</v>
      </c>
      <c r="G29" s="53" t="s">
        <v>462</v>
      </c>
      <c r="H29" s="53" t="s">
        <v>262</v>
      </c>
      <c r="I29" s="6" t="s">
        <v>424</v>
      </c>
      <c r="J29" s="6" t="s">
        <v>424</v>
      </c>
      <c r="K29" s="6" t="s">
        <v>375</v>
      </c>
      <c r="L29" s="93">
        <v>2</v>
      </c>
      <c r="M29" s="93">
        <v>3</v>
      </c>
      <c r="N29" s="57">
        <v>6</v>
      </c>
      <c r="O29" s="5" t="str">
        <f t="shared" si="10"/>
        <v>Medio</v>
      </c>
      <c r="P29" s="5">
        <v>10</v>
      </c>
      <c r="Q29" s="57">
        <f t="shared" si="4"/>
        <v>60</v>
      </c>
      <c r="R29" s="11" t="str">
        <f t="shared" si="11"/>
        <v>III</v>
      </c>
      <c r="S29" s="7" t="str">
        <f t="shared" si="12"/>
        <v>MEJORABLE</v>
      </c>
      <c r="T29" s="10" t="str">
        <f t="shared" si="13"/>
        <v>Mejorar si es posible. Seria conveniente justificar la intervención y su rentabilidad</v>
      </c>
      <c r="U29" s="64">
        <v>4</v>
      </c>
      <c r="V29" s="53" t="s">
        <v>449</v>
      </c>
      <c r="W29" s="53" t="s">
        <v>450</v>
      </c>
      <c r="X29" s="53" t="s">
        <v>266</v>
      </c>
      <c r="Y29" s="53" t="s">
        <v>266</v>
      </c>
      <c r="Z29" s="53" t="s">
        <v>451</v>
      </c>
      <c r="AA29" s="53" t="s">
        <v>452</v>
      </c>
      <c r="AB29" s="53" t="s">
        <v>266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</row>
    <row r="30" spans="2:49" ht="76.5" x14ac:dyDescent="0.25">
      <c r="B30" s="179"/>
      <c r="C30" s="141"/>
      <c r="D30" s="5" t="s">
        <v>19</v>
      </c>
      <c r="E30" s="142"/>
      <c r="F30" s="53" t="s">
        <v>236</v>
      </c>
      <c r="G30" s="53" t="s">
        <v>522</v>
      </c>
      <c r="H30" s="53" t="s">
        <v>262</v>
      </c>
      <c r="I30" s="6" t="s">
        <v>271</v>
      </c>
      <c r="J30" s="6" t="s">
        <v>271</v>
      </c>
      <c r="K30" s="6" t="s">
        <v>271</v>
      </c>
      <c r="L30" s="93">
        <v>2</v>
      </c>
      <c r="M30" s="93">
        <v>3</v>
      </c>
      <c r="N30" s="57">
        <f t="shared" si="9"/>
        <v>6</v>
      </c>
      <c r="O30" s="5" t="str">
        <f t="shared" si="10"/>
        <v>Medio</v>
      </c>
      <c r="P30" s="5">
        <v>25</v>
      </c>
      <c r="Q30" s="57">
        <f t="shared" si="4"/>
        <v>150</v>
      </c>
      <c r="R30" s="11" t="str">
        <f t="shared" si="11"/>
        <v>II</v>
      </c>
      <c r="S30" s="7" t="str">
        <f t="shared" si="12"/>
        <v>ACEPTABLE CON CONTROL ESPECIFICO</v>
      </c>
      <c r="T30" s="10" t="str">
        <f t="shared" si="13"/>
        <v>Corregir y adoptar medidas de control inmediato</v>
      </c>
      <c r="U30" s="64">
        <v>4</v>
      </c>
      <c r="V30" s="53" t="s">
        <v>319</v>
      </c>
      <c r="W30" s="53" t="s">
        <v>320</v>
      </c>
      <c r="X30" s="53" t="s">
        <v>266</v>
      </c>
      <c r="Y30" s="53" t="s">
        <v>266</v>
      </c>
      <c r="Z30" s="53" t="s">
        <v>321</v>
      </c>
      <c r="AA30" s="53" t="s">
        <v>322</v>
      </c>
      <c r="AB30" s="53" t="s">
        <v>323</v>
      </c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</row>
    <row r="31" spans="2:49" ht="15" hidden="1" customHeight="1" x14ac:dyDescent="0.25">
      <c r="B31" s="179"/>
      <c r="C31" s="141"/>
      <c r="D31" s="89"/>
      <c r="E31" s="61"/>
      <c r="F31" s="76" t="s">
        <v>52</v>
      </c>
      <c r="G31" s="68"/>
      <c r="H31" s="53" t="s">
        <v>264</v>
      </c>
      <c r="I31" s="85"/>
      <c r="J31" s="86"/>
      <c r="K31" s="63"/>
      <c r="L31" s="97"/>
      <c r="M31" s="97"/>
      <c r="N31" s="57">
        <f t="shared" si="9"/>
        <v>0</v>
      </c>
      <c r="O31" s="5" t="str">
        <f t="shared" si="10"/>
        <v>Bajo</v>
      </c>
      <c r="P31" s="5">
        <v>10</v>
      </c>
      <c r="Q31" s="57">
        <f t="shared" si="4"/>
        <v>0</v>
      </c>
      <c r="R31" s="11" t="str">
        <f t="shared" si="11"/>
        <v>IV</v>
      </c>
      <c r="S31" s="7" t="str">
        <f t="shared" si="12"/>
        <v>ACEPTABLE</v>
      </c>
      <c r="T31" s="10" t="str">
        <f t="shared" si="13"/>
        <v>Mantener las medidas de control existentes, pero se deberían considerar soluciones o mejoras y se deben hacer comprobciones periódicas para asegurrar que el riesgo aún es aceptable</v>
      </c>
      <c r="U31" s="89">
        <v>17</v>
      </c>
      <c r="X31" s="83" t="s">
        <v>266</v>
      </c>
      <c r="Y31" s="83" t="s">
        <v>266</v>
      </c>
      <c r="Z31" s="83" t="s">
        <v>266</v>
      </c>
    </row>
    <row r="32" spans="2:49" ht="15" hidden="1" customHeight="1" x14ac:dyDescent="0.25">
      <c r="B32" s="179"/>
      <c r="C32" s="141"/>
      <c r="D32" s="152" t="s">
        <v>19</v>
      </c>
      <c r="E32" s="61"/>
      <c r="F32" s="76" t="s">
        <v>53</v>
      </c>
      <c r="G32" s="68"/>
      <c r="H32" s="53" t="s">
        <v>264</v>
      </c>
      <c r="I32" s="85"/>
      <c r="J32" s="86"/>
      <c r="K32" s="63"/>
      <c r="L32" s="97"/>
      <c r="M32" s="97"/>
      <c r="N32" s="57">
        <f t="shared" si="9"/>
        <v>0</v>
      </c>
      <c r="O32" s="5" t="str">
        <f t="shared" si="10"/>
        <v>Bajo</v>
      </c>
      <c r="P32" s="5">
        <v>10</v>
      </c>
      <c r="Q32" s="57">
        <f t="shared" si="4"/>
        <v>0</v>
      </c>
      <c r="R32" s="11" t="str">
        <f t="shared" si="11"/>
        <v>IV</v>
      </c>
      <c r="S32" s="7" t="str">
        <f t="shared" si="12"/>
        <v>ACEPTABLE</v>
      </c>
      <c r="T32" s="10" t="str">
        <f t="shared" si="13"/>
        <v>Mantener las medidas de control existentes, pero se deberían considerar soluciones o mejoras y se deben hacer comprobciones periódicas para asegurrar que el riesgo aún es aceptable</v>
      </c>
      <c r="U32" s="89">
        <v>17</v>
      </c>
      <c r="X32" s="83" t="s">
        <v>266</v>
      </c>
      <c r="Y32" s="83" t="s">
        <v>266</v>
      </c>
      <c r="Z32" s="83" t="s">
        <v>266</v>
      </c>
    </row>
    <row r="33" spans="2:26" ht="15" hidden="1" customHeight="1" x14ac:dyDescent="0.25">
      <c r="B33" s="179"/>
      <c r="C33" s="141"/>
      <c r="D33" s="153"/>
      <c r="E33" s="61"/>
      <c r="F33" s="76" t="s">
        <v>54</v>
      </c>
      <c r="G33" s="68"/>
      <c r="H33" s="53" t="s">
        <v>264</v>
      </c>
      <c r="I33" s="85"/>
      <c r="J33" s="86"/>
      <c r="K33" s="63"/>
      <c r="L33" s="97"/>
      <c r="M33" s="97"/>
      <c r="N33" s="57">
        <f t="shared" si="9"/>
        <v>0</v>
      </c>
      <c r="O33" s="5" t="str">
        <f t="shared" si="10"/>
        <v>Bajo</v>
      </c>
      <c r="P33" s="5">
        <v>10</v>
      </c>
      <c r="Q33" s="57">
        <f t="shared" si="4"/>
        <v>0</v>
      </c>
      <c r="R33" s="11" t="str">
        <f t="shared" si="11"/>
        <v>IV</v>
      </c>
      <c r="S33" s="7" t="str">
        <f t="shared" si="12"/>
        <v>ACEPTABLE</v>
      </c>
      <c r="T33" s="10" t="str">
        <f t="shared" si="13"/>
        <v>Mantener las medidas de control existentes, pero se deberían considerar soluciones o mejoras y se deben hacer comprobciones periódicas para asegurrar que el riesgo aún es aceptable</v>
      </c>
      <c r="U33" s="89">
        <v>17</v>
      </c>
      <c r="X33" s="83" t="s">
        <v>266</v>
      </c>
      <c r="Y33" s="83" t="s">
        <v>266</v>
      </c>
      <c r="Z33" s="83" t="s">
        <v>266</v>
      </c>
    </row>
    <row r="34" spans="2:26" ht="15" hidden="1" customHeight="1" x14ac:dyDescent="0.25">
      <c r="B34" s="179"/>
      <c r="C34" s="141"/>
      <c r="D34" s="152" t="s">
        <v>19</v>
      </c>
      <c r="E34" s="61"/>
      <c r="F34" s="76" t="s">
        <v>55</v>
      </c>
      <c r="G34" s="68"/>
      <c r="H34" s="53" t="s">
        <v>264</v>
      </c>
      <c r="I34" s="85"/>
      <c r="J34" s="86"/>
      <c r="K34" s="63"/>
      <c r="L34" s="97"/>
      <c r="M34" s="97"/>
      <c r="N34" s="57">
        <f t="shared" si="9"/>
        <v>0</v>
      </c>
      <c r="O34" s="5" t="str">
        <f t="shared" si="10"/>
        <v>Bajo</v>
      </c>
      <c r="P34" s="5">
        <v>10</v>
      </c>
      <c r="Q34" s="57">
        <f t="shared" si="4"/>
        <v>0</v>
      </c>
      <c r="R34" s="11" t="str">
        <f t="shared" si="11"/>
        <v>IV</v>
      </c>
      <c r="S34" s="7" t="str">
        <f t="shared" si="12"/>
        <v>ACEPTABLE</v>
      </c>
      <c r="T34" s="10" t="str">
        <f t="shared" si="13"/>
        <v>Mantener las medidas de control existentes, pero se deberían considerar soluciones o mejoras y se deben hacer comprobciones periódicas para asegurrar que el riesgo aún es aceptable</v>
      </c>
      <c r="U34" s="89">
        <v>17</v>
      </c>
      <c r="X34" s="83" t="s">
        <v>266</v>
      </c>
      <c r="Y34" s="83" t="s">
        <v>266</v>
      </c>
      <c r="Z34" s="83" t="s">
        <v>266</v>
      </c>
    </row>
    <row r="35" spans="2:26" ht="15" hidden="1" customHeight="1" x14ac:dyDescent="0.25">
      <c r="B35" s="179"/>
      <c r="C35" s="141"/>
      <c r="D35" s="153"/>
      <c r="E35" s="61"/>
      <c r="F35" s="76" t="s">
        <v>213</v>
      </c>
      <c r="G35" s="68"/>
      <c r="H35" s="53" t="s">
        <v>264</v>
      </c>
      <c r="I35" s="85"/>
      <c r="J35" s="86"/>
      <c r="K35" s="63"/>
      <c r="L35" s="97"/>
      <c r="M35" s="97"/>
      <c r="N35" s="57">
        <f t="shared" si="9"/>
        <v>0</v>
      </c>
      <c r="O35" s="5" t="str">
        <f t="shared" si="10"/>
        <v>Bajo</v>
      </c>
      <c r="P35" s="5">
        <v>10</v>
      </c>
      <c r="Q35" s="57">
        <f t="shared" si="4"/>
        <v>0</v>
      </c>
      <c r="R35" s="11" t="str">
        <f t="shared" si="11"/>
        <v>IV</v>
      </c>
      <c r="S35" s="7" t="str">
        <f t="shared" si="12"/>
        <v>ACEPTABLE</v>
      </c>
      <c r="T35" s="10" t="str">
        <f t="shared" si="13"/>
        <v>Mantener las medidas de control existentes, pero se deberían considerar soluciones o mejoras y se deben hacer comprobciones periódicas para asegurrar que el riesgo aún es aceptable</v>
      </c>
      <c r="U35" s="89">
        <v>17</v>
      </c>
      <c r="X35" s="83" t="s">
        <v>266</v>
      </c>
      <c r="Y35" s="83" t="s">
        <v>266</v>
      </c>
      <c r="Z35" s="83" t="s">
        <v>266</v>
      </c>
    </row>
    <row r="36" spans="2:26" ht="15" hidden="1" customHeight="1" x14ac:dyDescent="0.25">
      <c r="B36" s="179"/>
      <c r="C36" s="141"/>
      <c r="D36" s="152" t="s">
        <v>19</v>
      </c>
      <c r="E36" s="61"/>
      <c r="F36" s="76" t="s">
        <v>57</v>
      </c>
      <c r="G36" s="68"/>
      <c r="H36" s="53" t="s">
        <v>264</v>
      </c>
      <c r="I36" s="85"/>
      <c r="J36" s="86"/>
      <c r="K36" s="63"/>
      <c r="L36" s="97"/>
      <c r="M36" s="97"/>
      <c r="N36" s="57">
        <f t="shared" si="9"/>
        <v>0</v>
      </c>
      <c r="O36" s="5" t="str">
        <f t="shared" si="10"/>
        <v>Bajo</v>
      </c>
      <c r="P36" s="5">
        <v>10</v>
      </c>
      <c r="Q36" s="57">
        <f t="shared" si="4"/>
        <v>0</v>
      </c>
      <c r="R36" s="11" t="str">
        <f t="shared" si="11"/>
        <v>IV</v>
      </c>
      <c r="S36" s="7" t="str">
        <f t="shared" si="12"/>
        <v>ACEPTABLE</v>
      </c>
      <c r="T36" s="10" t="str">
        <f t="shared" si="13"/>
        <v>Mantener las medidas de control existentes, pero se deberían considerar soluciones o mejoras y se deben hacer comprobciones periódicas para asegurrar que el riesgo aún es aceptable</v>
      </c>
      <c r="U36" s="89">
        <v>17</v>
      </c>
      <c r="X36" s="83" t="s">
        <v>266</v>
      </c>
      <c r="Y36" s="83" t="s">
        <v>266</v>
      </c>
      <c r="Z36" s="83" t="s">
        <v>266</v>
      </c>
    </row>
    <row r="37" spans="2:26" ht="15" hidden="1" customHeight="1" x14ac:dyDescent="0.25">
      <c r="B37" s="179"/>
      <c r="C37" s="141"/>
      <c r="D37" s="153"/>
      <c r="E37" s="61"/>
      <c r="F37" s="76" t="s">
        <v>58</v>
      </c>
      <c r="G37" s="68"/>
      <c r="H37" s="53" t="s">
        <v>264</v>
      </c>
      <c r="I37" s="85"/>
      <c r="J37" s="86"/>
      <c r="K37" s="63"/>
      <c r="L37" s="97"/>
      <c r="M37" s="97"/>
      <c r="N37" s="57">
        <f t="shared" si="9"/>
        <v>0</v>
      </c>
      <c r="O37" s="5" t="str">
        <f t="shared" si="10"/>
        <v>Bajo</v>
      </c>
      <c r="P37" s="5">
        <v>10</v>
      </c>
      <c r="Q37" s="57">
        <f t="shared" si="4"/>
        <v>0</v>
      </c>
      <c r="R37" s="11" t="str">
        <f t="shared" si="11"/>
        <v>IV</v>
      </c>
      <c r="S37" s="7" t="str">
        <f t="shared" si="12"/>
        <v>ACEPTABLE</v>
      </c>
      <c r="T37" s="10" t="str">
        <f t="shared" si="13"/>
        <v>Mantener las medidas de control existentes, pero se deberían considerar soluciones o mejoras y se deben hacer comprobciones periódicas para asegurrar que el riesgo aún es aceptable</v>
      </c>
      <c r="U37" s="89">
        <v>17</v>
      </c>
      <c r="X37" s="83" t="s">
        <v>266</v>
      </c>
      <c r="Y37" s="83" t="s">
        <v>266</v>
      </c>
      <c r="Z37" s="83" t="s">
        <v>266</v>
      </c>
    </row>
    <row r="38" spans="2:26" ht="30" hidden="1" customHeight="1" x14ac:dyDescent="0.25">
      <c r="B38" s="179"/>
      <c r="C38" s="141"/>
      <c r="D38" s="152" t="s">
        <v>19</v>
      </c>
      <c r="E38" s="61"/>
      <c r="F38" s="76" t="s">
        <v>59</v>
      </c>
      <c r="G38" s="68"/>
      <c r="H38" s="53" t="s">
        <v>264</v>
      </c>
      <c r="I38" s="85"/>
      <c r="J38" s="86"/>
      <c r="K38" s="63"/>
      <c r="L38" s="97"/>
      <c r="M38" s="97"/>
      <c r="N38" s="57">
        <f t="shared" si="9"/>
        <v>0</v>
      </c>
      <c r="O38" s="5" t="str">
        <f t="shared" si="10"/>
        <v>Bajo</v>
      </c>
      <c r="P38" s="5">
        <v>10</v>
      </c>
      <c r="Q38" s="57">
        <f t="shared" si="4"/>
        <v>0</v>
      </c>
      <c r="R38" s="11" t="str">
        <f t="shared" si="11"/>
        <v>IV</v>
      </c>
      <c r="S38" s="7" t="str">
        <f t="shared" si="12"/>
        <v>ACEPTABLE</v>
      </c>
      <c r="T38" s="10" t="str">
        <f t="shared" si="13"/>
        <v>Mantener las medidas de control existentes, pero se deberían considerar soluciones o mejoras y se deben hacer comprobciones periódicas para asegurrar que el riesgo aún es aceptable</v>
      </c>
      <c r="U38" s="89">
        <v>17</v>
      </c>
      <c r="X38" s="83" t="s">
        <v>266</v>
      </c>
      <c r="Y38" s="83" t="s">
        <v>266</v>
      </c>
      <c r="Z38" s="83" t="s">
        <v>266</v>
      </c>
    </row>
    <row r="39" spans="2:26" ht="15" hidden="1" customHeight="1" x14ac:dyDescent="0.25">
      <c r="B39" s="179"/>
      <c r="C39" s="141"/>
      <c r="D39" s="153"/>
      <c r="E39" s="61"/>
      <c r="F39" s="76" t="s">
        <v>214</v>
      </c>
      <c r="G39" s="68"/>
      <c r="H39" s="53" t="s">
        <v>264</v>
      </c>
      <c r="I39" s="85"/>
      <c r="J39" s="86"/>
      <c r="K39" s="63"/>
      <c r="L39" s="97"/>
      <c r="M39" s="97"/>
      <c r="N39" s="57">
        <f t="shared" si="9"/>
        <v>0</v>
      </c>
      <c r="O39" s="5" t="str">
        <f t="shared" si="10"/>
        <v>Bajo</v>
      </c>
      <c r="P39" s="5">
        <v>10</v>
      </c>
      <c r="Q39" s="57">
        <f t="shared" si="4"/>
        <v>0</v>
      </c>
      <c r="R39" s="11" t="str">
        <f t="shared" si="11"/>
        <v>IV</v>
      </c>
      <c r="S39" s="7" t="str">
        <f t="shared" si="12"/>
        <v>ACEPTABLE</v>
      </c>
      <c r="T39" s="10" t="str">
        <f t="shared" si="13"/>
        <v>Mantener las medidas de control existentes, pero se deberían considerar soluciones o mejoras y se deben hacer comprobciones periódicas para asegurrar que el riesgo aún es aceptable</v>
      </c>
      <c r="U39" s="89">
        <v>17</v>
      </c>
      <c r="X39" s="83" t="s">
        <v>266</v>
      </c>
      <c r="Y39" s="83" t="s">
        <v>266</v>
      </c>
      <c r="Z39" s="83" t="s">
        <v>266</v>
      </c>
    </row>
    <row r="40" spans="2:26" ht="30" hidden="1" customHeight="1" x14ac:dyDescent="0.25">
      <c r="B40" s="179"/>
      <c r="C40" s="141"/>
      <c r="D40" s="152" t="s">
        <v>19</v>
      </c>
      <c r="E40" s="61"/>
      <c r="F40" s="76" t="s">
        <v>215</v>
      </c>
      <c r="G40" s="68"/>
      <c r="H40" s="53" t="s">
        <v>264</v>
      </c>
      <c r="I40" s="85"/>
      <c r="J40" s="86"/>
      <c r="K40" s="63"/>
      <c r="L40" s="97"/>
      <c r="M40" s="97"/>
      <c r="N40" s="57">
        <f t="shared" si="9"/>
        <v>0</v>
      </c>
      <c r="O40" s="5" t="str">
        <f t="shared" si="10"/>
        <v>Bajo</v>
      </c>
      <c r="P40" s="5">
        <v>10</v>
      </c>
      <c r="Q40" s="57">
        <f t="shared" si="4"/>
        <v>0</v>
      </c>
      <c r="R40" s="11" t="str">
        <f t="shared" si="11"/>
        <v>IV</v>
      </c>
      <c r="S40" s="7" t="str">
        <f t="shared" si="12"/>
        <v>ACEPTABLE</v>
      </c>
      <c r="T40" s="10" t="str">
        <f t="shared" si="13"/>
        <v>Mantener las medidas de control existentes, pero se deberían considerar soluciones o mejoras y se deben hacer comprobciones periódicas para asegurrar que el riesgo aún es aceptable</v>
      </c>
      <c r="U40" s="89">
        <v>17</v>
      </c>
      <c r="X40" s="83" t="s">
        <v>266</v>
      </c>
      <c r="Y40" s="83" t="s">
        <v>266</v>
      </c>
      <c r="Z40" s="83" t="s">
        <v>266</v>
      </c>
    </row>
    <row r="41" spans="2:26" ht="30" hidden="1" customHeight="1" x14ac:dyDescent="0.25">
      <c r="B41" s="179"/>
      <c r="C41" s="141"/>
      <c r="D41" s="153"/>
      <c r="E41" s="61"/>
      <c r="F41" s="76" t="s">
        <v>216</v>
      </c>
      <c r="G41" s="68"/>
      <c r="H41" s="53" t="s">
        <v>264</v>
      </c>
      <c r="I41" s="85"/>
      <c r="J41" s="86"/>
      <c r="K41" s="63"/>
      <c r="L41" s="97"/>
      <c r="M41" s="97"/>
      <c r="N41" s="57">
        <f t="shared" si="9"/>
        <v>0</v>
      </c>
      <c r="O41" s="5" t="str">
        <f t="shared" si="10"/>
        <v>Bajo</v>
      </c>
      <c r="P41" s="5">
        <v>10</v>
      </c>
      <c r="Q41" s="57">
        <f t="shared" si="4"/>
        <v>0</v>
      </c>
      <c r="R41" s="11" t="str">
        <f t="shared" si="11"/>
        <v>IV</v>
      </c>
      <c r="S41" s="7" t="str">
        <f t="shared" si="12"/>
        <v>ACEPTABLE</v>
      </c>
      <c r="T41" s="10" t="str">
        <f t="shared" si="13"/>
        <v>Mantener las medidas de control existentes, pero se deberían considerar soluciones o mejoras y se deben hacer comprobciones periódicas para asegurrar que el riesgo aún es aceptable</v>
      </c>
      <c r="U41" s="89">
        <v>17</v>
      </c>
      <c r="X41" s="83" t="s">
        <v>266</v>
      </c>
      <c r="Y41" s="83" t="s">
        <v>266</v>
      </c>
      <c r="Z41" s="83" t="s">
        <v>266</v>
      </c>
    </row>
    <row r="42" spans="2:26" ht="15" hidden="1" customHeight="1" x14ac:dyDescent="0.25">
      <c r="B42" s="179"/>
      <c r="C42" s="141"/>
      <c r="D42" s="152" t="s">
        <v>19</v>
      </c>
      <c r="E42" s="61"/>
      <c r="F42" s="76" t="s">
        <v>217</v>
      </c>
      <c r="G42" s="68"/>
      <c r="H42" s="53" t="s">
        <v>264</v>
      </c>
      <c r="I42" s="85"/>
      <c r="J42" s="86"/>
      <c r="K42" s="63"/>
      <c r="L42" s="97"/>
      <c r="M42" s="97"/>
      <c r="N42" s="57">
        <f t="shared" si="9"/>
        <v>0</v>
      </c>
      <c r="O42" s="5" t="str">
        <f t="shared" si="10"/>
        <v>Bajo</v>
      </c>
      <c r="P42" s="5">
        <v>10</v>
      </c>
      <c r="Q42" s="57">
        <f t="shared" si="4"/>
        <v>0</v>
      </c>
      <c r="R42" s="11" t="str">
        <f t="shared" si="11"/>
        <v>IV</v>
      </c>
      <c r="S42" s="7" t="str">
        <f t="shared" si="12"/>
        <v>ACEPTABLE</v>
      </c>
      <c r="T42" s="10" t="str">
        <f t="shared" si="13"/>
        <v>Mantener las medidas de control existentes, pero se deberían considerar soluciones o mejoras y se deben hacer comprobciones periódicas para asegurrar que el riesgo aún es aceptable</v>
      </c>
      <c r="U42" s="89">
        <v>17</v>
      </c>
      <c r="X42" s="83" t="s">
        <v>266</v>
      </c>
      <c r="Y42" s="83" t="s">
        <v>266</v>
      </c>
      <c r="Z42" s="83" t="s">
        <v>266</v>
      </c>
    </row>
    <row r="43" spans="2:26" ht="30" hidden="1" customHeight="1" x14ac:dyDescent="0.25">
      <c r="B43" s="179"/>
      <c r="C43" s="141"/>
      <c r="D43" s="153"/>
      <c r="E43" s="61"/>
      <c r="F43" s="76" t="s">
        <v>218</v>
      </c>
      <c r="G43" s="68"/>
      <c r="H43" s="53" t="s">
        <v>264</v>
      </c>
      <c r="I43" s="85"/>
      <c r="J43" s="86"/>
      <c r="K43" s="63"/>
      <c r="L43" s="97"/>
      <c r="M43" s="97"/>
      <c r="N43" s="57">
        <f t="shared" si="9"/>
        <v>0</v>
      </c>
      <c r="O43" s="5" t="str">
        <f t="shared" si="10"/>
        <v>Bajo</v>
      </c>
      <c r="P43" s="5">
        <v>10</v>
      </c>
      <c r="Q43" s="57">
        <f t="shared" si="4"/>
        <v>0</v>
      </c>
      <c r="R43" s="11" t="str">
        <f t="shared" si="11"/>
        <v>IV</v>
      </c>
      <c r="S43" s="7" t="str">
        <f t="shared" si="12"/>
        <v>ACEPTABLE</v>
      </c>
      <c r="T43" s="10" t="str">
        <f t="shared" si="13"/>
        <v>Mantener las medidas de control existentes, pero se deberían considerar soluciones o mejoras y se deben hacer comprobciones periódicas para asegurrar que el riesgo aún es aceptable</v>
      </c>
      <c r="U43" s="89">
        <v>17</v>
      </c>
      <c r="X43" s="83" t="s">
        <v>266</v>
      </c>
      <c r="Y43" s="83" t="s">
        <v>266</v>
      </c>
      <c r="Z43" s="83" t="s">
        <v>266</v>
      </c>
    </row>
    <row r="44" spans="2:26" ht="30" hidden="1" customHeight="1" x14ac:dyDescent="0.25">
      <c r="B44" s="179"/>
      <c r="C44" s="141"/>
      <c r="D44" s="152" t="s">
        <v>19</v>
      </c>
      <c r="E44" s="61"/>
      <c r="F44" s="76" t="s">
        <v>219</v>
      </c>
      <c r="G44" s="68"/>
      <c r="H44" s="53" t="s">
        <v>264</v>
      </c>
      <c r="I44" s="85"/>
      <c r="J44" s="86"/>
      <c r="K44" s="63"/>
      <c r="L44" s="97"/>
      <c r="M44" s="97"/>
      <c r="N44" s="57">
        <f t="shared" si="9"/>
        <v>0</v>
      </c>
      <c r="O44" s="5" t="str">
        <f t="shared" si="10"/>
        <v>Bajo</v>
      </c>
      <c r="P44" s="5">
        <v>10</v>
      </c>
      <c r="Q44" s="57">
        <f t="shared" si="4"/>
        <v>0</v>
      </c>
      <c r="R44" s="11" t="str">
        <f t="shared" si="11"/>
        <v>IV</v>
      </c>
      <c r="S44" s="7" t="str">
        <f t="shared" si="12"/>
        <v>ACEPTABLE</v>
      </c>
      <c r="T44" s="10" t="str">
        <f t="shared" si="13"/>
        <v>Mantener las medidas de control existentes, pero se deberían considerar soluciones o mejoras y se deben hacer comprobciones periódicas para asegurrar que el riesgo aún es aceptable</v>
      </c>
      <c r="U44" s="89">
        <v>17</v>
      </c>
      <c r="X44" s="83" t="s">
        <v>266</v>
      </c>
      <c r="Y44" s="83" t="s">
        <v>266</v>
      </c>
      <c r="Z44" s="83" t="s">
        <v>266</v>
      </c>
    </row>
    <row r="45" spans="2:26" ht="15" hidden="1" customHeight="1" x14ac:dyDescent="0.25">
      <c r="B45" s="179"/>
      <c r="C45" s="141"/>
      <c r="D45" s="153"/>
      <c r="E45" s="61"/>
      <c r="F45" s="76" t="s">
        <v>220</v>
      </c>
      <c r="G45" s="68"/>
      <c r="H45" s="53" t="s">
        <v>264</v>
      </c>
      <c r="I45" s="85"/>
      <c r="J45" s="86"/>
      <c r="K45" s="63"/>
      <c r="L45" s="97"/>
      <c r="M45" s="97"/>
      <c r="N45" s="57">
        <f t="shared" si="9"/>
        <v>0</v>
      </c>
      <c r="O45" s="5" t="str">
        <f t="shared" si="10"/>
        <v>Bajo</v>
      </c>
      <c r="P45" s="5">
        <v>10</v>
      </c>
      <c r="Q45" s="57">
        <f t="shared" si="4"/>
        <v>0</v>
      </c>
      <c r="R45" s="11" t="str">
        <f t="shared" si="11"/>
        <v>IV</v>
      </c>
      <c r="S45" s="7" t="str">
        <f t="shared" si="12"/>
        <v>ACEPTABLE</v>
      </c>
      <c r="T45" s="10" t="str">
        <f t="shared" si="13"/>
        <v>Mantener las medidas de control existentes, pero se deberían considerar soluciones o mejoras y se deben hacer comprobciones periódicas para asegurrar que el riesgo aún es aceptable</v>
      </c>
      <c r="U45" s="89">
        <v>17</v>
      </c>
      <c r="X45" s="83" t="s">
        <v>266</v>
      </c>
      <c r="Y45" s="83" t="s">
        <v>266</v>
      </c>
      <c r="Z45" s="83" t="s">
        <v>266</v>
      </c>
    </row>
    <row r="46" spans="2:26" ht="30" hidden="1" customHeight="1" x14ac:dyDescent="0.25">
      <c r="B46" s="179"/>
      <c r="C46" s="141"/>
      <c r="D46" s="152" t="s">
        <v>19</v>
      </c>
      <c r="E46" s="61"/>
      <c r="F46" s="76" t="s">
        <v>221</v>
      </c>
      <c r="G46" s="68"/>
      <c r="H46" s="53" t="s">
        <v>264</v>
      </c>
      <c r="I46" s="85"/>
      <c r="J46" s="86"/>
      <c r="K46" s="63"/>
      <c r="L46" s="97"/>
      <c r="M46" s="97"/>
      <c r="N46" s="57">
        <f t="shared" si="9"/>
        <v>0</v>
      </c>
      <c r="O46" s="5" t="str">
        <f t="shared" si="10"/>
        <v>Bajo</v>
      </c>
      <c r="P46" s="5">
        <v>10</v>
      </c>
      <c r="Q46" s="57">
        <f t="shared" si="4"/>
        <v>0</v>
      </c>
      <c r="R46" s="11" t="str">
        <f t="shared" si="11"/>
        <v>IV</v>
      </c>
      <c r="S46" s="7" t="str">
        <f t="shared" si="12"/>
        <v>ACEPTABLE</v>
      </c>
      <c r="T46" s="10" t="str">
        <f t="shared" si="13"/>
        <v>Mantener las medidas de control existentes, pero se deberían considerar soluciones o mejoras y se deben hacer comprobciones periódicas para asegurrar que el riesgo aún es aceptable</v>
      </c>
      <c r="U46" s="89">
        <v>17</v>
      </c>
      <c r="X46" s="83" t="s">
        <v>266</v>
      </c>
      <c r="Y46" s="83" t="s">
        <v>266</v>
      </c>
      <c r="Z46" s="83" t="s">
        <v>266</v>
      </c>
    </row>
    <row r="47" spans="2:26" ht="30" hidden="1" customHeight="1" x14ac:dyDescent="0.25">
      <c r="B47" s="179"/>
      <c r="C47" s="141"/>
      <c r="D47" s="153"/>
      <c r="E47" s="61"/>
      <c r="F47" s="76" t="s">
        <v>222</v>
      </c>
      <c r="G47" s="68"/>
      <c r="H47" s="53" t="s">
        <v>264</v>
      </c>
      <c r="I47" s="85"/>
      <c r="J47" s="86"/>
      <c r="K47" s="63"/>
      <c r="L47" s="97"/>
      <c r="M47" s="97"/>
      <c r="N47" s="57">
        <f t="shared" si="9"/>
        <v>0</v>
      </c>
      <c r="O47" s="5" t="str">
        <f t="shared" si="10"/>
        <v>Bajo</v>
      </c>
      <c r="P47" s="5">
        <v>10</v>
      </c>
      <c r="Q47" s="57">
        <f t="shared" si="4"/>
        <v>0</v>
      </c>
      <c r="R47" s="11" t="str">
        <f t="shared" si="11"/>
        <v>IV</v>
      </c>
      <c r="S47" s="7" t="str">
        <f t="shared" si="12"/>
        <v>ACEPTABLE</v>
      </c>
      <c r="T47" s="10" t="str">
        <f t="shared" si="13"/>
        <v>Mantener las medidas de control existentes, pero se deberían considerar soluciones o mejoras y se deben hacer comprobciones periódicas para asegurrar que el riesgo aún es aceptable</v>
      </c>
      <c r="U47" s="89">
        <v>17</v>
      </c>
      <c r="X47" s="83" t="s">
        <v>266</v>
      </c>
      <c r="Y47" s="83" t="s">
        <v>266</v>
      </c>
      <c r="Z47" s="83" t="s">
        <v>266</v>
      </c>
    </row>
    <row r="48" spans="2:26" ht="15" hidden="1" customHeight="1" x14ac:dyDescent="0.25">
      <c r="B48" s="179"/>
      <c r="C48" s="141"/>
      <c r="D48" s="152" t="s">
        <v>19</v>
      </c>
      <c r="E48" s="61"/>
      <c r="F48" s="76" t="s">
        <v>223</v>
      </c>
      <c r="G48" s="68"/>
      <c r="H48" s="53" t="s">
        <v>264</v>
      </c>
      <c r="I48" s="85"/>
      <c r="J48" s="86"/>
      <c r="K48" s="63"/>
      <c r="L48" s="97"/>
      <c r="M48" s="97"/>
      <c r="N48" s="57">
        <f t="shared" si="9"/>
        <v>0</v>
      </c>
      <c r="O48" s="5" t="str">
        <f t="shared" si="10"/>
        <v>Bajo</v>
      </c>
      <c r="P48" s="5">
        <v>10</v>
      </c>
      <c r="Q48" s="57">
        <f t="shared" si="4"/>
        <v>0</v>
      </c>
      <c r="R48" s="11" t="str">
        <f t="shared" si="11"/>
        <v>IV</v>
      </c>
      <c r="S48" s="7" t="str">
        <f t="shared" si="12"/>
        <v>ACEPTABLE</v>
      </c>
      <c r="T48" s="10" t="str">
        <f t="shared" si="13"/>
        <v>Mantener las medidas de control existentes, pero se deberían considerar soluciones o mejoras y se deben hacer comprobciones periódicas para asegurrar que el riesgo aún es aceptable</v>
      </c>
      <c r="U48" s="89">
        <v>17</v>
      </c>
      <c r="X48" s="83" t="s">
        <v>266</v>
      </c>
      <c r="Y48" s="83" t="s">
        <v>266</v>
      </c>
      <c r="Z48" s="83" t="s">
        <v>266</v>
      </c>
    </row>
    <row r="49" spans="3:26" ht="15" hidden="1" customHeight="1" x14ac:dyDescent="0.25">
      <c r="C49" s="141"/>
      <c r="D49" s="153"/>
      <c r="E49" s="61"/>
      <c r="F49" s="76" t="s">
        <v>224</v>
      </c>
      <c r="G49" s="68"/>
      <c r="H49" s="53" t="s">
        <v>264</v>
      </c>
      <c r="I49" s="85"/>
      <c r="J49" s="86"/>
      <c r="K49" s="63"/>
      <c r="L49" s="97"/>
      <c r="M49" s="97"/>
      <c r="N49" s="57">
        <f t="shared" si="9"/>
        <v>0</v>
      </c>
      <c r="O49" s="5" t="str">
        <f t="shared" si="10"/>
        <v>Bajo</v>
      </c>
      <c r="P49" s="5">
        <v>10</v>
      </c>
      <c r="Q49" s="57">
        <f t="shared" si="4"/>
        <v>0</v>
      </c>
      <c r="R49" s="11" t="str">
        <f t="shared" si="11"/>
        <v>IV</v>
      </c>
      <c r="S49" s="7" t="str">
        <f t="shared" si="12"/>
        <v>ACEPTABLE</v>
      </c>
      <c r="T49" s="10" t="str">
        <f t="shared" si="13"/>
        <v>Mantener las medidas de control existentes, pero se deberían considerar soluciones o mejoras y se deben hacer comprobciones periódicas para asegurrar que el riesgo aún es aceptable</v>
      </c>
      <c r="U49" s="89">
        <v>17</v>
      </c>
      <c r="X49" s="83" t="s">
        <v>266</v>
      </c>
      <c r="Y49" s="83" t="s">
        <v>266</v>
      </c>
      <c r="Z49" s="83" t="s">
        <v>266</v>
      </c>
    </row>
    <row r="50" spans="3:26" ht="15" hidden="1" customHeight="1" x14ac:dyDescent="0.25">
      <c r="C50" s="141"/>
      <c r="D50" s="152" t="s">
        <v>19</v>
      </c>
      <c r="E50" s="61"/>
      <c r="F50" s="76" t="s">
        <v>60</v>
      </c>
      <c r="G50" s="68"/>
      <c r="H50" s="53" t="s">
        <v>264</v>
      </c>
      <c r="I50" s="85"/>
      <c r="J50" s="86"/>
      <c r="K50" s="63"/>
      <c r="L50" s="97"/>
      <c r="M50" s="97"/>
      <c r="N50" s="57">
        <f t="shared" si="9"/>
        <v>0</v>
      </c>
      <c r="O50" s="5" t="str">
        <f t="shared" si="10"/>
        <v>Bajo</v>
      </c>
      <c r="P50" s="5">
        <v>10</v>
      </c>
      <c r="Q50" s="57">
        <f t="shared" si="4"/>
        <v>0</v>
      </c>
      <c r="R50" s="11" t="str">
        <f t="shared" si="11"/>
        <v>IV</v>
      </c>
      <c r="S50" s="7" t="str">
        <f t="shared" si="12"/>
        <v>ACEPTABLE</v>
      </c>
      <c r="T50" s="10" t="str">
        <f t="shared" si="13"/>
        <v>Mantener las medidas de control existentes, pero se deberían considerar soluciones o mejoras y se deben hacer comprobciones periódicas para asegurrar que el riesgo aún es aceptable</v>
      </c>
      <c r="U50" s="89">
        <v>17</v>
      </c>
      <c r="X50" s="83" t="s">
        <v>266</v>
      </c>
      <c r="Y50" s="83" t="s">
        <v>266</v>
      </c>
      <c r="Z50" s="83" t="s">
        <v>266</v>
      </c>
    </row>
    <row r="51" spans="3:26" ht="15" hidden="1" customHeight="1" x14ac:dyDescent="0.25">
      <c r="C51" s="141"/>
      <c r="D51" s="153"/>
      <c r="E51" s="61"/>
      <c r="F51" s="76" t="s">
        <v>225</v>
      </c>
      <c r="G51" s="68"/>
      <c r="H51" s="53" t="s">
        <v>264</v>
      </c>
      <c r="I51" s="85"/>
      <c r="J51" s="86"/>
      <c r="K51" s="63"/>
      <c r="L51" s="97"/>
      <c r="M51" s="97"/>
      <c r="N51" s="57">
        <f t="shared" si="9"/>
        <v>0</v>
      </c>
      <c r="O51" s="5" t="str">
        <f t="shared" si="10"/>
        <v>Bajo</v>
      </c>
      <c r="P51" s="5">
        <v>10</v>
      </c>
      <c r="Q51" s="57">
        <f t="shared" si="4"/>
        <v>0</v>
      </c>
      <c r="R51" s="11" t="str">
        <f t="shared" si="11"/>
        <v>IV</v>
      </c>
      <c r="S51" s="7" t="str">
        <f t="shared" si="12"/>
        <v>ACEPTABLE</v>
      </c>
      <c r="T51" s="10" t="str">
        <f t="shared" si="13"/>
        <v>Mantener las medidas de control existentes, pero se deberían considerar soluciones o mejoras y se deben hacer comprobciones periódicas para asegurrar que el riesgo aún es aceptable</v>
      </c>
      <c r="U51" s="89">
        <v>17</v>
      </c>
      <c r="X51" s="83" t="s">
        <v>266</v>
      </c>
      <c r="Y51" s="83" t="s">
        <v>266</v>
      </c>
      <c r="Z51" s="83" t="s">
        <v>266</v>
      </c>
    </row>
    <row r="52" spans="3:26" ht="15" hidden="1" customHeight="1" x14ac:dyDescent="0.25">
      <c r="C52" s="141"/>
      <c r="D52" s="152" t="s">
        <v>19</v>
      </c>
      <c r="E52" s="61"/>
      <c r="F52" s="76" t="s">
        <v>61</v>
      </c>
      <c r="G52" s="68"/>
      <c r="H52" s="53" t="s">
        <v>264</v>
      </c>
      <c r="I52" s="85"/>
      <c r="J52" s="86"/>
      <c r="K52" s="63"/>
      <c r="L52" s="97"/>
      <c r="M52" s="97"/>
      <c r="N52" s="57">
        <f t="shared" si="9"/>
        <v>0</v>
      </c>
      <c r="O52" s="5" t="str">
        <f t="shared" si="10"/>
        <v>Bajo</v>
      </c>
      <c r="P52" s="5">
        <v>10</v>
      </c>
      <c r="Q52" s="57">
        <f t="shared" si="4"/>
        <v>0</v>
      </c>
      <c r="R52" s="11" t="str">
        <f t="shared" si="11"/>
        <v>IV</v>
      </c>
      <c r="S52" s="7" t="str">
        <f t="shared" si="12"/>
        <v>ACEPTABLE</v>
      </c>
      <c r="T52" s="10" t="str">
        <f t="shared" si="13"/>
        <v>Mantener las medidas de control existentes, pero se deberían considerar soluciones o mejoras y se deben hacer comprobciones periódicas para asegurrar que el riesgo aún es aceptable</v>
      </c>
      <c r="U52" s="89">
        <v>17</v>
      </c>
      <c r="X52" s="83" t="s">
        <v>266</v>
      </c>
      <c r="Y52" s="83" t="s">
        <v>266</v>
      </c>
      <c r="Z52" s="83" t="s">
        <v>266</v>
      </c>
    </row>
    <row r="53" spans="3:26" ht="15" hidden="1" customHeight="1" x14ac:dyDescent="0.25">
      <c r="C53" s="141"/>
      <c r="D53" s="153"/>
      <c r="E53" s="61"/>
      <c r="F53" s="76" t="s">
        <v>226</v>
      </c>
      <c r="G53" s="68"/>
      <c r="H53" s="53" t="s">
        <v>264</v>
      </c>
      <c r="I53" s="85"/>
      <c r="J53" s="86"/>
      <c r="K53" s="63"/>
      <c r="L53" s="97"/>
      <c r="M53" s="97"/>
      <c r="N53" s="57">
        <f t="shared" si="9"/>
        <v>0</v>
      </c>
      <c r="O53" s="5" t="str">
        <f t="shared" si="10"/>
        <v>Bajo</v>
      </c>
      <c r="P53" s="5">
        <v>10</v>
      </c>
      <c r="Q53" s="57">
        <f t="shared" si="4"/>
        <v>0</v>
      </c>
      <c r="R53" s="11" t="str">
        <f t="shared" si="11"/>
        <v>IV</v>
      </c>
      <c r="S53" s="7" t="str">
        <f t="shared" si="12"/>
        <v>ACEPTABLE</v>
      </c>
      <c r="T53" s="10" t="str">
        <f t="shared" si="13"/>
        <v>Mantener las medidas de control existentes, pero se deberían considerar soluciones o mejoras y se deben hacer comprobciones periódicas para asegurrar que el riesgo aún es aceptable</v>
      </c>
      <c r="U53" s="89">
        <v>17</v>
      </c>
      <c r="X53" s="83" t="s">
        <v>266</v>
      </c>
      <c r="Y53" s="83" t="s">
        <v>266</v>
      </c>
      <c r="Z53" s="83" t="s">
        <v>266</v>
      </c>
    </row>
    <row r="54" spans="3:26" ht="31.5" hidden="1" customHeight="1" x14ac:dyDescent="0.25">
      <c r="C54" s="141"/>
      <c r="D54" s="152" t="s">
        <v>19</v>
      </c>
      <c r="E54" s="61"/>
      <c r="F54" s="76" t="s">
        <v>227</v>
      </c>
      <c r="G54" s="68"/>
      <c r="H54" s="53" t="s">
        <v>264</v>
      </c>
      <c r="I54" s="85"/>
      <c r="J54" s="86"/>
      <c r="K54" s="63"/>
      <c r="L54" s="97"/>
      <c r="M54" s="97"/>
      <c r="N54" s="57">
        <f t="shared" si="9"/>
        <v>0</v>
      </c>
      <c r="O54" s="5" t="str">
        <f t="shared" si="10"/>
        <v>Bajo</v>
      </c>
      <c r="P54" s="5">
        <v>10</v>
      </c>
      <c r="Q54" s="57">
        <f t="shared" si="4"/>
        <v>0</v>
      </c>
      <c r="R54" s="11" t="str">
        <f t="shared" si="11"/>
        <v>IV</v>
      </c>
      <c r="S54" s="7" t="str">
        <f t="shared" si="12"/>
        <v>ACEPTABLE</v>
      </c>
      <c r="T54" s="10" t="str">
        <f t="shared" si="13"/>
        <v>Mantener las medidas de control existentes, pero se deberían considerar soluciones o mejoras y se deben hacer comprobciones periódicas para asegurrar que el riesgo aún es aceptable</v>
      </c>
      <c r="U54" s="89">
        <v>17</v>
      </c>
      <c r="X54" s="83" t="s">
        <v>266</v>
      </c>
      <c r="Y54" s="83" t="s">
        <v>266</v>
      </c>
      <c r="Z54" s="83" t="s">
        <v>266</v>
      </c>
    </row>
    <row r="55" spans="3:26" ht="33" hidden="1" customHeight="1" x14ac:dyDescent="0.25">
      <c r="C55" s="141"/>
      <c r="D55" s="153"/>
      <c r="E55" s="61"/>
      <c r="F55" s="76" t="s">
        <v>75</v>
      </c>
      <c r="G55" s="68"/>
      <c r="H55" s="53" t="s">
        <v>264</v>
      </c>
      <c r="I55" s="85"/>
      <c r="J55" s="86"/>
      <c r="K55" s="63"/>
      <c r="L55" s="97"/>
      <c r="M55" s="97"/>
      <c r="N55" s="57">
        <f t="shared" si="9"/>
        <v>0</v>
      </c>
      <c r="O55" s="5" t="str">
        <f t="shared" si="10"/>
        <v>Bajo</v>
      </c>
      <c r="P55" s="5">
        <v>10</v>
      </c>
      <c r="Q55" s="57">
        <f t="shared" si="4"/>
        <v>0</v>
      </c>
      <c r="R55" s="11" t="str">
        <f t="shared" si="11"/>
        <v>IV</v>
      </c>
      <c r="S55" s="7" t="str">
        <f t="shared" si="12"/>
        <v>ACEPTABLE</v>
      </c>
      <c r="T55" s="10" t="str">
        <f t="shared" si="13"/>
        <v>Mantener las medidas de control existentes, pero se deberían considerar soluciones o mejoras y se deben hacer comprobciones periódicas para asegurrar que el riesgo aún es aceptable</v>
      </c>
      <c r="U55" s="89">
        <v>17</v>
      </c>
      <c r="X55" s="83" t="s">
        <v>266</v>
      </c>
      <c r="Y55" s="83" t="s">
        <v>266</v>
      </c>
      <c r="Z55" s="83" t="s">
        <v>266</v>
      </c>
    </row>
    <row r="56" spans="3:26" ht="165" hidden="1" customHeight="1" x14ac:dyDescent="0.25">
      <c r="C56" s="141"/>
      <c r="D56" s="152" t="s">
        <v>19</v>
      </c>
      <c r="E56" s="61"/>
      <c r="F56" s="76" t="s">
        <v>239</v>
      </c>
      <c r="G56" s="68"/>
      <c r="H56" s="53" t="s">
        <v>264</v>
      </c>
      <c r="I56" s="85"/>
      <c r="J56" s="86"/>
      <c r="K56" s="63"/>
      <c r="L56" s="97"/>
      <c r="M56" s="97"/>
      <c r="N56" s="57">
        <f t="shared" si="9"/>
        <v>0</v>
      </c>
      <c r="O56" s="5" t="str">
        <f t="shared" si="10"/>
        <v>Bajo</v>
      </c>
      <c r="P56" s="5">
        <v>10</v>
      </c>
      <c r="Q56" s="57">
        <f t="shared" si="4"/>
        <v>0</v>
      </c>
      <c r="R56" s="11" t="str">
        <f t="shared" si="11"/>
        <v>IV</v>
      </c>
      <c r="S56" s="7" t="str">
        <f t="shared" si="12"/>
        <v>ACEPTABLE</v>
      </c>
      <c r="T56" s="10" t="str">
        <f t="shared" si="13"/>
        <v>Mantener las medidas de control existentes, pero se deberían considerar soluciones o mejoras y se deben hacer comprobciones periódicas para asegurrar que el riesgo aún es aceptable</v>
      </c>
      <c r="U56" s="89">
        <v>17</v>
      </c>
      <c r="X56" s="83" t="s">
        <v>266</v>
      </c>
      <c r="Y56" s="83" t="s">
        <v>266</v>
      </c>
      <c r="Z56" s="83" t="s">
        <v>266</v>
      </c>
    </row>
    <row r="57" spans="3:26" ht="150" hidden="1" customHeight="1" x14ac:dyDescent="0.25">
      <c r="C57" s="141"/>
      <c r="D57" s="153"/>
      <c r="E57" s="61"/>
      <c r="F57" s="77" t="s">
        <v>228</v>
      </c>
      <c r="G57" s="68"/>
      <c r="H57" s="53" t="s">
        <v>264</v>
      </c>
      <c r="I57" s="85"/>
      <c r="J57" s="86"/>
      <c r="K57" s="63"/>
      <c r="L57" s="97"/>
      <c r="M57" s="97"/>
      <c r="N57" s="57">
        <f t="shared" si="9"/>
        <v>0</v>
      </c>
      <c r="O57" s="5" t="str">
        <f t="shared" si="10"/>
        <v>Bajo</v>
      </c>
      <c r="P57" s="5">
        <v>10</v>
      </c>
      <c r="Q57" s="57">
        <f t="shared" si="4"/>
        <v>0</v>
      </c>
      <c r="R57" s="11" t="str">
        <f t="shared" si="11"/>
        <v>IV</v>
      </c>
      <c r="S57" s="7" t="str">
        <f t="shared" si="12"/>
        <v>ACEPTABLE</v>
      </c>
      <c r="T57" s="10" t="str">
        <f t="shared" si="13"/>
        <v>Mantener las medidas de control existentes, pero se deberían considerar soluciones o mejoras y se deben hacer comprobciones periódicas para asegurrar que el riesgo aún es aceptable</v>
      </c>
      <c r="U57" s="89">
        <v>17</v>
      </c>
      <c r="X57" s="83" t="s">
        <v>266</v>
      </c>
      <c r="Y57" s="83" t="s">
        <v>266</v>
      </c>
      <c r="Z57" s="83" t="s">
        <v>266</v>
      </c>
    </row>
    <row r="58" spans="3:26" ht="90" hidden="1" customHeight="1" x14ac:dyDescent="0.25">
      <c r="C58" s="141"/>
      <c r="D58" s="152" t="s">
        <v>19</v>
      </c>
      <c r="E58" s="61"/>
      <c r="F58" s="77" t="s">
        <v>240</v>
      </c>
      <c r="G58" s="68"/>
      <c r="H58" s="53" t="s">
        <v>264</v>
      </c>
      <c r="I58" s="85"/>
      <c r="J58" s="86"/>
      <c r="K58" s="63"/>
      <c r="L58" s="97"/>
      <c r="M58" s="97"/>
      <c r="N58" s="57">
        <f t="shared" si="9"/>
        <v>0</v>
      </c>
      <c r="O58" s="5" t="str">
        <f t="shared" si="10"/>
        <v>Bajo</v>
      </c>
      <c r="P58" s="5">
        <v>10</v>
      </c>
      <c r="Q58" s="57">
        <f t="shared" si="4"/>
        <v>0</v>
      </c>
      <c r="R58" s="11" t="str">
        <f t="shared" si="11"/>
        <v>IV</v>
      </c>
      <c r="S58" s="7" t="str">
        <f t="shared" si="12"/>
        <v>ACEPTABLE</v>
      </c>
      <c r="T58" s="10" t="str">
        <f t="shared" si="13"/>
        <v>Mantener las medidas de control existentes, pero se deberían considerar soluciones o mejoras y se deben hacer comprobciones periódicas para asegurrar que el riesgo aún es aceptable</v>
      </c>
      <c r="U58" s="89">
        <v>17</v>
      </c>
      <c r="X58" s="83" t="s">
        <v>266</v>
      </c>
      <c r="Y58" s="83" t="s">
        <v>266</v>
      </c>
      <c r="Z58" s="83" t="s">
        <v>266</v>
      </c>
    </row>
    <row r="59" spans="3:26" ht="120" hidden="1" customHeight="1" x14ac:dyDescent="0.25">
      <c r="C59" s="141"/>
      <c r="D59" s="153"/>
      <c r="E59" s="61"/>
      <c r="F59" s="77" t="s">
        <v>241</v>
      </c>
      <c r="G59" s="68"/>
      <c r="H59" s="53" t="s">
        <v>264</v>
      </c>
      <c r="I59" s="85"/>
      <c r="J59" s="86"/>
      <c r="K59" s="63"/>
      <c r="L59" s="97"/>
      <c r="M59" s="97"/>
      <c r="N59" s="57">
        <f t="shared" si="9"/>
        <v>0</v>
      </c>
      <c r="O59" s="5" t="str">
        <f t="shared" si="10"/>
        <v>Bajo</v>
      </c>
      <c r="P59" s="5">
        <v>10</v>
      </c>
      <c r="Q59" s="57">
        <f t="shared" si="4"/>
        <v>0</v>
      </c>
      <c r="R59" s="11" t="str">
        <f t="shared" si="11"/>
        <v>IV</v>
      </c>
      <c r="S59" s="7" t="str">
        <f t="shared" si="12"/>
        <v>ACEPTABLE</v>
      </c>
      <c r="T59" s="10" t="str">
        <f t="shared" si="13"/>
        <v>Mantener las medidas de control existentes, pero se deberían considerar soluciones o mejoras y se deben hacer comprobciones periódicas para asegurrar que el riesgo aún es aceptable</v>
      </c>
      <c r="U59" s="89">
        <v>17</v>
      </c>
      <c r="X59" s="83" t="s">
        <v>266</v>
      </c>
      <c r="Y59" s="83" t="s">
        <v>266</v>
      </c>
      <c r="Z59" s="83" t="s">
        <v>266</v>
      </c>
    </row>
    <row r="60" spans="3:26" ht="180" hidden="1" customHeight="1" x14ac:dyDescent="0.25">
      <c r="C60" s="141"/>
      <c r="D60" s="152" t="s">
        <v>19</v>
      </c>
      <c r="E60" s="61"/>
      <c r="F60" s="77" t="s">
        <v>242</v>
      </c>
      <c r="G60" s="68"/>
      <c r="H60" s="53" t="s">
        <v>264</v>
      </c>
      <c r="I60" s="85"/>
      <c r="J60" s="86"/>
      <c r="K60" s="63"/>
      <c r="L60" s="97"/>
      <c r="M60" s="97"/>
      <c r="N60" s="57">
        <f t="shared" si="9"/>
        <v>0</v>
      </c>
      <c r="O60" s="5" t="str">
        <f t="shared" si="10"/>
        <v>Bajo</v>
      </c>
      <c r="P60" s="5">
        <v>10</v>
      </c>
      <c r="Q60" s="57">
        <f t="shared" si="4"/>
        <v>0</v>
      </c>
      <c r="R60" s="11" t="str">
        <f t="shared" si="11"/>
        <v>IV</v>
      </c>
      <c r="S60" s="7" t="str">
        <f t="shared" si="12"/>
        <v>ACEPTABLE</v>
      </c>
      <c r="T60" s="10" t="str">
        <f t="shared" si="13"/>
        <v>Mantener las medidas de control existentes, pero se deberían considerar soluciones o mejoras y se deben hacer comprobciones periódicas para asegurrar que el riesgo aún es aceptable</v>
      </c>
      <c r="U60" s="89">
        <v>17</v>
      </c>
      <c r="X60" s="83" t="s">
        <v>266</v>
      </c>
      <c r="Y60" s="83" t="s">
        <v>266</v>
      </c>
      <c r="Z60" s="83" t="s">
        <v>266</v>
      </c>
    </row>
    <row r="61" spans="3:26" ht="75" hidden="1" customHeight="1" x14ac:dyDescent="0.25">
      <c r="C61" s="141"/>
      <c r="D61" s="153"/>
      <c r="E61" s="61"/>
      <c r="F61" s="77" t="s">
        <v>243</v>
      </c>
      <c r="G61" s="68"/>
      <c r="H61" s="53" t="s">
        <v>264</v>
      </c>
      <c r="I61" s="85"/>
      <c r="J61" s="86"/>
      <c r="K61" s="63"/>
      <c r="L61" s="97"/>
      <c r="M61" s="97"/>
      <c r="N61" s="57">
        <f t="shared" si="9"/>
        <v>0</v>
      </c>
      <c r="O61" s="5" t="str">
        <f t="shared" si="10"/>
        <v>Bajo</v>
      </c>
      <c r="P61" s="5">
        <v>10</v>
      </c>
      <c r="Q61" s="57">
        <f t="shared" si="4"/>
        <v>0</v>
      </c>
      <c r="R61" s="11" t="str">
        <f t="shared" si="11"/>
        <v>IV</v>
      </c>
      <c r="S61" s="7" t="str">
        <f t="shared" si="12"/>
        <v>ACEPTABLE</v>
      </c>
      <c r="T61" s="10" t="str">
        <f t="shared" si="13"/>
        <v>Mantener las medidas de control existentes, pero se deberían considerar soluciones o mejoras y se deben hacer comprobciones periódicas para asegurrar que el riesgo aún es aceptable</v>
      </c>
      <c r="U61" s="89">
        <v>17</v>
      </c>
      <c r="X61" s="83" t="s">
        <v>266</v>
      </c>
      <c r="Y61" s="83" t="s">
        <v>266</v>
      </c>
      <c r="Z61" s="83" t="s">
        <v>266</v>
      </c>
    </row>
    <row r="62" spans="3:26" ht="45" hidden="1" customHeight="1" x14ac:dyDescent="0.25">
      <c r="C62" s="141"/>
      <c r="D62" s="152" t="s">
        <v>19</v>
      </c>
      <c r="E62" s="61"/>
      <c r="F62" s="77" t="s">
        <v>244</v>
      </c>
      <c r="G62" s="68"/>
      <c r="H62" s="53" t="s">
        <v>264</v>
      </c>
      <c r="I62" s="85"/>
      <c r="J62" s="86"/>
      <c r="K62" s="63"/>
      <c r="L62" s="97"/>
      <c r="M62" s="97"/>
      <c r="N62" s="57">
        <f t="shared" si="9"/>
        <v>0</v>
      </c>
      <c r="O62" s="5" t="str">
        <f t="shared" si="10"/>
        <v>Bajo</v>
      </c>
      <c r="P62" s="5">
        <v>10</v>
      </c>
      <c r="Q62" s="57">
        <f t="shared" si="4"/>
        <v>0</v>
      </c>
      <c r="R62" s="11" t="str">
        <f t="shared" si="11"/>
        <v>IV</v>
      </c>
      <c r="S62" s="7" t="str">
        <f t="shared" si="12"/>
        <v>ACEPTABLE</v>
      </c>
      <c r="T62" s="10" t="str">
        <f t="shared" si="13"/>
        <v>Mantener las medidas de control existentes, pero se deberían considerar soluciones o mejoras y se deben hacer comprobciones periódicas para asegurrar que el riesgo aún es aceptable</v>
      </c>
      <c r="U62" s="89">
        <v>17</v>
      </c>
      <c r="X62" s="83" t="s">
        <v>266</v>
      </c>
      <c r="Y62" s="83" t="s">
        <v>266</v>
      </c>
      <c r="Z62" s="83" t="s">
        <v>266</v>
      </c>
    </row>
    <row r="63" spans="3:26" ht="15" hidden="1" customHeight="1" x14ac:dyDescent="0.25">
      <c r="C63" s="141"/>
      <c r="D63" s="153"/>
      <c r="E63" s="61"/>
      <c r="F63" s="77" t="s">
        <v>229</v>
      </c>
      <c r="G63" s="68"/>
      <c r="H63" s="53" t="s">
        <v>264</v>
      </c>
      <c r="I63" s="85"/>
      <c r="J63" s="86"/>
      <c r="K63" s="63"/>
      <c r="L63" s="97"/>
      <c r="M63" s="97"/>
      <c r="N63" s="57">
        <f t="shared" si="9"/>
        <v>0</v>
      </c>
      <c r="O63" s="5" t="str">
        <f t="shared" si="10"/>
        <v>Bajo</v>
      </c>
      <c r="P63" s="5">
        <v>10</v>
      </c>
      <c r="Q63" s="57">
        <f t="shared" si="4"/>
        <v>0</v>
      </c>
      <c r="R63" s="11" t="str">
        <f t="shared" si="11"/>
        <v>IV</v>
      </c>
      <c r="S63" s="7" t="str">
        <f t="shared" si="12"/>
        <v>ACEPTABLE</v>
      </c>
      <c r="T63" s="10" t="str">
        <f t="shared" si="13"/>
        <v>Mantener las medidas de control existentes, pero se deberían considerar soluciones o mejoras y se deben hacer comprobciones periódicas para asegurrar que el riesgo aún es aceptable</v>
      </c>
      <c r="U63" s="89">
        <v>17</v>
      </c>
      <c r="X63" s="83" t="s">
        <v>266</v>
      </c>
      <c r="Y63" s="83" t="s">
        <v>266</v>
      </c>
      <c r="Z63" s="83" t="s">
        <v>266</v>
      </c>
    </row>
    <row r="64" spans="3:26" ht="30" hidden="1" customHeight="1" x14ac:dyDescent="0.25">
      <c r="C64" s="141"/>
      <c r="D64" s="152" t="s">
        <v>19</v>
      </c>
      <c r="E64" s="61"/>
      <c r="F64" s="77" t="s">
        <v>230</v>
      </c>
      <c r="G64" s="68"/>
      <c r="H64" s="53" t="s">
        <v>264</v>
      </c>
      <c r="I64" s="85"/>
      <c r="J64" s="86"/>
      <c r="K64" s="63"/>
      <c r="L64" s="97"/>
      <c r="M64" s="97"/>
      <c r="N64" s="57">
        <f t="shared" si="9"/>
        <v>0</v>
      </c>
      <c r="O64" s="5" t="str">
        <f t="shared" si="10"/>
        <v>Bajo</v>
      </c>
      <c r="P64" s="5">
        <v>10</v>
      </c>
      <c r="Q64" s="57">
        <f t="shared" si="4"/>
        <v>0</v>
      </c>
      <c r="R64" s="11" t="str">
        <f t="shared" si="11"/>
        <v>IV</v>
      </c>
      <c r="S64" s="7" t="str">
        <f t="shared" si="12"/>
        <v>ACEPTABLE</v>
      </c>
      <c r="T64" s="10" t="str">
        <f t="shared" si="13"/>
        <v>Mantener las medidas de control existentes, pero se deberían considerar soluciones o mejoras y se deben hacer comprobciones periódicas para asegurrar que el riesgo aún es aceptable</v>
      </c>
      <c r="U64" s="89">
        <v>17</v>
      </c>
      <c r="X64" s="83" t="s">
        <v>266</v>
      </c>
      <c r="Y64" s="83" t="s">
        <v>266</v>
      </c>
      <c r="Z64" s="83" t="s">
        <v>266</v>
      </c>
    </row>
    <row r="65" spans="2:28" ht="30" hidden="1" customHeight="1" x14ac:dyDescent="0.25">
      <c r="C65" s="141"/>
      <c r="D65" s="153"/>
      <c r="E65" s="61"/>
      <c r="F65" s="77" t="s">
        <v>231</v>
      </c>
      <c r="G65" s="68"/>
      <c r="H65" s="53" t="s">
        <v>264</v>
      </c>
      <c r="I65" s="85"/>
      <c r="J65" s="86"/>
      <c r="K65" s="63"/>
      <c r="L65" s="97"/>
      <c r="M65" s="97"/>
      <c r="N65" s="57">
        <f t="shared" si="9"/>
        <v>0</v>
      </c>
      <c r="O65" s="5" t="str">
        <f t="shared" si="10"/>
        <v>Bajo</v>
      </c>
      <c r="P65" s="5">
        <v>10</v>
      </c>
      <c r="Q65" s="57">
        <f t="shared" si="4"/>
        <v>0</v>
      </c>
      <c r="R65" s="11" t="str">
        <f t="shared" si="11"/>
        <v>IV</v>
      </c>
      <c r="S65" s="7" t="str">
        <f t="shared" si="12"/>
        <v>ACEPTABLE</v>
      </c>
      <c r="T65" s="10" t="str">
        <f t="shared" si="13"/>
        <v>Mantener las medidas de control existentes, pero se deberían considerar soluciones o mejoras y se deben hacer comprobciones periódicas para asegurrar que el riesgo aún es aceptable</v>
      </c>
      <c r="U65" s="89">
        <v>17</v>
      </c>
      <c r="X65" s="83" t="s">
        <v>266</v>
      </c>
      <c r="Y65" s="83" t="s">
        <v>266</v>
      </c>
      <c r="Z65" s="83" t="s">
        <v>266</v>
      </c>
    </row>
    <row r="66" spans="2:28" ht="120" hidden="1" customHeight="1" x14ac:dyDescent="0.25">
      <c r="C66" s="141"/>
      <c r="D66" s="152" t="s">
        <v>19</v>
      </c>
      <c r="E66" s="61"/>
      <c r="F66" s="77" t="s">
        <v>232</v>
      </c>
      <c r="G66" s="68"/>
      <c r="H66" s="53" t="s">
        <v>264</v>
      </c>
      <c r="I66" s="85"/>
      <c r="J66" s="86"/>
      <c r="K66" s="63"/>
      <c r="L66" s="97"/>
      <c r="M66" s="97"/>
      <c r="N66" s="57">
        <f t="shared" si="9"/>
        <v>0</v>
      </c>
      <c r="O66" s="5" t="str">
        <f t="shared" si="10"/>
        <v>Bajo</v>
      </c>
      <c r="P66" s="5">
        <v>10</v>
      </c>
      <c r="Q66" s="57">
        <f t="shared" si="4"/>
        <v>0</v>
      </c>
      <c r="R66" s="11" t="str">
        <f t="shared" si="11"/>
        <v>IV</v>
      </c>
      <c r="S66" s="7" t="str">
        <f t="shared" si="12"/>
        <v>ACEPTABLE</v>
      </c>
      <c r="T66" s="10" t="str">
        <f t="shared" si="13"/>
        <v>Mantener las medidas de control existentes, pero se deberían considerar soluciones o mejoras y se deben hacer comprobciones periódicas para asegurrar que el riesgo aún es aceptable</v>
      </c>
      <c r="U66" s="89">
        <v>17</v>
      </c>
      <c r="X66" s="83" t="s">
        <v>266</v>
      </c>
      <c r="Y66" s="83" t="s">
        <v>266</v>
      </c>
      <c r="Z66" s="83" t="s">
        <v>266</v>
      </c>
    </row>
    <row r="67" spans="2:28" ht="45" hidden="1" customHeight="1" x14ac:dyDescent="0.25">
      <c r="C67" s="141"/>
      <c r="D67" s="153"/>
      <c r="E67" s="61"/>
      <c r="F67" s="77" t="s">
        <v>233</v>
      </c>
      <c r="G67" s="68"/>
      <c r="H67" s="53" t="s">
        <v>264</v>
      </c>
      <c r="I67" s="85"/>
      <c r="J67" s="86"/>
      <c r="K67" s="63"/>
      <c r="L67" s="97"/>
      <c r="M67" s="97"/>
      <c r="N67" s="57">
        <f t="shared" si="9"/>
        <v>0</v>
      </c>
      <c r="O67" s="5" t="str">
        <f t="shared" si="10"/>
        <v>Bajo</v>
      </c>
      <c r="P67" s="5">
        <v>10</v>
      </c>
      <c r="Q67" s="57">
        <f t="shared" si="4"/>
        <v>0</v>
      </c>
      <c r="R67" s="11" t="str">
        <f t="shared" si="11"/>
        <v>IV</v>
      </c>
      <c r="S67" s="7" t="str">
        <f t="shared" si="12"/>
        <v>ACEPTABLE</v>
      </c>
      <c r="T67" s="10" t="str">
        <f t="shared" si="13"/>
        <v>Mantener las medidas de control existentes, pero se deberían considerar soluciones o mejoras y se deben hacer comprobciones periódicas para asegurrar que el riesgo aún es aceptable</v>
      </c>
      <c r="U67" s="89">
        <v>17</v>
      </c>
      <c r="X67" s="83" t="s">
        <v>266</v>
      </c>
      <c r="Y67" s="83" t="s">
        <v>266</v>
      </c>
      <c r="Z67" s="83" t="s">
        <v>266</v>
      </c>
    </row>
    <row r="68" spans="2:28" ht="45" hidden="1" customHeight="1" x14ac:dyDescent="0.25">
      <c r="C68" s="141"/>
      <c r="D68" s="152" t="s">
        <v>19</v>
      </c>
      <c r="E68" s="61"/>
      <c r="F68" s="77" t="s">
        <v>245</v>
      </c>
      <c r="G68" s="68"/>
      <c r="H68" s="53" t="s">
        <v>264</v>
      </c>
      <c r="I68" s="85"/>
      <c r="J68" s="86"/>
      <c r="K68" s="63"/>
      <c r="L68" s="97"/>
      <c r="M68" s="97"/>
      <c r="N68" s="57">
        <f t="shared" si="9"/>
        <v>0</v>
      </c>
      <c r="O68" s="5" t="str">
        <f t="shared" si="10"/>
        <v>Bajo</v>
      </c>
      <c r="P68" s="5">
        <v>10</v>
      </c>
      <c r="Q68" s="57">
        <f t="shared" si="4"/>
        <v>0</v>
      </c>
      <c r="R68" s="11" t="str">
        <f t="shared" si="11"/>
        <v>IV</v>
      </c>
      <c r="S68" s="7" t="str">
        <f t="shared" si="12"/>
        <v>ACEPTABLE</v>
      </c>
      <c r="T68" s="10" t="str">
        <f t="shared" si="13"/>
        <v>Mantener las medidas de control existentes, pero se deberían considerar soluciones o mejoras y se deben hacer comprobciones periódicas para asegurrar que el riesgo aún es aceptable</v>
      </c>
      <c r="U68" s="89">
        <v>17</v>
      </c>
      <c r="X68" s="83" t="s">
        <v>266</v>
      </c>
      <c r="Y68" s="83" t="s">
        <v>266</v>
      </c>
      <c r="Z68" s="83" t="s">
        <v>266</v>
      </c>
    </row>
    <row r="69" spans="2:28" ht="60" hidden="1" customHeight="1" x14ac:dyDescent="0.25">
      <c r="C69" s="141"/>
      <c r="D69" s="153"/>
      <c r="E69" s="61"/>
      <c r="F69" s="77" t="s">
        <v>246</v>
      </c>
      <c r="G69" s="68"/>
      <c r="H69" s="53" t="s">
        <v>264</v>
      </c>
      <c r="I69" s="85"/>
      <c r="J69" s="86"/>
      <c r="K69" s="63"/>
      <c r="L69" s="97"/>
      <c r="M69" s="97"/>
      <c r="N69" s="57">
        <f t="shared" si="9"/>
        <v>0</v>
      </c>
      <c r="O69" s="5" t="str">
        <f t="shared" si="10"/>
        <v>Bajo</v>
      </c>
      <c r="P69" s="5">
        <v>10</v>
      </c>
      <c r="Q69" s="57">
        <f t="shared" si="4"/>
        <v>0</v>
      </c>
      <c r="R69" s="11" t="str">
        <f t="shared" si="11"/>
        <v>IV</v>
      </c>
      <c r="S69" s="7" t="str">
        <f t="shared" si="12"/>
        <v>ACEPTABLE</v>
      </c>
      <c r="T69" s="10" t="str">
        <f t="shared" si="13"/>
        <v>Mantener las medidas de control existentes, pero se deberían considerar soluciones o mejoras y se deben hacer comprobciones periódicas para asegurrar que el riesgo aún es aceptable</v>
      </c>
      <c r="U69" s="89">
        <v>17</v>
      </c>
      <c r="X69" s="83" t="s">
        <v>266</v>
      </c>
      <c r="Y69" s="83" t="s">
        <v>266</v>
      </c>
      <c r="Z69" s="83" t="s">
        <v>266</v>
      </c>
    </row>
    <row r="70" spans="2:28" ht="45" hidden="1" customHeight="1" x14ac:dyDescent="0.25">
      <c r="C70" s="141"/>
      <c r="D70" s="152" t="s">
        <v>19</v>
      </c>
      <c r="E70" s="61"/>
      <c r="F70" s="77" t="s">
        <v>247</v>
      </c>
      <c r="G70" s="68"/>
      <c r="H70" s="53" t="s">
        <v>264</v>
      </c>
      <c r="I70" s="85"/>
      <c r="J70" s="86"/>
      <c r="K70" s="63"/>
      <c r="L70" s="97"/>
      <c r="M70" s="97"/>
      <c r="N70" s="57">
        <f t="shared" si="9"/>
        <v>0</v>
      </c>
      <c r="O70" s="5" t="str">
        <f t="shared" si="10"/>
        <v>Bajo</v>
      </c>
      <c r="P70" s="5">
        <v>10</v>
      </c>
      <c r="Q70" s="57">
        <f t="shared" si="4"/>
        <v>0</v>
      </c>
      <c r="R70" s="11" t="str">
        <f t="shared" si="11"/>
        <v>IV</v>
      </c>
      <c r="S70" s="7" t="str">
        <f t="shared" si="12"/>
        <v>ACEPTABLE</v>
      </c>
      <c r="T70" s="10" t="str">
        <f t="shared" si="13"/>
        <v>Mantener las medidas de control existentes, pero se deberían considerar soluciones o mejoras y se deben hacer comprobciones periódicas para asegurrar que el riesgo aún es aceptable</v>
      </c>
      <c r="U70" s="89">
        <v>17</v>
      </c>
      <c r="X70" s="83" t="s">
        <v>266</v>
      </c>
      <c r="Y70" s="83" t="s">
        <v>266</v>
      </c>
      <c r="Z70" s="83" t="s">
        <v>266</v>
      </c>
    </row>
    <row r="71" spans="2:28" ht="45" hidden="1" customHeight="1" x14ac:dyDescent="0.25">
      <c r="C71" s="141"/>
      <c r="D71" s="153"/>
      <c r="E71" s="61"/>
      <c r="F71" s="77" t="s">
        <v>234</v>
      </c>
      <c r="G71" s="68"/>
      <c r="H71" s="53" t="s">
        <v>264</v>
      </c>
      <c r="I71" s="85"/>
      <c r="J71" s="86"/>
      <c r="K71" s="63"/>
      <c r="L71" s="97"/>
      <c r="M71" s="97"/>
      <c r="N71" s="57">
        <f t="shared" si="9"/>
        <v>0</v>
      </c>
      <c r="O71" s="5" t="str">
        <f t="shared" si="10"/>
        <v>Bajo</v>
      </c>
      <c r="P71" s="5">
        <v>10</v>
      </c>
      <c r="Q71" s="57">
        <f t="shared" si="4"/>
        <v>0</v>
      </c>
      <c r="R71" s="11" t="str">
        <f t="shared" si="11"/>
        <v>IV</v>
      </c>
      <c r="S71" s="7" t="str">
        <f t="shared" si="12"/>
        <v>ACEPTABLE</v>
      </c>
      <c r="T71" s="10" t="str">
        <f t="shared" si="13"/>
        <v>Mantener las medidas de control existentes, pero se deberían considerar soluciones o mejoras y se deben hacer comprobciones periódicas para asegurrar que el riesgo aún es aceptable</v>
      </c>
      <c r="U71" s="89">
        <v>17</v>
      </c>
      <c r="X71" s="83" t="s">
        <v>266</v>
      </c>
      <c r="Y71" s="83" t="s">
        <v>266</v>
      </c>
      <c r="Z71" s="83" t="s">
        <v>266</v>
      </c>
    </row>
    <row r="72" spans="2:28" ht="30" hidden="1" customHeight="1" x14ac:dyDescent="0.25">
      <c r="C72" s="141"/>
      <c r="D72" s="152" t="s">
        <v>19</v>
      </c>
      <c r="E72" s="61"/>
      <c r="F72" s="77" t="s">
        <v>235</v>
      </c>
      <c r="G72" s="68"/>
      <c r="H72" s="53" t="s">
        <v>264</v>
      </c>
      <c r="I72" s="85"/>
      <c r="J72" s="86"/>
      <c r="K72" s="63"/>
      <c r="L72" s="97"/>
      <c r="M72" s="97"/>
      <c r="N72" s="57">
        <f t="shared" si="9"/>
        <v>0</v>
      </c>
      <c r="O72" s="5" t="str">
        <f t="shared" si="10"/>
        <v>Bajo</v>
      </c>
      <c r="P72" s="5">
        <v>10</v>
      </c>
      <c r="Q72" s="57">
        <f t="shared" si="4"/>
        <v>0</v>
      </c>
      <c r="R72" s="11" t="str">
        <f t="shared" si="11"/>
        <v>IV</v>
      </c>
      <c r="S72" s="7" t="str">
        <f t="shared" si="12"/>
        <v>ACEPTABLE</v>
      </c>
      <c r="T72" s="10" t="str">
        <f t="shared" si="13"/>
        <v>Mantener las medidas de control existentes, pero se deberían considerar soluciones o mejoras y se deben hacer comprobciones periódicas para asegurrar que el riesgo aún es aceptable</v>
      </c>
      <c r="U72" s="89">
        <v>17</v>
      </c>
      <c r="X72" s="83" t="s">
        <v>266</v>
      </c>
      <c r="Y72" s="83" t="s">
        <v>266</v>
      </c>
      <c r="Z72" s="83" t="s">
        <v>266</v>
      </c>
    </row>
    <row r="73" spans="2:28" ht="60" hidden="1" customHeight="1" x14ac:dyDescent="0.25">
      <c r="C73" s="141"/>
      <c r="D73" s="153"/>
      <c r="E73" s="61"/>
      <c r="F73" s="77" t="s">
        <v>236</v>
      </c>
      <c r="G73" s="68"/>
      <c r="H73" s="53" t="s">
        <v>264</v>
      </c>
      <c r="I73" s="85"/>
      <c r="J73" s="86"/>
      <c r="K73" s="63"/>
      <c r="L73" s="97"/>
      <c r="M73" s="97"/>
      <c r="N73" s="57">
        <f t="shared" si="9"/>
        <v>0</v>
      </c>
      <c r="O73" s="5" t="str">
        <f t="shared" si="10"/>
        <v>Bajo</v>
      </c>
      <c r="P73" s="5">
        <v>10</v>
      </c>
      <c r="Q73" s="57">
        <f t="shared" si="4"/>
        <v>0</v>
      </c>
      <c r="R73" s="11" t="str">
        <f t="shared" si="11"/>
        <v>IV</v>
      </c>
      <c r="S73" s="7" t="str">
        <f t="shared" si="12"/>
        <v>ACEPTABLE</v>
      </c>
      <c r="T73" s="10" t="str">
        <f t="shared" si="13"/>
        <v>Mantener las medidas de control existentes, pero se deberían considerar soluciones o mejoras y se deben hacer comprobciones periódicas para asegurrar que el riesgo aún es aceptable</v>
      </c>
      <c r="U73" s="89">
        <v>17</v>
      </c>
      <c r="X73" s="83" t="s">
        <v>266</v>
      </c>
      <c r="Y73" s="83" t="s">
        <v>266</v>
      </c>
      <c r="Z73" s="83" t="s">
        <v>266</v>
      </c>
    </row>
    <row r="74" spans="2:28" ht="15" hidden="1" customHeight="1" x14ac:dyDescent="0.25">
      <c r="C74" s="141"/>
      <c r="D74" s="152" t="s">
        <v>19</v>
      </c>
      <c r="E74" s="61"/>
      <c r="F74" s="77" t="s">
        <v>237</v>
      </c>
      <c r="G74" s="68"/>
      <c r="H74" s="53" t="s">
        <v>264</v>
      </c>
      <c r="I74" s="85"/>
      <c r="J74" s="86"/>
      <c r="K74" s="63"/>
      <c r="L74" s="97"/>
      <c r="M74" s="97"/>
      <c r="N74" s="57">
        <f t="shared" si="9"/>
        <v>0</v>
      </c>
      <c r="O74" s="5" t="str">
        <f t="shared" si="10"/>
        <v>Bajo</v>
      </c>
      <c r="P74" s="5">
        <v>10</v>
      </c>
      <c r="Q74" s="57">
        <f t="shared" si="4"/>
        <v>0</v>
      </c>
      <c r="R74" s="11" t="str">
        <f t="shared" si="11"/>
        <v>IV</v>
      </c>
      <c r="S74" s="7" t="str">
        <f t="shared" si="12"/>
        <v>ACEPTABLE</v>
      </c>
      <c r="T74" s="10" t="str">
        <f t="shared" si="13"/>
        <v>Mantener las medidas de control existentes, pero se deberían considerar soluciones o mejoras y se deben hacer comprobciones periódicas para asegurrar que el riesgo aún es aceptable</v>
      </c>
      <c r="U74" s="89">
        <v>17</v>
      </c>
      <c r="X74" s="83" t="s">
        <v>266</v>
      </c>
      <c r="Y74" s="83" t="s">
        <v>266</v>
      </c>
      <c r="Z74" s="83" t="s">
        <v>266</v>
      </c>
    </row>
    <row r="75" spans="2:28" ht="30.75" hidden="1" customHeight="1" x14ac:dyDescent="0.25">
      <c r="C75" s="141"/>
      <c r="D75" s="153"/>
      <c r="E75" s="61"/>
      <c r="F75" s="77" t="s">
        <v>238</v>
      </c>
      <c r="G75" s="68"/>
      <c r="H75" s="53" t="s">
        <v>264</v>
      </c>
      <c r="I75" s="85"/>
      <c r="J75" s="86"/>
      <c r="K75" s="63"/>
      <c r="L75" s="97"/>
      <c r="M75" s="97"/>
      <c r="N75" s="57">
        <f t="shared" si="9"/>
        <v>0</v>
      </c>
      <c r="O75" s="5" t="str">
        <f t="shared" si="10"/>
        <v>Bajo</v>
      </c>
      <c r="P75" s="5">
        <v>10</v>
      </c>
      <c r="Q75" s="57">
        <f t="shared" si="4"/>
        <v>0</v>
      </c>
      <c r="R75" s="11" t="str">
        <f t="shared" si="11"/>
        <v>IV</v>
      </c>
      <c r="S75" s="7" t="str">
        <f t="shared" si="12"/>
        <v>ACEPTABLE</v>
      </c>
      <c r="T75" s="10" t="str">
        <f t="shared" si="13"/>
        <v>Mantener las medidas de control existentes, pero se deberían considerar soluciones o mejoras y se deben hacer comprobciones periódicas para asegurrar que el riesgo aún es aceptable</v>
      </c>
      <c r="U75" s="89">
        <v>17</v>
      </c>
      <c r="X75" s="83" t="s">
        <v>266</v>
      </c>
      <c r="Y75" s="83" t="s">
        <v>266</v>
      </c>
      <c r="Z75" s="83" t="s">
        <v>266</v>
      </c>
    </row>
    <row r="76" spans="2:28" ht="93" customHeight="1" x14ac:dyDescent="0.25">
      <c r="B76" s="103"/>
      <c r="C76" s="143"/>
      <c r="D76" s="64" t="s">
        <v>292</v>
      </c>
      <c r="E76" s="14" t="s">
        <v>391</v>
      </c>
      <c r="F76" s="14" t="s">
        <v>392</v>
      </c>
      <c r="G76" s="14" t="s">
        <v>393</v>
      </c>
      <c r="H76" s="53" t="s">
        <v>264</v>
      </c>
      <c r="I76" s="56" t="s">
        <v>375</v>
      </c>
      <c r="J76" s="56" t="s">
        <v>375</v>
      </c>
      <c r="K76" s="56" t="s">
        <v>375</v>
      </c>
      <c r="L76" s="93">
        <v>6</v>
      </c>
      <c r="M76" s="93">
        <v>2</v>
      </c>
      <c r="N76" s="90">
        <f t="shared" si="9"/>
        <v>12</v>
      </c>
      <c r="O76" s="64" t="str">
        <f t="shared" si="10"/>
        <v>Alto</v>
      </c>
      <c r="P76" s="56">
        <v>10</v>
      </c>
      <c r="Q76" s="57">
        <f t="shared" si="4"/>
        <v>120</v>
      </c>
      <c r="R76" s="11" t="str">
        <f t="shared" si="11"/>
        <v>III</v>
      </c>
      <c r="S76" s="7" t="str">
        <f t="shared" si="12"/>
        <v>MEJORABLE</v>
      </c>
      <c r="T76" s="10" t="str">
        <f t="shared" si="13"/>
        <v>Mejorar si es posible. Seria conveniente justificar la intervención y su rentabilidad</v>
      </c>
      <c r="U76" s="64">
        <v>4</v>
      </c>
      <c r="V76" s="14" t="s">
        <v>394</v>
      </c>
      <c r="W76" s="14" t="s">
        <v>395</v>
      </c>
      <c r="X76" s="56" t="s">
        <v>266</v>
      </c>
      <c r="Y76" s="56" t="s">
        <v>266</v>
      </c>
      <c r="Z76" s="56" t="s">
        <v>266</v>
      </c>
      <c r="AA76" s="67" t="s">
        <v>396</v>
      </c>
      <c r="AB76" s="72" t="s">
        <v>390</v>
      </c>
    </row>
    <row r="77" spans="2:28" x14ac:dyDescent="0.25">
      <c r="C77" s="78"/>
      <c r="L77" s="181"/>
      <c r="M77" s="181"/>
    </row>
    <row r="78" spans="2:28" x14ac:dyDescent="0.25">
      <c r="C78" s="78"/>
      <c r="L78" s="181"/>
      <c r="M78" s="181"/>
    </row>
    <row r="79" spans="2:28" x14ac:dyDescent="0.25">
      <c r="C79" s="78"/>
      <c r="L79" s="181"/>
      <c r="M79" s="181"/>
    </row>
    <row r="80" spans="2:28" x14ac:dyDescent="0.25">
      <c r="C80" s="78"/>
      <c r="L80" s="181"/>
      <c r="M80" s="181"/>
    </row>
    <row r="81" spans="3:13" x14ac:dyDescent="0.25">
      <c r="C81" s="78"/>
      <c r="L81" s="181"/>
      <c r="M81" s="181"/>
    </row>
    <row r="82" spans="3:13" x14ac:dyDescent="0.25">
      <c r="C82" s="78"/>
      <c r="L82" s="181"/>
      <c r="M82" s="181"/>
    </row>
    <row r="83" spans="3:13" x14ac:dyDescent="0.25">
      <c r="C83" s="78"/>
      <c r="L83" s="181"/>
      <c r="M83" s="181"/>
    </row>
    <row r="84" spans="3:13" x14ac:dyDescent="0.25">
      <c r="C84" s="78"/>
      <c r="L84" s="181"/>
      <c r="M84" s="181"/>
    </row>
    <row r="85" spans="3:13" x14ac:dyDescent="0.25">
      <c r="C85" s="78"/>
      <c r="L85" s="181"/>
      <c r="M85" s="181"/>
    </row>
    <row r="86" spans="3:13" x14ac:dyDescent="0.25">
      <c r="C86" s="78"/>
      <c r="L86" s="181"/>
      <c r="M86" s="181"/>
    </row>
    <row r="87" spans="3:13" x14ac:dyDescent="0.25">
      <c r="C87" s="78"/>
      <c r="L87" s="181"/>
      <c r="M87" s="181"/>
    </row>
    <row r="88" spans="3:13" x14ac:dyDescent="0.25">
      <c r="C88" s="78"/>
    </row>
    <row r="89" spans="3:13" x14ac:dyDescent="0.25">
      <c r="C89" s="78"/>
    </row>
    <row r="90" spans="3:13" x14ac:dyDescent="0.25">
      <c r="C90" s="78"/>
    </row>
    <row r="91" spans="3:13" x14ac:dyDescent="0.25">
      <c r="C91" s="78"/>
    </row>
    <row r="92" spans="3:13" x14ac:dyDescent="0.25">
      <c r="C92" s="78"/>
    </row>
    <row r="93" spans="3:13" x14ac:dyDescent="0.25">
      <c r="C93" s="78"/>
    </row>
    <row r="94" spans="3:13" x14ac:dyDescent="0.25">
      <c r="C94" s="78"/>
    </row>
    <row r="95" spans="3:13" x14ac:dyDescent="0.25">
      <c r="C95" s="78"/>
    </row>
    <row r="96" spans="3:1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20" spans="3:3" x14ac:dyDescent="0.25">
      <c r="C120" s="78"/>
    </row>
    <row r="121" spans="3:3" x14ac:dyDescent="0.25">
      <c r="C121" s="78"/>
    </row>
    <row r="122" spans="3:3" x14ac:dyDescent="0.25">
      <c r="C122" s="78"/>
    </row>
    <row r="123" spans="3:3" x14ac:dyDescent="0.25">
      <c r="C123" s="78"/>
    </row>
    <row r="124" spans="3:3" x14ac:dyDescent="0.25">
      <c r="C124" s="78"/>
    </row>
    <row r="125" spans="3:3" x14ac:dyDescent="0.25">
      <c r="C125" s="78"/>
    </row>
    <row r="126" spans="3:3" x14ac:dyDescent="0.25">
      <c r="C126" s="78"/>
    </row>
    <row r="127" spans="3:3" x14ac:dyDescent="0.25">
      <c r="C127" s="78"/>
    </row>
    <row r="128" spans="3:3" x14ac:dyDescent="0.25">
      <c r="C128" s="78"/>
    </row>
    <row r="129" spans="3:3" x14ac:dyDescent="0.25">
      <c r="C129" s="78"/>
    </row>
    <row r="130" spans="3:3" x14ac:dyDescent="0.25">
      <c r="C130" s="78"/>
    </row>
    <row r="1048548" spans="4:8" ht="60" x14ac:dyDescent="0.25">
      <c r="H1048548" s="31" t="s">
        <v>256</v>
      </c>
    </row>
    <row r="1048549" spans="4:8" ht="60" x14ac:dyDescent="0.25">
      <c r="H1048549" s="31" t="s">
        <v>257</v>
      </c>
    </row>
    <row r="1048550" spans="4:8" ht="90" x14ac:dyDescent="0.25">
      <c r="H1048550" s="31" t="s">
        <v>258</v>
      </c>
    </row>
    <row r="1048551" spans="4:8" ht="75" x14ac:dyDescent="0.25">
      <c r="H1048551" s="31" t="s">
        <v>259</v>
      </c>
    </row>
    <row r="1048552" spans="4:8" ht="135" x14ac:dyDescent="0.25">
      <c r="H1048552" s="31" t="s">
        <v>260</v>
      </c>
    </row>
    <row r="1048553" spans="4:8" ht="285" x14ac:dyDescent="0.25">
      <c r="D1048553" t="s">
        <v>19</v>
      </c>
      <c r="H1048553" s="31" t="s">
        <v>261</v>
      </c>
    </row>
    <row r="1048554" spans="4:8" x14ac:dyDescent="0.25">
      <c r="D1048554" t="s">
        <v>263</v>
      </c>
    </row>
  </sheetData>
  <mergeCells count="120">
    <mergeCell ref="L77:M87"/>
    <mergeCell ref="D58:D59"/>
    <mergeCell ref="D60:D61"/>
    <mergeCell ref="D62:D63"/>
    <mergeCell ref="D64:D65"/>
    <mergeCell ref="D66:D67"/>
    <mergeCell ref="D68:D69"/>
    <mergeCell ref="D46:D47"/>
    <mergeCell ref="D48:D49"/>
    <mergeCell ref="D50:D51"/>
    <mergeCell ref="D52:D53"/>
    <mergeCell ref="D54:D55"/>
    <mergeCell ref="D56:D57"/>
    <mergeCell ref="AB23:AB24"/>
    <mergeCell ref="E26:E30"/>
    <mergeCell ref="B31:B48"/>
    <mergeCell ref="D32:D33"/>
    <mergeCell ref="D34:D35"/>
    <mergeCell ref="D36:D37"/>
    <mergeCell ref="D38:D39"/>
    <mergeCell ref="D40:D41"/>
    <mergeCell ref="D42:D43"/>
    <mergeCell ref="D44:D45"/>
    <mergeCell ref="B11:B30"/>
    <mergeCell ref="C11:C76"/>
    <mergeCell ref="D70:D71"/>
    <mergeCell ref="D72:D73"/>
    <mergeCell ref="D74:D75"/>
    <mergeCell ref="E19:E21"/>
    <mergeCell ref="AA19:AA20"/>
    <mergeCell ref="D20:D21"/>
    <mergeCell ref="D23:D24"/>
    <mergeCell ref="E23:E24"/>
    <mergeCell ref="AA23:AA24"/>
    <mergeCell ref="W16:W18"/>
    <mergeCell ref="X16:X18"/>
    <mergeCell ref="Y16:Y18"/>
    <mergeCell ref="Z16:Z18"/>
    <mergeCell ref="AA16:AA18"/>
    <mergeCell ref="D11:D18"/>
    <mergeCell ref="AB16:AB18"/>
    <mergeCell ref="Q16:Q18"/>
    <mergeCell ref="R16:R18"/>
    <mergeCell ref="S16:S18"/>
    <mergeCell ref="T16:T18"/>
    <mergeCell ref="U16:U18"/>
    <mergeCell ref="V16:V18"/>
    <mergeCell ref="K16:K18"/>
    <mergeCell ref="L16:L18"/>
    <mergeCell ref="M16:M18"/>
    <mergeCell ref="N16:N18"/>
    <mergeCell ref="O16:O18"/>
    <mergeCell ref="P16:P18"/>
    <mergeCell ref="G11:G13"/>
    <mergeCell ref="H11:H13"/>
    <mergeCell ref="X14:X15"/>
    <mergeCell ref="Y14:Y15"/>
    <mergeCell ref="Z14:Z15"/>
    <mergeCell ref="AA14:AA15"/>
    <mergeCell ref="AB14:AB15"/>
    <mergeCell ref="F16:F18"/>
    <mergeCell ref="G16:G18"/>
    <mergeCell ref="H16:H18"/>
    <mergeCell ref="I16:I18"/>
    <mergeCell ref="J16:J18"/>
    <mergeCell ref="R14:R15"/>
    <mergeCell ref="S14:S15"/>
    <mergeCell ref="T14:T15"/>
    <mergeCell ref="U14:U15"/>
    <mergeCell ref="V14:V15"/>
    <mergeCell ref="K11:K13"/>
    <mergeCell ref="L11:L13"/>
    <mergeCell ref="W14:W15"/>
    <mergeCell ref="L14:L15"/>
    <mergeCell ref="M14:M15"/>
    <mergeCell ref="N14:N15"/>
    <mergeCell ref="O14:O15"/>
    <mergeCell ref="P14:P15"/>
    <mergeCell ref="Q14:Q15"/>
    <mergeCell ref="V11:V13"/>
    <mergeCell ref="W11:W13"/>
    <mergeCell ref="E11:E18"/>
    <mergeCell ref="F11:F13"/>
    <mergeCell ref="Y11:Y13"/>
    <mergeCell ref="Z11:Z13"/>
    <mergeCell ref="AA11:AA13"/>
    <mergeCell ref="AB11:AB13"/>
    <mergeCell ref="F14:F15"/>
    <mergeCell ref="G14:G15"/>
    <mergeCell ref="H14:H15"/>
    <mergeCell ref="I14:I15"/>
    <mergeCell ref="J14:J15"/>
    <mergeCell ref="K14:K15"/>
    <mergeCell ref="S11:S13"/>
    <mergeCell ref="T11:T13"/>
    <mergeCell ref="U11:U13"/>
    <mergeCell ref="X11:X13"/>
    <mergeCell ref="M11:M13"/>
    <mergeCell ref="N11:N13"/>
    <mergeCell ref="O11:O13"/>
    <mergeCell ref="P11:P13"/>
    <mergeCell ref="Q11:Q13"/>
    <mergeCell ref="R11:R13"/>
    <mergeCell ref="I11:I13"/>
    <mergeCell ref="J11:J13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 O16 O19:O76">
    <cfRule type="containsText" dxfId="267" priority="31" operator="containsText" text="Muy Alto">
      <formula>NOT(ISERROR(SEARCH("Muy Alto",O11)))</formula>
    </cfRule>
    <cfRule type="containsText" dxfId="266" priority="30" operator="containsText" text="Bajo">
      <formula>NOT(ISERROR(SEARCH("Bajo",O11)))</formula>
    </cfRule>
  </conditionalFormatting>
  <conditionalFormatting sqref="O11 O26:O76">
    <cfRule type="containsText" dxfId="265" priority="33" operator="containsText" text="Muy Alto">
      <formula>NOT(ISERROR(SEARCH("Muy Alto",O11)))</formula>
    </cfRule>
    <cfRule type="containsText" dxfId="264" priority="32" operator="containsText" text="Alto">
      <formula>NOT(ISERROR(SEARCH("Alto",O11)))</formula>
    </cfRule>
  </conditionalFormatting>
  <conditionalFormatting sqref="O16 O19:O25">
    <cfRule type="containsText" dxfId="263" priority="9" operator="containsText" text="Muy Alto">
      <formula>NOT(ISERROR(SEARCH("Muy Alto",O16)))</formula>
    </cfRule>
    <cfRule type="containsText" dxfId="262" priority="10" operator="containsText" text="Alto">
      <formula>NOT(ISERROR(SEARCH("Alto",O16)))</formula>
    </cfRule>
  </conditionalFormatting>
  <conditionalFormatting sqref="O16 O19:O76 O11">
    <cfRule type="containsText" dxfId="261" priority="29" operator="containsText" text="Medio">
      <formula>NOT(ISERROR(SEARCH("Medio",O11)))</formula>
    </cfRule>
  </conditionalFormatting>
  <conditionalFormatting sqref="R11 R26:R76">
    <cfRule type="containsText" dxfId="260" priority="28" operator="containsText" text="IV">
      <formula>NOT(ISERROR(SEARCH("IV",R11)))</formula>
    </cfRule>
    <cfRule type="containsText" dxfId="259" priority="27" operator="containsText" text="I">
      <formula>NOT(ISERROR(SEARCH("I",R11)))</formula>
    </cfRule>
    <cfRule type="containsText" dxfId="258" priority="26" operator="containsText" text="II">
      <formula>NOT(ISERROR(SEARCH("II",R11)))</formula>
    </cfRule>
    <cfRule type="containsText" dxfId="257" priority="25" operator="containsText" text="III">
      <formula>NOT(ISERROR(SEARCH("III",R11)))</formula>
    </cfRule>
  </conditionalFormatting>
  <conditionalFormatting sqref="R16 R19:R25">
    <cfRule type="containsText" dxfId="256" priority="5" operator="containsText" text="IV">
      <formula>NOT(ISERROR(SEARCH("IV",R16)))</formula>
    </cfRule>
    <cfRule type="containsText" dxfId="255" priority="6" operator="containsText" text="III">
      <formula>NOT(ISERROR(SEARCH("III",R16)))</formula>
    </cfRule>
    <cfRule type="containsText" dxfId="254" priority="7" operator="containsText" text="II">
      <formula>NOT(ISERROR(SEARCH("II",R16)))</formula>
    </cfRule>
    <cfRule type="containsText" dxfId="253" priority="8" operator="containsText" text="I">
      <formula>NOT(ISERROR(SEARCH("I",R16)))</formula>
    </cfRule>
  </conditionalFormatting>
  <conditionalFormatting sqref="R16 R19:R76 R11">
    <cfRule type="containsText" dxfId="252" priority="24" operator="containsText" text="IV">
      <formula>NOT(ISERROR(SEARCH("IV",R11)))</formula>
    </cfRule>
  </conditionalFormatting>
  <conditionalFormatting sqref="S11 S16 S19:S76">
    <cfRule type="containsText" dxfId="251" priority="17" operator="containsText" text="ACEPTABLE CON CONTROL ESPECIFICO">
      <formula>NOT(ISERROR(SEARCH("ACEPTABLE CON CONTROL ESPECIFICO",S11)))</formula>
    </cfRule>
    <cfRule type="containsText" dxfId="250" priority="18" operator="containsText" text="ACEPTABLE">
      <formula>NOT(ISERROR(SEARCH("ACEPTABLE",S11)))</formula>
    </cfRule>
    <cfRule type="containsText" dxfId="249" priority="19" operator="containsText" text="MEJORABLE">
      <formula>NOT(ISERROR(SEARCH("MEJORABLE",S11)))</formula>
    </cfRule>
  </conditionalFormatting>
  <conditionalFormatting sqref="S11 S26:S76">
    <cfRule type="containsText" dxfId="248" priority="20" operator="containsText" text="NO ACEPTABLE">
      <formula>NOT(ISERROR(SEARCH("NO ACEPTABLE",S11)))</formula>
    </cfRule>
    <cfRule type="containsText" dxfId="247" priority="21" operator="containsText" text="NO ACEPTABLE O ACEPTABLE CON CONTROL ESPECIFICO">
      <formula>NOT(ISERROR(SEARCH("NO ACEPTABLE O ACEPTABLE CON CONTROL ESPECIFICO",S11)))</formula>
    </cfRule>
    <cfRule type="containsText" dxfId="246" priority="22" operator="containsText" text="ACEPTABLE">
      <formula>NOT(ISERROR(SEARCH("ACEPTABLE",S11)))</formula>
    </cfRule>
    <cfRule type="containsText" dxfId="245" priority="23" operator="containsText" text="MEJORABLE">
      <formula>NOT(ISERROR(SEARCH("MEJORABLE",S11)))</formula>
    </cfRule>
  </conditionalFormatting>
  <conditionalFormatting sqref="S16 S19:S25">
    <cfRule type="containsText" dxfId="244" priority="4" operator="containsText" text="NO ACEPTABLE O ACEPTABLE CON CONTROL ESPECIFICO">
      <formula>NOT(ISERROR(SEARCH("NO ACEPTABLE O ACEPTABLE CON CONTROL ESPECIFICO",S16)))</formula>
    </cfRule>
    <cfRule type="containsText" dxfId="243" priority="3" operator="containsText" text="NO ACEPTABLE">
      <formula>NOT(ISERROR(SEARCH("NO ACEPTABLE",S16)))</formula>
    </cfRule>
    <cfRule type="containsText" dxfId="242" priority="2" operator="containsText" text="MEJORABLE">
      <formula>NOT(ISERROR(SEARCH("MEJORABLE",S16)))</formula>
    </cfRule>
    <cfRule type="containsText" dxfId="241" priority="1" operator="containsText" text="ACEPTABLE">
      <formula>NOT(ISERROR(SEARCH("ACEPTABLE",S16)))</formula>
    </cfRule>
  </conditionalFormatting>
  <conditionalFormatting sqref="S16 S19:S76 S11">
    <cfRule type="containsText" dxfId="240" priority="16" operator="containsText" text="NO ACEPTABLE">
      <formula>NOT(ISERROR(SEARCH("NO ACEPTABLE",S11)))</formula>
    </cfRule>
  </conditionalFormatting>
  <conditionalFormatting sqref="T11 T16 T19:T76">
    <cfRule type="containsText" dxfId="239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238" priority="14" operator="containsText" text="Corregir y adoptar medidas de control inmediato">
      <formula>NOT(ISERROR(SEARCH("Corregir y adoptar medidas de control inmediato",T11)))</formula>
    </cfRule>
    <cfRule type="cellIs" dxfId="237" priority="13" operator="equal">
      <formula>"Situación crítica. Suspender actividades hasta que el riesgo esté bajo control. Intervención urgente"</formula>
    </cfRule>
    <cfRule type="containsText" dxfId="236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235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showInputMessage="1" showErrorMessage="1" sqref="H26:H76" xr:uid="{CEA5A9DF-E849-46FE-B6FF-29B88CDC683F}">
      <formula1>$H$1048547:$H$1048553</formula1>
    </dataValidation>
    <dataValidation type="list" allowBlank="1" showInputMessage="1" showErrorMessage="1" sqref="D74 D11 D25:D30 D20 D22:D23 D32 D34 D36 D38 D40 D42 D44 D46 D48 D50 D52 D54 D56 D58 D60 D62 D64 D66 D68 D70 D72" xr:uid="{068E65E0-CED3-4737-A944-27EFB8B4CF28}">
      <formula1>$D$1048553:$D$1048576</formula1>
    </dataValidation>
    <dataValidation type="list" allowBlank="1" showInputMessage="1" showErrorMessage="1" sqref="E11 E25:E26 E22:E23 E19" xr:uid="{E19B3562-1845-48AE-BE31-7A89137A74B7}">
      <formula1>$E$31:$E$36</formula1>
    </dataValidation>
    <dataValidation type="list" allowBlank="1" showInputMessage="1" showErrorMessage="1" sqref="F11 F20:F30" xr:uid="{D42DAB41-9F9A-44E4-813B-DD3EE138BFDA}">
      <formula1>$F$31:$F$75</formula1>
    </dataValidation>
    <dataValidation type="list" allowBlank="1" showInputMessage="1" showErrorMessage="1" sqref="H11 H20:H25" xr:uid="{785E3462-6580-4B1A-A96D-A51D5836B19A}">
      <formula1>$H$1048548:$H$1048553</formula1>
    </dataValidation>
    <dataValidation type="list" allowBlank="1" showInputMessage="1" showErrorMessage="1" sqref="P11 P19:P75" xr:uid="{7C58E075-D88F-4656-93E3-89CA153BC540}">
      <formula1>$P$31:$P$34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DA20-1AFE-4952-8C84-C54613A33524}">
  <sheetPr>
    <pageSetUpPr fitToPage="1"/>
  </sheetPr>
  <dimension ref="B2:AW1048556"/>
  <sheetViews>
    <sheetView showGridLines="0" zoomScale="70" zoomScaleNormal="70" workbookViewId="0">
      <selection activeCell="G22" sqref="G22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497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2"/>
      <c r="C10" s="124"/>
      <c r="D10" s="125"/>
      <c r="E10" s="138" t="s">
        <v>5</v>
      </c>
      <c r="F10" s="139"/>
      <c r="G10" s="102" t="s">
        <v>4</v>
      </c>
      <c r="H10" s="124"/>
      <c r="I10" s="95" t="s">
        <v>6</v>
      </c>
      <c r="J10" s="102" t="s">
        <v>7</v>
      </c>
      <c r="K10" s="94" t="s">
        <v>8</v>
      </c>
      <c r="L10" s="99" t="s">
        <v>37</v>
      </c>
      <c r="M10" s="13" t="s">
        <v>38</v>
      </c>
      <c r="N10" s="104" t="s">
        <v>42</v>
      </c>
      <c r="O10" s="99" t="s">
        <v>39</v>
      </c>
      <c r="P10" s="104" t="s">
        <v>40</v>
      </c>
      <c r="Q10" s="13" t="s">
        <v>43</v>
      </c>
      <c r="R10" s="105" t="s">
        <v>45</v>
      </c>
      <c r="S10" s="99" t="s">
        <v>9</v>
      </c>
      <c r="T10" s="98" t="s">
        <v>249</v>
      </c>
      <c r="U10" s="106" t="s">
        <v>10</v>
      </c>
      <c r="V10" s="107" t="s">
        <v>11</v>
      </c>
      <c r="W10" s="108" t="s">
        <v>12</v>
      </c>
      <c r="X10" s="109" t="s">
        <v>14</v>
      </c>
      <c r="Y10" s="110" t="s">
        <v>15</v>
      </c>
      <c r="Z10" s="112" t="s">
        <v>16</v>
      </c>
      <c r="AA10" s="110" t="s">
        <v>17</v>
      </c>
      <c r="AB10" s="111" t="s">
        <v>44</v>
      </c>
    </row>
    <row r="11" spans="2:49" ht="15" customHeight="1" x14ac:dyDescent="0.25">
      <c r="B11" s="180" t="s">
        <v>497</v>
      </c>
      <c r="C11" s="140" t="s">
        <v>525</v>
      </c>
      <c r="D11" s="175" t="s">
        <v>19</v>
      </c>
      <c r="E11" s="140" t="s">
        <v>208</v>
      </c>
      <c r="F11" s="142" t="s">
        <v>222</v>
      </c>
      <c r="G11" s="142" t="s">
        <v>397</v>
      </c>
      <c r="H11" s="140" t="s">
        <v>264</v>
      </c>
      <c r="I11" s="144" t="s">
        <v>271</v>
      </c>
      <c r="J11" s="144" t="s">
        <v>271</v>
      </c>
      <c r="K11" s="144" t="s">
        <v>271</v>
      </c>
      <c r="L11" s="149">
        <v>2</v>
      </c>
      <c r="M11" s="155">
        <v>4</v>
      </c>
      <c r="N11" s="156">
        <f>M11*L11</f>
        <v>8</v>
      </c>
      <c r="O11" s="158" t="str">
        <f>IF(N11&gt;=24,"Muy Alto",IF(N11&gt;=10,"Alto",IF(N11&gt;=6,"Medio","Bajo")))</f>
        <v>Medio</v>
      </c>
      <c r="P11" s="152">
        <v>25</v>
      </c>
      <c r="Q11" s="159">
        <f>P11*N11</f>
        <v>200</v>
      </c>
      <c r="R11" s="160" t="str">
        <f>IF(Q11&gt;=600,"I",IF(Q11&gt;=150,"II",IF(Q11&gt;=40,"III","IV")))</f>
        <v>II</v>
      </c>
      <c r="S11" s="146" t="str">
        <f>IF(R11="IV","ACEPTABLE",IF(R11="III","MEJORABLE",IF(R11="II","ACEPTABLE CON CONTROL ESPECIFICO","NO ACEPTABLE")))</f>
        <v>ACEPTABLE CON CONTROL ESPECIFICO</v>
      </c>
      <c r="T11" s="149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52">
        <v>1</v>
      </c>
      <c r="V11" s="140" t="s">
        <v>276</v>
      </c>
      <c r="W11" s="140" t="s">
        <v>279</v>
      </c>
      <c r="X11" s="140" t="s">
        <v>266</v>
      </c>
      <c r="Y11" s="140" t="s">
        <v>266</v>
      </c>
      <c r="Z11" s="142" t="s">
        <v>303</v>
      </c>
      <c r="AA11" s="142" t="s">
        <v>284</v>
      </c>
      <c r="AB11" s="140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7.100000000000001" customHeight="1" x14ac:dyDescent="0.25">
      <c r="B12" s="179"/>
      <c r="C12" s="141"/>
      <c r="D12" s="153"/>
      <c r="E12" s="141"/>
      <c r="F12" s="142"/>
      <c r="G12" s="142"/>
      <c r="H12" s="141"/>
      <c r="I12" s="163"/>
      <c r="J12" s="163"/>
      <c r="K12" s="163"/>
      <c r="L12" s="150"/>
      <c r="M12" s="150"/>
      <c r="N12" s="157"/>
      <c r="O12" s="158"/>
      <c r="P12" s="153"/>
      <c r="Q12" s="157"/>
      <c r="R12" s="161"/>
      <c r="S12" s="147"/>
      <c r="T12" s="150"/>
      <c r="U12" s="153"/>
      <c r="V12" s="141"/>
      <c r="W12" s="141"/>
      <c r="X12" s="141"/>
      <c r="Y12" s="141"/>
      <c r="Z12" s="142"/>
      <c r="AA12" s="142"/>
      <c r="AB12" s="141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7.100000000000001" customHeight="1" x14ac:dyDescent="0.25">
      <c r="B13" s="179"/>
      <c r="C13" s="141"/>
      <c r="D13" s="153"/>
      <c r="E13" s="141"/>
      <c r="F13" s="142"/>
      <c r="G13" s="142"/>
      <c r="H13" s="143"/>
      <c r="I13" s="145"/>
      <c r="J13" s="145"/>
      <c r="K13" s="145"/>
      <c r="L13" s="151"/>
      <c r="M13" s="150"/>
      <c r="N13" s="157"/>
      <c r="O13" s="158"/>
      <c r="P13" s="154"/>
      <c r="Q13" s="157"/>
      <c r="R13" s="162"/>
      <c r="S13" s="148"/>
      <c r="T13" s="151"/>
      <c r="U13" s="154"/>
      <c r="V13" s="143"/>
      <c r="W13" s="143"/>
      <c r="X13" s="143"/>
      <c r="Y13" s="143"/>
      <c r="Z13" s="142"/>
      <c r="AA13" s="142"/>
      <c r="AB13" s="143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17.100000000000001" customHeight="1" x14ac:dyDescent="0.25">
      <c r="B14" s="179"/>
      <c r="C14" s="141"/>
      <c r="D14" s="153"/>
      <c r="E14" s="141"/>
      <c r="F14" s="140" t="s">
        <v>431</v>
      </c>
      <c r="G14" s="140" t="s">
        <v>432</v>
      </c>
      <c r="H14" s="140" t="s">
        <v>264</v>
      </c>
      <c r="I14" s="144" t="s">
        <v>271</v>
      </c>
      <c r="J14" s="144" t="s">
        <v>271</v>
      </c>
      <c r="K14" s="144" t="s">
        <v>271</v>
      </c>
      <c r="L14" s="149">
        <v>2</v>
      </c>
      <c r="M14" s="164">
        <v>3</v>
      </c>
      <c r="N14" s="165">
        <v>6</v>
      </c>
      <c r="O14" s="166" t="s">
        <v>433</v>
      </c>
      <c r="P14" s="152">
        <v>25</v>
      </c>
      <c r="Q14" s="165">
        <v>200</v>
      </c>
      <c r="R14" s="169" t="s">
        <v>192</v>
      </c>
      <c r="S14" s="171" t="s">
        <v>434</v>
      </c>
      <c r="T14" s="173" t="s">
        <v>435</v>
      </c>
      <c r="U14" s="152">
        <v>1</v>
      </c>
      <c r="V14" s="140" t="s">
        <v>436</v>
      </c>
      <c r="W14" s="140" t="s">
        <v>265</v>
      </c>
      <c r="X14" s="140" t="s">
        <v>437</v>
      </c>
      <c r="Y14" s="140" t="s">
        <v>266</v>
      </c>
      <c r="Z14" s="141" t="s">
        <v>266</v>
      </c>
      <c r="AA14" s="140" t="s">
        <v>266</v>
      </c>
      <c r="AB14" s="140" t="s">
        <v>266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38.25" customHeight="1" thickBot="1" x14ac:dyDescent="0.3">
      <c r="B15" s="179"/>
      <c r="C15" s="141"/>
      <c r="D15" s="153"/>
      <c r="E15" s="141"/>
      <c r="F15" s="143"/>
      <c r="G15" s="143"/>
      <c r="H15" s="143"/>
      <c r="I15" s="145"/>
      <c r="J15" s="145"/>
      <c r="K15" s="145"/>
      <c r="L15" s="151"/>
      <c r="M15" s="164"/>
      <c r="N15" s="165"/>
      <c r="O15" s="167"/>
      <c r="P15" s="154"/>
      <c r="Q15" s="165"/>
      <c r="R15" s="170"/>
      <c r="S15" s="172"/>
      <c r="T15" s="174"/>
      <c r="U15" s="154"/>
      <c r="V15" s="143"/>
      <c r="W15" s="143"/>
      <c r="X15" s="143"/>
      <c r="Y15" s="143"/>
      <c r="Z15" s="143"/>
      <c r="AA15" s="143"/>
      <c r="AB15" s="143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7.100000000000001" customHeight="1" x14ac:dyDescent="0.25">
      <c r="B16" s="179"/>
      <c r="C16" s="141"/>
      <c r="D16" s="153"/>
      <c r="E16" s="141"/>
      <c r="F16" s="140" t="s">
        <v>444</v>
      </c>
      <c r="G16" s="140" t="s">
        <v>445</v>
      </c>
      <c r="H16" s="140" t="s">
        <v>264</v>
      </c>
      <c r="I16" s="168" t="s">
        <v>424</v>
      </c>
      <c r="J16" s="168" t="s">
        <v>271</v>
      </c>
      <c r="K16" s="168" t="s">
        <v>424</v>
      </c>
      <c r="L16" s="164">
        <v>2</v>
      </c>
      <c r="M16" s="164">
        <v>2</v>
      </c>
      <c r="N16" s="165">
        <v>4</v>
      </c>
      <c r="O16" s="158" t="s">
        <v>446</v>
      </c>
      <c r="P16" s="158">
        <v>25</v>
      </c>
      <c r="Q16" s="156">
        <f t="shared" ref="Q16" si="0">P16*N16</f>
        <v>100</v>
      </c>
      <c r="R16" s="160" t="str">
        <f t="shared" ref="R16" si="1">IF(Q16&gt;=600,"I",IF(Q16&gt;=150,"II",IF(Q16&gt;=40,"III","IV")))</f>
        <v>III</v>
      </c>
      <c r="S16" s="177" t="s">
        <v>434</v>
      </c>
      <c r="T16" s="149" t="str">
        <f t="shared" ref="T16" si="2">IF(R16="IV","Mantener las medidas de control existentes, pero se deberían considerar soluciones o mejoras y se deben hacer comprobciones periódicas para asegurrar que el riesgo aún es aceptable",IF(R16="III","Mejorar si es posible. Seria conveniente justificar la intervención y su rentabilidad",IF(R16="II","Corregir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6" s="158">
        <v>1</v>
      </c>
      <c r="V16" s="142" t="s">
        <v>447</v>
      </c>
      <c r="W16" s="140" t="s">
        <v>265</v>
      </c>
      <c r="X16" s="140" t="s">
        <v>266</v>
      </c>
      <c r="Y16" s="140" t="s">
        <v>266</v>
      </c>
      <c r="Z16" s="140" t="s">
        <v>266</v>
      </c>
      <c r="AA16" s="140" t="s">
        <v>448</v>
      </c>
      <c r="AB16" s="140" t="s">
        <v>266</v>
      </c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16.5" customHeight="1" x14ac:dyDescent="0.25">
      <c r="B17" s="179"/>
      <c r="C17" s="141"/>
      <c r="D17" s="153"/>
      <c r="E17" s="141"/>
      <c r="F17" s="141"/>
      <c r="G17" s="141"/>
      <c r="H17" s="141"/>
      <c r="I17" s="168"/>
      <c r="J17" s="168"/>
      <c r="K17" s="168"/>
      <c r="L17" s="164"/>
      <c r="M17" s="164"/>
      <c r="N17" s="165"/>
      <c r="O17" s="158"/>
      <c r="P17" s="158"/>
      <c r="Q17" s="157"/>
      <c r="R17" s="161"/>
      <c r="S17" s="178"/>
      <c r="T17" s="150"/>
      <c r="U17" s="158"/>
      <c r="V17" s="142"/>
      <c r="W17" s="141"/>
      <c r="X17" s="141"/>
      <c r="Y17" s="141"/>
      <c r="Z17" s="141"/>
      <c r="AA17" s="141"/>
      <c r="AB17" s="141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16.5" customHeight="1" thickBot="1" x14ac:dyDescent="0.3">
      <c r="B18" s="179"/>
      <c r="C18" s="141"/>
      <c r="D18" s="153"/>
      <c r="E18" s="141"/>
      <c r="F18" s="141"/>
      <c r="G18" s="143"/>
      <c r="H18" s="143"/>
      <c r="I18" s="168"/>
      <c r="J18" s="168"/>
      <c r="K18" s="168"/>
      <c r="L18" s="164"/>
      <c r="M18" s="164"/>
      <c r="N18" s="165"/>
      <c r="O18" s="158"/>
      <c r="P18" s="158"/>
      <c r="Q18" s="176"/>
      <c r="R18" s="161"/>
      <c r="S18" s="178"/>
      <c r="T18" s="150"/>
      <c r="U18" s="158"/>
      <c r="V18" s="142"/>
      <c r="W18" s="143"/>
      <c r="X18" s="143"/>
      <c r="Y18" s="141"/>
      <c r="Z18" s="143"/>
      <c r="AA18" s="143"/>
      <c r="AB18" s="141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2:49" ht="84.75" customHeight="1" thickBot="1" x14ac:dyDescent="0.3">
      <c r="B19" s="179"/>
      <c r="C19" s="141"/>
      <c r="D19" s="64"/>
      <c r="E19" s="140" t="s">
        <v>207</v>
      </c>
      <c r="F19" s="60" t="s">
        <v>480</v>
      </c>
      <c r="G19" s="53" t="s">
        <v>481</v>
      </c>
      <c r="H19" s="53" t="s">
        <v>264</v>
      </c>
      <c r="I19" s="6" t="s">
        <v>424</v>
      </c>
      <c r="J19" s="6" t="s">
        <v>424</v>
      </c>
      <c r="K19" s="6" t="s">
        <v>424</v>
      </c>
      <c r="L19" s="93">
        <v>2</v>
      </c>
      <c r="M19" s="93">
        <v>4</v>
      </c>
      <c r="N19" s="57">
        <v>8</v>
      </c>
      <c r="O19" s="5" t="str">
        <f t="shared" ref="O19:O25" si="3">IF(N19&gt;=24,"Muy Alto",IF(N19&gt;=10,"Alto",IF(N19&gt;=6,"Medio","Bajo")))</f>
        <v>Medio</v>
      </c>
      <c r="P19" s="5">
        <v>25</v>
      </c>
      <c r="Q19" s="57">
        <f t="shared" ref="Q19:Q78" si="4">P19*N19</f>
        <v>200</v>
      </c>
      <c r="R19" s="11" t="str">
        <f t="shared" ref="R19:R25" si="5">IF(Q19&gt;=600,"I",IF(Q19&gt;=150,"II",IF(Q19&gt;=40,"III","IV")))</f>
        <v>II</v>
      </c>
      <c r="S19" s="51" t="str">
        <f>IF(R19="IV","ACEPTABLE",IF(R19="III","MEJORABLE",IF(R19="II","ACEPTABLE CON CONTROL ESPECIFICO","NO ACEPTABLE")))</f>
        <v>ACEPTABLE CON CONTROL ESPECIFICO</v>
      </c>
      <c r="T19" s="10" t="str">
        <f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64">
        <v>1</v>
      </c>
      <c r="V19" s="53" t="s">
        <v>278</v>
      </c>
      <c r="W19" s="53" t="s">
        <v>280</v>
      </c>
      <c r="X19" s="53" t="s">
        <v>483</v>
      </c>
      <c r="Y19" s="60" t="s">
        <v>266</v>
      </c>
      <c r="Z19" s="53" t="s">
        <v>266</v>
      </c>
      <c r="AA19" s="140" t="s">
        <v>285</v>
      </c>
      <c r="AB19" s="60" t="s">
        <v>484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2:49" ht="79.5" customHeight="1" thickBot="1" x14ac:dyDescent="0.3">
      <c r="B20" s="179"/>
      <c r="C20" s="141"/>
      <c r="D20" s="152" t="s">
        <v>19</v>
      </c>
      <c r="E20" s="141"/>
      <c r="F20" s="60" t="s">
        <v>404</v>
      </c>
      <c r="G20" s="60" t="s">
        <v>479</v>
      </c>
      <c r="H20" s="53" t="s">
        <v>264</v>
      </c>
      <c r="I20" s="6" t="s">
        <v>271</v>
      </c>
      <c r="J20" s="6" t="s">
        <v>271</v>
      </c>
      <c r="K20" s="6" t="s">
        <v>271</v>
      </c>
      <c r="L20" s="93">
        <v>2</v>
      </c>
      <c r="M20" s="93">
        <v>2</v>
      </c>
      <c r="N20" s="57">
        <f t="shared" ref="N20:N25" si="6">M20*L20</f>
        <v>4</v>
      </c>
      <c r="O20" s="5" t="str">
        <f t="shared" si="3"/>
        <v>Bajo</v>
      </c>
      <c r="P20" s="5">
        <v>25</v>
      </c>
      <c r="Q20" s="57">
        <f t="shared" si="4"/>
        <v>100</v>
      </c>
      <c r="R20" s="11" t="str">
        <f t="shared" si="5"/>
        <v>III</v>
      </c>
      <c r="S20" s="51" t="str">
        <f>IF(R20="IV","ACEPTABLE",IF(R20="III","MEJORABLE",IF(R20="II","ACEPTABLE CON CONTROL ESPECIFICO","NO ACEPTABLE")))</f>
        <v>MEJORABLE</v>
      </c>
      <c r="T20" s="10" t="str">
        <f>IF(R20="IV","Mantener las medidas de control existentes, pero se deberían considerar soluciones o mejoras y se deben hacer comprobciones periódicas para asegurrar que el riesgo aún es aceptable",IF(R20="III","Mejorar si es posible. Seria conveniente justificar la intervención y su rentabilidad",IF(R20="II","Corregir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0" s="64">
        <v>1</v>
      </c>
      <c r="V20" s="53" t="s">
        <v>482</v>
      </c>
      <c r="W20" s="53" t="s">
        <v>280</v>
      </c>
      <c r="X20" s="53" t="s">
        <v>266</v>
      </c>
      <c r="Y20" s="53" t="s">
        <v>266</v>
      </c>
      <c r="Z20" s="53" t="s">
        <v>304</v>
      </c>
      <c r="AA20" s="143"/>
      <c r="AB20" s="53" t="s">
        <v>266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2:49" ht="77.25" customHeight="1" thickBot="1" x14ac:dyDescent="0.3">
      <c r="B21" s="179"/>
      <c r="C21" s="141"/>
      <c r="D21" s="154"/>
      <c r="E21" s="143"/>
      <c r="F21" s="53" t="s">
        <v>53</v>
      </c>
      <c r="G21" s="53" t="s">
        <v>277</v>
      </c>
      <c r="H21" s="53" t="s">
        <v>264</v>
      </c>
      <c r="I21" s="6" t="s">
        <v>271</v>
      </c>
      <c r="J21" s="6" t="s">
        <v>271</v>
      </c>
      <c r="K21" s="6" t="s">
        <v>271</v>
      </c>
      <c r="L21" s="93">
        <v>2</v>
      </c>
      <c r="M21" s="93">
        <v>2</v>
      </c>
      <c r="N21" s="57">
        <f t="shared" si="6"/>
        <v>4</v>
      </c>
      <c r="O21" s="5" t="str">
        <f t="shared" si="3"/>
        <v>Bajo</v>
      </c>
      <c r="P21" s="5">
        <v>25</v>
      </c>
      <c r="Q21" s="57">
        <f t="shared" si="4"/>
        <v>100</v>
      </c>
      <c r="R21" s="11" t="str">
        <f t="shared" si="5"/>
        <v>III</v>
      </c>
      <c r="S21" s="51" t="str">
        <f t="shared" ref="S21:S25" si="7">IF(R21="IV","ACEPTABLE",IF(R21="III","MEJORABLE",IF(R21="II","ACEPTABLE CON CONTROL ESPECIFICO","NO ACEPTABLE")))</f>
        <v>MEJORABLE</v>
      </c>
      <c r="T21" s="10" t="str">
        <f t="shared" ref="T21:T25" si="8">IF(R21="IV","Mantener las medidas de control existentes, pero se deberían considerar soluciones o mejoras y se deben hacer comprobciones periódicas para asegurrar que el riesgo aún es aceptable",IF(R21="III","Mejorar si es posible. Seria conveniente justificar la intervención y su rentabilidad",IF(R21="II","Corregir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1" s="64">
        <v>1</v>
      </c>
      <c r="V21" s="53" t="s">
        <v>281</v>
      </c>
      <c r="W21" s="53" t="s">
        <v>280</v>
      </c>
      <c r="X21" s="53" t="s">
        <v>266</v>
      </c>
      <c r="Y21" s="53" t="s">
        <v>266</v>
      </c>
      <c r="Z21" s="53" t="s">
        <v>305</v>
      </c>
      <c r="AA21" s="53" t="s">
        <v>295</v>
      </c>
      <c r="AB21" s="53" t="s">
        <v>266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2:49" ht="102.75" thickBot="1" x14ac:dyDescent="0.3">
      <c r="B22" s="179"/>
      <c r="C22" s="141"/>
      <c r="D22" s="5" t="s">
        <v>19</v>
      </c>
      <c r="E22" s="53" t="s">
        <v>209</v>
      </c>
      <c r="F22" s="53" t="s">
        <v>223</v>
      </c>
      <c r="G22" s="53" t="s">
        <v>485</v>
      </c>
      <c r="H22" s="53" t="s">
        <v>264</v>
      </c>
      <c r="I22" s="6" t="s">
        <v>271</v>
      </c>
      <c r="J22" s="6" t="s">
        <v>271</v>
      </c>
      <c r="K22" s="6" t="s">
        <v>271</v>
      </c>
      <c r="L22" s="93">
        <v>2</v>
      </c>
      <c r="M22" s="93">
        <v>2</v>
      </c>
      <c r="N22" s="57">
        <f t="shared" si="6"/>
        <v>4</v>
      </c>
      <c r="O22" s="5" t="str">
        <f t="shared" si="3"/>
        <v>Bajo</v>
      </c>
      <c r="P22" s="5">
        <v>25</v>
      </c>
      <c r="Q22" s="57">
        <f t="shared" si="4"/>
        <v>100</v>
      </c>
      <c r="R22" s="11" t="str">
        <f t="shared" si="5"/>
        <v>III</v>
      </c>
      <c r="S22" s="51" t="str">
        <f t="shared" si="7"/>
        <v>MEJORABLE</v>
      </c>
      <c r="T22" s="10" t="str">
        <f t="shared" si="8"/>
        <v>Mejorar si es posible. Seria conveniente justificar la intervención y su rentabilidad</v>
      </c>
      <c r="U22" s="64">
        <v>1</v>
      </c>
      <c r="V22" s="53" t="s">
        <v>282</v>
      </c>
      <c r="W22" s="53" t="s">
        <v>283</v>
      </c>
      <c r="X22" s="53" t="s">
        <v>266</v>
      </c>
      <c r="Y22" s="53" t="s">
        <v>266</v>
      </c>
      <c r="Z22" s="53" t="s">
        <v>306</v>
      </c>
      <c r="AA22" s="53" t="s">
        <v>400</v>
      </c>
      <c r="AB22" s="53" t="s">
        <v>286</v>
      </c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2:49" ht="99" customHeight="1" thickBot="1" x14ac:dyDescent="0.3">
      <c r="B23" s="179"/>
      <c r="C23" s="141"/>
      <c r="D23" s="89"/>
      <c r="E23" s="140" t="s">
        <v>287</v>
      </c>
      <c r="F23" s="53" t="s">
        <v>229</v>
      </c>
      <c r="G23" s="53" t="s">
        <v>509</v>
      </c>
      <c r="H23" s="53" t="s">
        <v>264</v>
      </c>
      <c r="I23" s="6" t="s">
        <v>510</v>
      </c>
      <c r="J23" s="6" t="s">
        <v>424</v>
      </c>
      <c r="K23" s="6" t="s">
        <v>424</v>
      </c>
      <c r="L23" s="93">
        <v>2</v>
      </c>
      <c r="M23" s="93">
        <v>4</v>
      </c>
      <c r="N23" s="57">
        <f t="shared" si="6"/>
        <v>8</v>
      </c>
      <c r="O23" s="5" t="str">
        <f t="shared" si="3"/>
        <v>Medio</v>
      </c>
      <c r="P23" s="5">
        <v>25</v>
      </c>
      <c r="Q23" s="57">
        <f t="shared" si="4"/>
        <v>200</v>
      </c>
      <c r="R23" s="11" t="str">
        <f t="shared" si="5"/>
        <v>II</v>
      </c>
      <c r="S23" s="51" t="str">
        <f t="shared" si="7"/>
        <v>ACEPTABLE CON CONTROL ESPECIFICO</v>
      </c>
      <c r="T23" s="10" t="str">
        <f t="shared" si="8"/>
        <v>Corregir y adoptar medidas de control inmediato</v>
      </c>
      <c r="U23" s="64">
        <v>1</v>
      </c>
      <c r="V23" s="53" t="s">
        <v>511</v>
      </c>
      <c r="W23" s="53" t="s">
        <v>512</v>
      </c>
      <c r="X23" s="53" t="s">
        <v>266</v>
      </c>
      <c r="Y23" s="53" t="s">
        <v>266</v>
      </c>
      <c r="Z23" s="53" t="s">
        <v>266</v>
      </c>
      <c r="AA23" s="142" t="s">
        <v>308</v>
      </c>
      <c r="AB23" s="65" t="s">
        <v>266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2:49" ht="64.5" customHeight="1" thickBot="1" x14ac:dyDescent="0.3">
      <c r="B24" s="179"/>
      <c r="C24" s="141"/>
      <c r="D24" s="152" t="s">
        <v>19</v>
      </c>
      <c r="E24" s="141"/>
      <c r="F24" s="53" t="s">
        <v>230</v>
      </c>
      <c r="G24" s="53" t="s">
        <v>290</v>
      </c>
      <c r="H24" s="53" t="s">
        <v>264</v>
      </c>
      <c r="I24" s="6" t="s">
        <v>271</v>
      </c>
      <c r="J24" s="6" t="s">
        <v>271</v>
      </c>
      <c r="K24" s="6" t="s">
        <v>271</v>
      </c>
      <c r="L24" s="93">
        <v>2</v>
      </c>
      <c r="M24" s="93">
        <v>4</v>
      </c>
      <c r="N24" s="57">
        <f t="shared" si="6"/>
        <v>8</v>
      </c>
      <c r="O24" s="5" t="str">
        <f t="shared" si="3"/>
        <v>Medio</v>
      </c>
      <c r="P24" s="5">
        <v>25</v>
      </c>
      <c r="Q24" s="57">
        <f t="shared" si="4"/>
        <v>200</v>
      </c>
      <c r="R24" s="11" t="str">
        <f t="shared" si="5"/>
        <v>II</v>
      </c>
      <c r="S24" s="51" t="str">
        <f t="shared" si="7"/>
        <v>ACEPTABLE CON CONTROL ESPECIFICO</v>
      </c>
      <c r="T24" s="10" t="str">
        <f t="shared" si="8"/>
        <v>Corregir y adoptar medidas de control inmediato</v>
      </c>
      <c r="U24" s="89">
        <v>1</v>
      </c>
      <c r="V24" s="53" t="s">
        <v>293</v>
      </c>
      <c r="W24" s="53" t="s">
        <v>279</v>
      </c>
      <c r="X24" s="53" t="s">
        <v>266</v>
      </c>
      <c r="Y24" s="53" t="s">
        <v>266</v>
      </c>
      <c r="Z24" s="53" t="s">
        <v>294</v>
      </c>
      <c r="AA24" s="142"/>
      <c r="AB24" s="140" t="s">
        <v>266</v>
      </c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2:49" ht="125.25" customHeight="1" thickBot="1" x14ac:dyDescent="0.3">
      <c r="B25" s="179"/>
      <c r="C25" s="141"/>
      <c r="D25" s="153"/>
      <c r="E25" s="143"/>
      <c r="F25" s="53" t="s">
        <v>244</v>
      </c>
      <c r="G25" s="53" t="s">
        <v>508</v>
      </c>
      <c r="H25" s="53" t="s">
        <v>264</v>
      </c>
      <c r="I25" s="6" t="s">
        <v>271</v>
      </c>
      <c r="J25" s="6" t="s">
        <v>271</v>
      </c>
      <c r="K25" s="6" t="s">
        <v>271</v>
      </c>
      <c r="L25" s="93">
        <v>2</v>
      </c>
      <c r="M25" s="93">
        <v>4</v>
      </c>
      <c r="N25" s="57">
        <f t="shared" si="6"/>
        <v>8</v>
      </c>
      <c r="O25" s="5" t="str">
        <f t="shared" si="3"/>
        <v>Medio</v>
      </c>
      <c r="P25" s="5">
        <v>25</v>
      </c>
      <c r="Q25" s="57">
        <f t="shared" si="4"/>
        <v>200</v>
      </c>
      <c r="R25" s="11" t="str">
        <f t="shared" si="5"/>
        <v>II</v>
      </c>
      <c r="S25" s="51" t="str">
        <f t="shared" si="7"/>
        <v>ACEPTABLE CON CONTROL ESPECIFICO</v>
      </c>
      <c r="T25" s="10" t="str">
        <f t="shared" si="8"/>
        <v>Corregir y adoptar medidas de control inmediato</v>
      </c>
      <c r="U25" s="64">
        <v>1</v>
      </c>
      <c r="V25" s="53" t="s">
        <v>309</v>
      </c>
      <c r="W25" s="53" t="s">
        <v>279</v>
      </c>
      <c r="X25" s="53" t="s">
        <v>266</v>
      </c>
      <c r="Y25" s="53" t="s">
        <v>266</v>
      </c>
      <c r="Z25" s="53" t="s">
        <v>301</v>
      </c>
      <c r="AA25" s="142"/>
      <c r="AB25" s="141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2:49" ht="147" customHeight="1" x14ac:dyDescent="0.25">
      <c r="B26" s="179"/>
      <c r="C26" s="141"/>
      <c r="D26" s="5" t="s">
        <v>292</v>
      </c>
      <c r="E26" s="53" t="s">
        <v>210</v>
      </c>
      <c r="F26" s="53" t="s">
        <v>241</v>
      </c>
      <c r="G26" s="53" t="s">
        <v>291</v>
      </c>
      <c r="H26" s="53" t="s">
        <v>264</v>
      </c>
      <c r="I26" s="6" t="s">
        <v>271</v>
      </c>
      <c r="J26" s="6" t="s">
        <v>271</v>
      </c>
      <c r="K26" s="6" t="s">
        <v>271</v>
      </c>
      <c r="L26" s="93">
        <v>2</v>
      </c>
      <c r="M26" s="93">
        <v>2</v>
      </c>
      <c r="N26" s="57">
        <f>M26*L26</f>
        <v>4</v>
      </c>
      <c r="O26" s="5" t="str">
        <f>IF(N26&gt;=24,"Muy Alto",IF(N26&gt;=10,"Alto",IF(N26&gt;=6,"Medio","Bajo")))</f>
        <v>Bajo</v>
      </c>
      <c r="P26" s="5">
        <v>25</v>
      </c>
      <c r="Q26" s="57">
        <f t="shared" si="4"/>
        <v>100</v>
      </c>
      <c r="R26" s="11" t="str">
        <f>IF(Q26&gt;=600,"I",IF(Q26&gt;=150,"II",IF(Q26&gt;=40,"III","IV")))</f>
        <v>III</v>
      </c>
      <c r="S26" s="51" t="str">
        <f>IF(R26="IV","ACEPTABLE",IF(R26="III","MEJORABLE",IF(R26="II","ACEPTABLE CON CONTROL ESPECIFICO","NO ACEPTABLE")))</f>
        <v>MEJORABLE</v>
      </c>
      <c r="T26" s="10" t="str">
        <f>IF(R26="IV","Mantener las medidas de control existentes, pero se deberían considerar soluciones o mejoras y se deben hacer comprobciones periódicas para asegurrar que el riesgo aún es aceptable",IF(R26="III","Mejorar si es posible. Seria conveniente justificar la intervención y su rentabilidad",IF(R26="II","Corregir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6" s="64">
        <v>1</v>
      </c>
      <c r="V26" s="53" t="s">
        <v>297</v>
      </c>
      <c r="W26" s="53" t="s">
        <v>298</v>
      </c>
      <c r="X26" s="53" t="s">
        <v>266</v>
      </c>
      <c r="Y26" s="53" t="s">
        <v>266</v>
      </c>
      <c r="Z26" s="53" t="s">
        <v>299</v>
      </c>
      <c r="AA26" s="53" t="s">
        <v>302</v>
      </c>
      <c r="AB26" s="53" t="s">
        <v>266</v>
      </c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2:49" ht="102" x14ac:dyDescent="0.25">
      <c r="B27" s="179"/>
      <c r="C27" s="141"/>
      <c r="D27" s="5" t="s">
        <v>19</v>
      </c>
      <c r="E27" s="142" t="s">
        <v>212</v>
      </c>
      <c r="F27" s="53" t="s">
        <v>245</v>
      </c>
      <c r="G27" s="53" t="s">
        <v>486</v>
      </c>
      <c r="H27" s="53" t="s">
        <v>262</v>
      </c>
      <c r="I27" s="6" t="s">
        <v>271</v>
      </c>
      <c r="J27" s="6" t="s">
        <v>271</v>
      </c>
      <c r="K27" s="6" t="s">
        <v>271</v>
      </c>
      <c r="L27" s="93">
        <v>2</v>
      </c>
      <c r="M27" s="93">
        <v>2</v>
      </c>
      <c r="N27" s="57">
        <f t="shared" ref="N27:N78" si="9">M27*L27</f>
        <v>4</v>
      </c>
      <c r="O27" s="5" t="str">
        <f t="shared" ref="O27:O78" si="10">IF(N27&gt;=24,"Muy Alto",IF(N27&gt;=10,"Alto",IF(N27&gt;=6,"Medio","Bajo")))</f>
        <v>Bajo</v>
      </c>
      <c r="P27" s="5">
        <v>25</v>
      </c>
      <c r="Q27" s="57">
        <v>80</v>
      </c>
      <c r="R27" s="11" t="str">
        <f t="shared" ref="R27:R78" si="11">IF(Q27&gt;=600,"I",IF(Q27&gt;=150,"II",IF(Q27&gt;=40,"III","IV")))</f>
        <v>III</v>
      </c>
      <c r="S27" s="7" t="str">
        <f t="shared" ref="S27:S78" si="12">IF(R27="IV","ACEPTABLE",IF(R27="III","MEJORABLE",IF(R27="II","ACEPTABLE CON CONTROL ESPECIFICO","NO ACEPTABLE")))</f>
        <v>MEJORABLE</v>
      </c>
      <c r="T27" s="10" t="str">
        <f t="shared" ref="T27:T78" si="13">IF(R27="IV","Mantener las medidas de control existentes, pero se deberían considerar soluciones o mejoras y se deben hacer comprobciones periódicas para asegurrar que el riesgo aún es aceptable",IF(R27="III","Mejorar si es posible. Seria conveniente justificar la intervención y su rentabilidad",IF(R27="II","Corregir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7" s="64">
        <v>1</v>
      </c>
      <c r="V27" s="53" t="s">
        <v>313</v>
      </c>
      <c r="W27" s="53" t="s">
        <v>265</v>
      </c>
      <c r="X27" s="53" t="s">
        <v>266</v>
      </c>
      <c r="Y27" s="53" t="s">
        <v>266</v>
      </c>
      <c r="Z27" s="53" t="s">
        <v>312</v>
      </c>
      <c r="AA27" s="53" t="s">
        <v>311</v>
      </c>
      <c r="AB27" s="53" t="s">
        <v>310</v>
      </c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2:49" ht="81.75" customHeight="1" x14ac:dyDescent="0.25">
      <c r="B28" s="179"/>
      <c r="C28" s="141"/>
      <c r="D28" s="5" t="s">
        <v>19</v>
      </c>
      <c r="E28" s="142"/>
      <c r="F28" s="53" t="s">
        <v>233</v>
      </c>
      <c r="G28" s="53" t="s">
        <v>513</v>
      </c>
      <c r="H28" s="53" t="s">
        <v>262</v>
      </c>
      <c r="I28" s="6" t="s">
        <v>271</v>
      </c>
      <c r="J28" s="6" t="s">
        <v>271</v>
      </c>
      <c r="K28" s="6" t="s">
        <v>271</v>
      </c>
      <c r="L28" s="93">
        <v>2</v>
      </c>
      <c r="M28" s="93">
        <v>3</v>
      </c>
      <c r="N28" s="57">
        <f t="shared" si="9"/>
        <v>6</v>
      </c>
      <c r="O28" s="5" t="str">
        <f t="shared" si="10"/>
        <v>Medio</v>
      </c>
      <c r="P28" s="5">
        <v>25</v>
      </c>
      <c r="Q28" s="57">
        <f t="shared" si="4"/>
        <v>150</v>
      </c>
      <c r="R28" s="11" t="str">
        <f t="shared" si="11"/>
        <v>II</v>
      </c>
      <c r="S28" s="7" t="str">
        <f t="shared" si="12"/>
        <v>ACEPTABLE CON CONTROL ESPECIFICO</v>
      </c>
      <c r="T28" s="10" t="str">
        <f t="shared" si="13"/>
        <v>Corregir y adoptar medidas de control inmediato</v>
      </c>
      <c r="U28" s="64">
        <v>1</v>
      </c>
      <c r="V28" s="53" t="s">
        <v>315</v>
      </c>
      <c r="W28" s="53" t="s">
        <v>265</v>
      </c>
      <c r="X28" s="53" t="s">
        <v>266</v>
      </c>
      <c r="Y28" s="53" t="s">
        <v>266</v>
      </c>
      <c r="Z28" s="53" t="s">
        <v>316</v>
      </c>
      <c r="AA28" s="53" t="s">
        <v>317</v>
      </c>
      <c r="AB28" s="53" t="s">
        <v>266</v>
      </c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</row>
    <row r="29" spans="2:49" ht="81.75" customHeight="1" x14ac:dyDescent="0.25">
      <c r="B29" s="179"/>
      <c r="C29" s="141"/>
      <c r="D29" s="5"/>
      <c r="E29" s="142"/>
      <c r="F29" s="53" t="s">
        <v>234</v>
      </c>
      <c r="G29" s="53" t="s">
        <v>487</v>
      </c>
      <c r="H29" s="53" t="s">
        <v>264</v>
      </c>
      <c r="I29" s="6" t="s">
        <v>424</v>
      </c>
      <c r="J29" s="6" t="s">
        <v>424</v>
      </c>
      <c r="K29" s="6" t="s">
        <v>424</v>
      </c>
      <c r="L29" s="93">
        <v>2</v>
      </c>
      <c r="M29" s="93">
        <v>3</v>
      </c>
      <c r="N29" s="57">
        <f t="shared" si="9"/>
        <v>6</v>
      </c>
      <c r="O29" s="5" t="str">
        <f t="shared" si="10"/>
        <v>Medio</v>
      </c>
      <c r="P29" s="5">
        <v>25</v>
      </c>
      <c r="Q29" s="57">
        <f t="shared" si="4"/>
        <v>150</v>
      </c>
      <c r="R29" s="11" t="str">
        <f t="shared" si="11"/>
        <v>II</v>
      </c>
      <c r="S29" s="7" t="str">
        <f t="shared" si="12"/>
        <v>ACEPTABLE CON CONTROL ESPECIFICO</v>
      </c>
      <c r="T29" s="10" t="str">
        <f t="shared" si="13"/>
        <v>Corregir y adoptar medidas de control inmediato</v>
      </c>
      <c r="U29" s="64">
        <v>1</v>
      </c>
      <c r="V29" s="53" t="s">
        <v>453</v>
      </c>
      <c r="W29" s="53" t="s">
        <v>385</v>
      </c>
      <c r="X29" s="53" t="s">
        <v>266</v>
      </c>
      <c r="Y29" s="53" t="s">
        <v>266</v>
      </c>
      <c r="Z29" s="53" t="s">
        <v>454</v>
      </c>
      <c r="AA29" s="53" t="s">
        <v>455</v>
      </c>
      <c r="AB29" s="53" t="s">
        <v>266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</row>
    <row r="30" spans="2:49" ht="81.75" customHeight="1" x14ac:dyDescent="0.25">
      <c r="B30" s="179"/>
      <c r="C30" s="141"/>
      <c r="D30" s="5"/>
      <c r="E30" s="142"/>
      <c r="F30" s="53" t="s">
        <v>245</v>
      </c>
      <c r="G30" s="53" t="s">
        <v>514</v>
      </c>
      <c r="H30" s="53" t="s">
        <v>264</v>
      </c>
      <c r="I30" s="6" t="s">
        <v>510</v>
      </c>
      <c r="J30" s="6" t="s">
        <v>424</v>
      </c>
      <c r="K30" s="6" t="s">
        <v>424</v>
      </c>
      <c r="L30" s="93">
        <v>2</v>
      </c>
      <c r="M30" s="93">
        <v>4</v>
      </c>
      <c r="N30" s="57">
        <f t="shared" si="9"/>
        <v>8</v>
      </c>
      <c r="O30" s="5" t="str">
        <f t="shared" si="10"/>
        <v>Medio</v>
      </c>
      <c r="P30" s="5">
        <v>25</v>
      </c>
      <c r="Q30" s="57">
        <f t="shared" si="4"/>
        <v>200</v>
      </c>
      <c r="R30" s="11" t="str">
        <f t="shared" si="11"/>
        <v>II</v>
      </c>
      <c r="S30" s="7" t="str">
        <f t="shared" si="12"/>
        <v>ACEPTABLE CON CONTROL ESPECIFICO</v>
      </c>
      <c r="T30" s="10" t="str">
        <f t="shared" si="13"/>
        <v>Corregir y adoptar medidas de control inmediato</v>
      </c>
      <c r="U30" s="64">
        <v>1</v>
      </c>
      <c r="V30" s="53" t="s">
        <v>515</v>
      </c>
      <c r="W30" s="53" t="s">
        <v>516</v>
      </c>
      <c r="X30" s="53" t="s">
        <v>266</v>
      </c>
      <c r="Y30" s="53" t="s">
        <v>266</v>
      </c>
      <c r="Z30" s="53" t="s">
        <v>517</v>
      </c>
      <c r="AA30" s="53" t="s">
        <v>518</v>
      </c>
      <c r="AB30" s="53" t="s">
        <v>266</v>
      </c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</row>
    <row r="31" spans="2:49" ht="81.75" customHeight="1" x14ac:dyDescent="0.25">
      <c r="B31" s="179"/>
      <c r="C31" s="141"/>
      <c r="D31" s="5"/>
      <c r="E31" s="142"/>
      <c r="F31" s="53" t="s">
        <v>247</v>
      </c>
      <c r="G31" s="53" t="s">
        <v>462</v>
      </c>
      <c r="H31" s="53" t="s">
        <v>262</v>
      </c>
      <c r="I31" s="6" t="s">
        <v>424</v>
      </c>
      <c r="J31" s="6" t="s">
        <v>424</v>
      </c>
      <c r="K31" s="6" t="s">
        <v>375</v>
      </c>
      <c r="L31" s="93">
        <v>2</v>
      </c>
      <c r="M31" s="93">
        <v>3</v>
      </c>
      <c r="N31" s="57">
        <v>6</v>
      </c>
      <c r="O31" s="5" t="str">
        <f t="shared" si="10"/>
        <v>Medio</v>
      </c>
      <c r="P31" s="5">
        <v>10</v>
      </c>
      <c r="Q31" s="57">
        <f t="shared" si="4"/>
        <v>60</v>
      </c>
      <c r="R31" s="11" t="str">
        <f t="shared" si="11"/>
        <v>III</v>
      </c>
      <c r="S31" s="7" t="str">
        <f t="shared" si="12"/>
        <v>MEJORABLE</v>
      </c>
      <c r="T31" s="10" t="str">
        <f t="shared" si="13"/>
        <v>Mejorar si es posible. Seria conveniente justificar la intervención y su rentabilidad</v>
      </c>
      <c r="U31" s="64">
        <v>1</v>
      </c>
      <c r="V31" s="53" t="s">
        <v>449</v>
      </c>
      <c r="W31" s="53" t="s">
        <v>450</v>
      </c>
      <c r="X31" s="53" t="s">
        <v>266</v>
      </c>
      <c r="Y31" s="53" t="s">
        <v>266</v>
      </c>
      <c r="Z31" s="53" t="s">
        <v>451</v>
      </c>
      <c r="AA31" s="53" t="s">
        <v>452</v>
      </c>
      <c r="AB31" s="53" t="s">
        <v>266</v>
      </c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</row>
    <row r="32" spans="2:49" ht="76.5" x14ac:dyDescent="0.25">
      <c r="B32" s="179"/>
      <c r="C32" s="141"/>
      <c r="D32" s="5" t="s">
        <v>19</v>
      </c>
      <c r="E32" s="142"/>
      <c r="F32" s="53" t="s">
        <v>236</v>
      </c>
      <c r="G32" s="53" t="s">
        <v>318</v>
      </c>
      <c r="H32" s="53" t="s">
        <v>262</v>
      </c>
      <c r="I32" s="6" t="s">
        <v>271</v>
      </c>
      <c r="J32" s="6" t="s">
        <v>271</v>
      </c>
      <c r="K32" s="6" t="s">
        <v>271</v>
      </c>
      <c r="L32" s="93">
        <v>2</v>
      </c>
      <c r="M32" s="93">
        <v>3</v>
      </c>
      <c r="N32" s="57">
        <f t="shared" si="9"/>
        <v>6</v>
      </c>
      <c r="O32" s="5" t="str">
        <f t="shared" si="10"/>
        <v>Medio</v>
      </c>
      <c r="P32" s="5">
        <v>25</v>
      </c>
      <c r="Q32" s="57">
        <f t="shared" si="4"/>
        <v>150</v>
      </c>
      <c r="R32" s="11" t="str">
        <f t="shared" si="11"/>
        <v>II</v>
      </c>
      <c r="S32" s="7" t="str">
        <f t="shared" si="12"/>
        <v>ACEPTABLE CON CONTROL ESPECIFICO</v>
      </c>
      <c r="T32" s="10" t="str">
        <f t="shared" si="13"/>
        <v>Corregir y adoptar medidas de control inmediato</v>
      </c>
      <c r="U32" s="64">
        <v>1</v>
      </c>
      <c r="V32" s="53" t="s">
        <v>319</v>
      </c>
      <c r="W32" s="53" t="s">
        <v>320</v>
      </c>
      <c r="X32" s="53" t="s">
        <v>266</v>
      </c>
      <c r="Y32" s="53" t="s">
        <v>266</v>
      </c>
      <c r="Z32" s="53" t="s">
        <v>321</v>
      </c>
      <c r="AA32" s="53" t="s">
        <v>322</v>
      </c>
      <c r="AB32" s="53" t="s">
        <v>323</v>
      </c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</row>
    <row r="33" spans="2:26" ht="15" hidden="1" customHeight="1" x14ac:dyDescent="0.25">
      <c r="B33" s="179"/>
      <c r="C33" s="141"/>
      <c r="D33" s="89"/>
      <c r="E33" s="61"/>
      <c r="F33" s="76" t="s">
        <v>52</v>
      </c>
      <c r="G33" s="68"/>
      <c r="H33" s="53" t="s">
        <v>264</v>
      </c>
      <c r="I33" s="85"/>
      <c r="J33" s="86"/>
      <c r="K33" s="63"/>
      <c r="L33" s="97"/>
      <c r="M33" s="97"/>
      <c r="N33" s="57">
        <f t="shared" si="9"/>
        <v>0</v>
      </c>
      <c r="O33" s="5" t="str">
        <f t="shared" si="10"/>
        <v>Bajo</v>
      </c>
      <c r="P33" s="5">
        <v>10</v>
      </c>
      <c r="Q33" s="57">
        <f t="shared" si="4"/>
        <v>0</v>
      </c>
      <c r="R33" s="11" t="str">
        <f t="shared" si="11"/>
        <v>IV</v>
      </c>
      <c r="S33" s="7" t="str">
        <f t="shared" si="12"/>
        <v>ACEPTABLE</v>
      </c>
      <c r="T33" s="10" t="str">
        <f t="shared" si="13"/>
        <v>Mantener las medidas de control existentes, pero se deberían considerar soluciones o mejoras y se deben hacer comprobciones periódicas para asegurrar que el riesgo aún es aceptable</v>
      </c>
      <c r="U33" s="89">
        <v>17</v>
      </c>
      <c r="X33" s="83" t="s">
        <v>266</v>
      </c>
      <c r="Y33" s="83" t="s">
        <v>266</v>
      </c>
      <c r="Z33" s="83" t="s">
        <v>266</v>
      </c>
    </row>
    <row r="34" spans="2:26" ht="15" hidden="1" customHeight="1" x14ac:dyDescent="0.25">
      <c r="B34" s="179"/>
      <c r="C34" s="141"/>
      <c r="D34" s="152" t="s">
        <v>19</v>
      </c>
      <c r="E34" s="61"/>
      <c r="F34" s="76" t="s">
        <v>53</v>
      </c>
      <c r="G34" s="68"/>
      <c r="H34" s="53" t="s">
        <v>264</v>
      </c>
      <c r="I34" s="85"/>
      <c r="J34" s="86"/>
      <c r="K34" s="63"/>
      <c r="L34" s="97"/>
      <c r="M34" s="97"/>
      <c r="N34" s="57">
        <f t="shared" si="9"/>
        <v>0</v>
      </c>
      <c r="O34" s="5" t="str">
        <f t="shared" si="10"/>
        <v>Bajo</v>
      </c>
      <c r="P34" s="5">
        <v>10</v>
      </c>
      <c r="Q34" s="57">
        <f t="shared" si="4"/>
        <v>0</v>
      </c>
      <c r="R34" s="11" t="str">
        <f t="shared" si="11"/>
        <v>IV</v>
      </c>
      <c r="S34" s="7" t="str">
        <f t="shared" si="12"/>
        <v>ACEPTABLE</v>
      </c>
      <c r="T34" s="10" t="str">
        <f t="shared" si="13"/>
        <v>Mantener las medidas de control existentes, pero se deberían considerar soluciones o mejoras y se deben hacer comprobciones periódicas para asegurrar que el riesgo aún es aceptable</v>
      </c>
      <c r="U34" s="89">
        <v>17</v>
      </c>
      <c r="X34" s="83" t="s">
        <v>266</v>
      </c>
      <c r="Y34" s="83" t="s">
        <v>266</v>
      </c>
      <c r="Z34" s="83" t="s">
        <v>266</v>
      </c>
    </row>
    <row r="35" spans="2:26" ht="15" hidden="1" customHeight="1" x14ac:dyDescent="0.25">
      <c r="B35" s="179"/>
      <c r="C35" s="141"/>
      <c r="D35" s="153"/>
      <c r="E35" s="61"/>
      <c r="F35" s="76" t="s">
        <v>54</v>
      </c>
      <c r="G35" s="68"/>
      <c r="H35" s="53" t="s">
        <v>264</v>
      </c>
      <c r="I35" s="85"/>
      <c r="J35" s="86"/>
      <c r="K35" s="63"/>
      <c r="L35" s="97"/>
      <c r="M35" s="97"/>
      <c r="N35" s="57">
        <f t="shared" si="9"/>
        <v>0</v>
      </c>
      <c r="O35" s="5" t="str">
        <f t="shared" si="10"/>
        <v>Bajo</v>
      </c>
      <c r="P35" s="5">
        <v>10</v>
      </c>
      <c r="Q35" s="57">
        <f t="shared" si="4"/>
        <v>0</v>
      </c>
      <c r="R35" s="11" t="str">
        <f t="shared" si="11"/>
        <v>IV</v>
      </c>
      <c r="S35" s="7" t="str">
        <f t="shared" si="12"/>
        <v>ACEPTABLE</v>
      </c>
      <c r="T35" s="10" t="str">
        <f t="shared" si="13"/>
        <v>Mantener las medidas de control existentes, pero se deberían considerar soluciones o mejoras y se deben hacer comprobciones periódicas para asegurrar que el riesgo aún es aceptable</v>
      </c>
      <c r="U35" s="89">
        <v>17</v>
      </c>
      <c r="X35" s="83" t="s">
        <v>266</v>
      </c>
      <c r="Y35" s="83" t="s">
        <v>266</v>
      </c>
      <c r="Z35" s="83" t="s">
        <v>266</v>
      </c>
    </row>
    <row r="36" spans="2:26" ht="15" hidden="1" customHeight="1" x14ac:dyDescent="0.25">
      <c r="B36" s="179"/>
      <c r="C36" s="141"/>
      <c r="D36" s="152" t="s">
        <v>19</v>
      </c>
      <c r="E36" s="61"/>
      <c r="F36" s="76" t="s">
        <v>55</v>
      </c>
      <c r="G36" s="68"/>
      <c r="H36" s="53" t="s">
        <v>264</v>
      </c>
      <c r="I36" s="85"/>
      <c r="J36" s="86"/>
      <c r="K36" s="63"/>
      <c r="L36" s="97"/>
      <c r="M36" s="97"/>
      <c r="N36" s="57">
        <f t="shared" si="9"/>
        <v>0</v>
      </c>
      <c r="O36" s="5" t="str">
        <f t="shared" si="10"/>
        <v>Bajo</v>
      </c>
      <c r="P36" s="5">
        <v>10</v>
      </c>
      <c r="Q36" s="57">
        <f t="shared" si="4"/>
        <v>0</v>
      </c>
      <c r="R36" s="11" t="str">
        <f t="shared" si="11"/>
        <v>IV</v>
      </c>
      <c r="S36" s="7" t="str">
        <f t="shared" si="12"/>
        <v>ACEPTABLE</v>
      </c>
      <c r="T36" s="10" t="str">
        <f t="shared" si="13"/>
        <v>Mantener las medidas de control existentes, pero se deberían considerar soluciones o mejoras y se deben hacer comprobciones periódicas para asegurrar que el riesgo aún es aceptable</v>
      </c>
      <c r="U36" s="89">
        <v>17</v>
      </c>
      <c r="X36" s="83" t="s">
        <v>266</v>
      </c>
      <c r="Y36" s="83" t="s">
        <v>266</v>
      </c>
      <c r="Z36" s="83" t="s">
        <v>266</v>
      </c>
    </row>
    <row r="37" spans="2:26" ht="15" hidden="1" customHeight="1" x14ac:dyDescent="0.25">
      <c r="B37" s="179"/>
      <c r="C37" s="141"/>
      <c r="D37" s="153"/>
      <c r="E37" s="61"/>
      <c r="F37" s="76" t="s">
        <v>213</v>
      </c>
      <c r="G37" s="68"/>
      <c r="H37" s="53" t="s">
        <v>264</v>
      </c>
      <c r="I37" s="85"/>
      <c r="J37" s="86"/>
      <c r="K37" s="63"/>
      <c r="L37" s="97"/>
      <c r="M37" s="97"/>
      <c r="N37" s="57">
        <f t="shared" si="9"/>
        <v>0</v>
      </c>
      <c r="O37" s="5" t="str">
        <f t="shared" si="10"/>
        <v>Bajo</v>
      </c>
      <c r="P37" s="5">
        <v>10</v>
      </c>
      <c r="Q37" s="57">
        <f t="shared" si="4"/>
        <v>0</v>
      </c>
      <c r="R37" s="11" t="str">
        <f t="shared" si="11"/>
        <v>IV</v>
      </c>
      <c r="S37" s="7" t="str">
        <f t="shared" si="12"/>
        <v>ACEPTABLE</v>
      </c>
      <c r="T37" s="10" t="str">
        <f t="shared" si="13"/>
        <v>Mantener las medidas de control existentes, pero se deberían considerar soluciones o mejoras y se deben hacer comprobciones periódicas para asegurrar que el riesgo aún es aceptable</v>
      </c>
      <c r="U37" s="89">
        <v>17</v>
      </c>
      <c r="X37" s="83" t="s">
        <v>266</v>
      </c>
      <c r="Y37" s="83" t="s">
        <v>266</v>
      </c>
      <c r="Z37" s="83" t="s">
        <v>266</v>
      </c>
    </row>
    <row r="38" spans="2:26" ht="15" hidden="1" customHeight="1" x14ac:dyDescent="0.25">
      <c r="B38" s="179"/>
      <c r="C38" s="141"/>
      <c r="D38" s="152" t="s">
        <v>19</v>
      </c>
      <c r="E38" s="61"/>
      <c r="F38" s="76" t="s">
        <v>57</v>
      </c>
      <c r="G38" s="68"/>
      <c r="H38" s="53" t="s">
        <v>264</v>
      </c>
      <c r="I38" s="85"/>
      <c r="J38" s="86"/>
      <c r="K38" s="63"/>
      <c r="L38" s="97"/>
      <c r="M38" s="97"/>
      <c r="N38" s="57">
        <f t="shared" si="9"/>
        <v>0</v>
      </c>
      <c r="O38" s="5" t="str">
        <f t="shared" si="10"/>
        <v>Bajo</v>
      </c>
      <c r="P38" s="5">
        <v>10</v>
      </c>
      <c r="Q38" s="57">
        <f t="shared" si="4"/>
        <v>0</v>
      </c>
      <c r="R38" s="11" t="str">
        <f t="shared" si="11"/>
        <v>IV</v>
      </c>
      <c r="S38" s="7" t="str">
        <f t="shared" si="12"/>
        <v>ACEPTABLE</v>
      </c>
      <c r="T38" s="10" t="str">
        <f t="shared" si="13"/>
        <v>Mantener las medidas de control existentes, pero se deberían considerar soluciones o mejoras y se deben hacer comprobciones periódicas para asegurrar que el riesgo aún es aceptable</v>
      </c>
      <c r="U38" s="89">
        <v>17</v>
      </c>
      <c r="X38" s="83" t="s">
        <v>266</v>
      </c>
      <c r="Y38" s="83" t="s">
        <v>266</v>
      </c>
      <c r="Z38" s="83" t="s">
        <v>266</v>
      </c>
    </row>
    <row r="39" spans="2:26" ht="15" hidden="1" customHeight="1" x14ac:dyDescent="0.25">
      <c r="B39" s="179"/>
      <c r="C39" s="141"/>
      <c r="D39" s="153"/>
      <c r="E39" s="61"/>
      <c r="F39" s="76" t="s">
        <v>58</v>
      </c>
      <c r="G39" s="68"/>
      <c r="H39" s="53" t="s">
        <v>264</v>
      </c>
      <c r="I39" s="85"/>
      <c r="J39" s="86"/>
      <c r="K39" s="63"/>
      <c r="L39" s="97"/>
      <c r="M39" s="97"/>
      <c r="N39" s="57">
        <f t="shared" si="9"/>
        <v>0</v>
      </c>
      <c r="O39" s="5" t="str">
        <f t="shared" si="10"/>
        <v>Bajo</v>
      </c>
      <c r="P39" s="5">
        <v>10</v>
      </c>
      <c r="Q39" s="57">
        <f t="shared" si="4"/>
        <v>0</v>
      </c>
      <c r="R39" s="11" t="str">
        <f t="shared" si="11"/>
        <v>IV</v>
      </c>
      <c r="S39" s="7" t="str">
        <f t="shared" si="12"/>
        <v>ACEPTABLE</v>
      </c>
      <c r="T39" s="10" t="str">
        <f t="shared" si="13"/>
        <v>Mantener las medidas de control existentes, pero se deberían considerar soluciones o mejoras y se deben hacer comprobciones periódicas para asegurrar que el riesgo aún es aceptable</v>
      </c>
      <c r="U39" s="89">
        <v>17</v>
      </c>
      <c r="X39" s="83" t="s">
        <v>266</v>
      </c>
      <c r="Y39" s="83" t="s">
        <v>266</v>
      </c>
      <c r="Z39" s="83" t="s">
        <v>266</v>
      </c>
    </row>
    <row r="40" spans="2:26" ht="30" hidden="1" customHeight="1" x14ac:dyDescent="0.25">
      <c r="B40" s="179"/>
      <c r="C40" s="141"/>
      <c r="D40" s="152" t="s">
        <v>19</v>
      </c>
      <c r="E40" s="61"/>
      <c r="F40" s="76" t="s">
        <v>59</v>
      </c>
      <c r="G40" s="68"/>
      <c r="H40" s="53" t="s">
        <v>264</v>
      </c>
      <c r="I40" s="85"/>
      <c r="J40" s="86"/>
      <c r="K40" s="63"/>
      <c r="L40" s="97"/>
      <c r="M40" s="97"/>
      <c r="N40" s="57">
        <f t="shared" si="9"/>
        <v>0</v>
      </c>
      <c r="O40" s="5" t="str">
        <f t="shared" si="10"/>
        <v>Bajo</v>
      </c>
      <c r="P40" s="5">
        <v>10</v>
      </c>
      <c r="Q40" s="57">
        <f t="shared" si="4"/>
        <v>0</v>
      </c>
      <c r="R40" s="11" t="str">
        <f t="shared" si="11"/>
        <v>IV</v>
      </c>
      <c r="S40" s="7" t="str">
        <f t="shared" si="12"/>
        <v>ACEPTABLE</v>
      </c>
      <c r="T40" s="10" t="str">
        <f t="shared" si="13"/>
        <v>Mantener las medidas de control existentes, pero se deberían considerar soluciones o mejoras y se deben hacer comprobciones periódicas para asegurrar que el riesgo aún es aceptable</v>
      </c>
      <c r="U40" s="89">
        <v>17</v>
      </c>
      <c r="X40" s="83" t="s">
        <v>266</v>
      </c>
      <c r="Y40" s="83" t="s">
        <v>266</v>
      </c>
      <c r="Z40" s="83" t="s">
        <v>266</v>
      </c>
    </row>
    <row r="41" spans="2:26" ht="15" hidden="1" customHeight="1" x14ac:dyDescent="0.25">
      <c r="B41" s="179"/>
      <c r="C41" s="141"/>
      <c r="D41" s="153"/>
      <c r="E41" s="61"/>
      <c r="F41" s="76" t="s">
        <v>214</v>
      </c>
      <c r="G41" s="68"/>
      <c r="H41" s="53" t="s">
        <v>264</v>
      </c>
      <c r="I41" s="85"/>
      <c r="J41" s="86"/>
      <c r="K41" s="63"/>
      <c r="L41" s="97"/>
      <c r="M41" s="97"/>
      <c r="N41" s="57">
        <f t="shared" si="9"/>
        <v>0</v>
      </c>
      <c r="O41" s="5" t="str">
        <f t="shared" si="10"/>
        <v>Bajo</v>
      </c>
      <c r="P41" s="5">
        <v>10</v>
      </c>
      <c r="Q41" s="57">
        <f t="shared" si="4"/>
        <v>0</v>
      </c>
      <c r="R41" s="11" t="str">
        <f t="shared" si="11"/>
        <v>IV</v>
      </c>
      <c r="S41" s="7" t="str">
        <f t="shared" si="12"/>
        <v>ACEPTABLE</v>
      </c>
      <c r="T41" s="10" t="str">
        <f t="shared" si="13"/>
        <v>Mantener las medidas de control existentes, pero se deberían considerar soluciones o mejoras y se deben hacer comprobciones periódicas para asegurrar que el riesgo aún es aceptable</v>
      </c>
      <c r="U41" s="89">
        <v>17</v>
      </c>
      <c r="X41" s="83" t="s">
        <v>266</v>
      </c>
      <c r="Y41" s="83" t="s">
        <v>266</v>
      </c>
      <c r="Z41" s="83" t="s">
        <v>266</v>
      </c>
    </row>
    <row r="42" spans="2:26" ht="30" hidden="1" customHeight="1" x14ac:dyDescent="0.25">
      <c r="B42" s="179"/>
      <c r="C42" s="141"/>
      <c r="D42" s="152" t="s">
        <v>19</v>
      </c>
      <c r="E42" s="61"/>
      <c r="F42" s="76" t="s">
        <v>215</v>
      </c>
      <c r="G42" s="68"/>
      <c r="H42" s="53" t="s">
        <v>264</v>
      </c>
      <c r="I42" s="85"/>
      <c r="J42" s="86"/>
      <c r="K42" s="63"/>
      <c r="L42" s="97"/>
      <c r="M42" s="97"/>
      <c r="N42" s="57">
        <f t="shared" si="9"/>
        <v>0</v>
      </c>
      <c r="O42" s="5" t="str">
        <f t="shared" si="10"/>
        <v>Bajo</v>
      </c>
      <c r="P42" s="5">
        <v>10</v>
      </c>
      <c r="Q42" s="57">
        <f t="shared" si="4"/>
        <v>0</v>
      </c>
      <c r="R42" s="11" t="str">
        <f t="shared" si="11"/>
        <v>IV</v>
      </c>
      <c r="S42" s="7" t="str">
        <f t="shared" si="12"/>
        <v>ACEPTABLE</v>
      </c>
      <c r="T42" s="10" t="str">
        <f t="shared" si="13"/>
        <v>Mantener las medidas de control existentes, pero se deberían considerar soluciones o mejoras y se deben hacer comprobciones periódicas para asegurrar que el riesgo aún es aceptable</v>
      </c>
      <c r="U42" s="89">
        <v>17</v>
      </c>
      <c r="X42" s="83" t="s">
        <v>266</v>
      </c>
      <c r="Y42" s="83" t="s">
        <v>266</v>
      </c>
      <c r="Z42" s="83" t="s">
        <v>266</v>
      </c>
    </row>
    <row r="43" spans="2:26" ht="30" hidden="1" customHeight="1" x14ac:dyDescent="0.25">
      <c r="B43" s="179"/>
      <c r="C43" s="141"/>
      <c r="D43" s="153"/>
      <c r="E43" s="61"/>
      <c r="F43" s="76" t="s">
        <v>216</v>
      </c>
      <c r="G43" s="68"/>
      <c r="H43" s="53" t="s">
        <v>264</v>
      </c>
      <c r="I43" s="85"/>
      <c r="J43" s="86"/>
      <c r="K43" s="63"/>
      <c r="L43" s="97"/>
      <c r="M43" s="97"/>
      <c r="N43" s="57">
        <f t="shared" si="9"/>
        <v>0</v>
      </c>
      <c r="O43" s="5" t="str">
        <f t="shared" si="10"/>
        <v>Bajo</v>
      </c>
      <c r="P43" s="5">
        <v>10</v>
      </c>
      <c r="Q43" s="57">
        <f t="shared" si="4"/>
        <v>0</v>
      </c>
      <c r="R43" s="11" t="str">
        <f t="shared" si="11"/>
        <v>IV</v>
      </c>
      <c r="S43" s="7" t="str">
        <f t="shared" si="12"/>
        <v>ACEPTABLE</v>
      </c>
      <c r="T43" s="10" t="str">
        <f t="shared" si="13"/>
        <v>Mantener las medidas de control existentes, pero se deberían considerar soluciones o mejoras y se deben hacer comprobciones periódicas para asegurrar que el riesgo aún es aceptable</v>
      </c>
      <c r="U43" s="89">
        <v>17</v>
      </c>
      <c r="X43" s="83" t="s">
        <v>266</v>
      </c>
      <c r="Y43" s="83" t="s">
        <v>266</v>
      </c>
      <c r="Z43" s="83" t="s">
        <v>266</v>
      </c>
    </row>
    <row r="44" spans="2:26" ht="15" hidden="1" customHeight="1" x14ac:dyDescent="0.25">
      <c r="B44" s="179"/>
      <c r="C44" s="141"/>
      <c r="D44" s="152" t="s">
        <v>19</v>
      </c>
      <c r="E44" s="61"/>
      <c r="F44" s="76" t="s">
        <v>217</v>
      </c>
      <c r="G44" s="68"/>
      <c r="H44" s="53" t="s">
        <v>264</v>
      </c>
      <c r="I44" s="85"/>
      <c r="J44" s="86"/>
      <c r="K44" s="63"/>
      <c r="L44" s="97"/>
      <c r="M44" s="97"/>
      <c r="N44" s="57">
        <f t="shared" si="9"/>
        <v>0</v>
      </c>
      <c r="O44" s="5" t="str">
        <f t="shared" si="10"/>
        <v>Bajo</v>
      </c>
      <c r="P44" s="5">
        <v>10</v>
      </c>
      <c r="Q44" s="57">
        <f t="shared" si="4"/>
        <v>0</v>
      </c>
      <c r="R44" s="11" t="str">
        <f t="shared" si="11"/>
        <v>IV</v>
      </c>
      <c r="S44" s="7" t="str">
        <f t="shared" si="12"/>
        <v>ACEPTABLE</v>
      </c>
      <c r="T44" s="10" t="str">
        <f t="shared" si="13"/>
        <v>Mantener las medidas de control existentes, pero se deberían considerar soluciones o mejoras y se deben hacer comprobciones periódicas para asegurrar que el riesgo aún es aceptable</v>
      </c>
      <c r="U44" s="89">
        <v>17</v>
      </c>
      <c r="X44" s="83" t="s">
        <v>266</v>
      </c>
      <c r="Y44" s="83" t="s">
        <v>266</v>
      </c>
      <c r="Z44" s="83" t="s">
        <v>266</v>
      </c>
    </row>
    <row r="45" spans="2:26" ht="30" hidden="1" customHeight="1" x14ac:dyDescent="0.25">
      <c r="B45" s="179"/>
      <c r="C45" s="141"/>
      <c r="D45" s="153"/>
      <c r="E45" s="61"/>
      <c r="F45" s="76" t="s">
        <v>218</v>
      </c>
      <c r="G45" s="68"/>
      <c r="H45" s="53" t="s">
        <v>264</v>
      </c>
      <c r="I45" s="85"/>
      <c r="J45" s="86"/>
      <c r="K45" s="63"/>
      <c r="L45" s="97"/>
      <c r="M45" s="97"/>
      <c r="N45" s="57">
        <f t="shared" si="9"/>
        <v>0</v>
      </c>
      <c r="O45" s="5" t="str">
        <f t="shared" si="10"/>
        <v>Bajo</v>
      </c>
      <c r="P45" s="5">
        <v>10</v>
      </c>
      <c r="Q45" s="57">
        <f t="shared" si="4"/>
        <v>0</v>
      </c>
      <c r="R45" s="11" t="str">
        <f t="shared" si="11"/>
        <v>IV</v>
      </c>
      <c r="S45" s="7" t="str">
        <f t="shared" si="12"/>
        <v>ACEPTABLE</v>
      </c>
      <c r="T45" s="10" t="str">
        <f t="shared" si="13"/>
        <v>Mantener las medidas de control existentes, pero se deberían considerar soluciones o mejoras y se deben hacer comprobciones periódicas para asegurrar que el riesgo aún es aceptable</v>
      </c>
      <c r="U45" s="89">
        <v>17</v>
      </c>
      <c r="X45" s="83" t="s">
        <v>266</v>
      </c>
      <c r="Y45" s="83" t="s">
        <v>266</v>
      </c>
      <c r="Z45" s="83" t="s">
        <v>266</v>
      </c>
    </row>
    <row r="46" spans="2:26" ht="30" hidden="1" customHeight="1" x14ac:dyDescent="0.25">
      <c r="B46" s="179"/>
      <c r="C46" s="141"/>
      <c r="D46" s="152" t="s">
        <v>19</v>
      </c>
      <c r="E46" s="61"/>
      <c r="F46" s="76" t="s">
        <v>219</v>
      </c>
      <c r="G46" s="68"/>
      <c r="H46" s="53" t="s">
        <v>264</v>
      </c>
      <c r="I46" s="85"/>
      <c r="J46" s="86"/>
      <c r="K46" s="63"/>
      <c r="L46" s="97"/>
      <c r="M46" s="97"/>
      <c r="N46" s="57">
        <f t="shared" si="9"/>
        <v>0</v>
      </c>
      <c r="O46" s="5" t="str">
        <f t="shared" si="10"/>
        <v>Bajo</v>
      </c>
      <c r="P46" s="5">
        <v>10</v>
      </c>
      <c r="Q46" s="57">
        <f t="shared" si="4"/>
        <v>0</v>
      </c>
      <c r="R46" s="11" t="str">
        <f t="shared" si="11"/>
        <v>IV</v>
      </c>
      <c r="S46" s="7" t="str">
        <f t="shared" si="12"/>
        <v>ACEPTABLE</v>
      </c>
      <c r="T46" s="10" t="str">
        <f t="shared" si="13"/>
        <v>Mantener las medidas de control existentes, pero se deberían considerar soluciones o mejoras y se deben hacer comprobciones periódicas para asegurrar que el riesgo aún es aceptable</v>
      </c>
      <c r="U46" s="89">
        <v>17</v>
      </c>
      <c r="X46" s="83" t="s">
        <v>266</v>
      </c>
      <c r="Y46" s="83" t="s">
        <v>266</v>
      </c>
      <c r="Z46" s="83" t="s">
        <v>266</v>
      </c>
    </row>
    <row r="47" spans="2:26" ht="15" hidden="1" customHeight="1" x14ac:dyDescent="0.25">
      <c r="B47" s="179"/>
      <c r="C47" s="141"/>
      <c r="D47" s="153"/>
      <c r="E47" s="61"/>
      <c r="F47" s="76" t="s">
        <v>220</v>
      </c>
      <c r="G47" s="68"/>
      <c r="H47" s="53" t="s">
        <v>264</v>
      </c>
      <c r="I47" s="85"/>
      <c r="J47" s="86"/>
      <c r="K47" s="63"/>
      <c r="L47" s="97"/>
      <c r="M47" s="97"/>
      <c r="N47" s="57">
        <f t="shared" si="9"/>
        <v>0</v>
      </c>
      <c r="O47" s="5" t="str">
        <f t="shared" si="10"/>
        <v>Bajo</v>
      </c>
      <c r="P47" s="5">
        <v>10</v>
      </c>
      <c r="Q47" s="57">
        <f t="shared" si="4"/>
        <v>0</v>
      </c>
      <c r="R47" s="11" t="str">
        <f t="shared" si="11"/>
        <v>IV</v>
      </c>
      <c r="S47" s="7" t="str">
        <f t="shared" si="12"/>
        <v>ACEPTABLE</v>
      </c>
      <c r="T47" s="10" t="str">
        <f t="shared" si="13"/>
        <v>Mantener las medidas de control existentes, pero se deberían considerar soluciones o mejoras y se deben hacer comprobciones periódicas para asegurrar que el riesgo aún es aceptable</v>
      </c>
      <c r="U47" s="89">
        <v>17</v>
      </c>
      <c r="X47" s="83" t="s">
        <v>266</v>
      </c>
      <c r="Y47" s="83" t="s">
        <v>266</v>
      </c>
      <c r="Z47" s="83" t="s">
        <v>266</v>
      </c>
    </row>
    <row r="48" spans="2:26" ht="30" hidden="1" customHeight="1" x14ac:dyDescent="0.25">
      <c r="B48" s="179"/>
      <c r="C48" s="141"/>
      <c r="D48" s="152" t="s">
        <v>19</v>
      </c>
      <c r="E48" s="61"/>
      <c r="F48" s="76" t="s">
        <v>221</v>
      </c>
      <c r="G48" s="68"/>
      <c r="H48" s="53" t="s">
        <v>264</v>
      </c>
      <c r="I48" s="85"/>
      <c r="J48" s="86"/>
      <c r="K48" s="63"/>
      <c r="L48" s="97"/>
      <c r="M48" s="97"/>
      <c r="N48" s="57">
        <f t="shared" si="9"/>
        <v>0</v>
      </c>
      <c r="O48" s="5" t="str">
        <f t="shared" si="10"/>
        <v>Bajo</v>
      </c>
      <c r="P48" s="5">
        <v>10</v>
      </c>
      <c r="Q48" s="57">
        <f t="shared" si="4"/>
        <v>0</v>
      </c>
      <c r="R48" s="11" t="str">
        <f t="shared" si="11"/>
        <v>IV</v>
      </c>
      <c r="S48" s="7" t="str">
        <f t="shared" si="12"/>
        <v>ACEPTABLE</v>
      </c>
      <c r="T48" s="10" t="str">
        <f t="shared" si="13"/>
        <v>Mantener las medidas de control existentes, pero se deberían considerar soluciones o mejoras y se deben hacer comprobciones periódicas para asegurrar que el riesgo aún es aceptable</v>
      </c>
      <c r="U48" s="89">
        <v>17</v>
      </c>
      <c r="X48" s="83" t="s">
        <v>266</v>
      </c>
      <c r="Y48" s="83" t="s">
        <v>266</v>
      </c>
      <c r="Z48" s="83" t="s">
        <v>266</v>
      </c>
    </row>
    <row r="49" spans="2:26" ht="30" hidden="1" customHeight="1" x14ac:dyDescent="0.25">
      <c r="B49" s="179"/>
      <c r="C49" s="141"/>
      <c r="D49" s="153"/>
      <c r="E49" s="61"/>
      <c r="F49" s="76" t="s">
        <v>222</v>
      </c>
      <c r="G49" s="68"/>
      <c r="H49" s="53" t="s">
        <v>264</v>
      </c>
      <c r="I49" s="85"/>
      <c r="J49" s="86"/>
      <c r="K49" s="63"/>
      <c r="L49" s="97"/>
      <c r="M49" s="97"/>
      <c r="N49" s="57">
        <f t="shared" si="9"/>
        <v>0</v>
      </c>
      <c r="O49" s="5" t="str">
        <f t="shared" si="10"/>
        <v>Bajo</v>
      </c>
      <c r="P49" s="5">
        <v>10</v>
      </c>
      <c r="Q49" s="57">
        <f t="shared" si="4"/>
        <v>0</v>
      </c>
      <c r="R49" s="11" t="str">
        <f t="shared" si="11"/>
        <v>IV</v>
      </c>
      <c r="S49" s="7" t="str">
        <f t="shared" si="12"/>
        <v>ACEPTABLE</v>
      </c>
      <c r="T49" s="10" t="str">
        <f t="shared" si="13"/>
        <v>Mantener las medidas de control existentes, pero se deberían considerar soluciones o mejoras y se deben hacer comprobciones periódicas para asegurrar que el riesgo aún es aceptable</v>
      </c>
      <c r="U49" s="89">
        <v>17</v>
      </c>
      <c r="X49" s="83" t="s">
        <v>266</v>
      </c>
      <c r="Y49" s="83" t="s">
        <v>266</v>
      </c>
      <c r="Z49" s="83" t="s">
        <v>266</v>
      </c>
    </row>
    <row r="50" spans="2:26" ht="15" hidden="1" customHeight="1" x14ac:dyDescent="0.25">
      <c r="B50" s="179"/>
      <c r="C50" s="141"/>
      <c r="D50" s="152" t="s">
        <v>19</v>
      </c>
      <c r="E50" s="61"/>
      <c r="F50" s="76" t="s">
        <v>223</v>
      </c>
      <c r="G50" s="68"/>
      <c r="H50" s="53" t="s">
        <v>264</v>
      </c>
      <c r="I50" s="85"/>
      <c r="J50" s="86"/>
      <c r="K50" s="63"/>
      <c r="L50" s="97"/>
      <c r="M50" s="97"/>
      <c r="N50" s="57">
        <f t="shared" si="9"/>
        <v>0</v>
      </c>
      <c r="O50" s="5" t="str">
        <f t="shared" si="10"/>
        <v>Bajo</v>
      </c>
      <c r="P50" s="5">
        <v>10</v>
      </c>
      <c r="Q50" s="57">
        <f t="shared" si="4"/>
        <v>0</v>
      </c>
      <c r="R50" s="11" t="str">
        <f t="shared" si="11"/>
        <v>IV</v>
      </c>
      <c r="S50" s="7" t="str">
        <f t="shared" si="12"/>
        <v>ACEPTABLE</v>
      </c>
      <c r="T50" s="10" t="str">
        <f t="shared" si="13"/>
        <v>Mantener las medidas de control existentes, pero se deberían considerar soluciones o mejoras y se deben hacer comprobciones periódicas para asegurrar que el riesgo aún es aceptable</v>
      </c>
      <c r="U50" s="89">
        <v>17</v>
      </c>
      <c r="X50" s="83" t="s">
        <v>266</v>
      </c>
      <c r="Y50" s="83" t="s">
        <v>266</v>
      </c>
      <c r="Z50" s="83" t="s">
        <v>266</v>
      </c>
    </row>
    <row r="51" spans="2:26" ht="15" hidden="1" customHeight="1" x14ac:dyDescent="0.25">
      <c r="C51" s="141"/>
      <c r="D51" s="153"/>
      <c r="E51" s="61"/>
      <c r="F51" s="76" t="s">
        <v>224</v>
      </c>
      <c r="G51" s="68"/>
      <c r="H51" s="53" t="s">
        <v>264</v>
      </c>
      <c r="I51" s="85"/>
      <c r="J51" s="86"/>
      <c r="K51" s="63"/>
      <c r="L51" s="97"/>
      <c r="M51" s="97"/>
      <c r="N51" s="57">
        <f t="shared" si="9"/>
        <v>0</v>
      </c>
      <c r="O51" s="5" t="str">
        <f t="shared" si="10"/>
        <v>Bajo</v>
      </c>
      <c r="P51" s="5">
        <v>10</v>
      </c>
      <c r="Q51" s="57">
        <f t="shared" si="4"/>
        <v>0</v>
      </c>
      <c r="R51" s="11" t="str">
        <f t="shared" si="11"/>
        <v>IV</v>
      </c>
      <c r="S51" s="7" t="str">
        <f t="shared" si="12"/>
        <v>ACEPTABLE</v>
      </c>
      <c r="T51" s="10" t="str">
        <f t="shared" si="13"/>
        <v>Mantener las medidas de control existentes, pero se deberían considerar soluciones o mejoras y se deben hacer comprobciones periódicas para asegurrar que el riesgo aún es aceptable</v>
      </c>
      <c r="U51" s="89">
        <v>17</v>
      </c>
      <c r="X51" s="83" t="s">
        <v>266</v>
      </c>
      <c r="Y51" s="83" t="s">
        <v>266</v>
      </c>
      <c r="Z51" s="83" t="s">
        <v>266</v>
      </c>
    </row>
    <row r="52" spans="2:26" ht="15" hidden="1" customHeight="1" x14ac:dyDescent="0.25">
      <c r="C52" s="141"/>
      <c r="D52" s="152" t="s">
        <v>19</v>
      </c>
      <c r="E52" s="61"/>
      <c r="F52" s="76" t="s">
        <v>60</v>
      </c>
      <c r="G52" s="68"/>
      <c r="H52" s="53" t="s">
        <v>264</v>
      </c>
      <c r="I52" s="85"/>
      <c r="J52" s="86"/>
      <c r="K52" s="63"/>
      <c r="L52" s="97"/>
      <c r="M52" s="97"/>
      <c r="N52" s="57">
        <f t="shared" si="9"/>
        <v>0</v>
      </c>
      <c r="O52" s="5" t="str">
        <f t="shared" si="10"/>
        <v>Bajo</v>
      </c>
      <c r="P52" s="5">
        <v>10</v>
      </c>
      <c r="Q52" s="57">
        <f t="shared" si="4"/>
        <v>0</v>
      </c>
      <c r="R52" s="11" t="str">
        <f t="shared" si="11"/>
        <v>IV</v>
      </c>
      <c r="S52" s="7" t="str">
        <f t="shared" si="12"/>
        <v>ACEPTABLE</v>
      </c>
      <c r="T52" s="10" t="str">
        <f t="shared" si="13"/>
        <v>Mantener las medidas de control existentes, pero se deberían considerar soluciones o mejoras y se deben hacer comprobciones periódicas para asegurrar que el riesgo aún es aceptable</v>
      </c>
      <c r="U52" s="89">
        <v>17</v>
      </c>
      <c r="X52" s="83" t="s">
        <v>266</v>
      </c>
      <c r="Y52" s="83" t="s">
        <v>266</v>
      </c>
      <c r="Z52" s="83" t="s">
        <v>266</v>
      </c>
    </row>
    <row r="53" spans="2:26" ht="15" hidden="1" customHeight="1" x14ac:dyDescent="0.25">
      <c r="C53" s="141"/>
      <c r="D53" s="153"/>
      <c r="E53" s="61"/>
      <c r="F53" s="76" t="s">
        <v>225</v>
      </c>
      <c r="G53" s="68"/>
      <c r="H53" s="53" t="s">
        <v>264</v>
      </c>
      <c r="I53" s="85"/>
      <c r="J53" s="86"/>
      <c r="K53" s="63"/>
      <c r="L53" s="97"/>
      <c r="M53" s="97"/>
      <c r="N53" s="57">
        <f t="shared" si="9"/>
        <v>0</v>
      </c>
      <c r="O53" s="5" t="str">
        <f t="shared" si="10"/>
        <v>Bajo</v>
      </c>
      <c r="P53" s="5">
        <v>10</v>
      </c>
      <c r="Q53" s="57">
        <f t="shared" si="4"/>
        <v>0</v>
      </c>
      <c r="R53" s="11" t="str">
        <f t="shared" si="11"/>
        <v>IV</v>
      </c>
      <c r="S53" s="7" t="str">
        <f t="shared" si="12"/>
        <v>ACEPTABLE</v>
      </c>
      <c r="T53" s="10" t="str">
        <f t="shared" si="13"/>
        <v>Mantener las medidas de control existentes, pero se deberían considerar soluciones o mejoras y se deben hacer comprobciones periódicas para asegurrar que el riesgo aún es aceptable</v>
      </c>
      <c r="U53" s="89">
        <v>17</v>
      </c>
      <c r="X53" s="83" t="s">
        <v>266</v>
      </c>
      <c r="Y53" s="83" t="s">
        <v>266</v>
      </c>
      <c r="Z53" s="83" t="s">
        <v>266</v>
      </c>
    </row>
    <row r="54" spans="2:26" ht="15" hidden="1" customHeight="1" x14ac:dyDescent="0.25">
      <c r="C54" s="141"/>
      <c r="D54" s="152" t="s">
        <v>19</v>
      </c>
      <c r="E54" s="61"/>
      <c r="F54" s="76" t="s">
        <v>61</v>
      </c>
      <c r="G54" s="68"/>
      <c r="H54" s="53" t="s">
        <v>264</v>
      </c>
      <c r="I54" s="85"/>
      <c r="J54" s="86"/>
      <c r="K54" s="63"/>
      <c r="L54" s="97"/>
      <c r="M54" s="97"/>
      <c r="N54" s="57">
        <f t="shared" si="9"/>
        <v>0</v>
      </c>
      <c r="O54" s="5" t="str">
        <f t="shared" si="10"/>
        <v>Bajo</v>
      </c>
      <c r="P54" s="5">
        <v>10</v>
      </c>
      <c r="Q54" s="57">
        <f t="shared" si="4"/>
        <v>0</v>
      </c>
      <c r="R54" s="11" t="str">
        <f t="shared" si="11"/>
        <v>IV</v>
      </c>
      <c r="S54" s="7" t="str">
        <f t="shared" si="12"/>
        <v>ACEPTABLE</v>
      </c>
      <c r="T54" s="10" t="str">
        <f t="shared" si="13"/>
        <v>Mantener las medidas de control existentes, pero se deberían considerar soluciones o mejoras y se deben hacer comprobciones periódicas para asegurrar que el riesgo aún es aceptable</v>
      </c>
      <c r="U54" s="89">
        <v>17</v>
      </c>
      <c r="X54" s="83" t="s">
        <v>266</v>
      </c>
      <c r="Y54" s="83" t="s">
        <v>266</v>
      </c>
      <c r="Z54" s="83" t="s">
        <v>266</v>
      </c>
    </row>
    <row r="55" spans="2:26" ht="15" hidden="1" customHeight="1" x14ac:dyDescent="0.25">
      <c r="C55" s="141"/>
      <c r="D55" s="153"/>
      <c r="E55" s="61"/>
      <c r="F55" s="76" t="s">
        <v>226</v>
      </c>
      <c r="G55" s="68"/>
      <c r="H55" s="53" t="s">
        <v>264</v>
      </c>
      <c r="I55" s="85"/>
      <c r="J55" s="86"/>
      <c r="K55" s="63"/>
      <c r="L55" s="97"/>
      <c r="M55" s="97"/>
      <c r="N55" s="57">
        <f t="shared" si="9"/>
        <v>0</v>
      </c>
      <c r="O55" s="5" t="str">
        <f t="shared" si="10"/>
        <v>Bajo</v>
      </c>
      <c r="P55" s="5">
        <v>10</v>
      </c>
      <c r="Q55" s="57">
        <f t="shared" si="4"/>
        <v>0</v>
      </c>
      <c r="R55" s="11" t="str">
        <f t="shared" si="11"/>
        <v>IV</v>
      </c>
      <c r="S55" s="7" t="str">
        <f t="shared" si="12"/>
        <v>ACEPTABLE</v>
      </c>
      <c r="T55" s="10" t="str">
        <f t="shared" si="13"/>
        <v>Mantener las medidas de control existentes, pero se deberían considerar soluciones o mejoras y se deben hacer comprobciones periódicas para asegurrar que el riesgo aún es aceptable</v>
      </c>
      <c r="U55" s="89">
        <v>17</v>
      </c>
      <c r="X55" s="83" t="s">
        <v>266</v>
      </c>
      <c r="Y55" s="83" t="s">
        <v>266</v>
      </c>
      <c r="Z55" s="83" t="s">
        <v>266</v>
      </c>
    </row>
    <row r="56" spans="2:26" ht="31.5" hidden="1" customHeight="1" x14ac:dyDescent="0.25">
      <c r="C56" s="141"/>
      <c r="D56" s="152" t="s">
        <v>19</v>
      </c>
      <c r="E56" s="61"/>
      <c r="F56" s="76" t="s">
        <v>227</v>
      </c>
      <c r="G56" s="68"/>
      <c r="H56" s="53" t="s">
        <v>264</v>
      </c>
      <c r="I56" s="85"/>
      <c r="J56" s="86"/>
      <c r="K56" s="63"/>
      <c r="L56" s="97"/>
      <c r="M56" s="97"/>
      <c r="N56" s="57">
        <f t="shared" si="9"/>
        <v>0</v>
      </c>
      <c r="O56" s="5" t="str">
        <f t="shared" si="10"/>
        <v>Bajo</v>
      </c>
      <c r="P56" s="5">
        <v>10</v>
      </c>
      <c r="Q56" s="57">
        <f t="shared" si="4"/>
        <v>0</v>
      </c>
      <c r="R56" s="11" t="str">
        <f t="shared" si="11"/>
        <v>IV</v>
      </c>
      <c r="S56" s="7" t="str">
        <f t="shared" si="12"/>
        <v>ACEPTABLE</v>
      </c>
      <c r="T56" s="10" t="str">
        <f t="shared" si="13"/>
        <v>Mantener las medidas de control existentes, pero se deberían considerar soluciones o mejoras y se deben hacer comprobciones periódicas para asegurrar que el riesgo aún es aceptable</v>
      </c>
      <c r="U56" s="89">
        <v>17</v>
      </c>
      <c r="X56" s="83" t="s">
        <v>266</v>
      </c>
      <c r="Y56" s="83" t="s">
        <v>266</v>
      </c>
      <c r="Z56" s="83" t="s">
        <v>266</v>
      </c>
    </row>
    <row r="57" spans="2:26" ht="33" hidden="1" customHeight="1" x14ac:dyDescent="0.25">
      <c r="C57" s="141"/>
      <c r="D57" s="153"/>
      <c r="E57" s="61"/>
      <c r="F57" s="76" t="s">
        <v>75</v>
      </c>
      <c r="G57" s="68"/>
      <c r="H57" s="53" t="s">
        <v>264</v>
      </c>
      <c r="I57" s="85"/>
      <c r="J57" s="86"/>
      <c r="K57" s="63"/>
      <c r="L57" s="97"/>
      <c r="M57" s="97"/>
      <c r="N57" s="57">
        <f t="shared" si="9"/>
        <v>0</v>
      </c>
      <c r="O57" s="5" t="str">
        <f t="shared" si="10"/>
        <v>Bajo</v>
      </c>
      <c r="P57" s="5">
        <v>10</v>
      </c>
      <c r="Q57" s="57">
        <f t="shared" si="4"/>
        <v>0</v>
      </c>
      <c r="R57" s="11" t="str">
        <f t="shared" si="11"/>
        <v>IV</v>
      </c>
      <c r="S57" s="7" t="str">
        <f t="shared" si="12"/>
        <v>ACEPTABLE</v>
      </c>
      <c r="T57" s="10" t="str">
        <f t="shared" si="13"/>
        <v>Mantener las medidas de control existentes, pero se deberían considerar soluciones o mejoras y se deben hacer comprobciones periódicas para asegurrar que el riesgo aún es aceptable</v>
      </c>
      <c r="U57" s="89">
        <v>17</v>
      </c>
      <c r="X57" s="83" t="s">
        <v>266</v>
      </c>
      <c r="Y57" s="83" t="s">
        <v>266</v>
      </c>
      <c r="Z57" s="83" t="s">
        <v>266</v>
      </c>
    </row>
    <row r="58" spans="2:26" ht="165" hidden="1" customHeight="1" x14ac:dyDescent="0.25">
      <c r="C58" s="141"/>
      <c r="D58" s="152" t="s">
        <v>19</v>
      </c>
      <c r="E58" s="61"/>
      <c r="F58" s="76" t="s">
        <v>239</v>
      </c>
      <c r="G58" s="68"/>
      <c r="H58" s="53" t="s">
        <v>264</v>
      </c>
      <c r="I58" s="85"/>
      <c r="J58" s="86"/>
      <c r="K58" s="63"/>
      <c r="L58" s="97"/>
      <c r="M58" s="97"/>
      <c r="N58" s="57">
        <f t="shared" si="9"/>
        <v>0</v>
      </c>
      <c r="O58" s="5" t="str">
        <f t="shared" si="10"/>
        <v>Bajo</v>
      </c>
      <c r="P58" s="5">
        <v>10</v>
      </c>
      <c r="Q58" s="57">
        <f t="shared" si="4"/>
        <v>0</v>
      </c>
      <c r="R58" s="11" t="str">
        <f t="shared" si="11"/>
        <v>IV</v>
      </c>
      <c r="S58" s="7" t="str">
        <f t="shared" si="12"/>
        <v>ACEPTABLE</v>
      </c>
      <c r="T58" s="10" t="str">
        <f t="shared" si="13"/>
        <v>Mantener las medidas de control existentes, pero se deberían considerar soluciones o mejoras y se deben hacer comprobciones periódicas para asegurrar que el riesgo aún es aceptable</v>
      </c>
      <c r="U58" s="89">
        <v>17</v>
      </c>
      <c r="X58" s="83" t="s">
        <v>266</v>
      </c>
      <c r="Y58" s="83" t="s">
        <v>266</v>
      </c>
      <c r="Z58" s="83" t="s">
        <v>266</v>
      </c>
    </row>
    <row r="59" spans="2:26" ht="150" hidden="1" customHeight="1" x14ac:dyDescent="0.25">
      <c r="C59" s="141"/>
      <c r="D59" s="153"/>
      <c r="E59" s="61"/>
      <c r="F59" s="77" t="s">
        <v>228</v>
      </c>
      <c r="G59" s="68"/>
      <c r="H59" s="53" t="s">
        <v>264</v>
      </c>
      <c r="I59" s="85"/>
      <c r="J59" s="86"/>
      <c r="K59" s="63"/>
      <c r="L59" s="97"/>
      <c r="M59" s="97"/>
      <c r="N59" s="57">
        <f t="shared" si="9"/>
        <v>0</v>
      </c>
      <c r="O59" s="5" t="str">
        <f t="shared" si="10"/>
        <v>Bajo</v>
      </c>
      <c r="P59" s="5">
        <v>10</v>
      </c>
      <c r="Q59" s="57">
        <f t="shared" si="4"/>
        <v>0</v>
      </c>
      <c r="R59" s="11" t="str">
        <f t="shared" si="11"/>
        <v>IV</v>
      </c>
      <c r="S59" s="7" t="str">
        <f t="shared" si="12"/>
        <v>ACEPTABLE</v>
      </c>
      <c r="T59" s="10" t="str">
        <f t="shared" si="13"/>
        <v>Mantener las medidas de control existentes, pero se deberían considerar soluciones o mejoras y se deben hacer comprobciones periódicas para asegurrar que el riesgo aún es aceptable</v>
      </c>
      <c r="U59" s="89">
        <v>17</v>
      </c>
      <c r="X59" s="83" t="s">
        <v>266</v>
      </c>
      <c r="Y59" s="83" t="s">
        <v>266</v>
      </c>
      <c r="Z59" s="83" t="s">
        <v>266</v>
      </c>
    </row>
    <row r="60" spans="2:26" ht="90" hidden="1" customHeight="1" x14ac:dyDescent="0.25">
      <c r="C60" s="141"/>
      <c r="D60" s="152" t="s">
        <v>19</v>
      </c>
      <c r="E60" s="61"/>
      <c r="F60" s="77" t="s">
        <v>240</v>
      </c>
      <c r="G60" s="68"/>
      <c r="H60" s="53" t="s">
        <v>264</v>
      </c>
      <c r="I60" s="85"/>
      <c r="J60" s="86"/>
      <c r="K60" s="63"/>
      <c r="L60" s="97"/>
      <c r="M60" s="97"/>
      <c r="N60" s="57">
        <f t="shared" si="9"/>
        <v>0</v>
      </c>
      <c r="O60" s="5" t="str">
        <f t="shared" si="10"/>
        <v>Bajo</v>
      </c>
      <c r="P60" s="5">
        <v>10</v>
      </c>
      <c r="Q60" s="57">
        <f t="shared" si="4"/>
        <v>0</v>
      </c>
      <c r="R60" s="11" t="str">
        <f t="shared" si="11"/>
        <v>IV</v>
      </c>
      <c r="S60" s="7" t="str">
        <f t="shared" si="12"/>
        <v>ACEPTABLE</v>
      </c>
      <c r="T60" s="10" t="str">
        <f t="shared" si="13"/>
        <v>Mantener las medidas de control existentes, pero se deberían considerar soluciones o mejoras y se deben hacer comprobciones periódicas para asegurrar que el riesgo aún es aceptable</v>
      </c>
      <c r="U60" s="89">
        <v>17</v>
      </c>
      <c r="X60" s="83" t="s">
        <v>266</v>
      </c>
      <c r="Y60" s="83" t="s">
        <v>266</v>
      </c>
      <c r="Z60" s="83" t="s">
        <v>266</v>
      </c>
    </row>
    <row r="61" spans="2:26" ht="120" hidden="1" customHeight="1" x14ac:dyDescent="0.25">
      <c r="C61" s="141"/>
      <c r="D61" s="153"/>
      <c r="E61" s="61"/>
      <c r="F61" s="77" t="s">
        <v>241</v>
      </c>
      <c r="G61" s="68"/>
      <c r="H61" s="53" t="s">
        <v>264</v>
      </c>
      <c r="I61" s="85"/>
      <c r="J61" s="86"/>
      <c r="K61" s="63"/>
      <c r="L61" s="97"/>
      <c r="M61" s="97"/>
      <c r="N61" s="57">
        <f t="shared" si="9"/>
        <v>0</v>
      </c>
      <c r="O61" s="5" t="str">
        <f t="shared" si="10"/>
        <v>Bajo</v>
      </c>
      <c r="P61" s="5">
        <v>10</v>
      </c>
      <c r="Q61" s="57">
        <f t="shared" si="4"/>
        <v>0</v>
      </c>
      <c r="R61" s="11" t="str">
        <f t="shared" si="11"/>
        <v>IV</v>
      </c>
      <c r="S61" s="7" t="str">
        <f t="shared" si="12"/>
        <v>ACEPTABLE</v>
      </c>
      <c r="T61" s="10" t="str">
        <f t="shared" si="13"/>
        <v>Mantener las medidas de control existentes, pero se deberían considerar soluciones o mejoras y se deben hacer comprobciones periódicas para asegurrar que el riesgo aún es aceptable</v>
      </c>
      <c r="U61" s="89">
        <v>17</v>
      </c>
      <c r="X61" s="83" t="s">
        <v>266</v>
      </c>
      <c r="Y61" s="83" t="s">
        <v>266</v>
      </c>
      <c r="Z61" s="83" t="s">
        <v>266</v>
      </c>
    </row>
    <row r="62" spans="2:26" ht="180" hidden="1" customHeight="1" x14ac:dyDescent="0.25">
      <c r="C62" s="141"/>
      <c r="D62" s="152" t="s">
        <v>19</v>
      </c>
      <c r="E62" s="61"/>
      <c r="F62" s="77" t="s">
        <v>242</v>
      </c>
      <c r="G62" s="68"/>
      <c r="H62" s="53" t="s">
        <v>264</v>
      </c>
      <c r="I62" s="85"/>
      <c r="J62" s="86"/>
      <c r="K62" s="63"/>
      <c r="L62" s="97"/>
      <c r="M62" s="97"/>
      <c r="N62" s="57">
        <f t="shared" si="9"/>
        <v>0</v>
      </c>
      <c r="O62" s="5" t="str">
        <f t="shared" si="10"/>
        <v>Bajo</v>
      </c>
      <c r="P62" s="5">
        <v>10</v>
      </c>
      <c r="Q62" s="57">
        <f t="shared" si="4"/>
        <v>0</v>
      </c>
      <c r="R62" s="11" t="str">
        <f t="shared" si="11"/>
        <v>IV</v>
      </c>
      <c r="S62" s="7" t="str">
        <f t="shared" si="12"/>
        <v>ACEPTABLE</v>
      </c>
      <c r="T62" s="10" t="str">
        <f t="shared" si="13"/>
        <v>Mantener las medidas de control existentes, pero se deberían considerar soluciones o mejoras y se deben hacer comprobciones periódicas para asegurrar que el riesgo aún es aceptable</v>
      </c>
      <c r="U62" s="89">
        <v>17</v>
      </c>
      <c r="X62" s="83" t="s">
        <v>266</v>
      </c>
      <c r="Y62" s="83" t="s">
        <v>266</v>
      </c>
      <c r="Z62" s="83" t="s">
        <v>266</v>
      </c>
    </row>
    <row r="63" spans="2:26" ht="75" hidden="1" customHeight="1" x14ac:dyDescent="0.25">
      <c r="C63" s="141"/>
      <c r="D63" s="153"/>
      <c r="E63" s="61"/>
      <c r="F63" s="77" t="s">
        <v>243</v>
      </c>
      <c r="G63" s="68"/>
      <c r="H63" s="53" t="s">
        <v>264</v>
      </c>
      <c r="I63" s="85"/>
      <c r="J63" s="86"/>
      <c r="K63" s="63"/>
      <c r="L63" s="97"/>
      <c r="M63" s="97"/>
      <c r="N63" s="57">
        <f t="shared" si="9"/>
        <v>0</v>
      </c>
      <c r="O63" s="5" t="str">
        <f t="shared" si="10"/>
        <v>Bajo</v>
      </c>
      <c r="P63" s="5">
        <v>10</v>
      </c>
      <c r="Q63" s="57">
        <f t="shared" si="4"/>
        <v>0</v>
      </c>
      <c r="R63" s="11" t="str">
        <f t="shared" si="11"/>
        <v>IV</v>
      </c>
      <c r="S63" s="7" t="str">
        <f t="shared" si="12"/>
        <v>ACEPTABLE</v>
      </c>
      <c r="T63" s="10" t="str">
        <f t="shared" si="13"/>
        <v>Mantener las medidas de control existentes, pero se deberían considerar soluciones o mejoras y se deben hacer comprobciones periódicas para asegurrar que el riesgo aún es aceptable</v>
      </c>
      <c r="U63" s="89">
        <v>17</v>
      </c>
      <c r="X63" s="83" t="s">
        <v>266</v>
      </c>
      <c r="Y63" s="83" t="s">
        <v>266</v>
      </c>
      <c r="Z63" s="83" t="s">
        <v>266</v>
      </c>
    </row>
    <row r="64" spans="2:26" ht="45" hidden="1" customHeight="1" x14ac:dyDescent="0.25">
      <c r="C64" s="141"/>
      <c r="D64" s="152" t="s">
        <v>19</v>
      </c>
      <c r="E64" s="61"/>
      <c r="F64" s="77" t="s">
        <v>244</v>
      </c>
      <c r="G64" s="68"/>
      <c r="H64" s="53" t="s">
        <v>264</v>
      </c>
      <c r="I64" s="85"/>
      <c r="J64" s="86"/>
      <c r="K64" s="63"/>
      <c r="L64" s="97"/>
      <c r="M64" s="97"/>
      <c r="N64" s="57">
        <f t="shared" si="9"/>
        <v>0</v>
      </c>
      <c r="O64" s="5" t="str">
        <f t="shared" si="10"/>
        <v>Bajo</v>
      </c>
      <c r="P64" s="5">
        <v>10</v>
      </c>
      <c r="Q64" s="57">
        <f t="shared" si="4"/>
        <v>0</v>
      </c>
      <c r="R64" s="11" t="str">
        <f t="shared" si="11"/>
        <v>IV</v>
      </c>
      <c r="S64" s="7" t="str">
        <f t="shared" si="12"/>
        <v>ACEPTABLE</v>
      </c>
      <c r="T64" s="10" t="str">
        <f t="shared" si="13"/>
        <v>Mantener las medidas de control existentes, pero se deberían considerar soluciones o mejoras y se deben hacer comprobciones periódicas para asegurrar que el riesgo aún es aceptable</v>
      </c>
      <c r="U64" s="89">
        <v>17</v>
      </c>
      <c r="X64" s="83" t="s">
        <v>266</v>
      </c>
      <c r="Y64" s="83" t="s">
        <v>266</v>
      </c>
      <c r="Z64" s="83" t="s">
        <v>266</v>
      </c>
    </row>
    <row r="65" spans="2:28" ht="15" hidden="1" customHeight="1" x14ac:dyDescent="0.25">
      <c r="C65" s="141"/>
      <c r="D65" s="153"/>
      <c r="E65" s="61"/>
      <c r="F65" s="77" t="s">
        <v>229</v>
      </c>
      <c r="G65" s="68"/>
      <c r="H65" s="53" t="s">
        <v>264</v>
      </c>
      <c r="I65" s="85"/>
      <c r="J65" s="86"/>
      <c r="K65" s="63"/>
      <c r="L65" s="97"/>
      <c r="M65" s="97"/>
      <c r="N65" s="57">
        <f t="shared" si="9"/>
        <v>0</v>
      </c>
      <c r="O65" s="5" t="str">
        <f t="shared" si="10"/>
        <v>Bajo</v>
      </c>
      <c r="P65" s="5">
        <v>10</v>
      </c>
      <c r="Q65" s="57">
        <f t="shared" si="4"/>
        <v>0</v>
      </c>
      <c r="R65" s="11" t="str">
        <f t="shared" si="11"/>
        <v>IV</v>
      </c>
      <c r="S65" s="7" t="str">
        <f t="shared" si="12"/>
        <v>ACEPTABLE</v>
      </c>
      <c r="T65" s="10" t="str">
        <f t="shared" si="13"/>
        <v>Mantener las medidas de control existentes, pero se deberían considerar soluciones o mejoras y se deben hacer comprobciones periódicas para asegurrar que el riesgo aún es aceptable</v>
      </c>
      <c r="U65" s="89">
        <v>17</v>
      </c>
      <c r="X65" s="83" t="s">
        <v>266</v>
      </c>
      <c r="Y65" s="83" t="s">
        <v>266</v>
      </c>
      <c r="Z65" s="83" t="s">
        <v>266</v>
      </c>
    </row>
    <row r="66" spans="2:28" ht="30" hidden="1" customHeight="1" x14ac:dyDescent="0.25">
      <c r="C66" s="141"/>
      <c r="D66" s="152" t="s">
        <v>19</v>
      </c>
      <c r="E66" s="61"/>
      <c r="F66" s="77" t="s">
        <v>230</v>
      </c>
      <c r="G66" s="68"/>
      <c r="H66" s="53" t="s">
        <v>264</v>
      </c>
      <c r="I66" s="85"/>
      <c r="J66" s="86"/>
      <c r="K66" s="63"/>
      <c r="L66" s="97"/>
      <c r="M66" s="97"/>
      <c r="N66" s="57">
        <f t="shared" si="9"/>
        <v>0</v>
      </c>
      <c r="O66" s="5" t="str">
        <f t="shared" si="10"/>
        <v>Bajo</v>
      </c>
      <c r="P66" s="5">
        <v>10</v>
      </c>
      <c r="Q66" s="57">
        <f t="shared" si="4"/>
        <v>0</v>
      </c>
      <c r="R66" s="11" t="str">
        <f t="shared" si="11"/>
        <v>IV</v>
      </c>
      <c r="S66" s="7" t="str">
        <f t="shared" si="12"/>
        <v>ACEPTABLE</v>
      </c>
      <c r="T66" s="10" t="str">
        <f t="shared" si="13"/>
        <v>Mantener las medidas de control existentes, pero se deberían considerar soluciones o mejoras y se deben hacer comprobciones periódicas para asegurrar que el riesgo aún es aceptable</v>
      </c>
      <c r="U66" s="89">
        <v>17</v>
      </c>
      <c r="X66" s="83" t="s">
        <v>266</v>
      </c>
      <c r="Y66" s="83" t="s">
        <v>266</v>
      </c>
      <c r="Z66" s="83" t="s">
        <v>266</v>
      </c>
    </row>
    <row r="67" spans="2:28" ht="30" hidden="1" customHeight="1" x14ac:dyDescent="0.25">
      <c r="C67" s="141"/>
      <c r="D67" s="153"/>
      <c r="E67" s="61"/>
      <c r="F67" s="77" t="s">
        <v>231</v>
      </c>
      <c r="G67" s="68"/>
      <c r="H67" s="53" t="s">
        <v>264</v>
      </c>
      <c r="I67" s="85"/>
      <c r="J67" s="86"/>
      <c r="K67" s="63"/>
      <c r="L67" s="97"/>
      <c r="M67" s="97"/>
      <c r="N67" s="57">
        <f t="shared" si="9"/>
        <v>0</v>
      </c>
      <c r="O67" s="5" t="str">
        <f t="shared" si="10"/>
        <v>Bajo</v>
      </c>
      <c r="P67" s="5">
        <v>10</v>
      </c>
      <c r="Q67" s="57">
        <f t="shared" si="4"/>
        <v>0</v>
      </c>
      <c r="R67" s="11" t="str">
        <f t="shared" si="11"/>
        <v>IV</v>
      </c>
      <c r="S67" s="7" t="str">
        <f t="shared" si="12"/>
        <v>ACEPTABLE</v>
      </c>
      <c r="T67" s="10" t="str">
        <f t="shared" si="13"/>
        <v>Mantener las medidas de control existentes, pero se deberían considerar soluciones o mejoras y se deben hacer comprobciones periódicas para asegurrar que el riesgo aún es aceptable</v>
      </c>
      <c r="U67" s="89">
        <v>17</v>
      </c>
      <c r="X67" s="83" t="s">
        <v>266</v>
      </c>
      <c r="Y67" s="83" t="s">
        <v>266</v>
      </c>
      <c r="Z67" s="83" t="s">
        <v>266</v>
      </c>
    </row>
    <row r="68" spans="2:28" ht="120" hidden="1" customHeight="1" x14ac:dyDescent="0.25">
      <c r="C68" s="141"/>
      <c r="D68" s="152" t="s">
        <v>19</v>
      </c>
      <c r="E68" s="61"/>
      <c r="F68" s="77" t="s">
        <v>232</v>
      </c>
      <c r="G68" s="68"/>
      <c r="H68" s="53" t="s">
        <v>264</v>
      </c>
      <c r="I68" s="85"/>
      <c r="J68" s="86"/>
      <c r="K68" s="63"/>
      <c r="L68" s="97"/>
      <c r="M68" s="97"/>
      <c r="N68" s="57">
        <f t="shared" si="9"/>
        <v>0</v>
      </c>
      <c r="O68" s="5" t="str">
        <f t="shared" si="10"/>
        <v>Bajo</v>
      </c>
      <c r="P68" s="5">
        <v>10</v>
      </c>
      <c r="Q68" s="57">
        <f t="shared" si="4"/>
        <v>0</v>
      </c>
      <c r="R68" s="11" t="str">
        <f t="shared" si="11"/>
        <v>IV</v>
      </c>
      <c r="S68" s="7" t="str">
        <f t="shared" si="12"/>
        <v>ACEPTABLE</v>
      </c>
      <c r="T68" s="10" t="str">
        <f t="shared" si="13"/>
        <v>Mantener las medidas de control existentes, pero se deberían considerar soluciones o mejoras y se deben hacer comprobciones periódicas para asegurrar que el riesgo aún es aceptable</v>
      </c>
      <c r="U68" s="89">
        <v>17</v>
      </c>
      <c r="X68" s="83" t="s">
        <v>266</v>
      </c>
      <c r="Y68" s="83" t="s">
        <v>266</v>
      </c>
      <c r="Z68" s="83" t="s">
        <v>266</v>
      </c>
    </row>
    <row r="69" spans="2:28" ht="45" hidden="1" customHeight="1" x14ac:dyDescent="0.25">
      <c r="C69" s="141"/>
      <c r="D69" s="153"/>
      <c r="E69" s="61"/>
      <c r="F69" s="77" t="s">
        <v>233</v>
      </c>
      <c r="G69" s="68"/>
      <c r="H69" s="53" t="s">
        <v>264</v>
      </c>
      <c r="I69" s="85"/>
      <c r="J69" s="86"/>
      <c r="K69" s="63"/>
      <c r="L69" s="97"/>
      <c r="M69" s="97"/>
      <c r="N69" s="57">
        <f t="shared" si="9"/>
        <v>0</v>
      </c>
      <c r="O69" s="5" t="str">
        <f t="shared" si="10"/>
        <v>Bajo</v>
      </c>
      <c r="P69" s="5">
        <v>10</v>
      </c>
      <c r="Q69" s="57">
        <f t="shared" si="4"/>
        <v>0</v>
      </c>
      <c r="R69" s="11" t="str">
        <f t="shared" si="11"/>
        <v>IV</v>
      </c>
      <c r="S69" s="7" t="str">
        <f t="shared" si="12"/>
        <v>ACEPTABLE</v>
      </c>
      <c r="T69" s="10" t="str">
        <f t="shared" si="13"/>
        <v>Mantener las medidas de control existentes, pero se deberían considerar soluciones o mejoras y se deben hacer comprobciones periódicas para asegurrar que el riesgo aún es aceptable</v>
      </c>
      <c r="U69" s="89">
        <v>17</v>
      </c>
      <c r="X69" s="83" t="s">
        <v>266</v>
      </c>
      <c r="Y69" s="83" t="s">
        <v>266</v>
      </c>
      <c r="Z69" s="83" t="s">
        <v>266</v>
      </c>
    </row>
    <row r="70" spans="2:28" ht="45" hidden="1" customHeight="1" x14ac:dyDescent="0.25">
      <c r="C70" s="141"/>
      <c r="D70" s="152" t="s">
        <v>19</v>
      </c>
      <c r="E70" s="61"/>
      <c r="F70" s="77" t="s">
        <v>245</v>
      </c>
      <c r="G70" s="68"/>
      <c r="H70" s="53" t="s">
        <v>264</v>
      </c>
      <c r="I70" s="85"/>
      <c r="J70" s="86"/>
      <c r="K70" s="63"/>
      <c r="L70" s="97"/>
      <c r="M70" s="97"/>
      <c r="N70" s="57">
        <f t="shared" si="9"/>
        <v>0</v>
      </c>
      <c r="O70" s="5" t="str">
        <f t="shared" si="10"/>
        <v>Bajo</v>
      </c>
      <c r="P70" s="5">
        <v>10</v>
      </c>
      <c r="Q70" s="57">
        <f t="shared" si="4"/>
        <v>0</v>
      </c>
      <c r="R70" s="11" t="str">
        <f t="shared" si="11"/>
        <v>IV</v>
      </c>
      <c r="S70" s="7" t="str">
        <f t="shared" si="12"/>
        <v>ACEPTABLE</v>
      </c>
      <c r="T70" s="10" t="str">
        <f t="shared" si="13"/>
        <v>Mantener las medidas de control existentes, pero se deberían considerar soluciones o mejoras y se deben hacer comprobciones periódicas para asegurrar que el riesgo aún es aceptable</v>
      </c>
      <c r="U70" s="89">
        <v>17</v>
      </c>
      <c r="X70" s="83" t="s">
        <v>266</v>
      </c>
      <c r="Y70" s="83" t="s">
        <v>266</v>
      </c>
      <c r="Z70" s="83" t="s">
        <v>266</v>
      </c>
    </row>
    <row r="71" spans="2:28" ht="60" hidden="1" customHeight="1" x14ac:dyDescent="0.25">
      <c r="C71" s="141"/>
      <c r="D71" s="153"/>
      <c r="E71" s="61"/>
      <c r="F71" s="77" t="s">
        <v>246</v>
      </c>
      <c r="G71" s="68"/>
      <c r="H71" s="53" t="s">
        <v>264</v>
      </c>
      <c r="I71" s="85"/>
      <c r="J71" s="86"/>
      <c r="K71" s="63"/>
      <c r="L71" s="97"/>
      <c r="M71" s="97"/>
      <c r="N71" s="57">
        <f t="shared" si="9"/>
        <v>0</v>
      </c>
      <c r="O71" s="5" t="str">
        <f t="shared" si="10"/>
        <v>Bajo</v>
      </c>
      <c r="P71" s="5">
        <v>10</v>
      </c>
      <c r="Q71" s="57">
        <f t="shared" si="4"/>
        <v>0</v>
      </c>
      <c r="R71" s="11" t="str">
        <f t="shared" si="11"/>
        <v>IV</v>
      </c>
      <c r="S71" s="7" t="str">
        <f t="shared" si="12"/>
        <v>ACEPTABLE</v>
      </c>
      <c r="T71" s="10" t="str">
        <f t="shared" si="13"/>
        <v>Mantener las medidas de control existentes, pero se deberían considerar soluciones o mejoras y se deben hacer comprobciones periódicas para asegurrar que el riesgo aún es aceptable</v>
      </c>
      <c r="U71" s="89">
        <v>17</v>
      </c>
      <c r="X71" s="83" t="s">
        <v>266</v>
      </c>
      <c r="Y71" s="83" t="s">
        <v>266</v>
      </c>
      <c r="Z71" s="83" t="s">
        <v>266</v>
      </c>
    </row>
    <row r="72" spans="2:28" ht="45" hidden="1" customHeight="1" x14ac:dyDescent="0.25">
      <c r="C72" s="141"/>
      <c r="D72" s="152" t="s">
        <v>19</v>
      </c>
      <c r="E72" s="61"/>
      <c r="F72" s="77" t="s">
        <v>247</v>
      </c>
      <c r="G72" s="68"/>
      <c r="H72" s="53" t="s">
        <v>264</v>
      </c>
      <c r="I72" s="85"/>
      <c r="J72" s="86"/>
      <c r="K72" s="63"/>
      <c r="L72" s="97"/>
      <c r="M72" s="97"/>
      <c r="N72" s="57">
        <f t="shared" si="9"/>
        <v>0</v>
      </c>
      <c r="O72" s="5" t="str">
        <f t="shared" si="10"/>
        <v>Bajo</v>
      </c>
      <c r="P72" s="5">
        <v>10</v>
      </c>
      <c r="Q72" s="57">
        <f t="shared" si="4"/>
        <v>0</v>
      </c>
      <c r="R72" s="11" t="str">
        <f t="shared" si="11"/>
        <v>IV</v>
      </c>
      <c r="S72" s="7" t="str">
        <f t="shared" si="12"/>
        <v>ACEPTABLE</v>
      </c>
      <c r="T72" s="10" t="str">
        <f t="shared" si="13"/>
        <v>Mantener las medidas de control existentes, pero se deberían considerar soluciones o mejoras y se deben hacer comprobciones periódicas para asegurrar que el riesgo aún es aceptable</v>
      </c>
      <c r="U72" s="89">
        <v>17</v>
      </c>
      <c r="X72" s="83" t="s">
        <v>266</v>
      </c>
      <c r="Y72" s="83" t="s">
        <v>266</v>
      </c>
      <c r="Z72" s="83" t="s">
        <v>266</v>
      </c>
    </row>
    <row r="73" spans="2:28" ht="45" hidden="1" customHeight="1" x14ac:dyDescent="0.25">
      <c r="C73" s="141"/>
      <c r="D73" s="153"/>
      <c r="E73" s="61"/>
      <c r="F73" s="77" t="s">
        <v>234</v>
      </c>
      <c r="G73" s="68"/>
      <c r="H73" s="53" t="s">
        <v>264</v>
      </c>
      <c r="I73" s="85"/>
      <c r="J73" s="86"/>
      <c r="K73" s="63"/>
      <c r="L73" s="97"/>
      <c r="M73" s="97"/>
      <c r="N73" s="57">
        <f t="shared" si="9"/>
        <v>0</v>
      </c>
      <c r="O73" s="5" t="str">
        <f t="shared" si="10"/>
        <v>Bajo</v>
      </c>
      <c r="P73" s="5">
        <v>10</v>
      </c>
      <c r="Q73" s="57">
        <f t="shared" si="4"/>
        <v>0</v>
      </c>
      <c r="R73" s="11" t="str">
        <f t="shared" si="11"/>
        <v>IV</v>
      </c>
      <c r="S73" s="7" t="str">
        <f t="shared" si="12"/>
        <v>ACEPTABLE</v>
      </c>
      <c r="T73" s="10" t="str">
        <f t="shared" si="13"/>
        <v>Mantener las medidas de control existentes, pero se deberían considerar soluciones o mejoras y se deben hacer comprobciones periódicas para asegurrar que el riesgo aún es aceptable</v>
      </c>
      <c r="U73" s="89">
        <v>17</v>
      </c>
      <c r="X73" s="83" t="s">
        <v>266</v>
      </c>
      <c r="Y73" s="83" t="s">
        <v>266</v>
      </c>
      <c r="Z73" s="83" t="s">
        <v>266</v>
      </c>
    </row>
    <row r="74" spans="2:28" ht="30" hidden="1" customHeight="1" x14ac:dyDescent="0.25">
      <c r="C74" s="141"/>
      <c r="D74" s="152" t="s">
        <v>19</v>
      </c>
      <c r="E74" s="61"/>
      <c r="F74" s="77" t="s">
        <v>235</v>
      </c>
      <c r="G74" s="68"/>
      <c r="H74" s="53" t="s">
        <v>264</v>
      </c>
      <c r="I74" s="85"/>
      <c r="J74" s="86"/>
      <c r="K74" s="63"/>
      <c r="L74" s="97"/>
      <c r="M74" s="97"/>
      <c r="N74" s="57">
        <f t="shared" si="9"/>
        <v>0</v>
      </c>
      <c r="O74" s="5" t="str">
        <f t="shared" si="10"/>
        <v>Bajo</v>
      </c>
      <c r="P74" s="5">
        <v>10</v>
      </c>
      <c r="Q74" s="57">
        <f t="shared" si="4"/>
        <v>0</v>
      </c>
      <c r="R74" s="11" t="str">
        <f t="shared" si="11"/>
        <v>IV</v>
      </c>
      <c r="S74" s="7" t="str">
        <f t="shared" si="12"/>
        <v>ACEPTABLE</v>
      </c>
      <c r="T74" s="10" t="str">
        <f t="shared" si="13"/>
        <v>Mantener las medidas de control existentes, pero se deberían considerar soluciones o mejoras y se deben hacer comprobciones periódicas para asegurrar que el riesgo aún es aceptable</v>
      </c>
      <c r="U74" s="89">
        <v>17</v>
      </c>
      <c r="X74" s="83" t="s">
        <v>266</v>
      </c>
      <c r="Y74" s="83" t="s">
        <v>266</v>
      </c>
      <c r="Z74" s="83" t="s">
        <v>266</v>
      </c>
    </row>
    <row r="75" spans="2:28" ht="60" hidden="1" customHeight="1" x14ac:dyDescent="0.25">
      <c r="C75" s="141"/>
      <c r="D75" s="153"/>
      <c r="E75" s="61"/>
      <c r="F75" s="77" t="s">
        <v>236</v>
      </c>
      <c r="G75" s="68"/>
      <c r="H75" s="53" t="s">
        <v>264</v>
      </c>
      <c r="I75" s="85"/>
      <c r="J75" s="86"/>
      <c r="K75" s="63"/>
      <c r="L75" s="97"/>
      <c r="M75" s="97"/>
      <c r="N75" s="57">
        <f t="shared" si="9"/>
        <v>0</v>
      </c>
      <c r="O75" s="5" t="str">
        <f t="shared" si="10"/>
        <v>Bajo</v>
      </c>
      <c r="P75" s="5">
        <v>10</v>
      </c>
      <c r="Q75" s="57">
        <f t="shared" si="4"/>
        <v>0</v>
      </c>
      <c r="R75" s="11" t="str">
        <f t="shared" si="11"/>
        <v>IV</v>
      </c>
      <c r="S75" s="7" t="str">
        <f t="shared" si="12"/>
        <v>ACEPTABLE</v>
      </c>
      <c r="T75" s="10" t="str">
        <f t="shared" si="13"/>
        <v>Mantener las medidas de control existentes, pero se deberían considerar soluciones o mejoras y se deben hacer comprobciones periódicas para asegurrar que el riesgo aún es aceptable</v>
      </c>
      <c r="U75" s="89">
        <v>17</v>
      </c>
      <c r="X75" s="83" t="s">
        <v>266</v>
      </c>
      <c r="Y75" s="83" t="s">
        <v>266</v>
      </c>
      <c r="Z75" s="83" t="s">
        <v>266</v>
      </c>
    </row>
    <row r="76" spans="2:28" ht="15" hidden="1" customHeight="1" x14ac:dyDescent="0.25">
      <c r="C76" s="141"/>
      <c r="D76" s="152" t="s">
        <v>19</v>
      </c>
      <c r="E76" s="61"/>
      <c r="F76" s="77" t="s">
        <v>237</v>
      </c>
      <c r="G76" s="68"/>
      <c r="H76" s="53" t="s">
        <v>264</v>
      </c>
      <c r="I76" s="85"/>
      <c r="J76" s="86"/>
      <c r="K76" s="63"/>
      <c r="L76" s="97"/>
      <c r="M76" s="97"/>
      <c r="N76" s="57">
        <f t="shared" si="9"/>
        <v>0</v>
      </c>
      <c r="O76" s="5" t="str">
        <f t="shared" si="10"/>
        <v>Bajo</v>
      </c>
      <c r="P76" s="5">
        <v>10</v>
      </c>
      <c r="Q76" s="57">
        <f t="shared" si="4"/>
        <v>0</v>
      </c>
      <c r="R76" s="11" t="str">
        <f t="shared" si="11"/>
        <v>IV</v>
      </c>
      <c r="S76" s="7" t="str">
        <f t="shared" si="12"/>
        <v>ACEPTABLE</v>
      </c>
      <c r="T76" s="10" t="str">
        <f t="shared" si="13"/>
        <v>Mantener las medidas de control existentes, pero se deberían considerar soluciones o mejoras y se deben hacer comprobciones periódicas para asegurrar que el riesgo aún es aceptable</v>
      </c>
      <c r="U76" s="89">
        <v>17</v>
      </c>
      <c r="X76" s="83" t="s">
        <v>266</v>
      </c>
      <c r="Y76" s="83" t="s">
        <v>266</v>
      </c>
      <c r="Z76" s="83" t="s">
        <v>266</v>
      </c>
    </row>
    <row r="77" spans="2:28" ht="30.75" hidden="1" customHeight="1" x14ac:dyDescent="0.25">
      <c r="C77" s="141"/>
      <c r="D77" s="153"/>
      <c r="E77" s="61"/>
      <c r="F77" s="77" t="s">
        <v>238</v>
      </c>
      <c r="G77" s="68"/>
      <c r="H77" s="53" t="s">
        <v>264</v>
      </c>
      <c r="I77" s="85"/>
      <c r="J77" s="86"/>
      <c r="K77" s="63"/>
      <c r="L77" s="97"/>
      <c r="M77" s="97"/>
      <c r="N77" s="57">
        <f t="shared" si="9"/>
        <v>0</v>
      </c>
      <c r="O77" s="5" t="str">
        <f t="shared" si="10"/>
        <v>Bajo</v>
      </c>
      <c r="P77" s="5">
        <v>10</v>
      </c>
      <c r="Q77" s="57">
        <f t="shared" si="4"/>
        <v>0</v>
      </c>
      <c r="R77" s="11" t="str">
        <f t="shared" si="11"/>
        <v>IV</v>
      </c>
      <c r="S77" s="7" t="str">
        <f t="shared" si="12"/>
        <v>ACEPTABLE</v>
      </c>
      <c r="T77" s="10" t="str">
        <f t="shared" si="13"/>
        <v>Mantener las medidas de control existentes, pero se deberían considerar soluciones o mejoras y se deben hacer comprobciones periódicas para asegurrar que el riesgo aún es aceptable</v>
      </c>
      <c r="U77" s="89">
        <v>17</v>
      </c>
      <c r="X77" s="83" t="s">
        <v>266</v>
      </c>
      <c r="Y77" s="83" t="s">
        <v>266</v>
      </c>
      <c r="Z77" s="83" t="s">
        <v>266</v>
      </c>
    </row>
    <row r="78" spans="2:28" ht="93" customHeight="1" x14ac:dyDescent="0.25">
      <c r="B78" s="103"/>
      <c r="C78" s="143"/>
      <c r="D78" s="64" t="s">
        <v>292</v>
      </c>
      <c r="E78" s="14" t="s">
        <v>391</v>
      </c>
      <c r="F78" s="14" t="s">
        <v>392</v>
      </c>
      <c r="G78" s="14" t="s">
        <v>393</v>
      </c>
      <c r="H78" s="53" t="s">
        <v>264</v>
      </c>
      <c r="I78" s="56" t="s">
        <v>375</v>
      </c>
      <c r="J78" s="56" t="s">
        <v>375</v>
      </c>
      <c r="K78" s="56" t="s">
        <v>375</v>
      </c>
      <c r="L78" s="93">
        <v>6</v>
      </c>
      <c r="M78" s="97">
        <v>2</v>
      </c>
      <c r="N78" s="90">
        <f t="shared" si="9"/>
        <v>12</v>
      </c>
      <c r="O78" s="64" t="str">
        <f t="shared" si="10"/>
        <v>Alto</v>
      </c>
      <c r="P78" s="56">
        <v>10</v>
      </c>
      <c r="Q78" s="57">
        <f t="shared" si="4"/>
        <v>120</v>
      </c>
      <c r="R78" s="11" t="str">
        <f t="shared" si="11"/>
        <v>III</v>
      </c>
      <c r="S78" s="7" t="str">
        <f t="shared" si="12"/>
        <v>MEJORABLE</v>
      </c>
      <c r="T78" s="10" t="str">
        <f t="shared" si="13"/>
        <v>Mejorar si es posible. Seria conveniente justificar la intervención y su rentabilidad</v>
      </c>
      <c r="U78" s="64">
        <v>1</v>
      </c>
      <c r="V78" s="14" t="s">
        <v>394</v>
      </c>
      <c r="W78" s="14" t="s">
        <v>395</v>
      </c>
      <c r="X78" s="56" t="s">
        <v>266</v>
      </c>
      <c r="Y78" s="56" t="s">
        <v>266</v>
      </c>
      <c r="Z78" s="56" t="s">
        <v>266</v>
      </c>
      <c r="AA78" s="67" t="s">
        <v>396</v>
      </c>
      <c r="AB78" s="72" t="s">
        <v>390</v>
      </c>
    </row>
    <row r="79" spans="2:28" x14ac:dyDescent="0.25">
      <c r="C79" s="78"/>
      <c r="L79" s="181"/>
      <c r="M79" s="181"/>
    </row>
    <row r="80" spans="2:28" x14ac:dyDescent="0.25">
      <c r="C80" s="78"/>
      <c r="L80" s="181"/>
      <c r="M80" s="181"/>
    </row>
    <row r="81" spans="3:13" x14ac:dyDescent="0.25">
      <c r="C81" s="78"/>
      <c r="L81" s="181"/>
      <c r="M81" s="181"/>
    </row>
    <row r="82" spans="3:13" x14ac:dyDescent="0.25">
      <c r="C82" s="78"/>
      <c r="L82" s="181"/>
      <c r="M82" s="181"/>
    </row>
    <row r="83" spans="3:13" x14ac:dyDescent="0.25">
      <c r="C83" s="78"/>
      <c r="L83" s="181"/>
      <c r="M83" s="181"/>
    </row>
    <row r="84" spans="3:13" x14ac:dyDescent="0.25">
      <c r="C84" s="78"/>
      <c r="L84" s="181"/>
      <c r="M84" s="181"/>
    </row>
    <row r="85" spans="3:13" x14ac:dyDescent="0.25">
      <c r="C85" s="78"/>
      <c r="L85" s="181"/>
      <c r="M85" s="181"/>
    </row>
    <row r="86" spans="3:13" x14ac:dyDescent="0.25">
      <c r="C86" s="78"/>
      <c r="L86" s="181"/>
      <c r="M86" s="181"/>
    </row>
    <row r="87" spans="3:13" x14ac:dyDescent="0.25">
      <c r="C87" s="78"/>
      <c r="L87" s="181"/>
      <c r="M87" s="181"/>
    </row>
    <row r="88" spans="3:13" x14ac:dyDescent="0.25">
      <c r="C88" s="78"/>
      <c r="L88" s="181"/>
      <c r="M88" s="181"/>
    </row>
    <row r="89" spans="3:13" x14ac:dyDescent="0.25">
      <c r="C89" s="78"/>
      <c r="L89" s="181"/>
      <c r="M89" s="181"/>
    </row>
    <row r="90" spans="3:13" x14ac:dyDescent="0.25">
      <c r="C90" s="78"/>
    </row>
    <row r="91" spans="3:13" x14ac:dyDescent="0.25">
      <c r="C91" s="78"/>
    </row>
    <row r="92" spans="3:13" x14ac:dyDescent="0.25">
      <c r="C92" s="78"/>
    </row>
    <row r="93" spans="3:13" x14ac:dyDescent="0.25">
      <c r="C93" s="78"/>
    </row>
    <row r="94" spans="3:13" x14ac:dyDescent="0.25">
      <c r="C94" s="78"/>
    </row>
    <row r="95" spans="3:13" x14ac:dyDescent="0.25">
      <c r="C95" s="78"/>
    </row>
    <row r="96" spans="3:1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20" spans="3:3" x14ac:dyDescent="0.25">
      <c r="C120" s="78"/>
    </row>
    <row r="121" spans="3:3" x14ac:dyDescent="0.25">
      <c r="C121" s="78"/>
    </row>
    <row r="122" spans="3:3" x14ac:dyDescent="0.25">
      <c r="C122" s="78"/>
    </row>
    <row r="123" spans="3:3" x14ac:dyDescent="0.25">
      <c r="C123" s="78"/>
    </row>
    <row r="124" spans="3:3" x14ac:dyDescent="0.25">
      <c r="C124" s="78"/>
    </row>
    <row r="125" spans="3:3" x14ac:dyDescent="0.25">
      <c r="C125" s="78"/>
    </row>
    <row r="126" spans="3:3" x14ac:dyDescent="0.25">
      <c r="C126" s="78"/>
    </row>
    <row r="127" spans="3:3" x14ac:dyDescent="0.25">
      <c r="C127" s="78"/>
    </row>
    <row r="128" spans="3:3" x14ac:dyDescent="0.25">
      <c r="C128" s="78"/>
    </row>
    <row r="129" spans="3:3" x14ac:dyDescent="0.25">
      <c r="C129" s="78"/>
    </row>
    <row r="130" spans="3:3" x14ac:dyDescent="0.25">
      <c r="C130" s="78"/>
    </row>
    <row r="131" spans="3:3" x14ac:dyDescent="0.25">
      <c r="C131" s="78"/>
    </row>
    <row r="132" spans="3:3" x14ac:dyDescent="0.25">
      <c r="C132" s="78"/>
    </row>
    <row r="1048550" spans="4:8" ht="60" x14ac:dyDescent="0.25">
      <c r="H1048550" s="31" t="s">
        <v>256</v>
      </c>
    </row>
    <row r="1048551" spans="4:8" ht="60" x14ac:dyDescent="0.25">
      <c r="H1048551" s="31" t="s">
        <v>257</v>
      </c>
    </row>
    <row r="1048552" spans="4:8" ht="90" x14ac:dyDescent="0.25">
      <c r="H1048552" s="31" t="s">
        <v>258</v>
      </c>
    </row>
    <row r="1048553" spans="4:8" ht="75" x14ac:dyDescent="0.25">
      <c r="H1048553" s="31" t="s">
        <v>259</v>
      </c>
    </row>
    <row r="1048554" spans="4:8" ht="135" x14ac:dyDescent="0.25">
      <c r="H1048554" s="31" t="s">
        <v>260</v>
      </c>
    </row>
    <row r="1048555" spans="4:8" ht="285" x14ac:dyDescent="0.25">
      <c r="D1048555" t="s">
        <v>19</v>
      </c>
      <c r="H1048555" s="31" t="s">
        <v>261</v>
      </c>
    </row>
    <row r="1048556" spans="4:8" x14ac:dyDescent="0.25">
      <c r="D1048556" t="s">
        <v>263</v>
      </c>
    </row>
  </sheetData>
  <mergeCells count="120">
    <mergeCell ref="L79:M89"/>
    <mergeCell ref="D60:D61"/>
    <mergeCell ref="D62:D63"/>
    <mergeCell ref="D64:D65"/>
    <mergeCell ref="D66:D67"/>
    <mergeCell ref="D68:D69"/>
    <mergeCell ref="D70:D71"/>
    <mergeCell ref="D48:D49"/>
    <mergeCell ref="D50:D51"/>
    <mergeCell ref="D52:D53"/>
    <mergeCell ref="D54:D55"/>
    <mergeCell ref="D56:D57"/>
    <mergeCell ref="D58:D59"/>
    <mergeCell ref="AB24:AB25"/>
    <mergeCell ref="E27:E32"/>
    <mergeCell ref="B33:B50"/>
    <mergeCell ref="D34:D35"/>
    <mergeCell ref="D36:D37"/>
    <mergeCell ref="D38:D39"/>
    <mergeCell ref="D40:D41"/>
    <mergeCell ref="D42:D43"/>
    <mergeCell ref="D44:D45"/>
    <mergeCell ref="D46:D47"/>
    <mergeCell ref="B11:B32"/>
    <mergeCell ref="C11:C78"/>
    <mergeCell ref="D72:D73"/>
    <mergeCell ref="D74:D75"/>
    <mergeCell ref="D76:D77"/>
    <mergeCell ref="E19:E21"/>
    <mergeCell ref="AA19:AA20"/>
    <mergeCell ref="D20:D21"/>
    <mergeCell ref="D24:D25"/>
    <mergeCell ref="W16:W18"/>
    <mergeCell ref="X16:X18"/>
    <mergeCell ref="Y16:Y18"/>
    <mergeCell ref="Z16:Z18"/>
    <mergeCell ref="AA16:AA18"/>
    <mergeCell ref="D11:D18"/>
    <mergeCell ref="E23:E25"/>
    <mergeCell ref="AA23:AA25"/>
    <mergeCell ref="AB16:AB18"/>
    <mergeCell ref="Q16:Q18"/>
    <mergeCell ref="R16:R18"/>
    <mergeCell ref="S16:S18"/>
    <mergeCell ref="T16:T18"/>
    <mergeCell ref="U16:U18"/>
    <mergeCell ref="V16:V18"/>
    <mergeCell ref="K16:K18"/>
    <mergeCell ref="L16:L18"/>
    <mergeCell ref="M16:M18"/>
    <mergeCell ref="N16:N18"/>
    <mergeCell ref="O16:O18"/>
    <mergeCell ref="P16:P18"/>
    <mergeCell ref="G11:G13"/>
    <mergeCell ref="H11:H13"/>
    <mergeCell ref="X14:X15"/>
    <mergeCell ref="Y14:Y15"/>
    <mergeCell ref="Z14:Z15"/>
    <mergeCell ref="AA14:AA15"/>
    <mergeCell ref="AB14:AB15"/>
    <mergeCell ref="F16:F18"/>
    <mergeCell ref="G16:G18"/>
    <mergeCell ref="H16:H18"/>
    <mergeCell ref="I16:I18"/>
    <mergeCell ref="J16:J18"/>
    <mergeCell ref="R14:R15"/>
    <mergeCell ref="S14:S15"/>
    <mergeCell ref="T14:T15"/>
    <mergeCell ref="U14:U15"/>
    <mergeCell ref="V14:V15"/>
    <mergeCell ref="K11:K13"/>
    <mergeCell ref="L11:L13"/>
    <mergeCell ref="W14:W15"/>
    <mergeCell ref="L14:L15"/>
    <mergeCell ref="M14:M15"/>
    <mergeCell ref="N14:N15"/>
    <mergeCell ref="O14:O15"/>
    <mergeCell ref="P14:P15"/>
    <mergeCell ref="Q14:Q15"/>
    <mergeCell ref="V11:V13"/>
    <mergeCell ref="W11:W13"/>
    <mergeCell ref="E11:E18"/>
    <mergeCell ref="F11:F13"/>
    <mergeCell ref="Y11:Y13"/>
    <mergeCell ref="Z11:Z13"/>
    <mergeCell ref="AA11:AA13"/>
    <mergeCell ref="AB11:AB13"/>
    <mergeCell ref="F14:F15"/>
    <mergeCell ref="G14:G15"/>
    <mergeCell ref="H14:H15"/>
    <mergeCell ref="I14:I15"/>
    <mergeCell ref="J14:J15"/>
    <mergeCell ref="K14:K15"/>
    <mergeCell ref="S11:S13"/>
    <mergeCell ref="T11:T13"/>
    <mergeCell ref="U11:U13"/>
    <mergeCell ref="X11:X13"/>
    <mergeCell ref="M11:M13"/>
    <mergeCell ref="N11:N13"/>
    <mergeCell ref="O11:O13"/>
    <mergeCell ref="P11:P13"/>
    <mergeCell ref="Q11:Q13"/>
    <mergeCell ref="R11:R13"/>
    <mergeCell ref="I11:I13"/>
    <mergeCell ref="J11:J13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phoneticPr fontId="18" type="noConversion"/>
  <conditionalFormatting sqref="O11 O16 O19:O78">
    <cfRule type="containsText" dxfId="234" priority="31" operator="containsText" text="Muy Alto">
      <formula>NOT(ISERROR(SEARCH("Muy Alto",O11)))</formula>
    </cfRule>
    <cfRule type="containsText" dxfId="233" priority="30" operator="containsText" text="Bajo">
      <formula>NOT(ISERROR(SEARCH("Bajo",O11)))</formula>
    </cfRule>
  </conditionalFormatting>
  <conditionalFormatting sqref="O11 O27:O78">
    <cfRule type="containsText" dxfId="232" priority="33" operator="containsText" text="Muy Alto">
      <formula>NOT(ISERROR(SEARCH("Muy Alto",O11)))</formula>
    </cfRule>
    <cfRule type="containsText" dxfId="231" priority="32" operator="containsText" text="Alto">
      <formula>NOT(ISERROR(SEARCH("Alto",O11)))</formula>
    </cfRule>
  </conditionalFormatting>
  <conditionalFormatting sqref="O16 O19:O26">
    <cfRule type="containsText" dxfId="230" priority="9" operator="containsText" text="Muy Alto">
      <formula>NOT(ISERROR(SEARCH("Muy Alto",O16)))</formula>
    </cfRule>
    <cfRule type="containsText" dxfId="229" priority="10" operator="containsText" text="Alto">
      <formula>NOT(ISERROR(SEARCH("Alto",O16)))</formula>
    </cfRule>
  </conditionalFormatting>
  <conditionalFormatting sqref="O16 O19:O78 O11">
    <cfRule type="containsText" dxfId="228" priority="29" operator="containsText" text="Medio">
      <formula>NOT(ISERROR(SEARCH("Medio",O11)))</formula>
    </cfRule>
  </conditionalFormatting>
  <conditionalFormatting sqref="R11 R27:R78">
    <cfRule type="containsText" dxfId="227" priority="28" operator="containsText" text="IV">
      <formula>NOT(ISERROR(SEARCH("IV",R11)))</formula>
    </cfRule>
    <cfRule type="containsText" dxfId="226" priority="27" operator="containsText" text="I">
      <formula>NOT(ISERROR(SEARCH("I",R11)))</formula>
    </cfRule>
    <cfRule type="containsText" dxfId="225" priority="26" operator="containsText" text="II">
      <formula>NOT(ISERROR(SEARCH("II",R11)))</formula>
    </cfRule>
    <cfRule type="containsText" dxfId="224" priority="25" operator="containsText" text="III">
      <formula>NOT(ISERROR(SEARCH("III",R11)))</formula>
    </cfRule>
  </conditionalFormatting>
  <conditionalFormatting sqref="R16 R19:R26">
    <cfRule type="containsText" dxfId="223" priority="5" operator="containsText" text="IV">
      <formula>NOT(ISERROR(SEARCH("IV",R16)))</formula>
    </cfRule>
    <cfRule type="containsText" dxfId="222" priority="6" operator="containsText" text="III">
      <formula>NOT(ISERROR(SEARCH("III",R16)))</formula>
    </cfRule>
    <cfRule type="containsText" dxfId="221" priority="7" operator="containsText" text="II">
      <formula>NOT(ISERROR(SEARCH("II",R16)))</formula>
    </cfRule>
    <cfRule type="containsText" dxfId="220" priority="8" operator="containsText" text="I">
      <formula>NOT(ISERROR(SEARCH("I",R16)))</formula>
    </cfRule>
  </conditionalFormatting>
  <conditionalFormatting sqref="R16 R19:R78 R11">
    <cfRule type="containsText" dxfId="219" priority="24" operator="containsText" text="IV">
      <formula>NOT(ISERROR(SEARCH("IV",R11)))</formula>
    </cfRule>
  </conditionalFormatting>
  <conditionalFormatting sqref="S11 S16 S19:S78">
    <cfRule type="containsText" dxfId="218" priority="17" operator="containsText" text="ACEPTABLE CON CONTROL ESPECIFICO">
      <formula>NOT(ISERROR(SEARCH("ACEPTABLE CON CONTROL ESPECIFICO",S11)))</formula>
    </cfRule>
    <cfRule type="containsText" dxfId="217" priority="18" operator="containsText" text="ACEPTABLE">
      <formula>NOT(ISERROR(SEARCH("ACEPTABLE",S11)))</formula>
    </cfRule>
    <cfRule type="containsText" dxfId="216" priority="19" operator="containsText" text="MEJORABLE">
      <formula>NOT(ISERROR(SEARCH("MEJORABLE",S11)))</formula>
    </cfRule>
  </conditionalFormatting>
  <conditionalFormatting sqref="S11 S27:S78">
    <cfRule type="containsText" dxfId="215" priority="20" operator="containsText" text="NO ACEPTABLE">
      <formula>NOT(ISERROR(SEARCH("NO ACEPTABLE",S11)))</formula>
    </cfRule>
    <cfRule type="containsText" dxfId="214" priority="21" operator="containsText" text="NO ACEPTABLE O ACEPTABLE CON CONTROL ESPECIFICO">
      <formula>NOT(ISERROR(SEARCH("NO ACEPTABLE O ACEPTABLE CON CONTROL ESPECIFICO",S11)))</formula>
    </cfRule>
    <cfRule type="containsText" dxfId="213" priority="22" operator="containsText" text="ACEPTABLE">
      <formula>NOT(ISERROR(SEARCH("ACEPTABLE",S11)))</formula>
    </cfRule>
    <cfRule type="containsText" dxfId="212" priority="23" operator="containsText" text="MEJORABLE">
      <formula>NOT(ISERROR(SEARCH("MEJORABLE",S11)))</formula>
    </cfRule>
  </conditionalFormatting>
  <conditionalFormatting sqref="S16 S19:S26">
    <cfRule type="containsText" dxfId="211" priority="4" operator="containsText" text="NO ACEPTABLE O ACEPTABLE CON CONTROL ESPECIFICO">
      <formula>NOT(ISERROR(SEARCH("NO ACEPTABLE O ACEPTABLE CON CONTROL ESPECIFICO",S16)))</formula>
    </cfRule>
    <cfRule type="containsText" dxfId="210" priority="3" operator="containsText" text="NO ACEPTABLE">
      <formula>NOT(ISERROR(SEARCH("NO ACEPTABLE",S16)))</formula>
    </cfRule>
    <cfRule type="containsText" dxfId="209" priority="2" operator="containsText" text="MEJORABLE">
      <formula>NOT(ISERROR(SEARCH("MEJORABLE",S16)))</formula>
    </cfRule>
    <cfRule type="containsText" dxfId="208" priority="1" operator="containsText" text="ACEPTABLE">
      <formula>NOT(ISERROR(SEARCH("ACEPTABLE",S16)))</formula>
    </cfRule>
  </conditionalFormatting>
  <conditionalFormatting sqref="S16 S19:S78 S11">
    <cfRule type="containsText" dxfId="207" priority="16" operator="containsText" text="NO ACEPTABLE">
      <formula>NOT(ISERROR(SEARCH("NO ACEPTABLE",S11)))</formula>
    </cfRule>
  </conditionalFormatting>
  <conditionalFormatting sqref="T11 T16 T19:T78">
    <cfRule type="containsText" dxfId="206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205" priority="14" operator="containsText" text="Corregir y adoptar medidas de control inmediato">
      <formula>NOT(ISERROR(SEARCH("Corregir y adoptar medidas de control inmediato",T11)))</formula>
    </cfRule>
    <cfRule type="cellIs" dxfId="204" priority="13" operator="equal">
      <formula>"Situación crítica. Suspender actividades hasta que el riesgo esté bajo control. Intervención urgente"</formula>
    </cfRule>
    <cfRule type="containsText" dxfId="203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202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allowBlank="1" showInputMessage="1" showErrorMessage="1" sqref="P11 P19:P77" xr:uid="{62F5225D-E9A5-4759-858B-2F3FC0435190}">
      <formula1>$P$33:$P$36</formula1>
    </dataValidation>
    <dataValidation type="list" allowBlank="1" showInputMessage="1" showErrorMessage="1" sqref="H11 H20:H26" xr:uid="{2418792E-17E6-45F5-B362-DAF9737A9381}">
      <formula1>$H$1048550:$H$1048555</formula1>
    </dataValidation>
    <dataValidation type="list" allowBlank="1" showInputMessage="1" showErrorMessage="1" sqref="F11 F20:F32" xr:uid="{85DC2FB5-3AF2-4178-9779-B1F8B0C4CF73}">
      <formula1>$F$33:$F$77</formula1>
    </dataValidation>
    <dataValidation type="list" allowBlank="1" showInputMessage="1" showErrorMessage="1" sqref="E11 E22:E23 E26:E27 E19" xr:uid="{5D87A30D-6CD5-4CE7-AB75-7AD1899A88F9}">
      <formula1>$E$33:$E$38</formula1>
    </dataValidation>
    <dataValidation type="list" showInputMessage="1" showErrorMessage="1" sqref="H27:H78" xr:uid="{53DAE7AA-27AD-4606-9CC0-30CAB90980DB}">
      <formula1>$H$1048549:$H$1048555</formula1>
    </dataValidation>
    <dataValidation type="list" allowBlank="1" showInputMessage="1" showErrorMessage="1" sqref="D76 D11 D26:D32 D20 D22:D24 D34 D36 D38 D40 D42 D44 D46 D48 D50 D52 D54 D56 D58 D60 D62 D64 D66 D68 D70 D72 D74" xr:uid="{B99422D1-6B74-4D6D-93C7-6566D44732DA}">
      <formula1>$D$1048555:$D$1048576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AEB3-3FC6-467D-8DFE-DB28FCA39B3C}">
  <sheetPr>
    <pageSetUpPr fitToPage="1"/>
  </sheetPr>
  <dimension ref="B2:AW1048551"/>
  <sheetViews>
    <sheetView showGridLines="0" zoomScale="70" zoomScaleNormal="70" workbookViewId="0">
      <selection activeCell="D11" sqref="D11:D16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496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2"/>
      <c r="C10" s="124"/>
      <c r="D10" s="125"/>
      <c r="E10" s="138" t="s">
        <v>5</v>
      </c>
      <c r="F10" s="139"/>
      <c r="G10" s="102" t="s">
        <v>4</v>
      </c>
      <c r="H10" s="124"/>
      <c r="I10" s="95" t="s">
        <v>6</v>
      </c>
      <c r="J10" s="102" t="s">
        <v>7</v>
      </c>
      <c r="K10" s="94" t="s">
        <v>8</v>
      </c>
      <c r="L10" s="99" t="s">
        <v>37</v>
      </c>
      <c r="M10" s="13" t="s">
        <v>38</v>
      </c>
      <c r="N10" s="104" t="s">
        <v>42</v>
      </c>
      <c r="O10" s="99" t="s">
        <v>39</v>
      </c>
      <c r="P10" s="104" t="s">
        <v>40</v>
      </c>
      <c r="Q10" s="13" t="s">
        <v>43</v>
      </c>
      <c r="R10" s="105" t="s">
        <v>45</v>
      </c>
      <c r="S10" s="99" t="s">
        <v>9</v>
      </c>
      <c r="T10" s="98" t="s">
        <v>249</v>
      </c>
      <c r="U10" s="106" t="s">
        <v>10</v>
      </c>
      <c r="V10" s="107" t="s">
        <v>11</v>
      </c>
      <c r="W10" s="108" t="s">
        <v>12</v>
      </c>
      <c r="X10" s="109" t="s">
        <v>14</v>
      </c>
      <c r="Y10" s="110" t="s">
        <v>15</v>
      </c>
      <c r="Z10" s="112" t="s">
        <v>16</v>
      </c>
      <c r="AA10" s="110" t="s">
        <v>17</v>
      </c>
      <c r="AB10" s="111" t="s">
        <v>44</v>
      </c>
    </row>
    <row r="11" spans="2:49" ht="15" customHeight="1" x14ac:dyDescent="0.25">
      <c r="B11" s="180" t="s">
        <v>496</v>
      </c>
      <c r="C11" s="140" t="s">
        <v>559</v>
      </c>
      <c r="D11" s="175" t="s">
        <v>19</v>
      </c>
      <c r="E11" s="140" t="s">
        <v>208</v>
      </c>
      <c r="F11" s="142" t="s">
        <v>222</v>
      </c>
      <c r="G11" s="142" t="s">
        <v>397</v>
      </c>
      <c r="H11" s="140" t="s">
        <v>264</v>
      </c>
      <c r="I11" s="144" t="s">
        <v>271</v>
      </c>
      <c r="J11" s="144" t="s">
        <v>271</v>
      </c>
      <c r="K11" s="144" t="s">
        <v>271</v>
      </c>
      <c r="L11" s="149">
        <v>2</v>
      </c>
      <c r="M11" s="155">
        <v>4</v>
      </c>
      <c r="N11" s="156">
        <f>M11*L11</f>
        <v>8</v>
      </c>
      <c r="O11" s="158" t="str">
        <f>IF(N11&gt;=24,"Muy Alto",IF(N11&gt;=10,"Alto",IF(N11&gt;=6,"Medio","Bajo")))</f>
        <v>Medio</v>
      </c>
      <c r="P11" s="152">
        <v>25</v>
      </c>
      <c r="Q11" s="159">
        <f>P11*N11</f>
        <v>200</v>
      </c>
      <c r="R11" s="160" t="str">
        <f>IF(Q11&gt;=600,"I",IF(Q11&gt;=150,"II",IF(Q11&gt;=40,"III","IV")))</f>
        <v>II</v>
      </c>
      <c r="S11" s="146" t="str">
        <f>IF(R11="IV","ACEPTABLE",IF(R11="III","MEJORABLE",IF(R11="II","ACEPTABLE CON CONTROL ESPECIFICO","NO ACEPTABLE")))</f>
        <v>ACEPTABLE CON CONTROL ESPECIFICO</v>
      </c>
      <c r="T11" s="149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52">
        <v>1</v>
      </c>
      <c r="V11" s="140" t="s">
        <v>276</v>
      </c>
      <c r="W11" s="140" t="s">
        <v>279</v>
      </c>
      <c r="X11" s="140" t="s">
        <v>266</v>
      </c>
      <c r="Y11" s="140" t="s">
        <v>266</v>
      </c>
      <c r="Z11" s="142" t="s">
        <v>303</v>
      </c>
      <c r="AA11" s="142" t="s">
        <v>284</v>
      </c>
      <c r="AB11" s="140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7.100000000000001" customHeight="1" x14ac:dyDescent="0.25">
      <c r="B12" s="179"/>
      <c r="C12" s="141"/>
      <c r="D12" s="153"/>
      <c r="E12" s="141"/>
      <c r="F12" s="142"/>
      <c r="G12" s="142"/>
      <c r="H12" s="141"/>
      <c r="I12" s="163"/>
      <c r="J12" s="163"/>
      <c r="K12" s="163"/>
      <c r="L12" s="150"/>
      <c r="M12" s="150"/>
      <c r="N12" s="157"/>
      <c r="O12" s="158"/>
      <c r="P12" s="153"/>
      <c r="Q12" s="157"/>
      <c r="R12" s="161"/>
      <c r="S12" s="147"/>
      <c r="T12" s="150"/>
      <c r="U12" s="153"/>
      <c r="V12" s="141"/>
      <c r="W12" s="141"/>
      <c r="X12" s="141"/>
      <c r="Y12" s="141"/>
      <c r="Z12" s="142"/>
      <c r="AA12" s="142"/>
      <c r="AB12" s="141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7.100000000000001" customHeight="1" thickBot="1" x14ac:dyDescent="0.3">
      <c r="B13" s="179"/>
      <c r="C13" s="141"/>
      <c r="D13" s="153"/>
      <c r="E13" s="141"/>
      <c r="F13" s="142"/>
      <c r="G13" s="142"/>
      <c r="H13" s="143"/>
      <c r="I13" s="145"/>
      <c r="J13" s="145"/>
      <c r="K13" s="145"/>
      <c r="L13" s="151"/>
      <c r="M13" s="150"/>
      <c r="N13" s="157"/>
      <c r="O13" s="158"/>
      <c r="P13" s="154"/>
      <c r="Q13" s="157"/>
      <c r="R13" s="162"/>
      <c r="S13" s="148"/>
      <c r="T13" s="151"/>
      <c r="U13" s="154"/>
      <c r="V13" s="143"/>
      <c r="W13" s="143"/>
      <c r="X13" s="143"/>
      <c r="Y13" s="143"/>
      <c r="Z13" s="142"/>
      <c r="AA13" s="142"/>
      <c r="AB13" s="143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17.100000000000001" customHeight="1" x14ac:dyDescent="0.25">
      <c r="B14" s="179"/>
      <c r="C14" s="141"/>
      <c r="D14" s="153"/>
      <c r="E14" s="141"/>
      <c r="F14" s="140" t="s">
        <v>444</v>
      </c>
      <c r="G14" s="140" t="s">
        <v>445</v>
      </c>
      <c r="H14" s="140" t="s">
        <v>264</v>
      </c>
      <c r="I14" s="168" t="s">
        <v>424</v>
      </c>
      <c r="J14" s="168" t="s">
        <v>271</v>
      </c>
      <c r="K14" s="168" t="s">
        <v>424</v>
      </c>
      <c r="L14" s="164">
        <v>2</v>
      </c>
      <c r="M14" s="164">
        <v>2</v>
      </c>
      <c r="N14" s="165">
        <v>4</v>
      </c>
      <c r="O14" s="158" t="s">
        <v>446</v>
      </c>
      <c r="P14" s="158">
        <v>25</v>
      </c>
      <c r="Q14" s="156">
        <f t="shared" ref="Q14" si="0">P14*N14</f>
        <v>100</v>
      </c>
      <c r="R14" s="160" t="str">
        <f t="shared" ref="R14" si="1">IF(Q14&gt;=600,"I",IF(Q14&gt;=150,"II",IF(Q14&gt;=40,"III","IV")))</f>
        <v>III</v>
      </c>
      <c r="S14" s="177" t="s">
        <v>434</v>
      </c>
      <c r="T14" s="149" t="str">
        <f t="shared" ref="T14" si="2">IF(R14="IV","Mantener las medidas de control existentes, pero se deberían considerar soluciones o mejoras y se deben hacer comprobciones periódicas para asegurrar que el riesgo aún es aceptable",IF(R14="III","Mejorar si es posible. Seria conveniente justificar la intervención y su rentabilidad",IF(R14="II","Corregir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4" s="158">
        <v>1</v>
      </c>
      <c r="V14" s="142" t="s">
        <v>447</v>
      </c>
      <c r="W14" s="140" t="s">
        <v>265</v>
      </c>
      <c r="X14" s="140" t="s">
        <v>266</v>
      </c>
      <c r="Y14" s="140" t="s">
        <v>266</v>
      </c>
      <c r="Z14" s="140" t="s">
        <v>266</v>
      </c>
      <c r="AA14" s="140" t="s">
        <v>448</v>
      </c>
      <c r="AB14" s="140" t="s">
        <v>266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16.5" customHeight="1" x14ac:dyDescent="0.25">
      <c r="B15" s="179"/>
      <c r="C15" s="141"/>
      <c r="D15" s="153"/>
      <c r="E15" s="141"/>
      <c r="F15" s="141"/>
      <c r="G15" s="141"/>
      <c r="H15" s="141"/>
      <c r="I15" s="168"/>
      <c r="J15" s="168"/>
      <c r="K15" s="168"/>
      <c r="L15" s="164"/>
      <c r="M15" s="164"/>
      <c r="N15" s="165"/>
      <c r="O15" s="158"/>
      <c r="P15" s="158"/>
      <c r="Q15" s="157"/>
      <c r="R15" s="161"/>
      <c r="S15" s="178"/>
      <c r="T15" s="150"/>
      <c r="U15" s="158"/>
      <c r="V15" s="142"/>
      <c r="W15" s="141"/>
      <c r="X15" s="141"/>
      <c r="Y15" s="141"/>
      <c r="Z15" s="141"/>
      <c r="AA15" s="141"/>
      <c r="AB15" s="141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6.5" customHeight="1" thickBot="1" x14ac:dyDescent="0.3">
      <c r="B16" s="179"/>
      <c r="C16" s="141"/>
      <c r="D16" s="153"/>
      <c r="E16" s="141"/>
      <c r="F16" s="141"/>
      <c r="G16" s="143"/>
      <c r="H16" s="143"/>
      <c r="I16" s="168"/>
      <c r="J16" s="168"/>
      <c r="K16" s="168"/>
      <c r="L16" s="164"/>
      <c r="M16" s="164"/>
      <c r="N16" s="165"/>
      <c r="O16" s="158"/>
      <c r="P16" s="158"/>
      <c r="Q16" s="176"/>
      <c r="R16" s="161"/>
      <c r="S16" s="178"/>
      <c r="T16" s="150"/>
      <c r="U16" s="158"/>
      <c r="V16" s="142"/>
      <c r="W16" s="143"/>
      <c r="X16" s="143"/>
      <c r="Y16" s="141"/>
      <c r="Z16" s="143"/>
      <c r="AA16" s="143"/>
      <c r="AB16" s="141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84.75" customHeight="1" thickBot="1" x14ac:dyDescent="0.3">
      <c r="B17" s="179"/>
      <c r="C17" s="141"/>
      <c r="D17" s="64"/>
      <c r="E17" s="140" t="s">
        <v>207</v>
      </c>
      <c r="F17" s="60" t="s">
        <v>480</v>
      </c>
      <c r="G17" s="53" t="s">
        <v>481</v>
      </c>
      <c r="H17" s="53" t="s">
        <v>264</v>
      </c>
      <c r="I17" s="6" t="s">
        <v>424</v>
      </c>
      <c r="J17" s="6" t="s">
        <v>424</v>
      </c>
      <c r="K17" s="6" t="s">
        <v>424</v>
      </c>
      <c r="L17" s="93">
        <v>2</v>
      </c>
      <c r="M17" s="93">
        <v>4</v>
      </c>
      <c r="N17" s="57">
        <v>8</v>
      </c>
      <c r="O17" s="5" t="str">
        <f t="shared" ref="O17:O21" si="3">IF(N17&gt;=24,"Muy Alto",IF(N17&gt;=10,"Alto",IF(N17&gt;=6,"Medio","Bajo")))</f>
        <v>Medio</v>
      </c>
      <c r="P17" s="5">
        <v>25</v>
      </c>
      <c r="Q17" s="57">
        <f t="shared" ref="Q17:Q73" si="4">P17*N17</f>
        <v>200</v>
      </c>
      <c r="R17" s="11" t="str">
        <f t="shared" ref="R17:R21" si="5">IF(Q17&gt;=600,"I",IF(Q17&gt;=150,"II",IF(Q17&gt;=40,"III","IV")))</f>
        <v>II</v>
      </c>
      <c r="S17" s="51" t="str">
        <f>IF(R17="IV","ACEPTABLE",IF(R17="III","MEJORABLE",IF(R17="II","ACEPTABLE CON CONTROL ESPECIFICO","NO ACEPTABLE")))</f>
        <v>ACEPTABLE CON CONTROL ESPECIFICO</v>
      </c>
      <c r="T17" s="10" t="str">
        <f>IF(R17="IV","Mantener las medidas de control existentes, pero se deberían considerar soluciones o mejoras y se deben hacer comprobciones periódicas para asegurrar que el riesgo aún es aceptable",IF(R17="III","Mejorar si es posible. Seria conveniente justificar la intervención y su rentabilidad",IF(R17="II","Corregir y adoptar medidas de control inmediato","Situación crítica. Suspender actividades hasta que el riesgo esté bajo control. Intervención urgente ")))</f>
        <v>Corregir y adoptar medidas de control inmediato</v>
      </c>
      <c r="U17" s="64">
        <v>1</v>
      </c>
      <c r="V17" s="53" t="s">
        <v>278</v>
      </c>
      <c r="W17" s="53" t="s">
        <v>280</v>
      </c>
      <c r="X17" s="53" t="s">
        <v>483</v>
      </c>
      <c r="Y17" s="60" t="s">
        <v>266</v>
      </c>
      <c r="Z17" s="53" t="s">
        <v>266</v>
      </c>
      <c r="AA17" s="140" t="s">
        <v>285</v>
      </c>
      <c r="AB17" s="60" t="s">
        <v>484</v>
      </c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79.5" customHeight="1" thickBot="1" x14ac:dyDescent="0.3">
      <c r="B18" s="179"/>
      <c r="C18" s="141"/>
      <c r="D18" s="152" t="s">
        <v>19</v>
      </c>
      <c r="E18" s="141"/>
      <c r="F18" s="60" t="s">
        <v>404</v>
      </c>
      <c r="G18" s="60" t="s">
        <v>479</v>
      </c>
      <c r="H18" s="53" t="s">
        <v>264</v>
      </c>
      <c r="I18" s="6" t="s">
        <v>271</v>
      </c>
      <c r="J18" s="6" t="s">
        <v>271</v>
      </c>
      <c r="K18" s="6" t="s">
        <v>271</v>
      </c>
      <c r="L18" s="93">
        <v>2</v>
      </c>
      <c r="M18" s="93">
        <v>2</v>
      </c>
      <c r="N18" s="57">
        <f t="shared" ref="N18:N21" si="6">M18*L18</f>
        <v>4</v>
      </c>
      <c r="O18" s="5" t="str">
        <f t="shared" si="3"/>
        <v>Bajo</v>
      </c>
      <c r="P18" s="5">
        <v>25</v>
      </c>
      <c r="Q18" s="57">
        <f t="shared" si="4"/>
        <v>100</v>
      </c>
      <c r="R18" s="11" t="str">
        <f t="shared" si="5"/>
        <v>III</v>
      </c>
      <c r="S18" s="51" t="str">
        <f>IF(R18="IV","ACEPTABLE",IF(R18="III","MEJORABLE",IF(R18="II","ACEPTABLE CON CONTROL ESPECIFICO","NO ACEPTABLE")))</f>
        <v>MEJORABLE</v>
      </c>
      <c r="T18" s="10" t="str">
        <f>IF(R18="IV","Mantener las medidas de control existentes, pero se deberían considerar soluciones o mejoras y se deben hacer comprobciones periódicas para asegurrar que el riesgo aún es aceptable",IF(R18="III","Mejorar si es posible. Seria conveniente justificar la intervención y su rentabilidad",IF(R18="II","Corregir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8" s="64">
        <v>1</v>
      </c>
      <c r="V18" s="53" t="s">
        <v>482</v>
      </c>
      <c r="W18" s="53" t="s">
        <v>280</v>
      </c>
      <c r="X18" s="53" t="s">
        <v>266</v>
      </c>
      <c r="Y18" s="53" t="s">
        <v>266</v>
      </c>
      <c r="Z18" s="53" t="s">
        <v>304</v>
      </c>
      <c r="AA18" s="143"/>
      <c r="AB18" s="53" t="s">
        <v>266</v>
      </c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2:49" ht="77.25" customHeight="1" thickBot="1" x14ac:dyDescent="0.3">
      <c r="B19" s="179"/>
      <c r="C19" s="141"/>
      <c r="D19" s="154"/>
      <c r="E19" s="143"/>
      <c r="F19" s="53" t="s">
        <v>53</v>
      </c>
      <c r="G19" s="53" t="s">
        <v>277</v>
      </c>
      <c r="H19" s="53" t="s">
        <v>264</v>
      </c>
      <c r="I19" s="6" t="s">
        <v>271</v>
      </c>
      <c r="J19" s="6" t="s">
        <v>271</v>
      </c>
      <c r="K19" s="6" t="s">
        <v>271</v>
      </c>
      <c r="L19" s="93">
        <v>2</v>
      </c>
      <c r="M19" s="93">
        <v>2</v>
      </c>
      <c r="N19" s="57">
        <f t="shared" si="6"/>
        <v>4</v>
      </c>
      <c r="O19" s="5" t="str">
        <f t="shared" si="3"/>
        <v>Bajo</v>
      </c>
      <c r="P19" s="5">
        <v>25</v>
      </c>
      <c r="Q19" s="57">
        <f t="shared" si="4"/>
        <v>100</v>
      </c>
      <c r="R19" s="11" t="str">
        <f t="shared" si="5"/>
        <v>III</v>
      </c>
      <c r="S19" s="51" t="str">
        <f t="shared" ref="S19:S21" si="7">IF(R19="IV","ACEPTABLE",IF(R19="III","MEJORABLE",IF(R19="II","ACEPTABLE CON CONTROL ESPECIFICO","NO ACEPTABLE")))</f>
        <v>MEJORABLE</v>
      </c>
      <c r="T19" s="10" t="str">
        <f t="shared" ref="T19:T21" si="8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9" s="64">
        <v>1</v>
      </c>
      <c r="V19" s="53" t="s">
        <v>281</v>
      </c>
      <c r="W19" s="53" t="s">
        <v>280</v>
      </c>
      <c r="X19" s="53" t="s">
        <v>266</v>
      </c>
      <c r="Y19" s="53" t="s">
        <v>266</v>
      </c>
      <c r="Z19" s="53" t="s">
        <v>305</v>
      </c>
      <c r="AA19" s="53" t="s">
        <v>295</v>
      </c>
      <c r="AB19" s="53" t="s">
        <v>266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2:49" ht="64.5" customHeight="1" thickBot="1" x14ac:dyDescent="0.3">
      <c r="B20" s="179"/>
      <c r="C20" s="141"/>
      <c r="D20" s="152" t="s">
        <v>19</v>
      </c>
      <c r="E20" s="142" t="s">
        <v>287</v>
      </c>
      <c r="F20" s="53" t="s">
        <v>230</v>
      </c>
      <c r="G20" s="53" t="s">
        <v>290</v>
      </c>
      <c r="H20" s="53" t="s">
        <v>264</v>
      </c>
      <c r="I20" s="6" t="s">
        <v>271</v>
      </c>
      <c r="J20" s="6" t="s">
        <v>271</v>
      </c>
      <c r="K20" s="6" t="s">
        <v>271</v>
      </c>
      <c r="L20" s="93">
        <v>2</v>
      </c>
      <c r="M20" s="93">
        <v>4</v>
      </c>
      <c r="N20" s="57">
        <f t="shared" si="6"/>
        <v>8</v>
      </c>
      <c r="O20" s="5" t="str">
        <f t="shared" si="3"/>
        <v>Medio</v>
      </c>
      <c r="P20" s="5">
        <v>25</v>
      </c>
      <c r="Q20" s="57">
        <f t="shared" si="4"/>
        <v>200</v>
      </c>
      <c r="R20" s="11" t="str">
        <f t="shared" si="5"/>
        <v>II</v>
      </c>
      <c r="S20" s="51" t="str">
        <f t="shared" si="7"/>
        <v>ACEPTABLE CON CONTROL ESPECIFICO</v>
      </c>
      <c r="T20" s="10" t="str">
        <f t="shared" si="8"/>
        <v>Corregir y adoptar medidas de control inmediato</v>
      </c>
      <c r="U20" s="89">
        <v>1</v>
      </c>
      <c r="V20" s="53" t="s">
        <v>293</v>
      </c>
      <c r="W20" s="53" t="s">
        <v>279</v>
      </c>
      <c r="X20" s="53" t="s">
        <v>266</v>
      </c>
      <c r="Y20" s="53" t="s">
        <v>266</v>
      </c>
      <c r="Z20" s="53" t="s">
        <v>294</v>
      </c>
      <c r="AA20" s="140" t="s">
        <v>308</v>
      </c>
      <c r="AB20" s="140" t="s">
        <v>266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2:49" ht="125.25" customHeight="1" thickBot="1" x14ac:dyDescent="0.3">
      <c r="B21" s="179"/>
      <c r="C21" s="141"/>
      <c r="D21" s="153"/>
      <c r="E21" s="142"/>
      <c r="F21" s="53" t="s">
        <v>244</v>
      </c>
      <c r="G21" s="53" t="s">
        <v>464</v>
      </c>
      <c r="H21" s="53" t="s">
        <v>264</v>
      </c>
      <c r="I21" s="6" t="s">
        <v>271</v>
      </c>
      <c r="J21" s="6" t="s">
        <v>271</v>
      </c>
      <c r="K21" s="6" t="s">
        <v>271</v>
      </c>
      <c r="L21" s="93">
        <v>2</v>
      </c>
      <c r="M21" s="93">
        <v>4</v>
      </c>
      <c r="N21" s="57">
        <f t="shared" si="6"/>
        <v>8</v>
      </c>
      <c r="O21" s="5" t="str">
        <f t="shared" si="3"/>
        <v>Medio</v>
      </c>
      <c r="P21" s="5">
        <v>25</v>
      </c>
      <c r="Q21" s="57">
        <f t="shared" si="4"/>
        <v>200</v>
      </c>
      <c r="R21" s="11" t="str">
        <f t="shared" si="5"/>
        <v>II</v>
      </c>
      <c r="S21" s="51" t="str">
        <f t="shared" si="7"/>
        <v>ACEPTABLE CON CONTROL ESPECIFICO</v>
      </c>
      <c r="T21" s="10" t="str">
        <f t="shared" si="8"/>
        <v>Corregir y adoptar medidas de control inmediato</v>
      </c>
      <c r="U21" s="64">
        <v>1</v>
      </c>
      <c r="V21" s="53" t="s">
        <v>309</v>
      </c>
      <c r="W21" s="53" t="s">
        <v>279</v>
      </c>
      <c r="X21" s="53" t="s">
        <v>266</v>
      </c>
      <c r="Y21" s="53" t="s">
        <v>266</v>
      </c>
      <c r="Z21" s="53" t="s">
        <v>301</v>
      </c>
      <c r="AA21" s="141"/>
      <c r="AB21" s="141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2:49" ht="147" customHeight="1" x14ac:dyDescent="0.25">
      <c r="B22" s="179"/>
      <c r="C22" s="141"/>
      <c r="D22" s="5" t="s">
        <v>292</v>
      </c>
      <c r="E22" s="53" t="s">
        <v>210</v>
      </c>
      <c r="F22" s="53" t="s">
        <v>241</v>
      </c>
      <c r="G22" s="53" t="s">
        <v>291</v>
      </c>
      <c r="H22" s="53" t="s">
        <v>264</v>
      </c>
      <c r="I22" s="6" t="s">
        <v>271</v>
      </c>
      <c r="J22" s="6" t="s">
        <v>271</v>
      </c>
      <c r="K22" s="6" t="s">
        <v>271</v>
      </c>
      <c r="L22" s="93">
        <v>2</v>
      </c>
      <c r="M22" s="93">
        <v>2</v>
      </c>
      <c r="N22" s="57">
        <f>M22*L22</f>
        <v>4</v>
      </c>
      <c r="O22" s="5" t="str">
        <f>IF(N22&gt;=24,"Muy Alto",IF(N22&gt;=10,"Alto",IF(N22&gt;=6,"Medio","Bajo")))</f>
        <v>Bajo</v>
      </c>
      <c r="P22" s="5">
        <v>25</v>
      </c>
      <c r="Q22" s="57">
        <f t="shared" si="4"/>
        <v>100</v>
      </c>
      <c r="R22" s="11" t="str">
        <f>IF(Q22&gt;=600,"I",IF(Q22&gt;=150,"II",IF(Q22&gt;=40,"III","IV")))</f>
        <v>III</v>
      </c>
      <c r="S22" s="51" t="str">
        <f>IF(R22="IV","ACEPTABLE",IF(R22="III","MEJORABLE",IF(R22="II","ACEPTABLE CON CONTROL ESPECIFICO","NO ACEPTABLE")))</f>
        <v>MEJORABLE</v>
      </c>
      <c r="T22" s="10" t="str">
        <f>IF(R22="IV","Mantener las medidas de control existentes, pero se deberían considerar soluciones o mejoras y se deben hacer comprobciones periódicas para asegurrar que el riesgo aún es aceptable",IF(R22="III","Mejorar si es posible. Seria conveniente justificar la intervención y su rentabilidad",IF(R22="II","Corregir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2" s="64">
        <v>1</v>
      </c>
      <c r="V22" s="53" t="s">
        <v>297</v>
      </c>
      <c r="W22" s="53" t="s">
        <v>298</v>
      </c>
      <c r="X22" s="53" t="s">
        <v>266</v>
      </c>
      <c r="Y22" s="53" t="s">
        <v>266</v>
      </c>
      <c r="Z22" s="53" t="s">
        <v>299</v>
      </c>
      <c r="AA22" s="53" t="s">
        <v>302</v>
      </c>
      <c r="AB22" s="53" t="s">
        <v>266</v>
      </c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2:49" ht="102" x14ac:dyDescent="0.25">
      <c r="B23" s="179"/>
      <c r="C23" s="141"/>
      <c r="D23" s="5" t="s">
        <v>19</v>
      </c>
      <c r="E23" s="142" t="s">
        <v>212</v>
      </c>
      <c r="F23" s="53" t="s">
        <v>245</v>
      </c>
      <c r="G23" s="53" t="s">
        <v>486</v>
      </c>
      <c r="H23" s="53" t="s">
        <v>262</v>
      </c>
      <c r="I23" s="6" t="s">
        <v>271</v>
      </c>
      <c r="J23" s="6" t="s">
        <v>271</v>
      </c>
      <c r="K23" s="6" t="s">
        <v>271</v>
      </c>
      <c r="L23" s="93">
        <v>2</v>
      </c>
      <c r="M23" s="93">
        <v>2</v>
      </c>
      <c r="N23" s="57">
        <f t="shared" ref="N23:N73" si="9">M23*L23</f>
        <v>4</v>
      </c>
      <c r="O23" s="5" t="str">
        <f t="shared" ref="O23:O73" si="10">IF(N23&gt;=24,"Muy Alto",IF(N23&gt;=10,"Alto",IF(N23&gt;=6,"Medio","Bajo")))</f>
        <v>Bajo</v>
      </c>
      <c r="P23" s="5">
        <v>25</v>
      </c>
      <c r="Q23" s="57">
        <v>80</v>
      </c>
      <c r="R23" s="11" t="str">
        <f t="shared" ref="R23:R73" si="11">IF(Q23&gt;=600,"I",IF(Q23&gt;=150,"II",IF(Q23&gt;=40,"III","IV")))</f>
        <v>III</v>
      </c>
      <c r="S23" s="7" t="str">
        <f t="shared" ref="S23:S73" si="12">IF(R23="IV","ACEPTABLE",IF(R23="III","MEJORABLE",IF(R23="II","ACEPTABLE CON CONTROL ESPECIFICO","NO ACEPTABLE")))</f>
        <v>MEJORABLE</v>
      </c>
      <c r="T23" s="10" t="str">
        <f t="shared" ref="T23:T73" si="13">IF(R23="IV","Mantener las medidas de control existentes, pero se deberían considerar soluciones o mejoras y se deben hacer comprobciones periódicas para asegurrar que el riesgo aún es aceptable",IF(R23="III","Mejorar si es posible. Seria conveniente justificar la intervención y su rentabilidad",IF(R23="II","Corregir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3" s="64">
        <v>1</v>
      </c>
      <c r="V23" s="53" t="s">
        <v>313</v>
      </c>
      <c r="W23" s="53" t="s">
        <v>265</v>
      </c>
      <c r="X23" s="53" t="s">
        <v>266</v>
      </c>
      <c r="Y23" s="53" t="s">
        <v>266</v>
      </c>
      <c r="Z23" s="53" t="s">
        <v>312</v>
      </c>
      <c r="AA23" s="53" t="s">
        <v>311</v>
      </c>
      <c r="AB23" s="53" t="s">
        <v>310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2:49" ht="81.75" customHeight="1" x14ac:dyDescent="0.25">
      <c r="B24" s="179"/>
      <c r="C24" s="141"/>
      <c r="D24" s="5" t="s">
        <v>19</v>
      </c>
      <c r="E24" s="142"/>
      <c r="F24" s="53" t="s">
        <v>233</v>
      </c>
      <c r="G24" s="53" t="s">
        <v>488</v>
      </c>
      <c r="H24" s="53" t="s">
        <v>262</v>
      </c>
      <c r="I24" s="6" t="s">
        <v>271</v>
      </c>
      <c r="J24" s="6" t="s">
        <v>271</v>
      </c>
      <c r="K24" s="6" t="s">
        <v>271</v>
      </c>
      <c r="L24" s="93">
        <v>2</v>
      </c>
      <c r="M24" s="93">
        <v>3</v>
      </c>
      <c r="N24" s="57">
        <f t="shared" si="9"/>
        <v>6</v>
      </c>
      <c r="O24" s="5" t="str">
        <f t="shared" si="10"/>
        <v>Medio</v>
      </c>
      <c r="P24" s="5">
        <v>25</v>
      </c>
      <c r="Q24" s="57">
        <f t="shared" si="4"/>
        <v>150</v>
      </c>
      <c r="R24" s="11" t="str">
        <f t="shared" si="11"/>
        <v>II</v>
      </c>
      <c r="S24" s="7" t="str">
        <f t="shared" si="12"/>
        <v>ACEPTABLE CON CONTROL ESPECIFICO</v>
      </c>
      <c r="T24" s="10" t="str">
        <f t="shared" si="13"/>
        <v>Corregir y adoptar medidas de control inmediato</v>
      </c>
      <c r="U24" s="89">
        <v>1</v>
      </c>
      <c r="V24" s="53" t="s">
        <v>315</v>
      </c>
      <c r="W24" s="53" t="s">
        <v>265</v>
      </c>
      <c r="X24" s="53" t="s">
        <v>266</v>
      </c>
      <c r="Y24" s="53" t="s">
        <v>266</v>
      </c>
      <c r="Z24" s="53" t="s">
        <v>316</v>
      </c>
      <c r="AA24" s="53" t="s">
        <v>317</v>
      </c>
      <c r="AB24" s="53" t="s">
        <v>266</v>
      </c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2:49" ht="81.75" customHeight="1" x14ac:dyDescent="0.25">
      <c r="B25" s="179"/>
      <c r="C25" s="141"/>
      <c r="D25" s="5"/>
      <c r="E25" s="142"/>
      <c r="F25" s="53" t="s">
        <v>234</v>
      </c>
      <c r="G25" s="53" t="s">
        <v>487</v>
      </c>
      <c r="H25" s="53" t="s">
        <v>264</v>
      </c>
      <c r="I25" s="6" t="s">
        <v>424</v>
      </c>
      <c r="J25" s="6" t="s">
        <v>424</v>
      </c>
      <c r="K25" s="6" t="s">
        <v>424</v>
      </c>
      <c r="L25" s="93">
        <v>2</v>
      </c>
      <c r="M25" s="93">
        <v>3</v>
      </c>
      <c r="N25" s="57">
        <f t="shared" si="9"/>
        <v>6</v>
      </c>
      <c r="O25" s="5" t="str">
        <f t="shared" si="10"/>
        <v>Medio</v>
      </c>
      <c r="P25" s="5">
        <v>25</v>
      </c>
      <c r="Q25" s="57">
        <f t="shared" si="4"/>
        <v>150</v>
      </c>
      <c r="R25" s="11" t="str">
        <f t="shared" si="11"/>
        <v>II</v>
      </c>
      <c r="S25" s="7" t="str">
        <f t="shared" si="12"/>
        <v>ACEPTABLE CON CONTROL ESPECIFICO</v>
      </c>
      <c r="T25" s="10" t="str">
        <f t="shared" si="13"/>
        <v>Corregir y adoptar medidas de control inmediato</v>
      </c>
      <c r="U25" s="89">
        <v>1</v>
      </c>
      <c r="V25" s="53" t="s">
        <v>453</v>
      </c>
      <c r="W25" s="53" t="s">
        <v>385</v>
      </c>
      <c r="X25" s="53" t="s">
        <v>266</v>
      </c>
      <c r="Y25" s="53" t="s">
        <v>266</v>
      </c>
      <c r="Z25" s="53" t="s">
        <v>454</v>
      </c>
      <c r="AA25" s="53" t="s">
        <v>455</v>
      </c>
      <c r="AB25" s="53" t="s">
        <v>266</v>
      </c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2:49" ht="81.75" customHeight="1" x14ac:dyDescent="0.25">
      <c r="B26" s="179"/>
      <c r="C26" s="141"/>
      <c r="D26" s="5"/>
      <c r="E26" s="142"/>
      <c r="F26" s="53" t="s">
        <v>247</v>
      </c>
      <c r="G26" s="53" t="s">
        <v>489</v>
      </c>
      <c r="H26" s="53" t="s">
        <v>262</v>
      </c>
      <c r="I26" s="6" t="s">
        <v>424</v>
      </c>
      <c r="J26" s="6" t="s">
        <v>424</v>
      </c>
      <c r="K26" s="6" t="s">
        <v>375</v>
      </c>
      <c r="L26" s="93">
        <v>2</v>
      </c>
      <c r="M26" s="93">
        <v>3</v>
      </c>
      <c r="N26" s="57">
        <v>6</v>
      </c>
      <c r="O26" s="5" t="str">
        <f t="shared" si="10"/>
        <v>Medio</v>
      </c>
      <c r="P26" s="5">
        <v>10</v>
      </c>
      <c r="Q26" s="57">
        <f t="shared" si="4"/>
        <v>60</v>
      </c>
      <c r="R26" s="11" t="str">
        <f t="shared" si="11"/>
        <v>III</v>
      </c>
      <c r="S26" s="7" t="str">
        <f t="shared" si="12"/>
        <v>MEJORABLE</v>
      </c>
      <c r="T26" s="10" t="str">
        <f t="shared" si="13"/>
        <v>Mejorar si es posible. Seria conveniente justificar la intervención y su rentabilidad</v>
      </c>
      <c r="U26" s="89">
        <v>1</v>
      </c>
      <c r="V26" s="53" t="s">
        <v>449</v>
      </c>
      <c r="W26" s="53" t="s">
        <v>450</v>
      </c>
      <c r="X26" s="53" t="s">
        <v>266</v>
      </c>
      <c r="Y26" s="53" t="s">
        <v>266</v>
      </c>
      <c r="Z26" s="53" t="s">
        <v>451</v>
      </c>
      <c r="AA26" s="53" t="s">
        <v>452</v>
      </c>
      <c r="AB26" s="53" t="s">
        <v>266</v>
      </c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2:49" ht="76.5" x14ac:dyDescent="0.25">
      <c r="B27" s="179"/>
      <c r="C27" s="141"/>
      <c r="D27" s="5" t="s">
        <v>19</v>
      </c>
      <c r="E27" s="142"/>
      <c r="F27" s="53" t="s">
        <v>236</v>
      </c>
      <c r="G27" s="53" t="s">
        <v>318</v>
      </c>
      <c r="H27" s="53" t="s">
        <v>262</v>
      </c>
      <c r="I27" s="6" t="s">
        <v>271</v>
      </c>
      <c r="J27" s="6" t="s">
        <v>271</v>
      </c>
      <c r="K27" s="6" t="s">
        <v>271</v>
      </c>
      <c r="L27" s="93">
        <v>2</v>
      </c>
      <c r="M27" s="93">
        <v>3</v>
      </c>
      <c r="N27" s="57">
        <f t="shared" si="9"/>
        <v>6</v>
      </c>
      <c r="O27" s="5" t="str">
        <f t="shared" si="10"/>
        <v>Medio</v>
      </c>
      <c r="P27" s="5">
        <v>25</v>
      </c>
      <c r="Q27" s="57">
        <f t="shared" si="4"/>
        <v>150</v>
      </c>
      <c r="R27" s="11" t="str">
        <f t="shared" si="11"/>
        <v>II</v>
      </c>
      <c r="S27" s="7" t="str">
        <f t="shared" si="12"/>
        <v>ACEPTABLE CON CONTROL ESPECIFICO</v>
      </c>
      <c r="T27" s="10" t="str">
        <f t="shared" si="13"/>
        <v>Corregir y adoptar medidas de control inmediato</v>
      </c>
      <c r="U27" s="89">
        <v>1</v>
      </c>
      <c r="V27" s="53" t="s">
        <v>319</v>
      </c>
      <c r="W27" s="53" t="s">
        <v>320</v>
      </c>
      <c r="X27" s="53" t="s">
        <v>266</v>
      </c>
      <c r="Y27" s="53" t="s">
        <v>266</v>
      </c>
      <c r="Z27" s="53" t="s">
        <v>321</v>
      </c>
      <c r="AA27" s="53" t="s">
        <v>322</v>
      </c>
      <c r="AB27" s="53" t="s">
        <v>323</v>
      </c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2:49" ht="15" hidden="1" customHeight="1" x14ac:dyDescent="0.25">
      <c r="B28" s="179"/>
      <c r="C28" s="141"/>
      <c r="D28" s="89"/>
      <c r="E28" s="61"/>
      <c r="F28" s="76" t="s">
        <v>52</v>
      </c>
      <c r="G28" s="68"/>
      <c r="H28" s="53" t="s">
        <v>264</v>
      </c>
      <c r="I28" s="85"/>
      <c r="J28" s="86"/>
      <c r="K28" s="63"/>
      <c r="L28" s="97"/>
      <c r="M28" s="97"/>
      <c r="N28" s="57">
        <f t="shared" si="9"/>
        <v>0</v>
      </c>
      <c r="O28" s="5" t="str">
        <f t="shared" si="10"/>
        <v>Bajo</v>
      </c>
      <c r="P28" s="5">
        <v>10</v>
      </c>
      <c r="Q28" s="57">
        <f t="shared" si="4"/>
        <v>0</v>
      </c>
      <c r="R28" s="11" t="str">
        <f t="shared" si="11"/>
        <v>IV</v>
      </c>
      <c r="S28" s="7" t="str">
        <f t="shared" si="12"/>
        <v>ACEPTABLE</v>
      </c>
      <c r="T28" s="10" t="str">
        <f t="shared" si="13"/>
        <v>Mantener las medidas de control existentes, pero se deberían considerar soluciones o mejoras y se deben hacer comprobciones periódicas para asegurrar que el riesgo aún es aceptable</v>
      </c>
      <c r="U28" s="89">
        <v>17</v>
      </c>
      <c r="X28" s="83" t="s">
        <v>266</v>
      </c>
      <c r="Y28" s="83" t="s">
        <v>266</v>
      </c>
      <c r="Z28" s="83" t="s">
        <v>266</v>
      </c>
    </row>
    <row r="29" spans="2:49" ht="15" hidden="1" customHeight="1" x14ac:dyDescent="0.25">
      <c r="B29" s="179"/>
      <c r="C29" s="141"/>
      <c r="D29" s="152" t="s">
        <v>19</v>
      </c>
      <c r="E29" s="61"/>
      <c r="F29" s="76" t="s">
        <v>53</v>
      </c>
      <c r="G29" s="68"/>
      <c r="H29" s="53" t="s">
        <v>264</v>
      </c>
      <c r="I29" s="85"/>
      <c r="J29" s="86"/>
      <c r="K29" s="63"/>
      <c r="L29" s="97"/>
      <c r="M29" s="97"/>
      <c r="N29" s="57">
        <f t="shared" si="9"/>
        <v>0</v>
      </c>
      <c r="O29" s="5" t="str">
        <f t="shared" si="10"/>
        <v>Bajo</v>
      </c>
      <c r="P29" s="5">
        <v>10</v>
      </c>
      <c r="Q29" s="57">
        <f t="shared" si="4"/>
        <v>0</v>
      </c>
      <c r="R29" s="11" t="str">
        <f t="shared" si="11"/>
        <v>IV</v>
      </c>
      <c r="S29" s="7" t="str">
        <f t="shared" si="12"/>
        <v>ACEPTABLE</v>
      </c>
      <c r="T29" s="10" t="str">
        <f t="shared" si="13"/>
        <v>Mantener las medidas de control existentes, pero se deberían considerar soluciones o mejoras y se deben hacer comprobciones periódicas para asegurrar que el riesgo aún es aceptable</v>
      </c>
      <c r="U29" s="89">
        <v>17</v>
      </c>
      <c r="X29" s="83" t="s">
        <v>266</v>
      </c>
      <c r="Y29" s="83" t="s">
        <v>266</v>
      </c>
      <c r="Z29" s="83" t="s">
        <v>266</v>
      </c>
    </row>
    <row r="30" spans="2:49" ht="15" hidden="1" customHeight="1" x14ac:dyDescent="0.25">
      <c r="B30" s="179"/>
      <c r="C30" s="141"/>
      <c r="D30" s="153"/>
      <c r="E30" s="61"/>
      <c r="F30" s="76" t="s">
        <v>54</v>
      </c>
      <c r="G30" s="68"/>
      <c r="H30" s="53" t="s">
        <v>264</v>
      </c>
      <c r="I30" s="85"/>
      <c r="J30" s="86"/>
      <c r="K30" s="63"/>
      <c r="L30" s="97"/>
      <c r="M30" s="97"/>
      <c r="N30" s="57">
        <f t="shared" si="9"/>
        <v>0</v>
      </c>
      <c r="O30" s="5" t="str">
        <f t="shared" si="10"/>
        <v>Bajo</v>
      </c>
      <c r="P30" s="5">
        <v>10</v>
      </c>
      <c r="Q30" s="57">
        <f t="shared" si="4"/>
        <v>0</v>
      </c>
      <c r="R30" s="11" t="str">
        <f t="shared" si="11"/>
        <v>IV</v>
      </c>
      <c r="S30" s="7" t="str">
        <f t="shared" si="12"/>
        <v>ACEPTABLE</v>
      </c>
      <c r="T30" s="10" t="str">
        <f t="shared" si="13"/>
        <v>Mantener las medidas de control existentes, pero se deberían considerar soluciones o mejoras y se deben hacer comprobciones periódicas para asegurrar que el riesgo aún es aceptable</v>
      </c>
      <c r="U30" s="89">
        <v>17</v>
      </c>
      <c r="X30" s="83" t="s">
        <v>266</v>
      </c>
      <c r="Y30" s="83" t="s">
        <v>266</v>
      </c>
      <c r="Z30" s="83" t="s">
        <v>266</v>
      </c>
    </row>
    <row r="31" spans="2:49" ht="15" hidden="1" customHeight="1" x14ac:dyDescent="0.25">
      <c r="B31" s="179"/>
      <c r="C31" s="141"/>
      <c r="D31" s="152" t="s">
        <v>19</v>
      </c>
      <c r="E31" s="61"/>
      <c r="F31" s="76" t="s">
        <v>55</v>
      </c>
      <c r="G31" s="68"/>
      <c r="H31" s="53" t="s">
        <v>264</v>
      </c>
      <c r="I31" s="85"/>
      <c r="J31" s="86"/>
      <c r="K31" s="63"/>
      <c r="L31" s="97"/>
      <c r="M31" s="97"/>
      <c r="N31" s="57">
        <f t="shared" si="9"/>
        <v>0</v>
      </c>
      <c r="O31" s="5" t="str">
        <f t="shared" si="10"/>
        <v>Bajo</v>
      </c>
      <c r="P31" s="5">
        <v>10</v>
      </c>
      <c r="Q31" s="57">
        <f t="shared" si="4"/>
        <v>0</v>
      </c>
      <c r="R31" s="11" t="str">
        <f t="shared" si="11"/>
        <v>IV</v>
      </c>
      <c r="S31" s="7" t="str">
        <f t="shared" si="12"/>
        <v>ACEPTABLE</v>
      </c>
      <c r="T31" s="10" t="str">
        <f t="shared" si="13"/>
        <v>Mantener las medidas de control existentes, pero se deberían considerar soluciones o mejoras y se deben hacer comprobciones periódicas para asegurrar que el riesgo aún es aceptable</v>
      </c>
      <c r="U31" s="89">
        <v>17</v>
      </c>
      <c r="X31" s="83" t="s">
        <v>266</v>
      </c>
      <c r="Y31" s="83" t="s">
        <v>266</v>
      </c>
      <c r="Z31" s="83" t="s">
        <v>266</v>
      </c>
    </row>
    <row r="32" spans="2:49" ht="15" hidden="1" customHeight="1" x14ac:dyDescent="0.25">
      <c r="B32" s="179"/>
      <c r="C32" s="141"/>
      <c r="D32" s="153"/>
      <c r="E32" s="61"/>
      <c r="F32" s="76" t="s">
        <v>213</v>
      </c>
      <c r="G32" s="68"/>
      <c r="H32" s="53" t="s">
        <v>264</v>
      </c>
      <c r="I32" s="85"/>
      <c r="J32" s="86"/>
      <c r="K32" s="63"/>
      <c r="L32" s="97"/>
      <c r="M32" s="97"/>
      <c r="N32" s="57">
        <f t="shared" si="9"/>
        <v>0</v>
      </c>
      <c r="O32" s="5" t="str">
        <f t="shared" si="10"/>
        <v>Bajo</v>
      </c>
      <c r="P32" s="5">
        <v>10</v>
      </c>
      <c r="Q32" s="57">
        <f t="shared" si="4"/>
        <v>0</v>
      </c>
      <c r="R32" s="11" t="str">
        <f t="shared" si="11"/>
        <v>IV</v>
      </c>
      <c r="S32" s="7" t="str">
        <f t="shared" si="12"/>
        <v>ACEPTABLE</v>
      </c>
      <c r="T32" s="10" t="str">
        <f t="shared" si="13"/>
        <v>Mantener las medidas de control existentes, pero se deberían considerar soluciones o mejoras y se deben hacer comprobciones periódicas para asegurrar que el riesgo aún es aceptable</v>
      </c>
      <c r="U32" s="89">
        <v>17</v>
      </c>
      <c r="X32" s="83" t="s">
        <v>266</v>
      </c>
      <c r="Y32" s="83" t="s">
        <v>266</v>
      </c>
      <c r="Z32" s="83" t="s">
        <v>266</v>
      </c>
    </row>
    <row r="33" spans="2:26" ht="15" hidden="1" customHeight="1" x14ac:dyDescent="0.25">
      <c r="B33" s="179"/>
      <c r="C33" s="141"/>
      <c r="D33" s="152" t="s">
        <v>19</v>
      </c>
      <c r="E33" s="61"/>
      <c r="F33" s="76" t="s">
        <v>57</v>
      </c>
      <c r="G33" s="68"/>
      <c r="H33" s="53" t="s">
        <v>264</v>
      </c>
      <c r="I33" s="85"/>
      <c r="J33" s="86"/>
      <c r="K33" s="63"/>
      <c r="L33" s="97"/>
      <c r="M33" s="97"/>
      <c r="N33" s="57">
        <f t="shared" si="9"/>
        <v>0</v>
      </c>
      <c r="O33" s="5" t="str">
        <f t="shared" si="10"/>
        <v>Bajo</v>
      </c>
      <c r="P33" s="5">
        <v>10</v>
      </c>
      <c r="Q33" s="57">
        <f t="shared" si="4"/>
        <v>0</v>
      </c>
      <c r="R33" s="11" t="str">
        <f t="shared" si="11"/>
        <v>IV</v>
      </c>
      <c r="S33" s="7" t="str">
        <f t="shared" si="12"/>
        <v>ACEPTABLE</v>
      </c>
      <c r="T33" s="10" t="str">
        <f t="shared" si="13"/>
        <v>Mantener las medidas de control existentes, pero se deberían considerar soluciones o mejoras y se deben hacer comprobciones periódicas para asegurrar que el riesgo aún es aceptable</v>
      </c>
      <c r="U33" s="89">
        <v>17</v>
      </c>
      <c r="X33" s="83" t="s">
        <v>266</v>
      </c>
      <c r="Y33" s="83" t="s">
        <v>266</v>
      </c>
      <c r="Z33" s="83" t="s">
        <v>266</v>
      </c>
    </row>
    <row r="34" spans="2:26" ht="15" hidden="1" customHeight="1" x14ac:dyDescent="0.25">
      <c r="B34" s="179"/>
      <c r="C34" s="141"/>
      <c r="D34" s="153"/>
      <c r="E34" s="61"/>
      <c r="F34" s="76" t="s">
        <v>58</v>
      </c>
      <c r="G34" s="68"/>
      <c r="H34" s="53" t="s">
        <v>264</v>
      </c>
      <c r="I34" s="85"/>
      <c r="J34" s="86"/>
      <c r="K34" s="63"/>
      <c r="L34" s="97"/>
      <c r="M34" s="97"/>
      <c r="N34" s="57">
        <f t="shared" si="9"/>
        <v>0</v>
      </c>
      <c r="O34" s="5" t="str">
        <f t="shared" si="10"/>
        <v>Bajo</v>
      </c>
      <c r="P34" s="5">
        <v>10</v>
      </c>
      <c r="Q34" s="57">
        <f t="shared" si="4"/>
        <v>0</v>
      </c>
      <c r="R34" s="11" t="str">
        <f t="shared" si="11"/>
        <v>IV</v>
      </c>
      <c r="S34" s="7" t="str">
        <f t="shared" si="12"/>
        <v>ACEPTABLE</v>
      </c>
      <c r="T34" s="10" t="str">
        <f t="shared" si="13"/>
        <v>Mantener las medidas de control existentes, pero se deberían considerar soluciones o mejoras y se deben hacer comprobciones periódicas para asegurrar que el riesgo aún es aceptable</v>
      </c>
      <c r="U34" s="89">
        <v>17</v>
      </c>
      <c r="X34" s="83" t="s">
        <v>266</v>
      </c>
      <c r="Y34" s="83" t="s">
        <v>266</v>
      </c>
      <c r="Z34" s="83" t="s">
        <v>266</v>
      </c>
    </row>
    <row r="35" spans="2:26" ht="30" hidden="1" customHeight="1" x14ac:dyDescent="0.25">
      <c r="B35" s="179"/>
      <c r="C35" s="141"/>
      <c r="D35" s="152" t="s">
        <v>19</v>
      </c>
      <c r="E35" s="61"/>
      <c r="F35" s="76" t="s">
        <v>59</v>
      </c>
      <c r="G35" s="68"/>
      <c r="H35" s="53" t="s">
        <v>264</v>
      </c>
      <c r="I35" s="85"/>
      <c r="J35" s="86"/>
      <c r="K35" s="63"/>
      <c r="L35" s="97"/>
      <c r="M35" s="97"/>
      <c r="N35" s="57">
        <f t="shared" si="9"/>
        <v>0</v>
      </c>
      <c r="O35" s="5" t="str">
        <f t="shared" si="10"/>
        <v>Bajo</v>
      </c>
      <c r="P35" s="5">
        <v>10</v>
      </c>
      <c r="Q35" s="57">
        <f t="shared" si="4"/>
        <v>0</v>
      </c>
      <c r="R35" s="11" t="str">
        <f t="shared" si="11"/>
        <v>IV</v>
      </c>
      <c r="S35" s="7" t="str">
        <f t="shared" si="12"/>
        <v>ACEPTABLE</v>
      </c>
      <c r="T35" s="10" t="str">
        <f t="shared" si="13"/>
        <v>Mantener las medidas de control existentes, pero se deberían considerar soluciones o mejoras y se deben hacer comprobciones periódicas para asegurrar que el riesgo aún es aceptable</v>
      </c>
      <c r="U35" s="89">
        <v>17</v>
      </c>
      <c r="X35" s="83" t="s">
        <v>266</v>
      </c>
      <c r="Y35" s="83" t="s">
        <v>266</v>
      </c>
      <c r="Z35" s="83" t="s">
        <v>266</v>
      </c>
    </row>
    <row r="36" spans="2:26" ht="15" hidden="1" customHeight="1" x14ac:dyDescent="0.25">
      <c r="B36" s="179"/>
      <c r="C36" s="141"/>
      <c r="D36" s="153"/>
      <c r="E36" s="61"/>
      <c r="F36" s="76" t="s">
        <v>214</v>
      </c>
      <c r="G36" s="68"/>
      <c r="H36" s="53" t="s">
        <v>264</v>
      </c>
      <c r="I36" s="85"/>
      <c r="J36" s="86"/>
      <c r="K36" s="63"/>
      <c r="L36" s="97"/>
      <c r="M36" s="97"/>
      <c r="N36" s="57">
        <f t="shared" si="9"/>
        <v>0</v>
      </c>
      <c r="O36" s="5" t="str">
        <f t="shared" si="10"/>
        <v>Bajo</v>
      </c>
      <c r="P36" s="5">
        <v>10</v>
      </c>
      <c r="Q36" s="57">
        <f t="shared" si="4"/>
        <v>0</v>
      </c>
      <c r="R36" s="11" t="str">
        <f t="shared" si="11"/>
        <v>IV</v>
      </c>
      <c r="S36" s="7" t="str">
        <f t="shared" si="12"/>
        <v>ACEPTABLE</v>
      </c>
      <c r="T36" s="10" t="str">
        <f t="shared" si="13"/>
        <v>Mantener las medidas de control existentes, pero se deberían considerar soluciones o mejoras y se deben hacer comprobciones periódicas para asegurrar que el riesgo aún es aceptable</v>
      </c>
      <c r="U36" s="89">
        <v>17</v>
      </c>
      <c r="X36" s="83" t="s">
        <v>266</v>
      </c>
      <c r="Y36" s="83" t="s">
        <v>266</v>
      </c>
      <c r="Z36" s="83" t="s">
        <v>266</v>
      </c>
    </row>
    <row r="37" spans="2:26" ht="30" hidden="1" customHeight="1" x14ac:dyDescent="0.25">
      <c r="B37" s="179"/>
      <c r="C37" s="141"/>
      <c r="D37" s="152" t="s">
        <v>19</v>
      </c>
      <c r="E37" s="61"/>
      <c r="F37" s="76" t="s">
        <v>215</v>
      </c>
      <c r="G37" s="68"/>
      <c r="H37" s="53" t="s">
        <v>264</v>
      </c>
      <c r="I37" s="85"/>
      <c r="J37" s="86"/>
      <c r="K37" s="63"/>
      <c r="L37" s="97"/>
      <c r="M37" s="97"/>
      <c r="N37" s="57">
        <f t="shared" si="9"/>
        <v>0</v>
      </c>
      <c r="O37" s="5" t="str">
        <f t="shared" si="10"/>
        <v>Bajo</v>
      </c>
      <c r="P37" s="5">
        <v>10</v>
      </c>
      <c r="Q37" s="57">
        <f t="shared" si="4"/>
        <v>0</v>
      </c>
      <c r="R37" s="11" t="str">
        <f t="shared" si="11"/>
        <v>IV</v>
      </c>
      <c r="S37" s="7" t="str">
        <f t="shared" si="12"/>
        <v>ACEPTABLE</v>
      </c>
      <c r="T37" s="10" t="str">
        <f t="shared" si="13"/>
        <v>Mantener las medidas de control existentes, pero se deberían considerar soluciones o mejoras y se deben hacer comprobciones periódicas para asegurrar que el riesgo aún es aceptable</v>
      </c>
      <c r="U37" s="89">
        <v>17</v>
      </c>
      <c r="X37" s="83" t="s">
        <v>266</v>
      </c>
      <c r="Y37" s="83" t="s">
        <v>266</v>
      </c>
      <c r="Z37" s="83" t="s">
        <v>266</v>
      </c>
    </row>
    <row r="38" spans="2:26" ht="30" hidden="1" customHeight="1" x14ac:dyDescent="0.25">
      <c r="B38" s="179"/>
      <c r="C38" s="141"/>
      <c r="D38" s="153"/>
      <c r="E38" s="61"/>
      <c r="F38" s="76" t="s">
        <v>216</v>
      </c>
      <c r="G38" s="68"/>
      <c r="H38" s="53" t="s">
        <v>264</v>
      </c>
      <c r="I38" s="85"/>
      <c r="J38" s="86"/>
      <c r="K38" s="63"/>
      <c r="L38" s="97"/>
      <c r="M38" s="97"/>
      <c r="N38" s="57">
        <f t="shared" si="9"/>
        <v>0</v>
      </c>
      <c r="O38" s="5" t="str">
        <f t="shared" si="10"/>
        <v>Bajo</v>
      </c>
      <c r="P38" s="5">
        <v>10</v>
      </c>
      <c r="Q38" s="57">
        <f t="shared" si="4"/>
        <v>0</v>
      </c>
      <c r="R38" s="11" t="str">
        <f t="shared" si="11"/>
        <v>IV</v>
      </c>
      <c r="S38" s="7" t="str">
        <f t="shared" si="12"/>
        <v>ACEPTABLE</v>
      </c>
      <c r="T38" s="10" t="str">
        <f t="shared" si="13"/>
        <v>Mantener las medidas de control existentes, pero se deberían considerar soluciones o mejoras y se deben hacer comprobciones periódicas para asegurrar que el riesgo aún es aceptable</v>
      </c>
      <c r="U38" s="89">
        <v>17</v>
      </c>
      <c r="X38" s="83" t="s">
        <v>266</v>
      </c>
      <c r="Y38" s="83" t="s">
        <v>266</v>
      </c>
      <c r="Z38" s="83" t="s">
        <v>266</v>
      </c>
    </row>
    <row r="39" spans="2:26" ht="15" hidden="1" customHeight="1" x14ac:dyDescent="0.25">
      <c r="B39" s="179"/>
      <c r="C39" s="141"/>
      <c r="D39" s="152" t="s">
        <v>19</v>
      </c>
      <c r="E39" s="61"/>
      <c r="F39" s="76" t="s">
        <v>217</v>
      </c>
      <c r="G39" s="68"/>
      <c r="H39" s="53" t="s">
        <v>264</v>
      </c>
      <c r="I39" s="85"/>
      <c r="J39" s="86"/>
      <c r="K39" s="63"/>
      <c r="L39" s="97"/>
      <c r="M39" s="97"/>
      <c r="N39" s="57">
        <f t="shared" si="9"/>
        <v>0</v>
      </c>
      <c r="O39" s="5" t="str">
        <f t="shared" si="10"/>
        <v>Bajo</v>
      </c>
      <c r="P39" s="5">
        <v>10</v>
      </c>
      <c r="Q39" s="57">
        <f t="shared" si="4"/>
        <v>0</v>
      </c>
      <c r="R39" s="11" t="str">
        <f t="shared" si="11"/>
        <v>IV</v>
      </c>
      <c r="S39" s="7" t="str">
        <f t="shared" si="12"/>
        <v>ACEPTABLE</v>
      </c>
      <c r="T39" s="10" t="str">
        <f t="shared" si="13"/>
        <v>Mantener las medidas de control existentes, pero se deberían considerar soluciones o mejoras y se deben hacer comprobciones periódicas para asegurrar que el riesgo aún es aceptable</v>
      </c>
      <c r="U39" s="89">
        <v>17</v>
      </c>
      <c r="X39" s="83" t="s">
        <v>266</v>
      </c>
      <c r="Y39" s="83" t="s">
        <v>266</v>
      </c>
      <c r="Z39" s="83" t="s">
        <v>266</v>
      </c>
    </row>
    <row r="40" spans="2:26" ht="30" hidden="1" customHeight="1" x14ac:dyDescent="0.25">
      <c r="B40" s="179"/>
      <c r="C40" s="141"/>
      <c r="D40" s="153"/>
      <c r="E40" s="61"/>
      <c r="F40" s="76" t="s">
        <v>218</v>
      </c>
      <c r="G40" s="68"/>
      <c r="H40" s="53" t="s">
        <v>264</v>
      </c>
      <c r="I40" s="85"/>
      <c r="J40" s="86"/>
      <c r="K40" s="63"/>
      <c r="L40" s="97"/>
      <c r="M40" s="97"/>
      <c r="N40" s="57">
        <f t="shared" si="9"/>
        <v>0</v>
      </c>
      <c r="O40" s="5" t="str">
        <f t="shared" si="10"/>
        <v>Bajo</v>
      </c>
      <c r="P40" s="5">
        <v>10</v>
      </c>
      <c r="Q40" s="57">
        <f t="shared" si="4"/>
        <v>0</v>
      </c>
      <c r="R40" s="11" t="str">
        <f t="shared" si="11"/>
        <v>IV</v>
      </c>
      <c r="S40" s="7" t="str">
        <f t="shared" si="12"/>
        <v>ACEPTABLE</v>
      </c>
      <c r="T40" s="10" t="str">
        <f t="shared" si="13"/>
        <v>Mantener las medidas de control existentes, pero se deberían considerar soluciones o mejoras y se deben hacer comprobciones periódicas para asegurrar que el riesgo aún es aceptable</v>
      </c>
      <c r="U40" s="89">
        <v>17</v>
      </c>
      <c r="X40" s="83" t="s">
        <v>266</v>
      </c>
      <c r="Y40" s="83" t="s">
        <v>266</v>
      </c>
      <c r="Z40" s="83" t="s">
        <v>266</v>
      </c>
    </row>
    <row r="41" spans="2:26" ht="30" hidden="1" customHeight="1" x14ac:dyDescent="0.25">
      <c r="B41" s="179"/>
      <c r="C41" s="141"/>
      <c r="D41" s="152" t="s">
        <v>19</v>
      </c>
      <c r="E41" s="61"/>
      <c r="F41" s="76" t="s">
        <v>219</v>
      </c>
      <c r="G41" s="68"/>
      <c r="H41" s="53" t="s">
        <v>264</v>
      </c>
      <c r="I41" s="85"/>
      <c r="J41" s="86"/>
      <c r="K41" s="63"/>
      <c r="L41" s="97"/>
      <c r="M41" s="97"/>
      <c r="N41" s="57">
        <f t="shared" si="9"/>
        <v>0</v>
      </c>
      <c r="O41" s="5" t="str">
        <f t="shared" si="10"/>
        <v>Bajo</v>
      </c>
      <c r="P41" s="5">
        <v>10</v>
      </c>
      <c r="Q41" s="57">
        <f t="shared" si="4"/>
        <v>0</v>
      </c>
      <c r="R41" s="11" t="str">
        <f t="shared" si="11"/>
        <v>IV</v>
      </c>
      <c r="S41" s="7" t="str">
        <f t="shared" si="12"/>
        <v>ACEPTABLE</v>
      </c>
      <c r="T41" s="10" t="str">
        <f t="shared" si="13"/>
        <v>Mantener las medidas de control existentes, pero se deberían considerar soluciones o mejoras y se deben hacer comprobciones periódicas para asegurrar que el riesgo aún es aceptable</v>
      </c>
      <c r="U41" s="89">
        <v>17</v>
      </c>
      <c r="X41" s="83" t="s">
        <v>266</v>
      </c>
      <c r="Y41" s="83" t="s">
        <v>266</v>
      </c>
      <c r="Z41" s="83" t="s">
        <v>266</v>
      </c>
    </row>
    <row r="42" spans="2:26" ht="15" hidden="1" customHeight="1" x14ac:dyDescent="0.25">
      <c r="B42" s="179"/>
      <c r="C42" s="141"/>
      <c r="D42" s="153"/>
      <c r="E42" s="61"/>
      <c r="F42" s="76" t="s">
        <v>220</v>
      </c>
      <c r="G42" s="68"/>
      <c r="H42" s="53" t="s">
        <v>264</v>
      </c>
      <c r="I42" s="85"/>
      <c r="J42" s="86"/>
      <c r="K42" s="63"/>
      <c r="L42" s="97"/>
      <c r="M42" s="97"/>
      <c r="N42" s="57">
        <f t="shared" si="9"/>
        <v>0</v>
      </c>
      <c r="O42" s="5" t="str">
        <f t="shared" si="10"/>
        <v>Bajo</v>
      </c>
      <c r="P42" s="5">
        <v>10</v>
      </c>
      <c r="Q42" s="57">
        <f t="shared" si="4"/>
        <v>0</v>
      </c>
      <c r="R42" s="11" t="str">
        <f t="shared" si="11"/>
        <v>IV</v>
      </c>
      <c r="S42" s="7" t="str">
        <f t="shared" si="12"/>
        <v>ACEPTABLE</v>
      </c>
      <c r="T42" s="10" t="str">
        <f t="shared" si="13"/>
        <v>Mantener las medidas de control existentes, pero se deberían considerar soluciones o mejoras y se deben hacer comprobciones periódicas para asegurrar que el riesgo aún es aceptable</v>
      </c>
      <c r="U42" s="89">
        <v>17</v>
      </c>
      <c r="X42" s="83" t="s">
        <v>266</v>
      </c>
      <c r="Y42" s="83" t="s">
        <v>266</v>
      </c>
      <c r="Z42" s="83" t="s">
        <v>266</v>
      </c>
    </row>
    <row r="43" spans="2:26" ht="30" hidden="1" customHeight="1" x14ac:dyDescent="0.25">
      <c r="B43" s="179"/>
      <c r="C43" s="141"/>
      <c r="D43" s="152" t="s">
        <v>19</v>
      </c>
      <c r="E43" s="61"/>
      <c r="F43" s="76" t="s">
        <v>221</v>
      </c>
      <c r="G43" s="68"/>
      <c r="H43" s="53" t="s">
        <v>264</v>
      </c>
      <c r="I43" s="85"/>
      <c r="J43" s="86"/>
      <c r="K43" s="63"/>
      <c r="L43" s="97"/>
      <c r="M43" s="97"/>
      <c r="N43" s="57">
        <f t="shared" si="9"/>
        <v>0</v>
      </c>
      <c r="O43" s="5" t="str">
        <f t="shared" si="10"/>
        <v>Bajo</v>
      </c>
      <c r="P43" s="5">
        <v>10</v>
      </c>
      <c r="Q43" s="57">
        <f t="shared" si="4"/>
        <v>0</v>
      </c>
      <c r="R43" s="11" t="str">
        <f t="shared" si="11"/>
        <v>IV</v>
      </c>
      <c r="S43" s="7" t="str">
        <f t="shared" si="12"/>
        <v>ACEPTABLE</v>
      </c>
      <c r="T43" s="10" t="str">
        <f t="shared" si="13"/>
        <v>Mantener las medidas de control existentes, pero se deberían considerar soluciones o mejoras y se deben hacer comprobciones periódicas para asegurrar que el riesgo aún es aceptable</v>
      </c>
      <c r="U43" s="89">
        <v>17</v>
      </c>
      <c r="X43" s="83" t="s">
        <v>266</v>
      </c>
      <c r="Y43" s="83" t="s">
        <v>266</v>
      </c>
      <c r="Z43" s="83" t="s">
        <v>266</v>
      </c>
    </row>
    <row r="44" spans="2:26" ht="30" hidden="1" customHeight="1" x14ac:dyDescent="0.25">
      <c r="B44" s="179"/>
      <c r="C44" s="141"/>
      <c r="D44" s="153"/>
      <c r="E44" s="61"/>
      <c r="F44" s="76" t="s">
        <v>222</v>
      </c>
      <c r="G44" s="68"/>
      <c r="H44" s="53" t="s">
        <v>264</v>
      </c>
      <c r="I44" s="85"/>
      <c r="J44" s="86"/>
      <c r="K44" s="63"/>
      <c r="L44" s="97"/>
      <c r="M44" s="97"/>
      <c r="N44" s="57">
        <f t="shared" si="9"/>
        <v>0</v>
      </c>
      <c r="O44" s="5" t="str">
        <f t="shared" si="10"/>
        <v>Bajo</v>
      </c>
      <c r="P44" s="5">
        <v>10</v>
      </c>
      <c r="Q44" s="57">
        <f t="shared" si="4"/>
        <v>0</v>
      </c>
      <c r="R44" s="11" t="str">
        <f t="shared" si="11"/>
        <v>IV</v>
      </c>
      <c r="S44" s="7" t="str">
        <f t="shared" si="12"/>
        <v>ACEPTABLE</v>
      </c>
      <c r="T44" s="10" t="str">
        <f t="shared" si="13"/>
        <v>Mantener las medidas de control existentes, pero se deberían considerar soluciones o mejoras y se deben hacer comprobciones periódicas para asegurrar que el riesgo aún es aceptable</v>
      </c>
      <c r="U44" s="89">
        <v>17</v>
      </c>
      <c r="X44" s="83" t="s">
        <v>266</v>
      </c>
      <c r="Y44" s="83" t="s">
        <v>266</v>
      </c>
      <c r="Z44" s="83" t="s">
        <v>266</v>
      </c>
    </row>
    <row r="45" spans="2:26" ht="15" hidden="1" customHeight="1" x14ac:dyDescent="0.25">
      <c r="B45" s="179"/>
      <c r="C45" s="141"/>
      <c r="D45" s="152" t="s">
        <v>19</v>
      </c>
      <c r="E45" s="61"/>
      <c r="F45" s="76" t="s">
        <v>223</v>
      </c>
      <c r="G45" s="68"/>
      <c r="H45" s="53" t="s">
        <v>264</v>
      </c>
      <c r="I45" s="85"/>
      <c r="J45" s="86"/>
      <c r="K45" s="63"/>
      <c r="L45" s="97"/>
      <c r="M45" s="97"/>
      <c r="N45" s="57">
        <f t="shared" si="9"/>
        <v>0</v>
      </c>
      <c r="O45" s="5" t="str">
        <f t="shared" si="10"/>
        <v>Bajo</v>
      </c>
      <c r="P45" s="5">
        <v>10</v>
      </c>
      <c r="Q45" s="57">
        <f t="shared" si="4"/>
        <v>0</v>
      </c>
      <c r="R45" s="11" t="str">
        <f t="shared" si="11"/>
        <v>IV</v>
      </c>
      <c r="S45" s="7" t="str">
        <f t="shared" si="12"/>
        <v>ACEPTABLE</v>
      </c>
      <c r="T45" s="10" t="str">
        <f t="shared" si="13"/>
        <v>Mantener las medidas de control existentes, pero se deberían considerar soluciones o mejoras y se deben hacer comprobciones periódicas para asegurrar que el riesgo aún es aceptable</v>
      </c>
      <c r="U45" s="89">
        <v>17</v>
      </c>
      <c r="X45" s="83" t="s">
        <v>266</v>
      </c>
      <c r="Y45" s="83" t="s">
        <v>266</v>
      </c>
      <c r="Z45" s="83" t="s">
        <v>266</v>
      </c>
    </row>
    <row r="46" spans="2:26" ht="15" hidden="1" customHeight="1" x14ac:dyDescent="0.25">
      <c r="C46" s="141"/>
      <c r="D46" s="153"/>
      <c r="E46" s="61"/>
      <c r="F46" s="76" t="s">
        <v>224</v>
      </c>
      <c r="G46" s="68"/>
      <c r="H46" s="53" t="s">
        <v>264</v>
      </c>
      <c r="I46" s="85"/>
      <c r="J46" s="86"/>
      <c r="K46" s="63"/>
      <c r="L46" s="97"/>
      <c r="M46" s="97"/>
      <c r="N46" s="57">
        <f t="shared" si="9"/>
        <v>0</v>
      </c>
      <c r="O46" s="5" t="str">
        <f t="shared" si="10"/>
        <v>Bajo</v>
      </c>
      <c r="P46" s="5">
        <v>10</v>
      </c>
      <c r="Q46" s="57">
        <f t="shared" si="4"/>
        <v>0</v>
      </c>
      <c r="R46" s="11" t="str">
        <f t="shared" si="11"/>
        <v>IV</v>
      </c>
      <c r="S46" s="7" t="str">
        <f t="shared" si="12"/>
        <v>ACEPTABLE</v>
      </c>
      <c r="T46" s="10" t="str">
        <f t="shared" si="13"/>
        <v>Mantener las medidas de control existentes, pero se deberían considerar soluciones o mejoras y se deben hacer comprobciones periódicas para asegurrar que el riesgo aún es aceptable</v>
      </c>
      <c r="U46" s="89">
        <v>17</v>
      </c>
      <c r="X46" s="83" t="s">
        <v>266</v>
      </c>
      <c r="Y46" s="83" t="s">
        <v>266</v>
      </c>
      <c r="Z46" s="83" t="s">
        <v>266</v>
      </c>
    </row>
    <row r="47" spans="2:26" ht="15" hidden="1" customHeight="1" x14ac:dyDescent="0.25">
      <c r="C47" s="141"/>
      <c r="D47" s="152" t="s">
        <v>19</v>
      </c>
      <c r="E47" s="61"/>
      <c r="F47" s="76" t="s">
        <v>60</v>
      </c>
      <c r="G47" s="68"/>
      <c r="H47" s="53" t="s">
        <v>264</v>
      </c>
      <c r="I47" s="85"/>
      <c r="J47" s="86"/>
      <c r="K47" s="63"/>
      <c r="L47" s="97"/>
      <c r="M47" s="97"/>
      <c r="N47" s="57">
        <f t="shared" si="9"/>
        <v>0</v>
      </c>
      <c r="O47" s="5" t="str">
        <f t="shared" si="10"/>
        <v>Bajo</v>
      </c>
      <c r="P47" s="5">
        <v>10</v>
      </c>
      <c r="Q47" s="57">
        <f t="shared" si="4"/>
        <v>0</v>
      </c>
      <c r="R47" s="11" t="str">
        <f t="shared" si="11"/>
        <v>IV</v>
      </c>
      <c r="S47" s="7" t="str">
        <f t="shared" si="12"/>
        <v>ACEPTABLE</v>
      </c>
      <c r="T47" s="10" t="str">
        <f t="shared" si="13"/>
        <v>Mantener las medidas de control existentes, pero se deberían considerar soluciones o mejoras y se deben hacer comprobciones periódicas para asegurrar que el riesgo aún es aceptable</v>
      </c>
      <c r="U47" s="89">
        <v>17</v>
      </c>
      <c r="X47" s="83" t="s">
        <v>266</v>
      </c>
      <c r="Y47" s="83" t="s">
        <v>266</v>
      </c>
      <c r="Z47" s="83" t="s">
        <v>266</v>
      </c>
    </row>
    <row r="48" spans="2:26" ht="15" hidden="1" customHeight="1" x14ac:dyDescent="0.25">
      <c r="C48" s="141"/>
      <c r="D48" s="153"/>
      <c r="E48" s="61"/>
      <c r="F48" s="76" t="s">
        <v>225</v>
      </c>
      <c r="G48" s="68"/>
      <c r="H48" s="53" t="s">
        <v>264</v>
      </c>
      <c r="I48" s="85"/>
      <c r="J48" s="86"/>
      <c r="K48" s="63"/>
      <c r="L48" s="97"/>
      <c r="M48" s="97"/>
      <c r="N48" s="57">
        <f t="shared" si="9"/>
        <v>0</v>
      </c>
      <c r="O48" s="5" t="str">
        <f t="shared" si="10"/>
        <v>Bajo</v>
      </c>
      <c r="P48" s="5">
        <v>10</v>
      </c>
      <c r="Q48" s="57">
        <f t="shared" si="4"/>
        <v>0</v>
      </c>
      <c r="R48" s="11" t="str">
        <f t="shared" si="11"/>
        <v>IV</v>
      </c>
      <c r="S48" s="7" t="str">
        <f t="shared" si="12"/>
        <v>ACEPTABLE</v>
      </c>
      <c r="T48" s="10" t="str">
        <f t="shared" si="13"/>
        <v>Mantener las medidas de control existentes, pero se deberían considerar soluciones o mejoras y se deben hacer comprobciones periódicas para asegurrar que el riesgo aún es aceptable</v>
      </c>
      <c r="U48" s="89">
        <v>17</v>
      </c>
      <c r="X48" s="83" t="s">
        <v>266</v>
      </c>
      <c r="Y48" s="83" t="s">
        <v>266</v>
      </c>
      <c r="Z48" s="83" t="s">
        <v>266</v>
      </c>
    </row>
    <row r="49" spans="3:26" ht="15" hidden="1" customHeight="1" x14ac:dyDescent="0.25">
      <c r="C49" s="141"/>
      <c r="D49" s="152" t="s">
        <v>19</v>
      </c>
      <c r="E49" s="61"/>
      <c r="F49" s="76" t="s">
        <v>61</v>
      </c>
      <c r="G49" s="68"/>
      <c r="H49" s="53" t="s">
        <v>264</v>
      </c>
      <c r="I49" s="85"/>
      <c r="J49" s="86"/>
      <c r="K49" s="63"/>
      <c r="L49" s="97"/>
      <c r="M49" s="97"/>
      <c r="N49" s="57">
        <f t="shared" si="9"/>
        <v>0</v>
      </c>
      <c r="O49" s="5" t="str">
        <f t="shared" si="10"/>
        <v>Bajo</v>
      </c>
      <c r="P49" s="5">
        <v>10</v>
      </c>
      <c r="Q49" s="57">
        <f t="shared" si="4"/>
        <v>0</v>
      </c>
      <c r="R49" s="11" t="str">
        <f t="shared" si="11"/>
        <v>IV</v>
      </c>
      <c r="S49" s="7" t="str">
        <f t="shared" si="12"/>
        <v>ACEPTABLE</v>
      </c>
      <c r="T49" s="10" t="str">
        <f t="shared" si="13"/>
        <v>Mantener las medidas de control existentes, pero se deberían considerar soluciones o mejoras y se deben hacer comprobciones periódicas para asegurrar que el riesgo aún es aceptable</v>
      </c>
      <c r="U49" s="89">
        <v>17</v>
      </c>
      <c r="X49" s="83" t="s">
        <v>266</v>
      </c>
      <c r="Y49" s="83" t="s">
        <v>266</v>
      </c>
      <c r="Z49" s="83" t="s">
        <v>266</v>
      </c>
    </row>
    <row r="50" spans="3:26" ht="15" hidden="1" customHeight="1" x14ac:dyDescent="0.25">
      <c r="C50" s="141"/>
      <c r="D50" s="153"/>
      <c r="E50" s="61"/>
      <c r="F50" s="76" t="s">
        <v>226</v>
      </c>
      <c r="G50" s="68"/>
      <c r="H50" s="53" t="s">
        <v>264</v>
      </c>
      <c r="I50" s="85"/>
      <c r="J50" s="86"/>
      <c r="K50" s="63"/>
      <c r="L50" s="97"/>
      <c r="M50" s="97"/>
      <c r="N50" s="57">
        <f t="shared" si="9"/>
        <v>0</v>
      </c>
      <c r="O50" s="5" t="str">
        <f t="shared" si="10"/>
        <v>Bajo</v>
      </c>
      <c r="P50" s="5">
        <v>10</v>
      </c>
      <c r="Q50" s="57">
        <f t="shared" si="4"/>
        <v>0</v>
      </c>
      <c r="R50" s="11" t="str">
        <f t="shared" si="11"/>
        <v>IV</v>
      </c>
      <c r="S50" s="7" t="str">
        <f t="shared" si="12"/>
        <v>ACEPTABLE</v>
      </c>
      <c r="T50" s="10" t="str">
        <f t="shared" si="13"/>
        <v>Mantener las medidas de control existentes, pero se deberían considerar soluciones o mejoras y se deben hacer comprobciones periódicas para asegurrar que el riesgo aún es aceptable</v>
      </c>
      <c r="U50" s="89">
        <v>17</v>
      </c>
      <c r="X50" s="83" t="s">
        <v>266</v>
      </c>
      <c r="Y50" s="83" t="s">
        <v>266</v>
      </c>
      <c r="Z50" s="83" t="s">
        <v>266</v>
      </c>
    </row>
    <row r="51" spans="3:26" ht="31.5" hidden="1" customHeight="1" x14ac:dyDescent="0.25">
      <c r="C51" s="141"/>
      <c r="D51" s="152" t="s">
        <v>19</v>
      </c>
      <c r="E51" s="61"/>
      <c r="F51" s="76" t="s">
        <v>227</v>
      </c>
      <c r="G51" s="68"/>
      <c r="H51" s="53" t="s">
        <v>264</v>
      </c>
      <c r="I51" s="85"/>
      <c r="J51" s="86"/>
      <c r="K51" s="63"/>
      <c r="L51" s="97"/>
      <c r="M51" s="97"/>
      <c r="N51" s="57">
        <f t="shared" si="9"/>
        <v>0</v>
      </c>
      <c r="O51" s="5" t="str">
        <f t="shared" si="10"/>
        <v>Bajo</v>
      </c>
      <c r="P51" s="5">
        <v>10</v>
      </c>
      <c r="Q51" s="57">
        <f t="shared" si="4"/>
        <v>0</v>
      </c>
      <c r="R51" s="11" t="str">
        <f t="shared" si="11"/>
        <v>IV</v>
      </c>
      <c r="S51" s="7" t="str">
        <f t="shared" si="12"/>
        <v>ACEPTABLE</v>
      </c>
      <c r="T51" s="10" t="str">
        <f t="shared" si="13"/>
        <v>Mantener las medidas de control existentes, pero se deberían considerar soluciones o mejoras y se deben hacer comprobciones periódicas para asegurrar que el riesgo aún es aceptable</v>
      </c>
      <c r="U51" s="89">
        <v>17</v>
      </c>
      <c r="X51" s="83" t="s">
        <v>266</v>
      </c>
      <c r="Y51" s="83" t="s">
        <v>266</v>
      </c>
      <c r="Z51" s="83" t="s">
        <v>266</v>
      </c>
    </row>
    <row r="52" spans="3:26" ht="33" hidden="1" customHeight="1" x14ac:dyDescent="0.25">
      <c r="C52" s="141"/>
      <c r="D52" s="153"/>
      <c r="E52" s="61"/>
      <c r="F52" s="76" t="s">
        <v>75</v>
      </c>
      <c r="G52" s="68"/>
      <c r="H52" s="53" t="s">
        <v>264</v>
      </c>
      <c r="I52" s="85"/>
      <c r="J52" s="86"/>
      <c r="K52" s="63"/>
      <c r="L52" s="97"/>
      <c r="M52" s="97"/>
      <c r="N52" s="57">
        <f t="shared" si="9"/>
        <v>0</v>
      </c>
      <c r="O52" s="5" t="str">
        <f t="shared" si="10"/>
        <v>Bajo</v>
      </c>
      <c r="P52" s="5">
        <v>10</v>
      </c>
      <c r="Q52" s="57">
        <f t="shared" si="4"/>
        <v>0</v>
      </c>
      <c r="R52" s="11" t="str">
        <f t="shared" si="11"/>
        <v>IV</v>
      </c>
      <c r="S52" s="7" t="str">
        <f t="shared" si="12"/>
        <v>ACEPTABLE</v>
      </c>
      <c r="T52" s="10" t="str">
        <f t="shared" si="13"/>
        <v>Mantener las medidas de control existentes, pero se deberían considerar soluciones o mejoras y se deben hacer comprobciones periódicas para asegurrar que el riesgo aún es aceptable</v>
      </c>
      <c r="U52" s="89">
        <v>17</v>
      </c>
      <c r="X52" s="83" t="s">
        <v>266</v>
      </c>
      <c r="Y52" s="83" t="s">
        <v>266</v>
      </c>
      <c r="Z52" s="83" t="s">
        <v>266</v>
      </c>
    </row>
    <row r="53" spans="3:26" ht="165" hidden="1" customHeight="1" x14ac:dyDescent="0.25">
      <c r="C53" s="141"/>
      <c r="D53" s="152" t="s">
        <v>19</v>
      </c>
      <c r="E53" s="61"/>
      <c r="F53" s="76" t="s">
        <v>239</v>
      </c>
      <c r="G53" s="68"/>
      <c r="H53" s="53" t="s">
        <v>264</v>
      </c>
      <c r="I53" s="85"/>
      <c r="J53" s="86"/>
      <c r="K53" s="63"/>
      <c r="L53" s="97"/>
      <c r="M53" s="97"/>
      <c r="N53" s="57">
        <f t="shared" si="9"/>
        <v>0</v>
      </c>
      <c r="O53" s="5" t="str">
        <f t="shared" si="10"/>
        <v>Bajo</v>
      </c>
      <c r="P53" s="5">
        <v>10</v>
      </c>
      <c r="Q53" s="57">
        <f t="shared" si="4"/>
        <v>0</v>
      </c>
      <c r="R53" s="11" t="str">
        <f t="shared" si="11"/>
        <v>IV</v>
      </c>
      <c r="S53" s="7" t="str">
        <f t="shared" si="12"/>
        <v>ACEPTABLE</v>
      </c>
      <c r="T53" s="10" t="str">
        <f t="shared" si="13"/>
        <v>Mantener las medidas de control existentes, pero se deberían considerar soluciones o mejoras y se deben hacer comprobciones periódicas para asegurrar que el riesgo aún es aceptable</v>
      </c>
      <c r="U53" s="89">
        <v>17</v>
      </c>
      <c r="X53" s="83" t="s">
        <v>266</v>
      </c>
      <c r="Y53" s="83" t="s">
        <v>266</v>
      </c>
      <c r="Z53" s="83" t="s">
        <v>266</v>
      </c>
    </row>
    <row r="54" spans="3:26" ht="150" hidden="1" customHeight="1" x14ac:dyDescent="0.25">
      <c r="C54" s="141"/>
      <c r="D54" s="153"/>
      <c r="E54" s="61"/>
      <c r="F54" s="77" t="s">
        <v>228</v>
      </c>
      <c r="G54" s="68"/>
      <c r="H54" s="53" t="s">
        <v>264</v>
      </c>
      <c r="I54" s="85"/>
      <c r="J54" s="86"/>
      <c r="K54" s="63"/>
      <c r="L54" s="97"/>
      <c r="M54" s="97"/>
      <c r="N54" s="57">
        <f t="shared" si="9"/>
        <v>0</v>
      </c>
      <c r="O54" s="5" t="str">
        <f t="shared" si="10"/>
        <v>Bajo</v>
      </c>
      <c r="P54" s="5">
        <v>10</v>
      </c>
      <c r="Q54" s="57">
        <f t="shared" si="4"/>
        <v>0</v>
      </c>
      <c r="R54" s="11" t="str">
        <f t="shared" si="11"/>
        <v>IV</v>
      </c>
      <c r="S54" s="7" t="str">
        <f t="shared" si="12"/>
        <v>ACEPTABLE</v>
      </c>
      <c r="T54" s="10" t="str">
        <f t="shared" si="13"/>
        <v>Mantener las medidas de control existentes, pero se deberían considerar soluciones o mejoras y se deben hacer comprobciones periódicas para asegurrar que el riesgo aún es aceptable</v>
      </c>
      <c r="U54" s="89">
        <v>17</v>
      </c>
      <c r="X54" s="83" t="s">
        <v>266</v>
      </c>
      <c r="Y54" s="83" t="s">
        <v>266</v>
      </c>
      <c r="Z54" s="83" t="s">
        <v>266</v>
      </c>
    </row>
    <row r="55" spans="3:26" ht="90" hidden="1" customHeight="1" x14ac:dyDescent="0.25">
      <c r="C55" s="141"/>
      <c r="D55" s="152" t="s">
        <v>19</v>
      </c>
      <c r="E55" s="61"/>
      <c r="F55" s="77" t="s">
        <v>240</v>
      </c>
      <c r="G55" s="68"/>
      <c r="H55" s="53" t="s">
        <v>264</v>
      </c>
      <c r="I55" s="85"/>
      <c r="J55" s="86"/>
      <c r="K55" s="63"/>
      <c r="L55" s="97"/>
      <c r="M55" s="97"/>
      <c r="N55" s="57">
        <f t="shared" si="9"/>
        <v>0</v>
      </c>
      <c r="O55" s="5" t="str">
        <f t="shared" si="10"/>
        <v>Bajo</v>
      </c>
      <c r="P55" s="5">
        <v>10</v>
      </c>
      <c r="Q55" s="57">
        <f t="shared" si="4"/>
        <v>0</v>
      </c>
      <c r="R55" s="11" t="str">
        <f t="shared" si="11"/>
        <v>IV</v>
      </c>
      <c r="S55" s="7" t="str">
        <f t="shared" si="12"/>
        <v>ACEPTABLE</v>
      </c>
      <c r="T55" s="10" t="str">
        <f t="shared" si="13"/>
        <v>Mantener las medidas de control existentes, pero se deberían considerar soluciones o mejoras y se deben hacer comprobciones periódicas para asegurrar que el riesgo aún es aceptable</v>
      </c>
      <c r="U55" s="89">
        <v>17</v>
      </c>
      <c r="X55" s="83" t="s">
        <v>266</v>
      </c>
      <c r="Y55" s="83" t="s">
        <v>266</v>
      </c>
      <c r="Z55" s="83" t="s">
        <v>266</v>
      </c>
    </row>
    <row r="56" spans="3:26" ht="120" hidden="1" customHeight="1" x14ac:dyDescent="0.25">
      <c r="C56" s="141"/>
      <c r="D56" s="153"/>
      <c r="E56" s="61"/>
      <c r="F56" s="77" t="s">
        <v>241</v>
      </c>
      <c r="G56" s="68"/>
      <c r="H56" s="53" t="s">
        <v>264</v>
      </c>
      <c r="I56" s="85"/>
      <c r="J56" s="86"/>
      <c r="K56" s="63"/>
      <c r="L56" s="97"/>
      <c r="M56" s="97"/>
      <c r="N56" s="57">
        <f t="shared" si="9"/>
        <v>0</v>
      </c>
      <c r="O56" s="5" t="str">
        <f t="shared" si="10"/>
        <v>Bajo</v>
      </c>
      <c r="P56" s="5">
        <v>10</v>
      </c>
      <c r="Q56" s="57">
        <f t="shared" si="4"/>
        <v>0</v>
      </c>
      <c r="R56" s="11" t="str">
        <f t="shared" si="11"/>
        <v>IV</v>
      </c>
      <c r="S56" s="7" t="str">
        <f t="shared" si="12"/>
        <v>ACEPTABLE</v>
      </c>
      <c r="T56" s="10" t="str">
        <f t="shared" si="13"/>
        <v>Mantener las medidas de control existentes, pero se deberían considerar soluciones o mejoras y se deben hacer comprobciones periódicas para asegurrar que el riesgo aún es aceptable</v>
      </c>
      <c r="U56" s="89">
        <v>17</v>
      </c>
      <c r="X56" s="83" t="s">
        <v>266</v>
      </c>
      <c r="Y56" s="83" t="s">
        <v>266</v>
      </c>
      <c r="Z56" s="83" t="s">
        <v>266</v>
      </c>
    </row>
    <row r="57" spans="3:26" ht="180" hidden="1" customHeight="1" x14ac:dyDescent="0.25">
      <c r="C57" s="141"/>
      <c r="D57" s="152" t="s">
        <v>19</v>
      </c>
      <c r="E57" s="61"/>
      <c r="F57" s="77" t="s">
        <v>242</v>
      </c>
      <c r="G57" s="68"/>
      <c r="H57" s="53" t="s">
        <v>264</v>
      </c>
      <c r="I57" s="85"/>
      <c r="J57" s="86"/>
      <c r="K57" s="63"/>
      <c r="L57" s="97"/>
      <c r="M57" s="97"/>
      <c r="N57" s="57">
        <f t="shared" si="9"/>
        <v>0</v>
      </c>
      <c r="O57" s="5" t="str">
        <f t="shared" si="10"/>
        <v>Bajo</v>
      </c>
      <c r="P57" s="5">
        <v>10</v>
      </c>
      <c r="Q57" s="57">
        <f t="shared" si="4"/>
        <v>0</v>
      </c>
      <c r="R57" s="11" t="str">
        <f t="shared" si="11"/>
        <v>IV</v>
      </c>
      <c r="S57" s="7" t="str">
        <f t="shared" si="12"/>
        <v>ACEPTABLE</v>
      </c>
      <c r="T57" s="10" t="str">
        <f t="shared" si="13"/>
        <v>Mantener las medidas de control existentes, pero se deberían considerar soluciones o mejoras y se deben hacer comprobciones periódicas para asegurrar que el riesgo aún es aceptable</v>
      </c>
      <c r="U57" s="89">
        <v>17</v>
      </c>
      <c r="X57" s="83" t="s">
        <v>266</v>
      </c>
      <c r="Y57" s="83" t="s">
        <v>266</v>
      </c>
      <c r="Z57" s="83" t="s">
        <v>266</v>
      </c>
    </row>
    <row r="58" spans="3:26" ht="75" hidden="1" customHeight="1" x14ac:dyDescent="0.25">
      <c r="C58" s="141"/>
      <c r="D58" s="153"/>
      <c r="E58" s="61"/>
      <c r="F58" s="77" t="s">
        <v>243</v>
      </c>
      <c r="G58" s="68"/>
      <c r="H58" s="53" t="s">
        <v>264</v>
      </c>
      <c r="I58" s="85"/>
      <c r="J58" s="86"/>
      <c r="K58" s="63"/>
      <c r="L58" s="97"/>
      <c r="M58" s="97"/>
      <c r="N58" s="57">
        <f t="shared" si="9"/>
        <v>0</v>
      </c>
      <c r="O58" s="5" t="str">
        <f t="shared" si="10"/>
        <v>Bajo</v>
      </c>
      <c r="P58" s="5">
        <v>10</v>
      </c>
      <c r="Q58" s="57">
        <f t="shared" si="4"/>
        <v>0</v>
      </c>
      <c r="R58" s="11" t="str">
        <f t="shared" si="11"/>
        <v>IV</v>
      </c>
      <c r="S58" s="7" t="str">
        <f t="shared" si="12"/>
        <v>ACEPTABLE</v>
      </c>
      <c r="T58" s="10" t="str">
        <f t="shared" si="13"/>
        <v>Mantener las medidas de control existentes, pero se deberían considerar soluciones o mejoras y se deben hacer comprobciones periódicas para asegurrar que el riesgo aún es aceptable</v>
      </c>
      <c r="U58" s="89">
        <v>17</v>
      </c>
      <c r="X58" s="83" t="s">
        <v>266</v>
      </c>
      <c r="Y58" s="83" t="s">
        <v>266</v>
      </c>
      <c r="Z58" s="83" t="s">
        <v>266</v>
      </c>
    </row>
    <row r="59" spans="3:26" ht="45" hidden="1" customHeight="1" x14ac:dyDescent="0.25">
      <c r="C59" s="141"/>
      <c r="D59" s="152" t="s">
        <v>19</v>
      </c>
      <c r="E59" s="61"/>
      <c r="F59" s="77" t="s">
        <v>244</v>
      </c>
      <c r="G59" s="68"/>
      <c r="H59" s="53" t="s">
        <v>264</v>
      </c>
      <c r="I59" s="85"/>
      <c r="J59" s="86"/>
      <c r="K59" s="63"/>
      <c r="L59" s="97"/>
      <c r="M59" s="97"/>
      <c r="N59" s="57">
        <f t="shared" si="9"/>
        <v>0</v>
      </c>
      <c r="O59" s="5" t="str">
        <f t="shared" si="10"/>
        <v>Bajo</v>
      </c>
      <c r="P59" s="5">
        <v>10</v>
      </c>
      <c r="Q59" s="57">
        <f t="shared" si="4"/>
        <v>0</v>
      </c>
      <c r="R59" s="11" t="str">
        <f t="shared" si="11"/>
        <v>IV</v>
      </c>
      <c r="S59" s="7" t="str">
        <f t="shared" si="12"/>
        <v>ACEPTABLE</v>
      </c>
      <c r="T59" s="10" t="str">
        <f t="shared" si="13"/>
        <v>Mantener las medidas de control existentes, pero se deberían considerar soluciones o mejoras y se deben hacer comprobciones periódicas para asegurrar que el riesgo aún es aceptable</v>
      </c>
      <c r="U59" s="89">
        <v>17</v>
      </c>
      <c r="X59" s="83" t="s">
        <v>266</v>
      </c>
      <c r="Y59" s="83" t="s">
        <v>266</v>
      </c>
      <c r="Z59" s="83" t="s">
        <v>266</v>
      </c>
    </row>
    <row r="60" spans="3:26" ht="15" hidden="1" customHeight="1" x14ac:dyDescent="0.25">
      <c r="C60" s="141"/>
      <c r="D60" s="153"/>
      <c r="E60" s="61"/>
      <c r="F60" s="77" t="s">
        <v>229</v>
      </c>
      <c r="G60" s="68"/>
      <c r="H60" s="53" t="s">
        <v>264</v>
      </c>
      <c r="I60" s="85"/>
      <c r="J60" s="86"/>
      <c r="K60" s="63"/>
      <c r="L60" s="97"/>
      <c r="M60" s="97"/>
      <c r="N60" s="57">
        <f t="shared" si="9"/>
        <v>0</v>
      </c>
      <c r="O60" s="5" t="str">
        <f t="shared" si="10"/>
        <v>Bajo</v>
      </c>
      <c r="P60" s="5">
        <v>10</v>
      </c>
      <c r="Q60" s="57">
        <f t="shared" si="4"/>
        <v>0</v>
      </c>
      <c r="R60" s="11" t="str">
        <f t="shared" si="11"/>
        <v>IV</v>
      </c>
      <c r="S60" s="7" t="str">
        <f t="shared" si="12"/>
        <v>ACEPTABLE</v>
      </c>
      <c r="T60" s="10" t="str">
        <f t="shared" si="13"/>
        <v>Mantener las medidas de control existentes, pero se deberían considerar soluciones o mejoras y se deben hacer comprobciones periódicas para asegurrar que el riesgo aún es aceptable</v>
      </c>
      <c r="U60" s="89">
        <v>17</v>
      </c>
      <c r="X60" s="83" t="s">
        <v>266</v>
      </c>
      <c r="Y60" s="83" t="s">
        <v>266</v>
      </c>
      <c r="Z60" s="83" t="s">
        <v>266</v>
      </c>
    </row>
    <row r="61" spans="3:26" ht="30" hidden="1" customHeight="1" x14ac:dyDescent="0.25">
      <c r="C61" s="141"/>
      <c r="D61" s="152" t="s">
        <v>19</v>
      </c>
      <c r="E61" s="61"/>
      <c r="F61" s="77" t="s">
        <v>230</v>
      </c>
      <c r="G61" s="68"/>
      <c r="H61" s="53" t="s">
        <v>264</v>
      </c>
      <c r="I61" s="85"/>
      <c r="J61" s="86"/>
      <c r="K61" s="63"/>
      <c r="L61" s="97"/>
      <c r="M61" s="97"/>
      <c r="N61" s="57">
        <f t="shared" si="9"/>
        <v>0</v>
      </c>
      <c r="O61" s="5" t="str">
        <f t="shared" si="10"/>
        <v>Bajo</v>
      </c>
      <c r="P61" s="5">
        <v>10</v>
      </c>
      <c r="Q61" s="57">
        <f t="shared" si="4"/>
        <v>0</v>
      </c>
      <c r="R61" s="11" t="str">
        <f t="shared" si="11"/>
        <v>IV</v>
      </c>
      <c r="S61" s="7" t="str">
        <f t="shared" si="12"/>
        <v>ACEPTABLE</v>
      </c>
      <c r="T61" s="10" t="str">
        <f t="shared" si="13"/>
        <v>Mantener las medidas de control existentes, pero se deberían considerar soluciones o mejoras y se deben hacer comprobciones periódicas para asegurrar que el riesgo aún es aceptable</v>
      </c>
      <c r="U61" s="89">
        <v>17</v>
      </c>
      <c r="X61" s="83" t="s">
        <v>266</v>
      </c>
      <c r="Y61" s="83" t="s">
        <v>266</v>
      </c>
      <c r="Z61" s="83" t="s">
        <v>266</v>
      </c>
    </row>
    <row r="62" spans="3:26" ht="30" hidden="1" customHeight="1" x14ac:dyDescent="0.25">
      <c r="C62" s="141"/>
      <c r="D62" s="153"/>
      <c r="E62" s="61"/>
      <c r="F62" s="77" t="s">
        <v>231</v>
      </c>
      <c r="G62" s="68"/>
      <c r="H62" s="53" t="s">
        <v>264</v>
      </c>
      <c r="I62" s="85"/>
      <c r="J62" s="86"/>
      <c r="K62" s="63"/>
      <c r="L62" s="97"/>
      <c r="M62" s="97"/>
      <c r="N62" s="57">
        <f t="shared" si="9"/>
        <v>0</v>
      </c>
      <c r="O62" s="5" t="str">
        <f t="shared" si="10"/>
        <v>Bajo</v>
      </c>
      <c r="P62" s="5">
        <v>10</v>
      </c>
      <c r="Q62" s="57">
        <f t="shared" si="4"/>
        <v>0</v>
      </c>
      <c r="R62" s="11" t="str">
        <f t="shared" si="11"/>
        <v>IV</v>
      </c>
      <c r="S62" s="7" t="str">
        <f t="shared" si="12"/>
        <v>ACEPTABLE</v>
      </c>
      <c r="T62" s="10" t="str">
        <f t="shared" si="13"/>
        <v>Mantener las medidas de control existentes, pero se deberían considerar soluciones o mejoras y se deben hacer comprobciones periódicas para asegurrar que el riesgo aún es aceptable</v>
      </c>
      <c r="U62" s="89">
        <v>17</v>
      </c>
      <c r="X62" s="83" t="s">
        <v>266</v>
      </c>
      <c r="Y62" s="83" t="s">
        <v>266</v>
      </c>
      <c r="Z62" s="83" t="s">
        <v>266</v>
      </c>
    </row>
    <row r="63" spans="3:26" ht="120" hidden="1" customHeight="1" x14ac:dyDescent="0.25">
      <c r="C63" s="141"/>
      <c r="D63" s="152" t="s">
        <v>19</v>
      </c>
      <c r="E63" s="61"/>
      <c r="F63" s="77" t="s">
        <v>232</v>
      </c>
      <c r="G63" s="68"/>
      <c r="H63" s="53" t="s">
        <v>264</v>
      </c>
      <c r="I63" s="85"/>
      <c r="J63" s="86"/>
      <c r="K63" s="63"/>
      <c r="L63" s="97"/>
      <c r="M63" s="97"/>
      <c r="N63" s="57">
        <f t="shared" si="9"/>
        <v>0</v>
      </c>
      <c r="O63" s="5" t="str">
        <f t="shared" si="10"/>
        <v>Bajo</v>
      </c>
      <c r="P63" s="5">
        <v>10</v>
      </c>
      <c r="Q63" s="57">
        <f t="shared" si="4"/>
        <v>0</v>
      </c>
      <c r="R63" s="11" t="str">
        <f t="shared" si="11"/>
        <v>IV</v>
      </c>
      <c r="S63" s="7" t="str">
        <f t="shared" si="12"/>
        <v>ACEPTABLE</v>
      </c>
      <c r="T63" s="10" t="str">
        <f t="shared" si="13"/>
        <v>Mantener las medidas de control existentes, pero se deberían considerar soluciones o mejoras y se deben hacer comprobciones periódicas para asegurrar que el riesgo aún es aceptable</v>
      </c>
      <c r="U63" s="89">
        <v>17</v>
      </c>
      <c r="X63" s="83" t="s">
        <v>266</v>
      </c>
      <c r="Y63" s="83" t="s">
        <v>266</v>
      </c>
      <c r="Z63" s="83" t="s">
        <v>266</v>
      </c>
    </row>
    <row r="64" spans="3:26" ht="45" hidden="1" customHeight="1" x14ac:dyDescent="0.25">
      <c r="C64" s="141"/>
      <c r="D64" s="153"/>
      <c r="E64" s="61"/>
      <c r="F64" s="77" t="s">
        <v>233</v>
      </c>
      <c r="G64" s="68"/>
      <c r="H64" s="53" t="s">
        <v>264</v>
      </c>
      <c r="I64" s="85"/>
      <c r="J64" s="86"/>
      <c r="K64" s="63"/>
      <c r="L64" s="97"/>
      <c r="M64" s="97"/>
      <c r="N64" s="57">
        <f t="shared" si="9"/>
        <v>0</v>
      </c>
      <c r="O64" s="5" t="str">
        <f t="shared" si="10"/>
        <v>Bajo</v>
      </c>
      <c r="P64" s="5">
        <v>10</v>
      </c>
      <c r="Q64" s="57">
        <f t="shared" si="4"/>
        <v>0</v>
      </c>
      <c r="R64" s="11" t="str">
        <f t="shared" si="11"/>
        <v>IV</v>
      </c>
      <c r="S64" s="7" t="str">
        <f t="shared" si="12"/>
        <v>ACEPTABLE</v>
      </c>
      <c r="T64" s="10" t="str">
        <f t="shared" si="13"/>
        <v>Mantener las medidas de control existentes, pero se deberían considerar soluciones o mejoras y se deben hacer comprobciones periódicas para asegurrar que el riesgo aún es aceptable</v>
      </c>
      <c r="U64" s="89">
        <v>17</v>
      </c>
      <c r="X64" s="83" t="s">
        <v>266</v>
      </c>
      <c r="Y64" s="83" t="s">
        <v>266</v>
      </c>
      <c r="Z64" s="83" t="s">
        <v>266</v>
      </c>
    </row>
    <row r="65" spans="2:28" ht="45" hidden="1" customHeight="1" x14ac:dyDescent="0.25">
      <c r="C65" s="141"/>
      <c r="D65" s="152" t="s">
        <v>19</v>
      </c>
      <c r="E65" s="61"/>
      <c r="F65" s="77" t="s">
        <v>245</v>
      </c>
      <c r="G65" s="68"/>
      <c r="H65" s="53" t="s">
        <v>264</v>
      </c>
      <c r="I65" s="85"/>
      <c r="J65" s="86"/>
      <c r="K65" s="63"/>
      <c r="L65" s="97"/>
      <c r="M65" s="97"/>
      <c r="N65" s="57">
        <f t="shared" si="9"/>
        <v>0</v>
      </c>
      <c r="O65" s="5" t="str">
        <f t="shared" si="10"/>
        <v>Bajo</v>
      </c>
      <c r="P65" s="5">
        <v>10</v>
      </c>
      <c r="Q65" s="57">
        <f t="shared" si="4"/>
        <v>0</v>
      </c>
      <c r="R65" s="11" t="str">
        <f t="shared" si="11"/>
        <v>IV</v>
      </c>
      <c r="S65" s="7" t="str">
        <f t="shared" si="12"/>
        <v>ACEPTABLE</v>
      </c>
      <c r="T65" s="10" t="str">
        <f t="shared" si="13"/>
        <v>Mantener las medidas de control existentes, pero se deberían considerar soluciones o mejoras y se deben hacer comprobciones periódicas para asegurrar que el riesgo aún es aceptable</v>
      </c>
      <c r="U65" s="89">
        <v>17</v>
      </c>
      <c r="X65" s="83" t="s">
        <v>266</v>
      </c>
      <c r="Y65" s="83" t="s">
        <v>266</v>
      </c>
      <c r="Z65" s="83" t="s">
        <v>266</v>
      </c>
    </row>
    <row r="66" spans="2:28" ht="60" hidden="1" customHeight="1" x14ac:dyDescent="0.25">
      <c r="C66" s="141"/>
      <c r="D66" s="153"/>
      <c r="E66" s="61"/>
      <c r="F66" s="77" t="s">
        <v>246</v>
      </c>
      <c r="G66" s="68"/>
      <c r="H66" s="53" t="s">
        <v>264</v>
      </c>
      <c r="I66" s="85"/>
      <c r="J66" s="86"/>
      <c r="K66" s="63"/>
      <c r="L66" s="97"/>
      <c r="M66" s="97"/>
      <c r="N66" s="57">
        <f t="shared" si="9"/>
        <v>0</v>
      </c>
      <c r="O66" s="5" t="str">
        <f t="shared" si="10"/>
        <v>Bajo</v>
      </c>
      <c r="P66" s="5">
        <v>10</v>
      </c>
      <c r="Q66" s="57">
        <f t="shared" si="4"/>
        <v>0</v>
      </c>
      <c r="R66" s="11" t="str">
        <f t="shared" si="11"/>
        <v>IV</v>
      </c>
      <c r="S66" s="7" t="str">
        <f t="shared" si="12"/>
        <v>ACEPTABLE</v>
      </c>
      <c r="T66" s="10" t="str">
        <f t="shared" si="13"/>
        <v>Mantener las medidas de control existentes, pero se deberían considerar soluciones o mejoras y se deben hacer comprobciones periódicas para asegurrar que el riesgo aún es aceptable</v>
      </c>
      <c r="U66" s="89">
        <v>17</v>
      </c>
      <c r="X66" s="83" t="s">
        <v>266</v>
      </c>
      <c r="Y66" s="83" t="s">
        <v>266</v>
      </c>
      <c r="Z66" s="83" t="s">
        <v>266</v>
      </c>
    </row>
    <row r="67" spans="2:28" ht="45" hidden="1" customHeight="1" x14ac:dyDescent="0.25">
      <c r="C67" s="141"/>
      <c r="D67" s="152" t="s">
        <v>19</v>
      </c>
      <c r="E67" s="61"/>
      <c r="F67" s="77" t="s">
        <v>247</v>
      </c>
      <c r="G67" s="68"/>
      <c r="H67" s="53" t="s">
        <v>264</v>
      </c>
      <c r="I67" s="85"/>
      <c r="J67" s="86"/>
      <c r="K67" s="63"/>
      <c r="L67" s="97"/>
      <c r="M67" s="97"/>
      <c r="N67" s="57">
        <f t="shared" si="9"/>
        <v>0</v>
      </c>
      <c r="O67" s="5" t="str">
        <f t="shared" si="10"/>
        <v>Bajo</v>
      </c>
      <c r="P67" s="5">
        <v>10</v>
      </c>
      <c r="Q67" s="57">
        <f t="shared" si="4"/>
        <v>0</v>
      </c>
      <c r="R67" s="11" t="str">
        <f t="shared" si="11"/>
        <v>IV</v>
      </c>
      <c r="S67" s="7" t="str">
        <f t="shared" si="12"/>
        <v>ACEPTABLE</v>
      </c>
      <c r="T67" s="10" t="str">
        <f t="shared" si="13"/>
        <v>Mantener las medidas de control existentes, pero se deberían considerar soluciones o mejoras y se deben hacer comprobciones periódicas para asegurrar que el riesgo aún es aceptable</v>
      </c>
      <c r="U67" s="89">
        <v>17</v>
      </c>
      <c r="X67" s="83" t="s">
        <v>266</v>
      </c>
      <c r="Y67" s="83" t="s">
        <v>266</v>
      </c>
      <c r="Z67" s="83" t="s">
        <v>266</v>
      </c>
    </row>
    <row r="68" spans="2:28" ht="45" hidden="1" customHeight="1" x14ac:dyDescent="0.25">
      <c r="C68" s="141"/>
      <c r="D68" s="153"/>
      <c r="E68" s="61"/>
      <c r="F68" s="77" t="s">
        <v>234</v>
      </c>
      <c r="G68" s="68"/>
      <c r="H68" s="53" t="s">
        <v>264</v>
      </c>
      <c r="I68" s="85"/>
      <c r="J68" s="86"/>
      <c r="K68" s="63"/>
      <c r="L68" s="97"/>
      <c r="M68" s="97"/>
      <c r="N68" s="57">
        <f t="shared" si="9"/>
        <v>0</v>
      </c>
      <c r="O68" s="5" t="str">
        <f t="shared" si="10"/>
        <v>Bajo</v>
      </c>
      <c r="P68" s="5">
        <v>10</v>
      </c>
      <c r="Q68" s="57">
        <f t="shared" si="4"/>
        <v>0</v>
      </c>
      <c r="R68" s="11" t="str">
        <f t="shared" si="11"/>
        <v>IV</v>
      </c>
      <c r="S68" s="7" t="str">
        <f t="shared" si="12"/>
        <v>ACEPTABLE</v>
      </c>
      <c r="T68" s="10" t="str">
        <f t="shared" si="13"/>
        <v>Mantener las medidas de control existentes, pero se deberían considerar soluciones o mejoras y se deben hacer comprobciones periódicas para asegurrar que el riesgo aún es aceptable</v>
      </c>
      <c r="U68" s="89">
        <v>17</v>
      </c>
      <c r="X68" s="83" t="s">
        <v>266</v>
      </c>
      <c r="Y68" s="83" t="s">
        <v>266</v>
      </c>
      <c r="Z68" s="83" t="s">
        <v>266</v>
      </c>
    </row>
    <row r="69" spans="2:28" ht="30" hidden="1" customHeight="1" x14ac:dyDescent="0.25">
      <c r="C69" s="141"/>
      <c r="D69" s="152" t="s">
        <v>19</v>
      </c>
      <c r="E69" s="61"/>
      <c r="F69" s="77" t="s">
        <v>235</v>
      </c>
      <c r="G69" s="68"/>
      <c r="H69" s="53" t="s">
        <v>264</v>
      </c>
      <c r="I69" s="85"/>
      <c r="J69" s="86"/>
      <c r="K69" s="63"/>
      <c r="L69" s="97"/>
      <c r="M69" s="97"/>
      <c r="N69" s="57">
        <f t="shared" si="9"/>
        <v>0</v>
      </c>
      <c r="O69" s="5" t="str">
        <f t="shared" si="10"/>
        <v>Bajo</v>
      </c>
      <c r="P69" s="5">
        <v>10</v>
      </c>
      <c r="Q69" s="57">
        <f t="shared" si="4"/>
        <v>0</v>
      </c>
      <c r="R69" s="11" t="str">
        <f t="shared" si="11"/>
        <v>IV</v>
      </c>
      <c r="S69" s="7" t="str">
        <f t="shared" si="12"/>
        <v>ACEPTABLE</v>
      </c>
      <c r="T69" s="10" t="str">
        <f t="shared" si="13"/>
        <v>Mantener las medidas de control existentes, pero se deberían considerar soluciones o mejoras y se deben hacer comprobciones periódicas para asegurrar que el riesgo aún es aceptable</v>
      </c>
      <c r="U69" s="89">
        <v>17</v>
      </c>
      <c r="X69" s="83" t="s">
        <v>266</v>
      </c>
      <c r="Y69" s="83" t="s">
        <v>266</v>
      </c>
      <c r="Z69" s="83" t="s">
        <v>266</v>
      </c>
    </row>
    <row r="70" spans="2:28" ht="60" hidden="1" customHeight="1" x14ac:dyDescent="0.25">
      <c r="C70" s="141"/>
      <c r="D70" s="153"/>
      <c r="E70" s="61"/>
      <c r="F70" s="77" t="s">
        <v>236</v>
      </c>
      <c r="G70" s="68"/>
      <c r="H70" s="53" t="s">
        <v>264</v>
      </c>
      <c r="I70" s="85"/>
      <c r="J70" s="86"/>
      <c r="K70" s="63"/>
      <c r="L70" s="97"/>
      <c r="M70" s="97"/>
      <c r="N70" s="57">
        <f t="shared" si="9"/>
        <v>0</v>
      </c>
      <c r="O70" s="5" t="str">
        <f t="shared" si="10"/>
        <v>Bajo</v>
      </c>
      <c r="P70" s="5">
        <v>10</v>
      </c>
      <c r="Q70" s="57">
        <f t="shared" si="4"/>
        <v>0</v>
      </c>
      <c r="R70" s="11" t="str">
        <f t="shared" si="11"/>
        <v>IV</v>
      </c>
      <c r="S70" s="7" t="str">
        <f t="shared" si="12"/>
        <v>ACEPTABLE</v>
      </c>
      <c r="T70" s="10" t="str">
        <f t="shared" si="13"/>
        <v>Mantener las medidas de control existentes, pero se deberían considerar soluciones o mejoras y se deben hacer comprobciones periódicas para asegurrar que el riesgo aún es aceptable</v>
      </c>
      <c r="U70" s="89">
        <v>17</v>
      </c>
      <c r="X70" s="83" t="s">
        <v>266</v>
      </c>
      <c r="Y70" s="83" t="s">
        <v>266</v>
      </c>
      <c r="Z70" s="83" t="s">
        <v>266</v>
      </c>
    </row>
    <row r="71" spans="2:28" ht="15" hidden="1" customHeight="1" x14ac:dyDescent="0.25">
      <c r="C71" s="141"/>
      <c r="D71" s="152" t="s">
        <v>19</v>
      </c>
      <c r="E71" s="61"/>
      <c r="F71" s="77" t="s">
        <v>237</v>
      </c>
      <c r="G71" s="68"/>
      <c r="H71" s="53" t="s">
        <v>264</v>
      </c>
      <c r="I71" s="85"/>
      <c r="J71" s="86"/>
      <c r="K71" s="63"/>
      <c r="L71" s="97"/>
      <c r="M71" s="97"/>
      <c r="N71" s="57">
        <f t="shared" si="9"/>
        <v>0</v>
      </c>
      <c r="O71" s="5" t="str">
        <f t="shared" si="10"/>
        <v>Bajo</v>
      </c>
      <c r="P71" s="5">
        <v>10</v>
      </c>
      <c r="Q71" s="57">
        <f t="shared" si="4"/>
        <v>0</v>
      </c>
      <c r="R71" s="11" t="str">
        <f t="shared" si="11"/>
        <v>IV</v>
      </c>
      <c r="S71" s="7" t="str">
        <f t="shared" si="12"/>
        <v>ACEPTABLE</v>
      </c>
      <c r="T71" s="10" t="str">
        <f t="shared" si="13"/>
        <v>Mantener las medidas de control existentes, pero se deberían considerar soluciones o mejoras y se deben hacer comprobciones periódicas para asegurrar que el riesgo aún es aceptable</v>
      </c>
      <c r="U71" s="89">
        <v>17</v>
      </c>
      <c r="X71" s="83" t="s">
        <v>266</v>
      </c>
      <c r="Y71" s="83" t="s">
        <v>266</v>
      </c>
      <c r="Z71" s="83" t="s">
        <v>266</v>
      </c>
    </row>
    <row r="72" spans="2:28" ht="30.75" hidden="1" customHeight="1" x14ac:dyDescent="0.25">
      <c r="C72" s="141"/>
      <c r="D72" s="153"/>
      <c r="E72" s="61"/>
      <c r="F72" s="77" t="s">
        <v>238</v>
      </c>
      <c r="G72" s="68"/>
      <c r="H72" s="53" t="s">
        <v>264</v>
      </c>
      <c r="I72" s="85"/>
      <c r="J72" s="86"/>
      <c r="K72" s="63"/>
      <c r="L72" s="97"/>
      <c r="M72" s="97"/>
      <c r="N72" s="57">
        <f t="shared" si="9"/>
        <v>0</v>
      </c>
      <c r="O72" s="5" t="str">
        <f t="shared" si="10"/>
        <v>Bajo</v>
      </c>
      <c r="P72" s="5">
        <v>10</v>
      </c>
      <c r="Q72" s="57">
        <f t="shared" si="4"/>
        <v>0</v>
      </c>
      <c r="R72" s="11" t="str">
        <f t="shared" si="11"/>
        <v>IV</v>
      </c>
      <c r="S72" s="7" t="str">
        <f t="shared" si="12"/>
        <v>ACEPTABLE</v>
      </c>
      <c r="T72" s="10" t="str">
        <f t="shared" si="13"/>
        <v>Mantener las medidas de control existentes, pero se deberían considerar soluciones o mejoras y se deben hacer comprobciones periódicas para asegurrar que el riesgo aún es aceptable</v>
      </c>
      <c r="U72" s="89">
        <v>17</v>
      </c>
      <c r="X72" s="83" t="s">
        <v>266</v>
      </c>
      <c r="Y72" s="83" t="s">
        <v>266</v>
      </c>
      <c r="Z72" s="83" t="s">
        <v>266</v>
      </c>
    </row>
    <row r="73" spans="2:28" ht="93" customHeight="1" x14ac:dyDescent="0.25">
      <c r="B73" s="103"/>
      <c r="C73" s="143"/>
      <c r="D73" s="64" t="s">
        <v>292</v>
      </c>
      <c r="E73" s="14" t="s">
        <v>391</v>
      </c>
      <c r="F73" s="14" t="s">
        <v>392</v>
      </c>
      <c r="G73" s="14" t="s">
        <v>393</v>
      </c>
      <c r="H73" s="53" t="s">
        <v>264</v>
      </c>
      <c r="I73" s="56" t="s">
        <v>375</v>
      </c>
      <c r="J73" s="56" t="s">
        <v>375</v>
      </c>
      <c r="K73" s="56" t="s">
        <v>375</v>
      </c>
      <c r="L73" s="93">
        <v>6</v>
      </c>
      <c r="M73" s="97">
        <v>2</v>
      </c>
      <c r="N73" s="90">
        <f t="shared" si="9"/>
        <v>12</v>
      </c>
      <c r="O73" s="64" t="str">
        <f t="shared" si="10"/>
        <v>Alto</v>
      </c>
      <c r="P73" s="56">
        <v>10</v>
      </c>
      <c r="Q73" s="57">
        <f t="shared" si="4"/>
        <v>120</v>
      </c>
      <c r="R73" s="11" t="str">
        <f t="shared" si="11"/>
        <v>III</v>
      </c>
      <c r="S73" s="7" t="str">
        <f t="shared" si="12"/>
        <v>MEJORABLE</v>
      </c>
      <c r="T73" s="10" t="str">
        <f t="shared" si="13"/>
        <v>Mejorar si es posible. Seria conveniente justificar la intervención y su rentabilidad</v>
      </c>
      <c r="U73" s="64">
        <v>1</v>
      </c>
      <c r="V73" s="14" t="s">
        <v>394</v>
      </c>
      <c r="W73" s="14" t="s">
        <v>395</v>
      </c>
      <c r="X73" s="56" t="s">
        <v>266</v>
      </c>
      <c r="Y73" s="56" t="s">
        <v>266</v>
      </c>
      <c r="Z73" s="56" t="s">
        <v>266</v>
      </c>
      <c r="AA73" s="67" t="s">
        <v>396</v>
      </c>
      <c r="AB73" s="72" t="s">
        <v>390</v>
      </c>
    </row>
    <row r="74" spans="2:28" x14ac:dyDescent="0.25">
      <c r="C74" s="78"/>
      <c r="L74" s="181"/>
      <c r="M74" s="181"/>
    </row>
    <row r="75" spans="2:28" x14ac:dyDescent="0.25">
      <c r="C75" s="78"/>
      <c r="L75" s="181"/>
      <c r="M75" s="181"/>
    </row>
    <row r="76" spans="2:28" x14ac:dyDescent="0.25">
      <c r="C76" s="78"/>
      <c r="L76" s="181"/>
      <c r="M76" s="181"/>
    </row>
    <row r="77" spans="2:28" x14ac:dyDescent="0.25">
      <c r="C77" s="78"/>
      <c r="L77" s="181"/>
      <c r="M77" s="181"/>
    </row>
    <row r="78" spans="2:28" x14ac:dyDescent="0.25">
      <c r="C78" s="78"/>
      <c r="L78" s="181"/>
      <c r="M78" s="181"/>
    </row>
    <row r="79" spans="2:28" x14ac:dyDescent="0.25">
      <c r="C79" s="78"/>
      <c r="L79" s="181"/>
      <c r="M79" s="181"/>
    </row>
    <row r="80" spans="2:28" x14ac:dyDescent="0.25">
      <c r="C80" s="78"/>
      <c r="L80" s="181"/>
      <c r="M80" s="181"/>
    </row>
    <row r="81" spans="3:13" x14ac:dyDescent="0.25">
      <c r="C81" s="78"/>
      <c r="L81" s="181"/>
      <c r="M81" s="181"/>
    </row>
    <row r="82" spans="3:13" x14ac:dyDescent="0.25">
      <c r="C82" s="78"/>
      <c r="L82" s="181"/>
      <c r="M82" s="181"/>
    </row>
    <row r="83" spans="3:13" x14ac:dyDescent="0.25">
      <c r="C83" s="78"/>
      <c r="L83" s="181"/>
      <c r="M83" s="181"/>
    </row>
    <row r="84" spans="3:13" x14ac:dyDescent="0.25">
      <c r="C84" s="78"/>
      <c r="L84" s="181"/>
      <c r="M84" s="181"/>
    </row>
    <row r="85" spans="3:13" x14ac:dyDescent="0.25">
      <c r="C85" s="78"/>
    </row>
    <row r="86" spans="3:13" x14ac:dyDescent="0.25">
      <c r="C86" s="78"/>
    </row>
    <row r="87" spans="3:13" x14ac:dyDescent="0.25">
      <c r="C87" s="78"/>
    </row>
    <row r="88" spans="3:13" x14ac:dyDescent="0.25">
      <c r="C88" s="78"/>
    </row>
    <row r="89" spans="3:13" x14ac:dyDescent="0.25">
      <c r="C89" s="78"/>
    </row>
    <row r="90" spans="3:13" x14ac:dyDescent="0.25">
      <c r="C90" s="78"/>
    </row>
    <row r="91" spans="3:13" x14ac:dyDescent="0.25">
      <c r="C91" s="78"/>
    </row>
    <row r="92" spans="3:13" x14ac:dyDescent="0.25">
      <c r="C92" s="78"/>
    </row>
    <row r="93" spans="3:13" x14ac:dyDescent="0.25">
      <c r="C93" s="78"/>
    </row>
    <row r="94" spans="3:13" x14ac:dyDescent="0.25">
      <c r="C94" s="78"/>
    </row>
    <row r="95" spans="3:13" x14ac:dyDescent="0.25">
      <c r="C95" s="78"/>
    </row>
    <row r="96" spans="3:1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20" spans="3:3" x14ac:dyDescent="0.25">
      <c r="C120" s="78"/>
    </row>
    <row r="121" spans="3:3" x14ac:dyDescent="0.25">
      <c r="C121" s="78"/>
    </row>
    <row r="122" spans="3:3" x14ac:dyDescent="0.25">
      <c r="C122" s="78"/>
    </row>
    <row r="123" spans="3:3" x14ac:dyDescent="0.25">
      <c r="C123" s="78"/>
    </row>
    <row r="124" spans="3:3" x14ac:dyDescent="0.25">
      <c r="C124" s="78"/>
    </row>
    <row r="125" spans="3:3" x14ac:dyDescent="0.25">
      <c r="C125" s="78"/>
    </row>
    <row r="126" spans="3:3" x14ac:dyDescent="0.25">
      <c r="C126" s="78"/>
    </row>
    <row r="127" spans="3:3" x14ac:dyDescent="0.25">
      <c r="C127" s="78"/>
    </row>
    <row r="1048545" spans="4:8" ht="60" x14ac:dyDescent="0.25">
      <c r="H1048545" s="31" t="s">
        <v>256</v>
      </c>
    </row>
    <row r="1048546" spans="4:8" ht="60" x14ac:dyDescent="0.25">
      <c r="H1048546" s="31" t="s">
        <v>257</v>
      </c>
    </row>
    <row r="1048547" spans="4:8" ht="90" x14ac:dyDescent="0.25">
      <c r="H1048547" s="31" t="s">
        <v>258</v>
      </c>
    </row>
    <row r="1048548" spans="4:8" ht="75" x14ac:dyDescent="0.25">
      <c r="H1048548" s="31" t="s">
        <v>259</v>
      </c>
    </row>
    <row r="1048549" spans="4:8" ht="135" x14ac:dyDescent="0.25">
      <c r="H1048549" s="31" t="s">
        <v>260</v>
      </c>
    </row>
    <row r="1048550" spans="4:8" ht="285" x14ac:dyDescent="0.25">
      <c r="D1048550" t="s">
        <v>19</v>
      </c>
      <c r="H1048550" s="31" t="s">
        <v>261</v>
      </c>
    </row>
    <row r="1048551" spans="4:8" x14ac:dyDescent="0.25">
      <c r="D1048551" t="s">
        <v>263</v>
      </c>
    </row>
  </sheetData>
  <mergeCells count="97">
    <mergeCell ref="L74:M84"/>
    <mergeCell ref="D59:D60"/>
    <mergeCell ref="D61:D62"/>
    <mergeCell ref="D63:D64"/>
    <mergeCell ref="D65:D66"/>
    <mergeCell ref="D67:D68"/>
    <mergeCell ref="D69:D70"/>
    <mergeCell ref="AB20:AB21"/>
    <mergeCell ref="D57:D58"/>
    <mergeCell ref="B28:B45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Y14:Y16"/>
    <mergeCell ref="Z14:Z16"/>
    <mergeCell ref="AA14:AA16"/>
    <mergeCell ref="D18:D19"/>
    <mergeCell ref="D20:D21"/>
    <mergeCell ref="E20:E21"/>
    <mergeCell ref="AA20:AA21"/>
    <mergeCell ref="AB14:AB16"/>
    <mergeCell ref="E17:E19"/>
    <mergeCell ref="AA17:AA18"/>
    <mergeCell ref="R14:R16"/>
    <mergeCell ref="S14:S16"/>
    <mergeCell ref="T14:T16"/>
    <mergeCell ref="U14:U16"/>
    <mergeCell ref="V14:V16"/>
    <mergeCell ref="W14:W16"/>
    <mergeCell ref="L14:L16"/>
    <mergeCell ref="M14:M16"/>
    <mergeCell ref="N14:N16"/>
    <mergeCell ref="O14:O16"/>
    <mergeCell ref="P14:P16"/>
    <mergeCell ref="Q14:Q16"/>
    <mergeCell ref="X14:X16"/>
    <mergeCell ref="Y11:Y13"/>
    <mergeCell ref="Z11:Z13"/>
    <mergeCell ref="AA11:AA13"/>
    <mergeCell ref="AB11:AB13"/>
    <mergeCell ref="F14:F16"/>
    <mergeCell ref="G14:G16"/>
    <mergeCell ref="H14:H16"/>
    <mergeCell ref="I14:I16"/>
    <mergeCell ref="J14:J16"/>
    <mergeCell ref="K14:K16"/>
    <mergeCell ref="S11:S13"/>
    <mergeCell ref="T11:T13"/>
    <mergeCell ref="U11:U13"/>
    <mergeCell ref="V11:V13"/>
    <mergeCell ref="W11:W13"/>
    <mergeCell ref="X11:X13"/>
    <mergeCell ref="R11:R13"/>
    <mergeCell ref="G11:G13"/>
    <mergeCell ref="H11:H13"/>
    <mergeCell ref="I11:I13"/>
    <mergeCell ref="J11:J13"/>
    <mergeCell ref="K11:K13"/>
    <mergeCell ref="L11:L13"/>
    <mergeCell ref="M11:M13"/>
    <mergeCell ref="N11:N13"/>
    <mergeCell ref="O11:O13"/>
    <mergeCell ref="P11:P13"/>
    <mergeCell ref="Q11:Q13"/>
    <mergeCell ref="B11:B27"/>
    <mergeCell ref="C11:C73"/>
    <mergeCell ref="D11:D16"/>
    <mergeCell ref="E11:E16"/>
    <mergeCell ref="F11:F13"/>
    <mergeCell ref="E23:E27"/>
    <mergeCell ref="D55:D56"/>
    <mergeCell ref="D71:D72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 O14 O17:O73">
    <cfRule type="containsText" dxfId="201" priority="31" operator="containsText" text="Muy Alto">
      <formula>NOT(ISERROR(SEARCH("Muy Alto",O11)))</formula>
    </cfRule>
    <cfRule type="containsText" dxfId="200" priority="30" operator="containsText" text="Bajo">
      <formula>NOT(ISERROR(SEARCH("Bajo",O11)))</formula>
    </cfRule>
  </conditionalFormatting>
  <conditionalFormatting sqref="O11 O23:O73">
    <cfRule type="containsText" dxfId="199" priority="33" operator="containsText" text="Muy Alto">
      <formula>NOT(ISERROR(SEARCH("Muy Alto",O11)))</formula>
    </cfRule>
    <cfRule type="containsText" dxfId="198" priority="32" operator="containsText" text="Alto">
      <formula>NOT(ISERROR(SEARCH("Alto",O11)))</formula>
    </cfRule>
  </conditionalFormatting>
  <conditionalFormatting sqref="O14 O17:O22">
    <cfRule type="containsText" dxfId="197" priority="9" operator="containsText" text="Muy Alto">
      <formula>NOT(ISERROR(SEARCH("Muy Alto",O14)))</formula>
    </cfRule>
    <cfRule type="containsText" dxfId="196" priority="10" operator="containsText" text="Alto">
      <formula>NOT(ISERROR(SEARCH("Alto",O14)))</formula>
    </cfRule>
  </conditionalFormatting>
  <conditionalFormatting sqref="O14 O17:O73 O11">
    <cfRule type="containsText" dxfId="195" priority="29" operator="containsText" text="Medio">
      <formula>NOT(ISERROR(SEARCH("Medio",O11)))</formula>
    </cfRule>
  </conditionalFormatting>
  <conditionalFormatting sqref="R11 R23:R73">
    <cfRule type="containsText" dxfId="194" priority="28" operator="containsText" text="IV">
      <formula>NOT(ISERROR(SEARCH("IV",R11)))</formula>
    </cfRule>
    <cfRule type="containsText" dxfId="193" priority="27" operator="containsText" text="I">
      <formula>NOT(ISERROR(SEARCH("I",R11)))</formula>
    </cfRule>
    <cfRule type="containsText" dxfId="192" priority="26" operator="containsText" text="II">
      <formula>NOT(ISERROR(SEARCH("II",R11)))</formula>
    </cfRule>
    <cfRule type="containsText" dxfId="191" priority="25" operator="containsText" text="III">
      <formula>NOT(ISERROR(SEARCH("III",R11)))</formula>
    </cfRule>
  </conditionalFormatting>
  <conditionalFormatting sqref="R14 R17:R22">
    <cfRule type="containsText" dxfId="190" priority="5" operator="containsText" text="IV">
      <formula>NOT(ISERROR(SEARCH("IV",R14)))</formula>
    </cfRule>
    <cfRule type="containsText" dxfId="189" priority="6" operator="containsText" text="III">
      <formula>NOT(ISERROR(SEARCH("III",R14)))</formula>
    </cfRule>
    <cfRule type="containsText" dxfId="188" priority="7" operator="containsText" text="II">
      <formula>NOT(ISERROR(SEARCH("II",R14)))</formula>
    </cfRule>
    <cfRule type="containsText" dxfId="187" priority="8" operator="containsText" text="I">
      <formula>NOT(ISERROR(SEARCH("I",R14)))</formula>
    </cfRule>
  </conditionalFormatting>
  <conditionalFormatting sqref="R14 R17:R73 R11">
    <cfRule type="containsText" dxfId="186" priority="24" operator="containsText" text="IV">
      <formula>NOT(ISERROR(SEARCH("IV",R11)))</formula>
    </cfRule>
  </conditionalFormatting>
  <conditionalFormatting sqref="S11 S14 S17:S73">
    <cfRule type="containsText" dxfId="185" priority="17" operator="containsText" text="ACEPTABLE CON CONTROL ESPECIFICO">
      <formula>NOT(ISERROR(SEARCH("ACEPTABLE CON CONTROL ESPECIFICO",S11)))</formula>
    </cfRule>
    <cfRule type="containsText" dxfId="184" priority="18" operator="containsText" text="ACEPTABLE">
      <formula>NOT(ISERROR(SEARCH("ACEPTABLE",S11)))</formula>
    </cfRule>
    <cfRule type="containsText" dxfId="183" priority="19" operator="containsText" text="MEJORABLE">
      <formula>NOT(ISERROR(SEARCH("MEJORABLE",S11)))</formula>
    </cfRule>
  </conditionalFormatting>
  <conditionalFormatting sqref="S11 S23:S73">
    <cfRule type="containsText" dxfId="182" priority="20" operator="containsText" text="NO ACEPTABLE">
      <formula>NOT(ISERROR(SEARCH("NO ACEPTABLE",S11)))</formula>
    </cfRule>
    <cfRule type="containsText" dxfId="181" priority="21" operator="containsText" text="NO ACEPTABLE O ACEPTABLE CON CONTROL ESPECIFICO">
      <formula>NOT(ISERROR(SEARCH("NO ACEPTABLE O ACEPTABLE CON CONTROL ESPECIFICO",S11)))</formula>
    </cfRule>
    <cfRule type="containsText" dxfId="180" priority="22" operator="containsText" text="ACEPTABLE">
      <formula>NOT(ISERROR(SEARCH("ACEPTABLE",S11)))</formula>
    </cfRule>
    <cfRule type="containsText" dxfId="179" priority="23" operator="containsText" text="MEJORABLE">
      <formula>NOT(ISERROR(SEARCH("MEJORABLE",S11)))</formula>
    </cfRule>
  </conditionalFormatting>
  <conditionalFormatting sqref="S14 S17:S22">
    <cfRule type="containsText" dxfId="178" priority="4" operator="containsText" text="NO ACEPTABLE O ACEPTABLE CON CONTROL ESPECIFICO">
      <formula>NOT(ISERROR(SEARCH("NO ACEPTABLE O ACEPTABLE CON CONTROL ESPECIFICO",S14)))</formula>
    </cfRule>
    <cfRule type="containsText" dxfId="177" priority="3" operator="containsText" text="NO ACEPTABLE">
      <formula>NOT(ISERROR(SEARCH("NO ACEPTABLE",S14)))</formula>
    </cfRule>
    <cfRule type="containsText" dxfId="176" priority="2" operator="containsText" text="MEJORABLE">
      <formula>NOT(ISERROR(SEARCH("MEJORABLE",S14)))</formula>
    </cfRule>
    <cfRule type="containsText" dxfId="175" priority="1" operator="containsText" text="ACEPTABLE">
      <formula>NOT(ISERROR(SEARCH("ACEPTABLE",S14)))</formula>
    </cfRule>
  </conditionalFormatting>
  <conditionalFormatting sqref="S14 S17:S73 S11">
    <cfRule type="containsText" dxfId="174" priority="16" operator="containsText" text="NO ACEPTABLE">
      <formula>NOT(ISERROR(SEARCH("NO ACEPTABLE",S11)))</formula>
    </cfRule>
  </conditionalFormatting>
  <conditionalFormatting sqref="T11 T14 T17:T73">
    <cfRule type="containsText" dxfId="173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172" priority="14" operator="containsText" text="Corregir y adoptar medidas de control inmediato">
      <formula>NOT(ISERROR(SEARCH("Corregir y adoptar medidas de control inmediato",T11)))</formula>
    </cfRule>
    <cfRule type="cellIs" dxfId="171" priority="13" operator="equal">
      <formula>"Situación crítica. Suspender actividades hasta que el riesgo esté bajo control. Intervención urgente"</formula>
    </cfRule>
    <cfRule type="containsText" dxfId="170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169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showInputMessage="1" showErrorMessage="1" sqref="H23:H73" xr:uid="{E8F4AE12-5A4D-4CC5-9262-70EAA598E27B}">
      <formula1>$H$1048544:$H$1048550</formula1>
    </dataValidation>
    <dataValidation type="list" allowBlank="1" showInputMessage="1" showErrorMessage="1" sqref="D71 D11 D22:D27 D18 D20 D29 D31 D33 D35 D37 D39 D41 D43 D45 D47 D49 D51 D53 D55 D57 D59 D61 D63 D65 D67 D69" xr:uid="{3B39F760-2EA1-4D8A-B999-A583B685A7F6}">
      <formula1>$D$1048550:$D$1048576</formula1>
    </dataValidation>
    <dataValidation type="list" allowBlank="1" showInputMessage="1" showErrorMessage="1" sqref="E11 E22:E23 E20 E17" xr:uid="{05938341-7B5D-4A7E-A5D4-D12167FB2962}">
      <formula1>$E$28:$E$33</formula1>
    </dataValidation>
    <dataValidation type="list" allowBlank="1" showInputMessage="1" showErrorMessage="1" sqref="F11 F18:F27" xr:uid="{BB6F2A17-02D8-4883-987F-2C7A92FF52E2}">
      <formula1>$F$28:$F$72</formula1>
    </dataValidation>
    <dataValidation type="list" allowBlank="1" showInputMessage="1" showErrorMessage="1" sqref="H11 H18:H22" xr:uid="{D79CC660-5D7C-48B2-A142-9BAF05C75A5C}">
      <formula1>$H$1048545:$H$1048550</formula1>
    </dataValidation>
    <dataValidation type="list" allowBlank="1" showInputMessage="1" showErrorMessage="1" sqref="P11 P17:P72" xr:uid="{FF8C1C0C-8F54-4B7D-A18E-7C6D4CFE09CA}">
      <formula1>$P$28:$P$31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8F60-5BD6-4A9F-8D0D-009B8E3D46FE}">
  <sheetPr>
    <pageSetUpPr fitToPage="1"/>
  </sheetPr>
  <dimension ref="B2:AW1048552"/>
  <sheetViews>
    <sheetView showGridLines="0" topLeftCell="I1" zoomScale="70" zoomScaleNormal="70" workbookViewId="0">
      <selection activeCell="R75" sqref="R75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118" t="s">
        <v>248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2:49" ht="38.25" customHeigh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2:49" ht="25.5" customHeight="1" x14ac:dyDescent="0.25">
      <c r="B4" s="119" t="s">
        <v>268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2:49" ht="23.2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2:49" ht="33.75" customHeight="1" x14ac:dyDescent="0.25">
      <c r="B6" s="59" t="s">
        <v>273</v>
      </c>
      <c r="C6" s="58"/>
      <c r="D6" s="119" t="s">
        <v>494</v>
      </c>
      <c r="E6" s="119"/>
      <c r="F6" s="119"/>
      <c r="G6" s="119"/>
      <c r="H6" s="119"/>
      <c r="I6" s="119"/>
      <c r="J6" s="119"/>
      <c r="K6" s="119"/>
      <c r="L6" s="119"/>
      <c r="M6" s="11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49" ht="23.2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2:49" ht="18.75" x14ac:dyDescent="0.3">
      <c r="B8" s="120" t="s">
        <v>267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spans="2:49" ht="26.25" customHeight="1" thickBot="1" x14ac:dyDescent="0.3">
      <c r="B9" s="121" t="s">
        <v>272</v>
      </c>
      <c r="C9" s="123" t="s">
        <v>0</v>
      </c>
      <c r="D9" s="123" t="s">
        <v>41</v>
      </c>
      <c r="E9" s="126" t="s">
        <v>20</v>
      </c>
      <c r="F9" s="127"/>
      <c r="G9" s="128"/>
      <c r="H9" s="123" t="s">
        <v>255</v>
      </c>
      <c r="I9" s="126" t="s">
        <v>1</v>
      </c>
      <c r="J9" s="127"/>
      <c r="K9" s="128"/>
      <c r="L9" s="129" t="s">
        <v>2</v>
      </c>
      <c r="M9" s="130"/>
      <c r="N9" s="130"/>
      <c r="O9" s="130"/>
      <c r="P9" s="130"/>
      <c r="Q9" s="130"/>
      <c r="R9" s="131"/>
      <c r="S9" s="129" t="s">
        <v>3</v>
      </c>
      <c r="T9" s="131"/>
      <c r="U9" s="132" t="s">
        <v>13</v>
      </c>
      <c r="V9" s="133"/>
      <c r="W9" s="134"/>
      <c r="X9" s="135" t="s">
        <v>18</v>
      </c>
      <c r="Y9" s="136"/>
      <c r="Z9" s="136"/>
      <c r="AA9" s="136"/>
      <c r="AB9" s="137"/>
    </row>
    <row r="10" spans="2:49" ht="85.5" customHeight="1" thickBot="1" x14ac:dyDescent="0.3">
      <c r="B10" s="122"/>
      <c r="C10" s="124"/>
      <c r="D10" s="125"/>
      <c r="E10" s="138" t="s">
        <v>5</v>
      </c>
      <c r="F10" s="139"/>
      <c r="G10" s="102" t="s">
        <v>4</v>
      </c>
      <c r="H10" s="124"/>
      <c r="I10" s="95" t="s">
        <v>6</v>
      </c>
      <c r="J10" s="102" t="s">
        <v>7</v>
      </c>
      <c r="K10" s="94" t="s">
        <v>8</v>
      </c>
      <c r="L10" s="99" t="s">
        <v>37</v>
      </c>
      <c r="M10" s="13" t="s">
        <v>38</v>
      </c>
      <c r="N10" s="104" t="s">
        <v>42</v>
      </c>
      <c r="O10" s="99" t="s">
        <v>39</v>
      </c>
      <c r="P10" s="104" t="s">
        <v>40</v>
      </c>
      <c r="Q10" s="13" t="s">
        <v>43</v>
      </c>
      <c r="R10" s="105" t="s">
        <v>45</v>
      </c>
      <c r="S10" s="99" t="s">
        <v>9</v>
      </c>
      <c r="T10" s="98" t="s">
        <v>249</v>
      </c>
      <c r="U10" s="106" t="s">
        <v>10</v>
      </c>
      <c r="V10" s="107" t="s">
        <v>11</v>
      </c>
      <c r="W10" s="108" t="s">
        <v>12</v>
      </c>
      <c r="X10" s="109" t="s">
        <v>14</v>
      </c>
      <c r="Y10" s="110" t="s">
        <v>15</v>
      </c>
      <c r="Z10" s="112" t="s">
        <v>16</v>
      </c>
      <c r="AA10" s="110" t="s">
        <v>17</v>
      </c>
      <c r="AB10" s="111" t="s">
        <v>44</v>
      </c>
    </row>
    <row r="11" spans="2:49" ht="15" customHeight="1" x14ac:dyDescent="0.25">
      <c r="B11" s="180" t="s">
        <v>494</v>
      </c>
      <c r="C11" s="140" t="s">
        <v>495</v>
      </c>
      <c r="D11" s="175" t="s">
        <v>19</v>
      </c>
      <c r="E11" s="140" t="s">
        <v>208</v>
      </c>
      <c r="F11" s="142" t="s">
        <v>222</v>
      </c>
      <c r="G11" s="142" t="s">
        <v>397</v>
      </c>
      <c r="H11" s="140" t="s">
        <v>264</v>
      </c>
      <c r="I11" s="144" t="s">
        <v>271</v>
      </c>
      <c r="J11" s="144" t="s">
        <v>271</v>
      </c>
      <c r="K11" s="144" t="s">
        <v>271</v>
      </c>
      <c r="L11" s="149">
        <v>2</v>
      </c>
      <c r="M11" s="155">
        <v>4</v>
      </c>
      <c r="N11" s="156">
        <f>M11*L11</f>
        <v>8</v>
      </c>
      <c r="O11" s="158" t="str">
        <f>IF(N11&gt;=24,"Muy Alto",IF(N11&gt;=10,"Alto",IF(N11&gt;=6,"Medio","Bajo")))</f>
        <v>Medio</v>
      </c>
      <c r="P11" s="152">
        <v>25</v>
      </c>
      <c r="Q11" s="159">
        <f>P11*N11</f>
        <v>200</v>
      </c>
      <c r="R11" s="160" t="str">
        <f>IF(Q11&gt;=600,"I",IF(Q11&gt;=150,"II",IF(Q11&gt;=40,"III","IV")))</f>
        <v>II</v>
      </c>
      <c r="S11" s="146" t="str">
        <f>IF(R11="IV","ACEPTABLE",IF(R11="III","MEJORABLE",IF(R11="II","ACEPTABLE CON CONTROL ESPECIFICO","NO ACEPTABLE")))</f>
        <v>ACEPTABLE CON CONTROL ESPECIFICO</v>
      </c>
      <c r="T11" s="149" t="str">
        <f>IF(R11="IV","Mantener las medidas de control existentes, pero se deberían considerar soluciones o mejoras y se deben hacer comprobciones periódicas para asegurrar que el riesgo aún es aceptable",IF(R11="III","Mejorar si es posible. Seria conveniente justificar la intervención y su rentabilidad",IF(R11="II","Corregir y adoptar medidas de control inmediato","Situación crítica. Suspender actividades hasta que el riesgo esté bajo control. Intervención urgente ")))</f>
        <v>Corregir y adoptar medidas de control inmediato</v>
      </c>
      <c r="U11" s="152">
        <v>2</v>
      </c>
      <c r="V11" s="140" t="s">
        <v>276</v>
      </c>
      <c r="W11" s="140" t="s">
        <v>279</v>
      </c>
      <c r="X11" s="140" t="s">
        <v>266</v>
      </c>
      <c r="Y11" s="140" t="s">
        <v>266</v>
      </c>
      <c r="Z11" s="142" t="s">
        <v>303</v>
      </c>
      <c r="AA11" s="142" t="s">
        <v>284</v>
      </c>
      <c r="AB11" s="140" t="s">
        <v>266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spans="2:49" ht="17.100000000000001" customHeight="1" x14ac:dyDescent="0.25">
      <c r="B12" s="179"/>
      <c r="C12" s="141"/>
      <c r="D12" s="153"/>
      <c r="E12" s="141"/>
      <c r="F12" s="142"/>
      <c r="G12" s="142"/>
      <c r="H12" s="141"/>
      <c r="I12" s="163"/>
      <c r="J12" s="163"/>
      <c r="K12" s="163"/>
      <c r="L12" s="150"/>
      <c r="M12" s="150"/>
      <c r="N12" s="157"/>
      <c r="O12" s="158"/>
      <c r="P12" s="153"/>
      <c r="Q12" s="157"/>
      <c r="R12" s="161"/>
      <c r="S12" s="147"/>
      <c r="T12" s="150"/>
      <c r="U12" s="153"/>
      <c r="V12" s="141"/>
      <c r="W12" s="141"/>
      <c r="X12" s="141"/>
      <c r="Y12" s="141"/>
      <c r="Z12" s="142"/>
      <c r="AA12" s="142"/>
      <c r="AB12" s="141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spans="2:49" ht="17.100000000000001" customHeight="1" thickBot="1" x14ac:dyDescent="0.3">
      <c r="B13" s="179"/>
      <c r="C13" s="141"/>
      <c r="D13" s="153"/>
      <c r="E13" s="141"/>
      <c r="F13" s="142"/>
      <c r="G13" s="142"/>
      <c r="H13" s="143"/>
      <c r="I13" s="145"/>
      <c r="J13" s="145"/>
      <c r="K13" s="145"/>
      <c r="L13" s="151"/>
      <c r="M13" s="150"/>
      <c r="N13" s="157"/>
      <c r="O13" s="158"/>
      <c r="P13" s="154"/>
      <c r="Q13" s="157"/>
      <c r="R13" s="162"/>
      <c r="S13" s="148"/>
      <c r="T13" s="151"/>
      <c r="U13" s="154"/>
      <c r="V13" s="143"/>
      <c r="W13" s="143"/>
      <c r="X13" s="143"/>
      <c r="Y13" s="143"/>
      <c r="Z13" s="142"/>
      <c r="AA13" s="142"/>
      <c r="AB13" s="143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spans="2:49" ht="17.100000000000001" customHeight="1" x14ac:dyDescent="0.25">
      <c r="B14" s="179"/>
      <c r="C14" s="141"/>
      <c r="D14" s="153"/>
      <c r="E14" s="141"/>
      <c r="F14" s="140" t="s">
        <v>444</v>
      </c>
      <c r="G14" s="140" t="s">
        <v>445</v>
      </c>
      <c r="H14" s="140" t="s">
        <v>264</v>
      </c>
      <c r="I14" s="168" t="s">
        <v>424</v>
      </c>
      <c r="J14" s="168" t="s">
        <v>271</v>
      </c>
      <c r="K14" s="168" t="s">
        <v>424</v>
      </c>
      <c r="L14" s="164">
        <v>2</v>
      </c>
      <c r="M14" s="164">
        <v>2</v>
      </c>
      <c r="N14" s="165">
        <v>4</v>
      </c>
      <c r="O14" s="158" t="s">
        <v>446</v>
      </c>
      <c r="P14" s="158">
        <v>25</v>
      </c>
      <c r="Q14" s="156">
        <f t="shared" ref="Q14" si="0">P14*N14</f>
        <v>100</v>
      </c>
      <c r="R14" s="160" t="str">
        <f t="shared" ref="R14" si="1">IF(Q14&gt;=600,"I",IF(Q14&gt;=150,"II",IF(Q14&gt;=40,"III","IV")))</f>
        <v>III</v>
      </c>
      <c r="S14" s="177" t="s">
        <v>434</v>
      </c>
      <c r="T14" s="149" t="str">
        <f t="shared" ref="T14" si="2">IF(R14="IV","Mantener las medidas de control existentes, pero se deberían considerar soluciones o mejoras y se deben hacer comprobciones periódicas para asegurrar que el riesgo aún es aceptable",IF(R14="III","Mejorar si es posible. Seria conveniente justificar la intervención y su rentabilidad",IF(R14="II","Corregir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4" s="158">
        <v>2</v>
      </c>
      <c r="V14" s="142" t="s">
        <v>447</v>
      </c>
      <c r="W14" s="140" t="s">
        <v>265</v>
      </c>
      <c r="X14" s="140" t="s">
        <v>266</v>
      </c>
      <c r="Y14" s="140" t="s">
        <v>266</v>
      </c>
      <c r="Z14" s="140" t="s">
        <v>266</v>
      </c>
      <c r="AA14" s="140" t="s">
        <v>448</v>
      </c>
      <c r="AB14" s="140" t="s">
        <v>266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2:49" ht="16.5" customHeight="1" x14ac:dyDescent="0.25">
      <c r="B15" s="179"/>
      <c r="C15" s="141"/>
      <c r="D15" s="153"/>
      <c r="E15" s="141"/>
      <c r="F15" s="141"/>
      <c r="G15" s="141"/>
      <c r="H15" s="141"/>
      <c r="I15" s="168"/>
      <c r="J15" s="168"/>
      <c r="K15" s="168"/>
      <c r="L15" s="164"/>
      <c r="M15" s="164"/>
      <c r="N15" s="165"/>
      <c r="O15" s="158"/>
      <c r="P15" s="158"/>
      <c r="Q15" s="157"/>
      <c r="R15" s="161"/>
      <c r="S15" s="178"/>
      <c r="T15" s="150"/>
      <c r="U15" s="158"/>
      <c r="V15" s="142"/>
      <c r="W15" s="141"/>
      <c r="X15" s="141"/>
      <c r="Y15" s="141"/>
      <c r="Z15" s="141"/>
      <c r="AA15" s="141"/>
      <c r="AB15" s="141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spans="2:49" ht="16.5" customHeight="1" thickBot="1" x14ac:dyDescent="0.3">
      <c r="B16" s="179"/>
      <c r="C16" s="141"/>
      <c r="D16" s="153"/>
      <c r="E16" s="141"/>
      <c r="F16" s="141"/>
      <c r="G16" s="143"/>
      <c r="H16" s="143"/>
      <c r="I16" s="168"/>
      <c r="J16" s="168"/>
      <c r="K16" s="168"/>
      <c r="L16" s="164"/>
      <c r="M16" s="164"/>
      <c r="N16" s="165"/>
      <c r="O16" s="158"/>
      <c r="P16" s="158"/>
      <c r="Q16" s="176"/>
      <c r="R16" s="161"/>
      <c r="S16" s="178"/>
      <c r="T16" s="150"/>
      <c r="U16" s="158"/>
      <c r="V16" s="142"/>
      <c r="W16" s="143"/>
      <c r="X16" s="143"/>
      <c r="Y16" s="141"/>
      <c r="Z16" s="143"/>
      <c r="AA16" s="143"/>
      <c r="AB16" s="141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2:49" ht="84.75" customHeight="1" thickBot="1" x14ac:dyDescent="0.3">
      <c r="B17" s="179"/>
      <c r="C17" s="141"/>
      <c r="D17" s="64"/>
      <c r="E17" s="140" t="s">
        <v>207</v>
      </c>
      <c r="F17" s="60" t="s">
        <v>480</v>
      </c>
      <c r="G17" s="53" t="s">
        <v>481</v>
      </c>
      <c r="H17" s="53" t="s">
        <v>264</v>
      </c>
      <c r="I17" s="6" t="s">
        <v>424</v>
      </c>
      <c r="J17" s="6" t="s">
        <v>424</v>
      </c>
      <c r="K17" s="6" t="s">
        <v>424</v>
      </c>
      <c r="L17" s="93">
        <v>2</v>
      </c>
      <c r="M17" s="93">
        <v>4</v>
      </c>
      <c r="N17" s="57">
        <v>8</v>
      </c>
      <c r="O17" s="5" t="str">
        <f t="shared" ref="O17:O22" si="3">IF(N17&gt;=24,"Muy Alto",IF(N17&gt;=10,"Alto",IF(N17&gt;=6,"Medio","Bajo")))</f>
        <v>Medio</v>
      </c>
      <c r="P17" s="5">
        <v>25</v>
      </c>
      <c r="Q17" s="57">
        <f t="shared" ref="Q17:Q74" si="4">P17*N17</f>
        <v>200</v>
      </c>
      <c r="R17" s="11" t="str">
        <f t="shared" ref="R17:R22" si="5">IF(Q17&gt;=600,"I",IF(Q17&gt;=150,"II",IF(Q17&gt;=40,"III","IV")))</f>
        <v>II</v>
      </c>
      <c r="S17" s="51" t="str">
        <f>IF(R17="IV","ACEPTABLE",IF(R17="III","MEJORABLE",IF(R17="II","ACEPTABLE CON CONTROL ESPECIFICO","NO ACEPTABLE")))</f>
        <v>ACEPTABLE CON CONTROL ESPECIFICO</v>
      </c>
      <c r="T17" s="10" t="str">
        <f>IF(R17="IV","Mantener las medidas de control existentes, pero se deberían considerar soluciones o mejoras y se deben hacer comprobciones periódicas para asegurrar que el riesgo aún es aceptable",IF(R17="III","Mejorar si es posible. Seria conveniente justificar la intervención y su rentabilidad",IF(R17="II","Corregir y adoptar medidas de control inmediato","Situación crítica. Suspender actividades hasta que el riesgo esté bajo control. Intervención urgente ")))</f>
        <v>Corregir y adoptar medidas de control inmediato</v>
      </c>
      <c r="U17" s="64">
        <v>2</v>
      </c>
      <c r="V17" s="53" t="s">
        <v>278</v>
      </c>
      <c r="W17" s="53" t="s">
        <v>280</v>
      </c>
      <c r="X17" s="53" t="s">
        <v>483</v>
      </c>
      <c r="Y17" s="60" t="s">
        <v>266</v>
      </c>
      <c r="Z17" s="53" t="s">
        <v>266</v>
      </c>
      <c r="AA17" s="140" t="s">
        <v>285</v>
      </c>
      <c r="AB17" s="60" t="s">
        <v>484</v>
      </c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spans="2:49" ht="79.5" customHeight="1" thickBot="1" x14ac:dyDescent="0.3">
      <c r="B18" s="179"/>
      <c r="C18" s="141"/>
      <c r="D18" s="152" t="s">
        <v>19</v>
      </c>
      <c r="E18" s="141"/>
      <c r="F18" s="60" t="s">
        <v>404</v>
      </c>
      <c r="G18" s="60" t="s">
        <v>479</v>
      </c>
      <c r="H18" s="53" t="s">
        <v>264</v>
      </c>
      <c r="I18" s="6" t="s">
        <v>271</v>
      </c>
      <c r="J18" s="6" t="s">
        <v>271</v>
      </c>
      <c r="K18" s="6" t="s">
        <v>271</v>
      </c>
      <c r="L18" s="93">
        <v>2</v>
      </c>
      <c r="M18" s="93">
        <v>2</v>
      </c>
      <c r="N18" s="57">
        <f t="shared" ref="N18:N22" si="6">M18*L18</f>
        <v>4</v>
      </c>
      <c r="O18" s="5" t="str">
        <f t="shared" si="3"/>
        <v>Bajo</v>
      </c>
      <c r="P18" s="5">
        <v>25</v>
      </c>
      <c r="Q18" s="57">
        <f t="shared" si="4"/>
        <v>100</v>
      </c>
      <c r="R18" s="11" t="str">
        <f t="shared" si="5"/>
        <v>III</v>
      </c>
      <c r="S18" s="51" t="str">
        <f>IF(R18="IV","ACEPTABLE",IF(R18="III","MEJORABLE",IF(R18="II","ACEPTABLE CON CONTROL ESPECIFICO","NO ACEPTABLE")))</f>
        <v>MEJORABLE</v>
      </c>
      <c r="T18" s="10" t="str">
        <f>IF(R18="IV","Mantener las medidas de control existentes, pero se deberían considerar soluciones o mejoras y se deben hacer comprobciones periódicas para asegurrar que el riesgo aún es aceptable",IF(R18="III","Mejorar si es posible. Seria conveniente justificar la intervención y su rentabilidad",IF(R18="II","Corregir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8" s="64">
        <v>2</v>
      </c>
      <c r="V18" s="53" t="s">
        <v>482</v>
      </c>
      <c r="W18" s="53" t="s">
        <v>280</v>
      </c>
      <c r="X18" s="53" t="s">
        <v>266</v>
      </c>
      <c r="Y18" s="53" t="s">
        <v>266</v>
      </c>
      <c r="Z18" s="53" t="s">
        <v>304</v>
      </c>
      <c r="AA18" s="143"/>
      <c r="AB18" s="53" t="s">
        <v>266</v>
      </c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spans="2:49" ht="77.25" customHeight="1" thickBot="1" x14ac:dyDescent="0.3">
      <c r="B19" s="179"/>
      <c r="C19" s="141"/>
      <c r="D19" s="154"/>
      <c r="E19" s="143"/>
      <c r="F19" s="53" t="s">
        <v>53</v>
      </c>
      <c r="G19" s="53" t="s">
        <v>277</v>
      </c>
      <c r="H19" s="53" t="s">
        <v>264</v>
      </c>
      <c r="I19" s="6" t="s">
        <v>271</v>
      </c>
      <c r="J19" s="6" t="s">
        <v>271</v>
      </c>
      <c r="K19" s="6" t="s">
        <v>271</v>
      </c>
      <c r="L19" s="93">
        <v>2</v>
      </c>
      <c r="M19" s="93">
        <v>2</v>
      </c>
      <c r="N19" s="57">
        <f t="shared" si="6"/>
        <v>4</v>
      </c>
      <c r="O19" s="5" t="str">
        <f t="shared" si="3"/>
        <v>Bajo</v>
      </c>
      <c r="P19" s="5">
        <v>25</v>
      </c>
      <c r="Q19" s="57">
        <f t="shared" si="4"/>
        <v>100</v>
      </c>
      <c r="R19" s="11" t="str">
        <f t="shared" si="5"/>
        <v>III</v>
      </c>
      <c r="S19" s="51" t="str">
        <f t="shared" ref="S19:S22" si="7">IF(R19="IV","ACEPTABLE",IF(R19="III","MEJORABLE",IF(R19="II","ACEPTABLE CON CONTROL ESPECIFICO","NO ACEPTABLE")))</f>
        <v>MEJORABLE</v>
      </c>
      <c r="T19" s="10" t="str">
        <f t="shared" ref="T19:T22" si="8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19" s="64">
        <v>2</v>
      </c>
      <c r="V19" s="53" t="s">
        <v>281</v>
      </c>
      <c r="W19" s="53" t="s">
        <v>280</v>
      </c>
      <c r="X19" s="53" t="s">
        <v>266</v>
      </c>
      <c r="Y19" s="53" t="s">
        <v>266</v>
      </c>
      <c r="Z19" s="53" t="s">
        <v>305</v>
      </c>
      <c r="AA19" s="53" t="s">
        <v>295</v>
      </c>
      <c r="AB19" s="53" t="s">
        <v>266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spans="2:49" ht="102.75" thickBot="1" x14ac:dyDescent="0.3">
      <c r="B20" s="179"/>
      <c r="C20" s="141"/>
      <c r="D20" s="5" t="s">
        <v>19</v>
      </c>
      <c r="E20" s="53" t="s">
        <v>209</v>
      </c>
      <c r="F20" s="53" t="s">
        <v>223</v>
      </c>
      <c r="G20" s="53" t="s">
        <v>490</v>
      </c>
      <c r="H20" s="53" t="s">
        <v>264</v>
      </c>
      <c r="I20" s="6" t="s">
        <v>271</v>
      </c>
      <c r="J20" s="6" t="s">
        <v>271</v>
      </c>
      <c r="K20" s="6" t="s">
        <v>271</v>
      </c>
      <c r="L20" s="93">
        <v>2</v>
      </c>
      <c r="M20" s="93">
        <v>2</v>
      </c>
      <c r="N20" s="57">
        <f t="shared" si="6"/>
        <v>4</v>
      </c>
      <c r="O20" s="5" t="str">
        <f t="shared" si="3"/>
        <v>Bajo</v>
      </c>
      <c r="P20" s="5">
        <v>25</v>
      </c>
      <c r="Q20" s="57">
        <f t="shared" si="4"/>
        <v>100</v>
      </c>
      <c r="R20" s="11" t="str">
        <f t="shared" si="5"/>
        <v>III</v>
      </c>
      <c r="S20" s="51" t="str">
        <f t="shared" si="7"/>
        <v>MEJORABLE</v>
      </c>
      <c r="T20" s="10" t="str">
        <f t="shared" si="8"/>
        <v>Mejorar si es posible. Seria conveniente justificar la intervención y su rentabilidad</v>
      </c>
      <c r="U20" s="64">
        <v>2</v>
      </c>
      <c r="V20" s="53" t="s">
        <v>282</v>
      </c>
      <c r="W20" s="53" t="s">
        <v>283</v>
      </c>
      <c r="X20" s="53" t="s">
        <v>266</v>
      </c>
      <c r="Y20" s="53" t="s">
        <v>266</v>
      </c>
      <c r="Z20" s="53" t="s">
        <v>306</v>
      </c>
      <c r="AA20" s="53" t="s">
        <v>400</v>
      </c>
      <c r="AB20" s="53" t="s">
        <v>286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spans="2:49" ht="64.5" customHeight="1" thickBot="1" x14ac:dyDescent="0.3">
      <c r="B21" s="179"/>
      <c r="C21" s="141"/>
      <c r="D21" s="152" t="s">
        <v>19</v>
      </c>
      <c r="E21" s="142" t="s">
        <v>287</v>
      </c>
      <c r="F21" s="53" t="s">
        <v>230</v>
      </c>
      <c r="G21" s="53" t="s">
        <v>290</v>
      </c>
      <c r="H21" s="53" t="s">
        <v>264</v>
      </c>
      <c r="I21" s="6" t="s">
        <v>271</v>
      </c>
      <c r="J21" s="6" t="s">
        <v>271</v>
      </c>
      <c r="K21" s="6" t="s">
        <v>271</v>
      </c>
      <c r="L21" s="93">
        <v>2</v>
      </c>
      <c r="M21" s="93">
        <v>4</v>
      </c>
      <c r="N21" s="57">
        <f t="shared" si="6"/>
        <v>8</v>
      </c>
      <c r="O21" s="5" t="str">
        <f t="shared" si="3"/>
        <v>Medio</v>
      </c>
      <c r="P21" s="5">
        <v>25</v>
      </c>
      <c r="Q21" s="57">
        <f t="shared" si="4"/>
        <v>200</v>
      </c>
      <c r="R21" s="11" t="str">
        <f t="shared" si="5"/>
        <v>II</v>
      </c>
      <c r="S21" s="51" t="str">
        <f t="shared" si="7"/>
        <v>ACEPTABLE CON CONTROL ESPECIFICO</v>
      </c>
      <c r="T21" s="10" t="str">
        <f t="shared" si="8"/>
        <v>Corregir y adoptar medidas de control inmediato</v>
      </c>
      <c r="U21" s="89">
        <v>2</v>
      </c>
      <c r="V21" s="53" t="s">
        <v>293</v>
      </c>
      <c r="W21" s="53" t="s">
        <v>279</v>
      </c>
      <c r="X21" s="53" t="s">
        <v>266</v>
      </c>
      <c r="Y21" s="53" t="s">
        <v>266</v>
      </c>
      <c r="Z21" s="53" t="s">
        <v>294</v>
      </c>
      <c r="AA21" s="140" t="s">
        <v>308</v>
      </c>
      <c r="AB21" s="140" t="s">
        <v>266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2:49" ht="125.25" customHeight="1" thickBot="1" x14ac:dyDescent="0.3">
      <c r="B22" s="179"/>
      <c r="C22" s="141"/>
      <c r="D22" s="153"/>
      <c r="E22" s="142"/>
      <c r="F22" s="53" t="s">
        <v>244</v>
      </c>
      <c r="G22" s="53" t="s">
        <v>464</v>
      </c>
      <c r="H22" s="53" t="s">
        <v>264</v>
      </c>
      <c r="I22" s="6" t="s">
        <v>271</v>
      </c>
      <c r="J22" s="6" t="s">
        <v>271</v>
      </c>
      <c r="K22" s="6" t="s">
        <v>271</v>
      </c>
      <c r="L22" s="93">
        <v>2</v>
      </c>
      <c r="M22" s="93">
        <v>4</v>
      </c>
      <c r="N22" s="57">
        <f t="shared" si="6"/>
        <v>8</v>
      </c>
      <c r="O22" s="5" t="str">
        <f t="shared" si="3"/>
        <v>Medio</v>
      </c>
      <c r="P22" s="5">
        <v>25</v>
      </c>
      <c r="Q22" s="57">
        <f t="shared" si="4"/>
        <v>200</v>
      </c>
      <c r="R22" s="11" t="str">
        <f t="shared" si="5"/>
        <v>II</v>
      </c>
      <c r="S22" s="51" t="str">
        <f t="shared" si="7"/>
        <v>ACEPTABLE CON CONTROL ESPECIFICO</v>
      </c>
      <c r="T22" s="10" t="str">
        <f t="shared" si="8"/>
        <v>Corregir y adoptar medidas de control inmediato</v>
      </c>
      <c r="U22" s="64">
        <v>2</v>
      </c>
      <c r="V22" s="53" t="s">
        <v>309</v>
      </c>
      <c r="W22" s="53" t="s">
        <v>279</v>
      </c>
      <c r="X22" s="53" t="s">
        <v>266</v>
      </c>
      <c r="Y22" s="53" t="s">
        <v>266</v>
      </c>
      <c r="Z22" s="53" t="s">
        <v>301</v>
      </c>
      <c r="AA22" s="141"/>
      <c r="AB22" s="141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spans="2:49" ht="147" customHeight="1" x14ac:dyDescent="0.25">
      <c r="B23" s="179"/>
      <c r="C23" s="141"/>
      <c r="D23" s="5" t="s">
        <v>292</v>
      </c>
      <c r="E23" s="53" t="s">
        <v>210</v>
      </c>
      <c r="F23" s="53" t="s">
        <v>241</v>
      </c>
      <c r="G23" s="53" t="s">
        <v>291</v>
      </c>
      <c r="H23" s="53" t="s">
        <v>264</v>
      </c>
      <c r="I23" s="6" t="s">
        <v>271</v>
      </c>
      <c r="J23" s="6" t="s">
        <v>271</v>
      </c>
      <c r="K23" s="6" t="s">
        <v>271</v>
      </c>
      <c r="L23" s="93">
        <v>2</v>
      </c>
      <c r="M23" s="93">
        <v>2</v>
      </c>
      <c r="N23" s="57">
        <f>M23*L23</f>
        <v>4</v>
      </c>
      <c r="O23" s="5" t="str">
        <f>IF(N23&gt;=24,"Muy Alto",IF(N23&gt;=10,"Alto",IF(N23&gt;=6,"Medio","Bajo")))</f>
        <v>Bajo</v>
      </c>
      <c r="P23" s="5">
        <v>25</v>
      </c>
      <c r="Q23" s="57">
        <f t="shared" si="4"/>
        <v>100</v>
      </c>
      <c r="R23" s="11" t="str">
        <f>IF(Q23&gt;=600,"I",IF(Q23&gt;=150,"II",IF(Q23&gt;=40,"III","IV")))</f>
        <v>III</v>
      </c>
      <c r="S23" s="51" t="str">
        <f>IF(R23="IV","ACEPTABLE",IF(R23="III","MEJORABLE",IF(R23="II","ACEPTABLE CON CONTROL ESPECIFICO","NO ACEPTABLE")))</f>
        <v>MEJORABLE</v>
      </c>
      <c r="T23" s="10" t="str">
        <f>IF(R23="IV","Mantener las medidas de control existentes, pero se deberían considerar soluciones o mejoras y se deben hacer comprobciones periódicas para asegurrar que el riesgo aún es aceptable",IF(R23="III","Mejorar si es posible. Seria conveniente justificar la intervención y su rentabilidad",IF(R23="II","Corregir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3" s="64">
        <v>2</v>
      </c>
      <c r="V23" s="53" t="s">
        <v>297</v>
      </c>
      <c r="W23" s="53" t="s">
        <v>298</v>
      </c>
      <c r="X23" s="53" t="s">
        <v>266</v>
      </c>
      <c r="Y23" s="53" t="s">
        <v>266</v>
      </c>
      <c r="Z23" s="53" t="s">
        <v>299</v>
      </c>
      <c r="AA23" s="53" t="s">
        <v>302</v>
      </c>
      <c r="AB23" s="53" t="s">
        <v>266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</row>
    <row r="24" spans="2:49" ht="102" x14ac:dyDescent="0.25">
      <c r="B24" s="179"/>
      <c r="C24" s="141"/>
      <c r="D24" s="5" t="s">
        <v>19</v>
      </c>
      <c r="E24" s="142" t="s">
        <v>212</v>
      </c>
      <c r="F24" s="53" t="s">
        <v>245</v>
      </c>
      <c r="G24" s="53" t="s">
        <v>492</v>
      </c>
      <c r="H24" s="53" t="s">
        <v>262</v>
      </c>
      <c r="I24" s="6" t="s">
        <v>271</v>
      </c>
      <c r="J24" s="6" t="s">
        <v>271</v>
      </c>
      <c r="K24" s="6" t="s">
        <v>271</v>
      </c>
      <c r="L24" s="93">
        <v>2</v>
      </c>
      <c r="M24" s="93">
        <v>2</v>
      </c>
      <c r="N24" s="57">
        <f t="shared" ref="N24:N74" si="9">M24*L24</f>
        <v>4</v>
      </c>
      <c r="O24" s="5" t="str">
        <f t="shared" ref="O24:O74" si="10">IF(N24&gt;=24,"Muy Alto",IF(N24&gt;=10,"Alto",IF(N24&gt;=6,"Medio","Bajo")))</f>
        <v>Bajo</v>
      </c>
      <c r="P24" s="5">
        <v>25</v>
      </c>
      <c r="Q24" s="57">
        <v>80</v>
      </c>
      <c r="R24" s="11" t="str">
        <f t="shared" ref="R24:R74" si="11">IF(Q24&gt;=600,"I",IF(Q24&gt;=150,"II",IF(Q24&gt;=40,"III","IV")))</f>
        <v>III</v>
      </c>
      <c r="S24" s="7" t="str">
        <f t="shared" ref="S24:S74" si="12">IF(R24="IV","ACEPTABLE",IF(R24="III","MEJORABLE",IF(R24="II","ACEPTABLE CON CONTROL ESPECIFICO","NO ACEPTABLE")))</f>
        <v>MEJORABLE</v>
      </c>
      <c r="T24" s="10" t="str">
        <f t="shared" ref="T24:T74" si="13">IF(R24="IV","Mantener las medidas de control existentes, pero se deberían considerar soluciones o mejoras y se deben hacer comprobciones periódicas para asegurrar que el riesgo aún es aceptable",IF(R24="III","Mejorar si es posible. Seria conveniente justificar la intervención y su rentabilidad",IF(R24="II","Corregir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4" s="64">
        <v>2</v>
      </c>
      <c r="V24" s="53" t="s">
        <v>313</v>
      </c>
      <c r="W24" s="53" t="s">
        <v>265</v>
      </c>
      <c r="X24" s="53" t="s">
        <v>266</v>
      </c>
      <c r="Y24" s="53" t="s">
        <v>266</v>
      </c>
      <c r="Z24" s="53" t="s">
        <v>312</v>
      </c>
      <c r="AA24" s="53" t="s">
        <v>311</v>
      </c>
      <c r="AB24" s="53" t="s">
        <v>310</v>
      </c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</row>
    <row r="25" spans="2:49" ht="81.75" customHeight="1" x14ac:dyDescent="0.25">
      <c r="B25" s="179"/>
      <c r="C25" s="141"/>
      <c r="D25" s="5" t="s">
        <v>19</v>
      </c>
      <c r="E25" s="142"/>
      <c r="F25" s="53" t="s">
        <v>233</v>
      </c>
      <c r="G25" s="53" t="s">
        <v>491</v>
      </c>
      <c r="H25" s="53" t="s">
        <v>262</v>
      </c>
      <c r="I25" s="6" t="s">
        <v>271</v>
      </c>
      <c r="J25" s="6" t="s">
        <v>271</v>
      </c>
      <c r="K25" s="6" t="s">
        <v>271</v>
      </c>
      <c r="L25" s="93">
        <v>2</v>
      </c>
      <c r="M25" s="93">
        <v>3</v>
      </c>
      <c r="N25" s="57">
        <f t="shared" si="9"/>
        <v>6</v>
      </c>
      <c r="O25" s="5" t="str">
        <f t="shared" si="10"/>
        <v>Medio</v>
      </c>
      <c r="P25" s="5">
        <v>25</v>
      </c>
      <c r="Q25" s="57">
        <f t="shared" si="4"/>
        <v>150</v>
      </c>
      <c r="R25" s="11" t="str">
        <f t="shared" si="11"/>
        <v>II</v>
      </c>
      <c r="S25" s="7" t="str">
        <f t="shared" si="12"/>
        <v>ACEPTABLE CON CONTROL ESPECIFICO</v>
      </c>
      <c r="T25" s="10" t="str">
        <f t="shared" si="13"/>
        <v>Corregir y adoptar medidas de control inmediato</v>
      </c>
      <c r="U25" s="89">
        <v>2</v>
      </c>
      <c r="V25" s="53" t="s">
        <v>315</v>
      </c>
      <c r="W25" s="53" t="s">
        <v>265</v>
      </c>
      <c r="X25" s="53" t="s">
        <v>266</v>
      </c>
      <c r="Y25" s="53" t="s">
        <v>266</v>
      </c>
      <c r="Z25" s="53" t="s">
        <v>316</v>
      </c>
      <c r="AA25" s="53" t="s">
        <v>317</v>
      </c>
      <c r="AB25" s="53" t="s">
        <v>266</v>
      </c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2:49" ht="81.75" customHeight="1" x14ac:dyDescent="0.25">
      <c r="B26" s="179"/>
      <c r="C26" s="141"/>
      <c r="D26" s="5"/>
      <c r="E26" s="142"/>
      <c r="F26" s="53" t="s">
        <v>234</v>
      </c>
      <c r="G26" s="53" t="s">
        <v>487</v>
      </c>
      <c r="H26" s="53" t="s">
        <v>264</v>
      </c>
      <c r="I26" s="6" t="s">
        <v>424</v>
      </c>
      <c r="J26" s="6" t="s">
        <v>424</v>
      </c>
      <c r="K26" s="6" t="s">
        <v>424</v>
      </c>
      <c r="L26" s="93">
        <v>2</v>
      </c>
      <c r="M26" s="93">
        <v>3</v>
      </c>
      <c r="N26" s="57">
        <f t="shared" si="9"/>
        <v>6</v>
      </c>
      <c r="O26" s="5" t="str">
        <f t="shared" si="10"/>
        <v>Medio</v>
      </c>
      <c r="P26" s="5">
        <v>25</v>
      </c>
      <c r="Q26" s="57">
        <f t="shared" si="4"/>
        <v>150</v>
      </c>
      <c r="R26" s="11" t="str">
        <f t="shared" si="11"/>
        <v>II</v>
      </c>
      <c r="S26" s="7" t="str">
        <f t="shared" si="12"/>
        <v>ACEPTABLE CON CONTROL ESPECIFICO</v>
      </c>
      <c r="T26" s="10" t="str">
        <f t="shared" si="13"/>
        <v>Corregir y adoptar medidas de control inmediato</v>
      </c>
      <c r="U26" s="89">
        <v>2</v>
      </c>
      <c r="V26" s="53" t="s">
        <v>453</v>
      </c>
      <c r="W26" s="53" t="s">
        <v>385</v>
      </c>
      <c r="X26" s="53" t="s">
        <v>266</v>
      </c>
      <c r="Y26" s="53" t="s">
        <v>266</v>
      </c>
      <c r="Z26" s="53" t="s">
        <v>454</v>
      </c>
      <c r="AA26" s="53" t="s">
        <v>455</v>
      </c>
      <c r="AB26" s="53" t="s">
        <v>266</v>
      </c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2:49" ht="81.75" customHeight="1" x14ac:dyDescent="0.25">
      <c r="B27" s="179"/>
      <c r="C27" s="141"/>
      <c r="D27" s="5"/>
      <c r="E27" s="142"/>
      <c r="F27" s="53" t="s">
        <v>247</v>
      </c>
      <c r="G27" s="53" t="s">
        <v>493</v>
      </c>
      <c r="H27" s="53" t="s">
        <v>262</v>
      </c>
      <c r="I27" s="6" t="s">
        <v>424</v>
      </c>
      <c r="J27" s="6" t="s">
        <v>424</v>
      </c>
      <c r="K27" s="6" t="s">
        <v>375</v>
      </c>
      <c r="L27" s="93">
        <v>2</v>
      </c>
      <c r="M27" s="93">
        <v>3</v>
      </c>
      <c r="N27" s="57">
        <v>6</v>
      </c>
      <c r="O27" s="5" t="str">
        <f t="shared" si="10"/>
        <v>Medio</v>
      </c>
      <c r="P27" s="5">
        <v>10</v>
      </c>
      <c r="Q27" s="57">
        <f t="shared" si="4"/>
        <v>60</v>
      </c>
      <c r="R27" s="11" t="str">
        <f t="shared" si="11"/>
        <v>III</v>
      </c>
      <c r="S27" s="7" t="str">
        <f t="shared" si="12"/>
        <v>MEJORABLE</v>
      </c>
      <c r="T27" s="10" t="str">
        <f t="shared" si="13"/>
        <v>Mejorar si es posible. Seria conveniente justificar la intervención y su rentabilidad</v>
      </c>
      <c r="U27" s="89">
        <v>2</v>
      </c>
      <c r="V27" s="53" t="s">
        <v>449</v>
      </c>
      <c r="W27" s="53" t="s">
        <v>450</v>
      </c>
      <c r="X27" s="53" t="s">
        <v>266</v>
      </c>
      <c r="Y27" s="53" t="s">
        <v>266</v>
      </c>
      <c r="Z27" s="53" t="s">
        <v>451</v>
      </c>
      <c r="AA27" s="53" t="s">
        <v>452</v>
      </c>
      <c r="AB27" s="53" t="s">
        <v>266</v>
      </c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2:49" ht="76.5" x14ac:dyDescent="0.25">
      <c r="B28" s="179"/>
      <c r="C28" s="141"/>
      <c r="D28" s="5" t="s">
        <v>19</v>
      </c>
      <c r="E28" s="142"/>
      <c r="F28" s="53" t="s">
        <v>236</v>
      </c>
      <c r="G28" s="53" t="s">
        <v>318</v>
      </c>
      <c r="H28" s="53" t="s">
        <v>262</v>
      </c>
      <c r="I28" s="6" t="s">
        <v>271</v>
      </c>
      <c r="J28" s="6" t="s">
        <v>271</v>
      </c>
      <c r="K28" s="6" t="s">
        <v>271</v>
      </c>
      <c r="L28" s="93">
        <v>2</v>
      </c>
      <c r="M28" s="93">
        <v>3</v>
      </c>
      <c r="N28" s="57">
        <f t="shared" si="9"/>
        <v>6</v>
      </c>
      <c r="O28" s="5" t="str">
        <f t="shared" si="10"/>
        <v>Medio</v>
      </c>
      <c r="P28" s="5">
        <v>25</v>
      </c>
      <c r="Q28" s="57">
        <f t="shared" si="4"/>
        <v>150</v>
      </c>
      <c r="R28" s="11" t="str">
        <f t="shared" si="11"/>
        <v>II</v>
      </c>
      <c r="S28" s="7" t="str">
        <f t="shared" si="12"/>
        <v>ACEPTABLE CON CONTROL ESPECIFICO</v>
      </c>
      <c r="T28" s="10" t="str">
        <f t="shared" si="13"/>
        <v>Corregir y adoptar medidas de control inmediato</v>
      </c>
      <c r="U28" s="89">
        <v>2</v>
      </c>
      <c r="V28" s="53" t="s">
        <v>319</v>
      </c>
      <c r="W28" s="53" t="s">
        <v>320</v>
      </c>
      <c r="X28" s="53" t="s">
        <v>266</v>
      </c>
      <c r="Y28" s="53" t="s">
        <v>266</v>
      </c>
      <c r="Z28" s="53" t="s">
        <v>321</v>
      </c>
      <c r="AA28" s="53" t="s">
        <v>322</v>
      </c>
      <c r="AB28" s="53" t="s">
        <v>323</v>
      </c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</row>
    <row r="29" spans="2:49" ht="15" hidden="1" customHeight="1" x14ac:dyDescent="0.25">
      <c r="B29" s="179"/>
      <c r="C29" s="141"/>
      <c r="D29" s="89"/>
      <c r="E29" s="61"/>
      <c r="F29" s="76" t="s">
        <v>52</v>
      </c>
      <c r="G29" s="68"/>
      <c r="H29" s="53" t="s">
        <v>264</v>
      </c>
      <c r="I29" s="85"/>
      <c r="J29" s="86"/>
      <c r="K29" s="63"/>
      <c r="L29" s="97"/>
      <c r="M29" s="97"/>
      <c r="N29" s="57">
        <f t="shared" si="9"/>
        <v>0</v>
      </c>
      <c r="O29" s="5" t="str">
        <f t="shared" si="10"/>
        <v>Bajo</v>
      </c>
      <c r="P29" s="5">
        <v>10</v>
      </c>
      <c r="Q29" s="57">
        <f t="shared" si="4"/>
        <v>0</v>
      </c>
      <c r="R29" s="11" t="str">
        <f t="shared" si="11"/>
        <v>IV</v>
      </c>
      <c r="S29" s="7" t="str">
        <f t="shared" si="12"/>
        <v>ACEPTABLE</v>
      </c>
      <c r="T29" s="10" t="str">
        <f t="shared" si="13"/>
        <v>Mantener las medidas de control existentes, pero se deberían considerar soluciones o mejoras y se deben hacer comprobciones periódicas para asegurrar que el riesgo aún es aceptable</v>
      </c>
      <c r="U29" s="89">
        <v>17</v>
      </c>
      <c r="X29" s="83" t="s">
        <v>266</v>
      </c>
      <c r="Y29" s="83" t="s">
        <v>266</v>
      </c>
      <c r="Z29" s="83" t="s">
        <v>266</v>
      </c>
    </row>
    <row r="30" spans="2:49" ht="15" hidden="1" customHeight="1" x14ac:dyDescent="0.25">
      <c r="B30" s="179"/>
      <c r="C30" s="141"/>
      <c r="D30" s="152" t="s">
        <v>19</v>
      </c>
      <c r="E30" s="61"/>
      <c r="F30" s="76" t="s">
        <v>53</v>
      </c>
      <c r="G30" s="68"/>
      <c r="H30" s="53" t="s">
        <v>264</v>
      </c>
      <c r="I30" s="85"/>
      <c r="J30" s="86"/>
      <c r="K30" s="63"/>
      <c r="L30" s="97"/>
      <c r="M30" s="97"/>
      <c r="N30" s="57">
        <f t="shared" si="9"/>
        <v>0</v>
      </c>
      <c r="O30" s="5" t="str">
        <f t="shared" si="10"/>
        <v>Bajo</v>
      </c>
      <c r="P30" s="5">
        <v>10</v>
      </c>
      <c r="Q30" s="57">
        <f t="shared" si="4"/>
        <v>0</v>
      </c>
      <c r="R30" s="11" t="str">
        <f t="shared" si="11"/>
        <v>IV</v>
      </c>
      <c r="S30" s="7" t="str">
        <f t="shared" si="12"/>
        <v>ACEPTABLE</v>
      </c>
      <c r="T30" s="10" t="str">
        <f t="shared" si="13"/>
        <v>Mantener las medidas de control existentes, pero se deberían considerar soluciones o mejoras y se deben hacer comprobciones periódicas para asegurrar que el riesgo aún es aceptable</v>
      </c>
      <c r="U30" s="89">
        <v>17</v>
      </c>
      <c r="X30" s="83" t="s">
        <v>266</v>
      </c>
      <c r="Y30" s="83" t="s">
        <v>266</v>
      </c>
      <c r="Z30" s="83" t="s">
        <v>266</v>
      </c>
    </row>
    <row r="31" spans="2:49" ht="15" hidden="1" customHeight="1" x14ac:dyDescent="0.25">
      <c r="B31" s="179"/>
      <c r="C31" s="141"/>
      <c r="D31" s="153"/>
      <c r="E31" s="61"/>
      <c r="F31" s="76" t="s">
        <v>54</v>
      </c>
      <c r="G31" s="68"/>
      <c r="H31" s="53" t="s">
        <v>264</v>
      </c>
      <c r="I31" s="85"/>
      <c r="J31" s="86"/>
      <c r="K31" s="63"/>
      <c r="L31" s="97"/>
      <c r="M31" s="97"/>
      <c r="N31" s="57">
        <f t="shared" si="9"/>
        <v>0</v>
      </c>
      <c r="O31" s="5" t="str">
        <f t="shared" si="10"/>
        <v>Bajo</v>
      </c>
      <c r="P31" s="5">
        <v>10</v>
      </c>
      <c r="Q31" s="57">
        <f t="shared" si="4"/>
        <v>0</v>
      </c>
      <c r="R31" s="11" t="str">
        <f t="shared" si="11"/>
        <v>IV</v>
      </c>
      <c r="S31" s="7" t="str">
        <f t="shared" si="12"/>
        <v>ACEPTABLE</v>
      </c>
      <c r="T31" s="10" t="str">
        <f t="shared" si="13"/>
        <v>Mantener las medidas de control existentes, pero se deberían considerar soluciones o mejoras y se deben hacer comprobciones periódicas para asegurrar que el riesgo aún es aceptable</v>
      </c>
      <c r="U31" s="89">
        <v>17</v>
      </c>
      <c r="X31" s="83" t="s">
        <v>266</v>
      </c>
      <c r="Y31" s="83" t="s">
        <v>266</v>
      </c>
      <c r="Z31" s="83" t="s">
        <v>266</v>
      </c>
    </row>
    <row r="32" spans="2:49" ht="15" hidden="1" customHeight="1" x14ac:dyDescent="0.25">
      <c r="B32" s="179"/>
      <c r="C32" s="141"/>
      <c r="D32" s="152" t="s">
        <v>19</v>
      </c>
      <c r="E32" s="61"/>
      <c r="F32" s="76" t="s">
        <v>55</v>
      </c>
      <c r="G32" s="68"/>
      <c r="H32" s="53" t="s">
        <v>264</v>
      </c>
      <c r="I32" s="85"/>
      <c r="J32" s="86"/>
      <c r="K32" s="63"/>
      <c r="L32" s="97"/>
      <c r="M32" s="97"/>
      <c r="N32" s="57">
        <f t="shared" si="9"/>
        <v>0</v>
      </c>
      <c r="O32" s="5" t="str">
        <f t="shared" si="10"/>
        <v>Bajo</v>
      </c>
      <c r="P32" s="5">
        <v>10</v>
      </c>
      <c r="Q32" s="57">
        <f t="shared" si="4"/>
        <v>0</v>
      </c>
      <c r="R32" s="11" t="str">
        <f t="shared" si="11"/>
        <v>IV</v>
      </c>
      <c r="S32" s="7" t="str">
        <f t="shared" si="12"/>
        <v>ACEPTABLE</v>
      </c>
      <c r="T32" s="10" t="str">
        <f t="shared" si="13"/>
        <v>Mantener las medidas de control existentes, pero se deberían considerar soluciones o mejoras y se deben hacer comprobciones periódicas para asegurrar que el riesgo aún es aceptable</v>
      </c>
      <c r="U32" s="89">
        <v>17</v>
      </c>
      <c r="X32" s="83" t="s">
        <v>266</v>
      </c>
      <c r="Y32" s="83" t="s">
        <v>266</v>
      </c>
      <c r="Z32" s="83" t="s">
        <v>266</v>
      </c>
    </row>
    <row r="33" spans="2:26" ht="15" hidden="1" customHeight="1" x14ac:dyDescent="0.25">
      <c r="B33" s="179"/>
      <c r="C33" s="141"/>
      <c r="D33" s="153"/>
      <c r="E33" s="61"/>
      <c r="F33" s="76" t="s">
        <v>213</v>
      </c>
      <c r="G33" s="68"/>
      <c r="H33" s="53" t="s">
        <v>264</v>
      </c>
      <c r="I33" s="85"/>
      <c r="J33" s="86"/>
      <c r="K33" s="63"/>
      <c r="L33" s="97"/>
      <c r="M33" s="97"/>
      <c r="N33" s="57">
        <f t="shared" si="9"/>
        <v>0</v>
      </c>
      <c r="O33" s="5" t="str">
        <f t="shared" si="10"/>
        <v>Bajo</v>
      </c>
      <c r="P33" s="5">
        <v>10</v>
      </c>
      <c r="Q33" s="57">
        <f t="shared" si="4"/>
        <v>0</v>
      </c>
      <c r="R33" s="11" t="str">
        <f t="shared" si="11"/>
        <v>IV</v>
      </c>
      <c r="S33" s="7" t="str">
        <f t="shared" si="12"/>
        <v>ACEPTABLE</v>
      </c>
      <c r="T33" s="10" t="str">
        <f t="shared" si="13"/>
        <v>Mantener las medidas de control existentes, pero se deberían considerar soluciones o mejoras y se deben hacer comprobciones periódicas para asegurrar que el riesgo aún es aceptable</v>
      </c>
      <c r="U33" s="89">
        <v>17</v>
      </c>
      <c r="X33" s="83" t="s">
        <v>266</v>
      </c>
      <c r="Y33" s="83" t="s">
        <v>266</v>
      </c>
      <c r="Z33" s="83" t="s">
        <v>266</v>
      </c>
    </row>
    <row r="34" spans="2:26" ht="15" hidden="1" customHeight="1" x14ac:dyDescent="0.25">
      <c r="B34" s="179"/>
      <c r="C34" s="141"/>
      <c r="D34" s="152" t="s">
        <v>19</v>
      </c>
      <c r="E34" s="61"/>
      <c r="F34" s="76" t="s">
        <v>57</v>
      </c>
      <c r="G34" s="68"/>
      <c r="H34" s="53" t="s">
        <v>264</v>
      </c>
      <c r="I34" s="85"/>
      <c r="J34" s="86"/>
      <c r="K34" s="63"/>
      <c r="L34" s="97"/>
      <c r="M34" s="97"/>
      <c r="N34" s="57">
        <f t="shared" si="9"/>
        <v>0</v>
      </c>
      <c r="O34" s="5" t="str">
        <f t="shared" si="10"/>
        <v>Bajo</v>
      </c>
      <c r="P34" s="5">
        <v>10</v>
      </c>
      <c r="Q34" s="57">
        <f t="shared" si="4"/>
        <v>0</v>
      </c>
      <c r="R34" s="11" t="str">
        <f t="shared" si="11"/>
        <v>IV</v>
      </c>
      <c r="S34" s="7" t="str">
        <f t="shared" si="12"/>
        <v>ACEPTABLE</v>
      </c>
      <c r="T34" s="10" t="str">
        <f t="shared" si="13"/>
        <v>Mantener las medidas de control existentes, pero se deberían considerar soluciones o mejoras y se deben hacer comprobciones periódicas para asegurrar que el riesgo aún es aceptable</v>
      </c>
      <c r="U34" s="89">
        <v>17</v>
      </c>
      <c r="X34" s="83" t="s">
        <v>266</v>
      </c>
      <c r="Y34" s="83" t="s">
        <v>266</v>
      </c>
      <c r="Z34" s="83" t="s">
        <v>266</v>
      </c>
    </row>
    <row r="35" spans="2:26" ht="15" hidden="1" customHeight="1" x14ac:dyDescent="0.25">
      <c r="B35" s="179"/>
      <c r="C35" s="141"/>
      <c r="D35" s="153"/>
      <c r="E35" s="61"/>
      <c r="F35" s="76" t="s">
        <v>58</v>
      </c>
      <c r="G35" s="68"/>
      <c r="H35" s="53" t="s">
        <v>264</v>
      </c>
      <c r="I35" s="85"/>
      <c r="J35" s="86"/>
      <c r="K35" s="63"/>
      <c r="L35" s="97"/>
      <c r="M35" s="97"/>
      <c r="N35" s="57">
        <f t="shared" si="9"/>
        <v>0</v>
      </c>
      <c r="O35" s="5" t="str">
        <f t="shared" si="10"/>
        <v>Bajo</v>
      </c>
      <c r="P35" s="5">
        <v>10</v>
      </c>
      <c r="Q35" s="57">
        <f t="shared" si="4"/>
        <v>0</v>
      </c>
      <c r="R35" s="11" t="str">
        <f t="shared" si="11"/>
        <v>IV</v>
      </c>
      <c r="S35" s="7" t="str">
        <f t="shared" si="12"/>
        <v>ACEPTABLE</v>
      </c>
      <c r="T35" s="10" t="str">
        <f t="shared" si="13"/>
        <v>Mantener las medidas de control existentes, pero se deberían considerar soluciones o mejoras y se deben hacer comprobciones periódicas para asegurrar que el riesgo aún es aceptable</v>
      </c>
      <c r="U35" s="89">
        <v>17</v>
      </c>
      <c r="X35" s="83" t="s">
        <v>266</v>
      </c>
      <c r="Y35" s="83" t="s">
        <v>266</v>
      </c>
      <c r="Z35" s="83" t="s">
        <v>266</v>
      </c>
    </row>
    <row r="36" spans="2:26" ht="30" hidden="1" customHeight="1" x14ac:dyDescent="0.25">
      <c r="B36" s="179"/>
      <c r="C36" s="141"/>
      <c r="D36" s="152" t="s">
        <v>19</v>
      </c>
      <c r="E36" s="61"/>
      <c r="F36" s="76" t="s">
        <v>59</v>
      </c>
      <c r="G36" s="68"/>
      <c r="H36" s="53" t="s">
        <v>264</v>
      </c>
      <c r="I36" s="85"/>
      <c r="J36" s="86"/>
      <c r="K36" s="63"/>
      <c r="L36" s="97"/>
      <c r="M36" s="97"/>
      <c r="N36" s="57">
        <f t="shared" si="9"/>
        <v>0</v>
      </c>
      <c r="O36" s="5" t="str">
        <f t="shared" si="10"/>
        <v>Bajo</v>
      </c>
      <c r="P36" s="5">
        <v>10</v>
      </c>
      <c r="Q36" s="57">
        <f t="shared" si="4"/>
        <v>0</v>
      </c>
      <c r="R36" s="11" t="str">
        <f t="shared" si="11"/>
        <v>IV</v>
      </c>
      <c r="S36" s="7" t="str">
        <f t="shared" si="12"/>
        <v>ACEPTABLE</v>
      </c>
      <c r="T36" s="10" t="str">
        <f t="shared" si="13"/>
        <v>Mantener las medidas de control existentes, pero se deberían considerar soluciones o mejoras y se deben hacer comprobciones periódicas para asegurrar que el riesgo aún es aceptable</v>
      </c>
      <c r="U36" s="89">
        <v>17</v>
      </c>
      <c r="X36" s="83" t="s">
        <v>266</v>
      </c>
      <c r="Y36" s="83" t="s">
        <v>266</v>
      </c>
      <c r="Z36" s="83" t="s">
        <v>266</v>
      </c>
    </row>
    <row r="37" spans="2:26" ht="15" hidden="1" customHeight="1" x14ac:dyDescent="0.25">
      <c r="B37" s="179"/>
      <c r="C37" s="141"/>
      <c r="D37" s="153"/>
      <c r="E37" s="61"/>
      <c r="F37" s="76" t="s">
        <v>214</v>
      </c>
      <c r="G37" s="68"/>
      <c r="H37" s="53" t="s">
        <v>264</v>
      </c>
      <c r="I37" s="85"/>
      <c r="J37" s="86"/>
      <c r="K37" s="63"/>
      <c r="L37" s="97"/>
      <c r="M37" s="97"/>
      <c r="N37" s="57">
        <f t="shared" si="9"/>
        <v>0</v>
      </c>
      <c r="O37" s="5" t="str">
        <f t="shared" si="10"/>
        <v>Bajo</v>
      </c>
      <c r="P37" s="5">
        <v>10</v>
      </c>
      <c r="Q37" s="57">
        <f t="shared" si="4"/>
        <v>0</v>
      </c>
      <c r="R37" s="11" t="str">
        <f t="shared" si="11"/>
        <v>IV</v>
      </c>
      <c r="S37" s="7" t="str">
        <f t="shared" si="12"/>
        <v>ACEPTABLE</v>
      </c>
      <c r="T37" s="10" t="str">
        <f t="shared" si="13"/>
        <v>Mantener las medidas de control existentes, pero se deberían considerar soluciones o mejoras y se deben hacer comprobciones periódicas para asegurrar que el riesgo aún es aceptable</v>
      </c>
      <c r="U37" s="89">
        <v>17</v>
      </c>
      <c r="X37" s="83" t="s">
        <v>266</v>
      </c>
      <c r="Y37" s="83" t="s">
        <v>266</v>
      </c>
      <c r="Z37" s="83" t="s">
        <v>266</v>
      </c>
    </row>
    <row r="38" spans="2:26" ht="30" hidden="1" customHeight="1" x14ac:dyDescent="0.25">
      <c r="B38" s="179"/>
      <c r="C38" s="141"/>
      <c r="D38" s="152" t="s">
        <v>19</v>
      </c>
      <c r="E38" s="61"/>
      <c r="F38" s="76" t="s">
        <v>215</v>
      </c>
      <c r="G38" s="68"/>
      <c r="H38" s="53" t="s">
        <v>264</v>
      </c>
      <c r="I38" s="85"/>
      <c r="J38" s="86"/>
      <c r="K38" s="63"/>
      <c r="L38" s="97"/>
      <c r="M38" s="97"/>
      <c r="N38" s="57">
        <f t="shared" si="9"/>
        <v>0</v>
      </c>
      <c r="O38" s="5" t="str">
        <f t="shared" si="10"/>
        <v>Bajo</v>
      </c>
      <c r="P38" s="5">
        <v>10</v>
      </c>
      <c r="Q38" s="57">
        <f t="shared" si="4"/>
        <v>0</v>
      </c>
      <c r="R38" s="11" t="str">
        <f t="shared" si="11"/>
        <v>IV</v>
      </c>
      <c r="S38" s="7" t="str">
        <f t="shared" si="12"/>
        <v>ACEPTABLE</v>
      </c>
      <c r="T38" s="10" t="str">
        <f t="shared" si="13"/>
        <v>Mantener las medidas de control existentes, pero se deberían considerar soluciones o mejoras y se deben hacer comprobciones periódicas para asegurrar que el riesgo aún es aceptable</v>
      </c>
      <c r="U38" s="89">
        <v>17</v>
      </c>
      <c r="X38" s="83" t="s">
        <v>266</v>
      </c>
      <c r="Y38" s="83" t="s">
        <v>266</v>
      </c>
      <c r="Z38" s="83" t="s">
        <v>266</v>
      </c>
    </row>
    <row r="39" spans="2:26" ht="30" hidden="1" customHeight="1" x14ac:dyDescent="0.25">
      <c r="B39" s="179"/>
      <c r="C39" s="141"/>
      <c r="D39" s="153"/>
      <c r="E39" s="61"/>
      <c r="F39" s="76" t="s">
        <v>216</v>
      </c>
      <c r="G39" s="68"/>
      <c r="H39" s="53" t="s">
        <v>264</v>
      </c>
      <c r="I39" s="85"/>
      <c r="J39" s="86"/>
      <c r="K39" s="63"/>
      <c r="L39" s="97"/>
      <c r="M39" s="97"/>
      <c r="N39" s="57">
        <f t="shared" si="9"/>
        <v>0</v>
      </c>
      <c r="O39" s="5" t="str">
        <f t="shared" si="10"/>
        <v>Bajo</v>
      </c>
      <c r="P39" s="5">
        <v>10</v>
      </c>
      <c r="Q39" s="57">
        <f t="shared" si="4"/>
        <v>0</v>
      </c>
      <c r="R39" s="11" t="str">
        <f t="shared" si="11"/>
        <v>IV</v>
      </c>
      <c r="S39" s="7" t="str">
        <f t="shared" si="12"/>
        <v>ACEPTABLE</v>
      </c>
      <c r="T39" s="10" t="str">
        <f t="shared" si="13"/>
        <v>Mantener las medidas de control existentes, pero se deberían considerar soluciones o mejoras y se deben hacer comprobciones periódicas para asegurrar que el riesgo aún es aceptable</v>
      </c>
      <c r="U39" s="89">
        <v>17</v>
      </c>
      <c r="X39" s="83" t="s">
        <v>266</v>
      </c>
      <c r="Y39" s="83" t="s">
        <v>266</v>
      </c>
      <c r="Z39" s="83" t="s">
        <v>266</v>
      </c>
    </row>
    <row r="40" spans="2:26" ht="15" hidden="1" customHeight="1" x14ac:dyDescent="0.25">
      <c r="B40" s="179"/>
      <c r="C40" s="141"/>
      <c r="D40" s="152" t="s">
        <v>19</v>
      </c>
      <c r="E40" s="61"/>
      <c r="F40" s="76" t="s">
        <v>217</v>
      </c>
      <c r="G40" s="68"/>
      <c r="H40" s="53" t="s">
        <v>264</v>
      </c>
      <c r="I40" s="85"/>
      <c r="J40" s="86"/>
      <c r="K40" s="63"/>
      <c r="L40" s="97"/>
      <c r="M40" s="97"/>
      <c r="N40" s="57">
        <f t="shared" si="9"/>
        <v>0</v>
      </c>
      <c r="O40" s="5" t="str">
        <f t="shared" si="10"/>
        <v>Bajo</v>
      </c>
      <c r="P40" s="5">
        <v>10</v>
      </c>
      <c r="Q40" s="57">
        <f t="shared" si="4"/>
        <v>0</v>
      </c>
      <c r="R40" s="11" t="str">
        <f t="shared" si="11"/>
        <v>IV</v>
      </c>
      <c r="S40" s="7" t="str">
        <f t="shared" si="12"/>
        <v>ACEPTABLE</v>
      </c>
      <c r="T40" s="10" t="str">
        <f t="shared" si="13"/>
        <v>Mantener las medidas de control existentes, pero se deberían considerar soluciones o mejoras y se deben hacer comprobciones periódicas para asegurrar que el riesgo aún es aceptable</v>
      </c>
      <c r="U40" s="89">
        <v>17</v>
      </c>
      <c r="X40" s="83" t="s">
        <v>266</v>
      </c>
      <c r="Y40" s="83" t="s">
        <v>266</v>
      </c>
      <c r="Z40" s="83" t="s">
        <v>266</v>
      </c>
    </row>
    <row r="41" spans="2:26" ht="30" hidden="1" customHeight="1" x14ac:dyDescent="0.25">
      <c r="B41" s="179"/>
      <c r="C41" s="141"/>
      <c r="D41" s="153"/>
      <c r="E41" s="61"/>
      <c r="F41" s="76" t="s">
        <v>218</v>
      </c>
      <c r="G41" s="68"/>
      <c r="H41" s="53" t="s">
        <v>264</v>
      </c>
      <c r="I41" s="85"/>
      <c r="J41" s="86"/>
      <c r="K41" s="63"/>
      <c r="L41" s="97"/>
      <c r="M41" s="97"/>
      <c r="N41" s="57">
        <f t="shared" si="9"/>
        <v>0</v>
      </c>
      <c r="O41" s="5" t="str">
        <f t="shared" si="10"/>
        <v>Bajo</v>
      </c>
      <c r="P41" s="5">
        <v>10</v>
      </c>
      <c r="Q41" s="57">
        <f t="shared" si="4"/>
        <v>0</v>
      </c>
      <c r="R41" s="11" t="str">
        <f t="shared" si="11"/>
        <v>IV</v>
      </c>
      <c r="S41" s="7" t="str">
        <f t="shared" si="12"/>
        <v>ACEPTABLE</v>
      </c>
      <c r="T41" s="10" t="str">
        <f t="shared" si="13"/>
        <v>Mantener las medidas de control existentes, pero se deberían considerar soluciones o mejoras y se deben hacer comprobciones periódicas para asegurrar que el riesgo aún es aceptable</v>
      </c>
      <c r="U41" s="89">
        <v>17</v>
      </c>
      <c r="X41" s="83" t="s">
        <v>266</v>
      </c>
      <c r="Y41" s="83" t="s">
        <v>266</v>
      </c>
      <c r="Z41" s="83" t="s">
        <v>266</v>
      </c>
    </row>
    <row r="42" spans="2:26" ht="30" hidden="1" customHeight="1" x14ac:dyDescent="0.25">
      <c r="B42" s="179"/>
      <c r="C42" s="141"/>
      <c r="D42" s="152" t="s">
        <v>19</v>
      </c>
      <c r="E42" s="61"/>
      <c r="F42" s="76" t="s">
        <v>219</v>
      </c>
      <c r="G42" s="68"/>
      <c r="H42" s="53" t="s">
        <v>264</v>
      </c>
      <c r="I42" s="85"/>
      <c r="J42" s="86"/>
      <c r="K42" s="63"/>
      <c r="L42" s="97"/>
      <c r="M42" s="97"/>
      <c r="N42" s="57">
        <f t="shared" si="9"/>
        <v>0</v>
      </c>
      <c r="O42" s="5" t="str">
        <f t="shared" si="10"/>
        <v>Bajo</v>
      </c>
      <c r="P42" s="5">
        <v>10</v>
      </c>
      <c r="Q42" s="57">
        <f t="shared" si="4"/>
        <v>0</v>
      </c>
      <c r="R42" s="11" t="str">
        <f t="shared" si="11"/>
        <v>IV</v>
      </c>
      <c r="S42" s="7" t="str">
        <f t="shared" si="12"/>
        <v>ACEPTABLE</v>
      </c>
      <c r="T42" s="10" t="str">
        <f t="shared" si="13"/>
        <v>Mantener las medidas de control existentes, pero se deberían considerar soluciones o mejoras y se deben hacer comprobciones periódicas para asegurrar que el riesgo aún es aceptable</v>
      </c>
      <c r="U42" s="89">
        <v>17</v>
      </c>
      <c r="X42" s="83" t="s">
        <v>266</v>
      </c>
      <c r="Y42" s="83" t="s">
        <v>266</v>
      </c>
      <c r="Z42" s="83" t="s">
        <v>266</v>
      </c>
    </row>
    <row r="43" spans="2:26" ht="15" hidden="1" customHeight="1" x14ac:dyDescent="0.25">
      <c r="B43" s="179"/>
      <c r="C43" s="141"/>
      <c r="D43" s="153"/>
      <c r="E43" s="61"/>
      <c r="F43" s="76" t="s">
        <v>220</v>
      </c>
      <c r="G43" s="68"/>
      <c r="H43" s="53" t="s">
        <v>264</v>
      </c>
      <c r="I43" s="85"/>
      <c r="J43" s="86"/>
      <c r="K43" s="63"/>
      <c r="L43" s="97"/>
      <c r="M43" s="97"/>
      <c r="N43" s="57">
        <f t="shared" si="9"/>
        <v>0</v>
      </c>
      <c r="O43" s="5" t="str">
        <f t="shared" si="10"/>
        <v>Bajo</v>
      </c>
      <c r="P43" s="5">
        <v>10</v>
      </c>
      <c r="Q43" s="57">
        <f t="shared" si="4"/>
        <v>0</v>
      </c>
      <c r="R43" s="11" t="str">
        <f t="shared" si="11"/>
        <v>IV</v>
      </c>
      <c r="S43" s="7" t="str">
        <f t="shared" si="12"/>
        <v>ACEPTABLE</v>
      </c>
      <c r="T43" s="10" t="str">
        <f t="shared" si="13"/>
        <v>Mantener las medidas de control existentes, pero se deberían considerar soluciones o mejoras y se deben hacer comprobciones periódicas para asegurrar que el riesgo aún es aceptable</v>
      </c>
      <c r="U43" s="89">
        <v>17</v>
      </c>
      <c r="X43" s="83" t="s">
        <v>266</v>
      </c>
      <c r="Y43" s="83" t="s">
        <v>266</v>
      </c>
      <c r="Z43" s="83" t="s">
        <v>266</v>
      </c>
    </row>
    <row r="44" spans="2:26" ht="30" hidden="1" customHeight="1" x14ac:dyDescent="0.25">
      <c r="B44" s="179"/>
      <c r="C44" s="141"/>
      <c r="D44" s="152" t="s">
        <v>19</v>
      </c>
      <c r="E44" s="61"/>
      <c r="F44" s="76" t="s">
        <v>221</v>
      </c>
      <c r="G44" s="68"/>
      <c r="H44" s="53" t="s">
        <v>264</v>
      </c>
      <c r="I44" s="85"/>
      <c r="J44" s="86"/>
      <c r="K44" s="63"/>
      <c r="L44" s="97"/>
      <c r="M44" s="97"/>
      <c r="N44" s="57">
        <f t="shared" si="9"/>
        <v>0</v>
      </c>
      <c r="O44" s="5" t="str">
        <f t="shared" si="10"/>
        <v>Bajo</v>
      </c>
      <c r="P44" s="5">
        <v>10</v>
      </c>
      <c r="Q44" s="57">
        <f t="shared" si="4"/>
        <v>0</v>
      </c>
      <c r="R44" s="11" t="str">
        <f t="shared" si="11"/>
        <v>IV</v>
      </c>
      <c r="S44" s="7" t="str">
        <f t="shared" si="12"/>
        <v>ACEPTABLE</v>
      </c>
      <c r="T44" s="10" t="str">
        <f t="shared" si="13"/>
        <v>Mantener las medidas de control existentes, pero se deberían considerar soluciones o mejoras y se deben hacer comprobciones periódicas para asegurrar que el riesgo aún es aceptable</v>
      </c>
      <c r="U44" s="89">
        <v>17</v>
      </c>
      <c r="X44" s="83" t="s">
        <v>266</v>
      </c>
      <c r="Y44" s="83" t="s">
        <v>266</v>
      </c>
      <c r="Z44" s="83" t="s">
        <v>266</v>
      </c>
    </row>
    <row r="45" spans="2:26" ht="30" hidden="1" customHeight="1" x14ac:dyDescent="0.25">
      <c r="B45" s="179"/>
      <c r="C45" s="141"/>
      <c r="D45" s="153"/>
      <c r="E45" s="61"/>
      <c r="F45" s="76" t="s">
        <v>222</v>
      </c>
      <c r="G45" s="68"/>
      <c r="H45" s="53" t="s">
        <v>264</v>
      </c>
      <c r="I45" s="85"/>
      <c r="J45" s="86"/>
      <c r="K45" s="63"/>
      <c r="L45" s="97"/>
      <c r="M45" s="97"/>
      <c r="N45" s="57">
        <f t="shared" si="9"/>
        <v>0</v>
      </c>
      <c r="O45" s="5" t="str">
        <f t="shared" si="10"/>
        <v>Bajo</v>
      </c>
      <c r="P45" s="5">
        <v>10</v>
      </c>
      <c r="Q45" s="57">
        <f t="shared" si="4"/>
        <v>0</v>
      </c>
      <c r="R45" s="11" t="str">
        <f t="shared" si="11"/>
        <v>IV</v>
      </c>
      <c r="S45" s="7" t="str">
        <f t="shared" si="12"/>
        <v>ACEPTABLE</v>
      </c>
      <c r="T45" s="10" t="str">
        <f t="shared" si="13"/>
        <v>Mantener las medidas de control existentes, pero se deberían considerar soluciones o mejoras y se deben hacer comprobciones periódicas para asegurrar que el riesgo aún es aceptable</v>
      </c>
      <c r="U45" s="89">
        <v>17</v>
      </c>
      <c r="X45" s="83" t="s">
        <v>266</v>
      </c>
      <c r="Y45" s="83" t="s">
        <v>266</v>
      </c>
      <c r="Z45" s="83" t="s">
        <v>266</v>
      </c>
    </row>
    <row r="46" spans="2:26" ht="15" hidden="1" customHeight="1" x14ac:dyDescent="0.25">
      <c r="B46" s="179"/>
      <c r="C46" s="141"/>
      <c r="D46" s="152" t="s">
        <v>19</v>
      </c>
      <c r="E46" s="61"/>
      <c r="F46" s="76" t="s">
        <v>223</v>
      </c>
      <c r="G46" s="68"/>
      <c r="H46" s="53" t="s">
        <v>264</v>
      </c>
      <c r="I46" s="85"/>
      <c r="J46" s="86"/>
      <c r="K46" s="63"/>
      <c r="L46" s="97"/>
      <c r="M46" s="97"/>
      <c r="N46" s="57">
        <f t="shared" si="9"/>
        <v>0</v>
      </c>
      <c r="O46" s="5" t="str">
        <f t="shared" si="10"/>
        <v>Bajo</v>
      </c>
      <c r="P46" s="5">
        <v>10</v>
      </c>
      <c r="Q46" s="57">
        <f t="shared" si="4"/>
        <v>0</v>
      </c>
      <c r="R46" s="11" t="str">
        <f t="shared" si="11"/>
        <v>IV</v>
      </c>
      <c r="S46" s="7" t="str">
        <f t="shared" si="12"/>
        <v>ACEPTABLE</v>
      </c>
      <c r="T46" s="10" t="str">
        <f t="shared" si="13"/>
        <v>Mantener las medidas de control existentes, pero se deberían considerar soluciones o mejoras y se deben hacer comprobciones periódicas para asegurrar que el riesgo aún es aceptable</v>
      </c>
      <c r="U46" s="89">
        <v>17</v>
      </c>
      <c r="X46" s="83" t="s">
        <v>266</v>
      </c>
      <c r="Y46" s="83" t="s">
        <v>266</v>
      </c>
      <c r="Z46" s="83" t="s">
        <v>266</v>
      </c>
    </row>
    <row r="47" spans="2:26" ht="15" hidden="1" customHeight="1" x14ac:dyDescent="0.25">
      <c r="C47" s="141"/>
      <c r="D47" s="153"/>
      <c r="E47" s="61"/>
      <c r="F47" s="76" t="s">
        <v>224</v>
      </c>
      <c r="G47" s="68"/>
      <c r="H47" s="53" t="s">
        <v>264</v>
      </c>
      <c r="I47" s="85"/>
      <c r="J47" s="86"/>
      <c r="K47" s="63"/>
      <c r="L47" s="97"/>
      <c r="M47" s="97"/>
      <c r="N47" s="57">
        <f t="shared" si="9"/>
        <v>0</v>
      </c>
      <c r="O47" s="5" t="str">
        <f t="shared" si="10"/>
        <v>Bajo</v>
      </c>
      <c r="P47" s="5">
        <v>10</v>
      </c>
      <c r="Q47" s="57">
        <f t="shared" si="4"/>
        <v>0</v>
      </c>
      <c r="R47" s="11" t="str">
        <f t="shared" si="11"/>
        <v>IV</v>
      </c>
      <c r="S47" s="7" t="str">
        <f t="shared" si="12"/>
        <v>ACEPTABLE</v>
      </c>
      <c r="T47" s="10" t="str">
        <f t="shared" si="13"/>
        <v>Mantener las medidas de control existentes, pero se deberían considerar soluciones o mejoras y se deben hacer comprobciones periódicas para asegurrar que el riesgo aún es aceptable</v>
      </c>
      <c r="U47" s="89">
        <v>17</v>
      </c>
      <c r="X47" s="83" t="s">
        <v>266</v>
      </c>
      <c r="Y47" s="83" t="s">
        <v>266</v>
      </c>
      <c r="Z47" s="83" t="s">
        <v>266</v>
      </c>
    </row>
    <row r="48" spans="2:26" ht="15" hidden="1" customHeight="1" x14ac:dyDescent="0.25">
      <c r="C48" s="141"/>
      <c r="D48" s="152" t="s">
        <v>19</v>
      </c>
      <c r="E48" s="61"/>
      <c r="F48" s="76" t="s">
        <v>60</v>
      </c>
      <c r="G48" s="68"/>
      <c r="H48" s="53" t="s">
        <v>264</v>
      </c>
      <c r="I48" s="85"/>
      <c r="J48" s="86"/>
      <c r="K48" s="63"/>
      <c r="L48" s="97"/>
      <c r="M48" s="97"/>
      <c r="N48" s="57">
        <f t="shared" si="9"/>
        <v>0</v>
      </c>
      <c r="O48" s="5" t="str">
        <f t="shared" si="10"/>
        <v>Bajo</v>
      </c>
      <c r="P48" s="5">
        <v>10</v>
      </c>
      <c r="Q48" s="57">
        <f t="shared" si="4"/>
        <v>0</v>
      </c>
      <c r="R48" s="11" t="str">
        <f t="shared" si="11"/>
        <v>IV</v>
      </c>
      <c r="S48" s="7" t="str">
        <f t="shared" si="12"/>
        <v>ACEPTABLE</v>
      </c>
      <c r="T48" s="10" t="str">
        <f t="shared" si="13"/>
        <v>Mantener las medidas de control existentes, pero se deberían considerar soluciones o mejoras y se deben hacer comprobciones periódicas para asegurrar que el riesgo aún es aceptable</v>
      </c>
      <c r="U48" s="89">
        <v>17</v>
      </c>
      <c r="X48" s="83" t="s">
        <v>266</v>
      </c>
      <c r="Y48" s="83" t="s">
        <v>266</v>
      </c>
      <c r="Z48" s="83" t="s">
        <v>266</v>
      </c>
    </row>
    <row r="49" spans="3:26" ht="15" hidden="1" customHeight="1" x14ac:dyDescent="0.25">
      <c r="C49" s="141"/>
      <c r="D49" s="153"/>
      <c r="E49" s="61"/>
      <c r="F49" s="76" t="s">
        <v>225</v>
      </c>
      <c r="G49" s="68"/>
      <c r="H49" s="53" t="s">
        <v>264</v>
      </c>
      <c r="I49" s="85"/>
      <c r="J49" s="86"/>
      <c r="K49" s="63"/>
      <c r="L49" s="97"/>
      <c r="M49" s="97"/>
      <c r="N49" s="57">
        <f t="shared" si="9"/>
        <v>0</v>
      </c>
      <c r="O49" s="5" t="str">
        <f t="shared" si="10"/>
        <v>Bajo</v>
      </c>
      <c r="P49" s="5">
        <v>10</v>
      </c>
      <c r="Q49" s="57">
        <f t="shared" si="4"/>
        <v>0</v>
      </c>
      <c r="R49" s="11" t="str">
        <f t="shared" si="11"/>
        <v>IV</v>
      </c>
      <c r="S49" s="7" t="str">
        <f t="shared" si="12"/>
        <v>ACEPTABLE</v>
      </c>
      <c r="T49" s="10" t="str">
        <f t="shared" si="13"/>
        <v>Mantener las medidas de control existentes, pero se deberían considerar soluciones o mejoras y se deben hacer comprobciones periódicas para asegurrar que el riesgo aún es aceptable</v>
      </c>
      <c r="U49" s="89">
        <v>17</v>
      </c>
      <c r="X49" s="83" t="s">
        <v>266</v>
      </c>
      <c r="Y49" s="83" t="s">
        <v>266</v>
      </c>
      <c r="Z49" s="83" t="s">
        <v>266</v>
      </c>
    </row>
    <row r="50" spans="3:26" ht="15" hidden="1" customHeight="1" x14ac:dyDescent="0.25">
      <c r="C50" s="141"/>
      <c r="D50" s="152" t="s">
        <v>19</v>
      </c>
      <c r="E50" s="61"/>
      <c r="F50" s="76" t="s">
        <v>61</v>
      </c>
      <c r="G50" s="68"/>
      <c r="H50" s="53" t="s">
        <v>264</v>
      </c>
      <c r="I50" s="85"/>
      <c r="J50" s="86"/>
      <c r="K50" s="63"/>
      <c r="L50" s="97"/>
      <c r="M50" s="97"/>
      <c r="N50" s="57">
        <f t="shared" si="9"/>
        <v>0</v>
      </c>
      <c r="O50" s="5" t="str">
        <f t="shared" si="10"/>
        <v>Bajo</v>
      </c>
      <c r="P50" s="5">
        <v>10</v>
      </c>
      <c r="Q50" s="57">
        <f t="shared" si="4"/>
        <v>0</v>
      </c>
      <c r="R50" s="11" t="str">
        <f t="shared" si="11"/>
        <v>IV</v>
      </c>
      <c r="S50" s="7" t="str">
        <f t="shared" si="12"/>
        <v>ACEPTABLE</v>
      </c>
      <c r="T50" s="10" t="str">
        <f t="shared" si="13"/>
        <v>Mantener las medidas de control existentes, pero se deberían considerar soluciones o mejoras y se deben hacer comprobciones periódicas para asegurrar que el riesgo aún es aceptable</v>
      </c>
      <c r="U50" s="89">
        <v>17</v>
      </c>
      <c r="X50" s="83" t="s">
        <v>266</v>
      </c>
      <c r="Y50" s="83" t="s">
        <v>266</v>
      </c>
      <c r="Z50" s="83" t="s">
        <v>266</v>
      </c>
    </row>
    <row r="51" spans="3:26" ht="15" hidden="1" customHeight="1" x14ac:dyDescent="0.25">
      <c r="C51" s="141"/>
      <c r="D51" s="153"/>
      <c r="E51" s="61"/>
      <c r="F51" s="76" t="s">
        <v>226</v>
      </c>
      <c r="G51" s="68"/>
      <c r="H51" s="53" t="s">
        <v>264</v>
      </c>
      <c r="I51" s="85"/>
      <c r="J51" s="86"/>
      <c r="K51" s="63"/>
      <c r="L51" s="97"/>
      <c r="M51" s="97"/>
      <c r="N51" s="57">
        <f t="shared" si="9"/>
        <v>0</v>
      </c>
      <c r="O51" s="5" t="str">
        <f t="shared" si="10"/>
        <v>Bajo</v>
      </c>
      <c r="P51" s="5">
        <v>10</v>
      </c>
      <c r="Q51" s="57">
        <f t="shared" si="4"/>
        <v>0</v>
      </c>
      <c r="R51" s="11" t="str">
        <f t="shared" si="11"/>
        <v>IV</v>
      </c>
      <c r="S51" s="7" t="str">
        <f t="shared" si="12"/>
        <v>ACEPTABLE</v>
      </c>
      <c r="T51" s="10" t="str">
        <f t="shared" si="13"/>
        <v>Mantener las medidas de control existentes, pero se deberían considerar soluciones o mejoras y se deben hacer comprobciones periódicas para asegurrar que el riesgo aún es aceptable</v>
      </c>
      <c r="U51" s="89">
        <v>17</v>
      </c>
      <c r="X51" s="83" t="s">
        <v>266</v>
      </c>
      <c r="Y51" s="83" t="s">
        <v>266</v>
      </c>
      <c r="Z51" s="83" t="s">
        <v>266</v>
      </c>
    </row>
    <row r="52" spans="3:26" ht="31.5" hidden="1" customHeight="1" x14ac:dyDescent="0.25">
      <c r="C52" s="141"/>
      <c r="D52" s="152" t="s">
        <v>19</v>
      </c>
      <c r="E52" s="61"/>
      <c r="F52" s="76" t="s">
        <v>227</v>
      </c>
      <c r="G52" s="68"/>
      <c r="H52" s="53" t="s">
        <v>264</v>
      </c>
      <c r="I52" s="85"/>
      <c r="J52" s="86"/>
      <c r="K52" s="63"/>
      <c r="L52" s="97"/>
      <c r="M52" s="97"/>
      <c r="N52" s="57">
        <f t="shared" si="9"/>
        <v>0</v>
      </c>
      <c r="O52" s="5" t="str">
        <f t="shared" si="10"/>
        <v>Bajo</v>
      </c>
      <c r="P52" s="5">
        <v>10</v>
      </c>
      <c r="Q52" s="57">
        <f t="shared" si="4"/>
        <v>0</v>
      </c>
      <c r="R52" s="11" t="str">
        <f t="shared" si="11"/>
        <v>IV</v>
      </c>
      <c r="S52" s="7" t="str">
        <f t="shared" si="12"/>
        <v>ACEPTABLE</v>
      </c>
      <c r="T52" s="10" t="str">
        <f t="shared" si="13"/>
        <v>Mantener las medidas de control existentes, pero se deberían considerar soluciones o mejoras y se deben hacer comprobciones periódicas para asegurrar que el riesgo aún es aceptable</v>
      </c>
      <c r="U52" s="89">
        <v>17</v>
      </c>
      <c r="X52" s="83" t="s">
        <v>266</v>
      </c>
      <c r="Y52" s="83" t="s">
        <v>266</v>
      </c>
      <c r="Z52" s="83" t="s">
        <v>266</v>
      </c>
    </row>
    <row r="53" spans="3:26" ht="33" hidden="1" customHeight="1" x14ac:dyDescent="0.25">
      <c r="C53" s="141"/>
      <c r="D53" s="153"/>
      <c r="E53" s="61"/>
      <c r="F53" s="76" t="s">
        <v>75</v>
      </c>
      <c r="G53" s="68"/>
      <c r="H53" s="53" t="s">
        <v>264</v>
      </c>
      <c r="I53" s="85"/>
      <c r="J53" s="86"/>
      <c r="K53" s="63"/>
      <c r="L53" s="97"/>
      <c r="M53" s="97"/>
      <c r="N53" s="57">
        <f t="shared" si="9"/>
        <v>0</v>
      </c>
      <c r="O53" s="5" t="str">
        <f t="shared" si="10"/>
        <v>Bajo</v>
      </c>
      <c r="P53" s="5">
        <v>10</v>
      </c>
      <c r="Q53" s="57">
        <f t="shared" si="4"/>
        <v>0</v>
      </c>
      <c r="R53" s="11" t="str">
        <f t="shared" si="11"/>
        <v>IV</v>
      </c>
      <c r="S53" s="7" t="str">
        <f t="shared" si="12"/>
        <v>ACEPTABLE</v>
      </c>
      <c r="T53" s="10" t="str">
        <f t="shared" si="13"/>
        <v>Mantener las medidas de control existentes, pero se deberían considerar soluciones o mejoras y se deben hacer comprobciones periódicas para asegurrar que el riesgo aún es aceptable</v>
      </c>
      <c r="U53" s="89">
        <v>17</v>
      </c>
      <c r="X53" s="83" t="s">
        <v>266</v>
      </c>
      <c r="Y53" s="83" t="s">
        <v>266</v>
      </c>
      <c r="Z53" s="83" t="s">
        <v>266</v>
      </c>
    </row>
    <row r="54" spans="3:26" ht="165" hidden="1" customHeight="1" x14ac:dyDescent="0.25">
      <c r="C54" s="141"/>
      <c r="D54" s="152" t="s">
        <v>19</v>
      </c>
      <c r="E54" s="61"/>
      <c r="F54" s="76" t="s">
        <v>239</v>
      </c>
      <c r="G54" s="68"/>
      <c r="H54" s="53" t="s">
        <v>264</v>
      </c>
      <c r="I54" s="85"/>
      <c r="J54" s="86"/>
      <c r="K54" s="63"/>
      <c r="L54" s="97"/>
      <c r="M54" s="97"/>
      <c r="N54" s="57">
        <f t="shared" si="9"/>
        <v>0</v>
      </c>
      <c r="O54" s="5" t="str">
        <f t="shared" si="10"/>
        <v>Bajo</v>
      </c>
      <c r="P54" s="5">
        <v>10</v>
      </c>
      <c r="Q54" s="57">
        <f t="shared" si="4"/>
        <v>0</v>
      </c>
      <c r="R54" s="11" t="str">
        <f t="shared" si="11"/>
        <v>IV</v>
      </c>
      <c r="S54" s="7" t="str">
        <f t="shared" si="12"/>
        <v>ACEPTABLE</v>
      </c>
      <c r="T54" s="10" t="str">
        <f t="shared" si="13"/>
        <v>Mantener las medidas de control existentes, pero se deberían considerar soluciones o mejoras y se deben hacer comprobciones periódicas para asegurrar que el riesgo aún es aceptable</v>
      </c>
      <c r="U54" s="89">
        <v>17</v>
      </c>
      <c r="X54" s="83" t="s">
        <v>266</v>
      </c>
      <c r="Y54" s="83" t="s">
        <v>266</v>
      </c>
      <c r="Z54" s="83" t="s">
        <v>266</v>
      </c>
    </row>
    <row r="55" spans="3:26" ht="150" hidden="1" customHeight="1" x14ac:dyDescent="0.25">
      <c r="C55" s="141"/>
      <c r="D55" s="153"/>
      <c r="E55" s="61"/>
      <c r="F55" s="77" t="s">
        <v>228</v>
      </c>
      <c r="G55" s="68"/>
      <c r="H55" s="53" t="s">
        <v>264</v>
      </c>
      <c r="I55" s="85"/>
      <c r="J55" s="86"/>
      <c r="K55" s="63"/>
      <c r="L55" s="97"/>
      <c r="M55" s="97"/>
      <c r="N55" s="57">
        <f t="shared" si="9"/>
        <v>0</v>
      </c>
      <c r="O55" s="5" t="str">
        <f t="shared" si="10"/>
        <v>Bajo</v>
      </c>
      <c r="P55" s="5">
        <v>10</v>
      </c>
      <c r="Q55" s="57">
        <f t="shared" si="4"/>
        <v>0</v>
      </c>
      <c r="R55" s="11" t="str">
        <f t="shared" si="11"/>
        <v>IV</v>
      </c>
      <c r="S55" s="7" t="str">
        <f t="shared" si="12"/>
        <v>ACEPTABLE</v>
      </c>
      <c r="T55" s="10" t="str">
        <f t="shared" si="13"/>
        <v>Mantener las medidas de control existentes, pero se deberían considerar soluciones o mejoras y se deben hacer comprobciones periódicas para asegurrar que el riesgo aún es aceptable</v>
      </c>
      <c r="U55" s="89">
        <v>17</v>
      </c>
      <c r="X55" s="83" t="s">
        <v>266</v>
      </c>
      <c r="Y55" s="83" t="s">
        <v>266</v>
      </c>
      <c r="Z55" s="83" t="s">
        <v>266</v>
      </c>
    </row>
    <row r="56" spans="3:26" ht="90" hidden="1" customHeight="1" x14ac:dyDescent="0.25">
      <c r="C56" s="141"/>
      <c r="D56" s="152" t="s">
        <v>19</v>
      </c>
      <c r="E56" s="61"/>
      <c r="F56" s="77" t="s">
        <v>240</v>
      </c>
      <c r="G56" s="68"/>
      <c r="H56" s="53" t="s">
        <v>264</v>
      </c>
      <c r="I56" s="85"/>
      <c r="J56" s="86"/>
      <c r="K56" s="63"/>
      <c r="L56" s="97"/>
      <c r="M56" s="97"/>
      <c r="N56" s="57">
        <f t="shared" si="9"/>
        <v>0</v>
      </c>
      <c r="O56" s="5" t="str">
        <f t="shared" si="10"/>
        <v>Bajo</v>
      </c>
      <c r="P56" s="5">
        <v>10</v>
      </c>
      <c r="Q56" s="57">
        <f t="shared" si="4"/>
        <v>0</v>
      </c>
      <c r="R56" s="11" t="str">
        <f t="shared" si="11"/>
        <v>IV</v>
      </c>
      <c r="S56" s="7" t="str">
        <f t="shared" si="12"/>
        <v>ACEPTABLE</v>
      </c>
      <c r="T56" s="10" t="str">
        <f t="shared" si="13"/>
        <v>Mantener las medidas de control existentes, pero se deberían considerar soluciones o mejoras y se deben hacer comprobciones periódicas para asegurrar que el riesgo aún es aceptable</v>
      </c>
      <c r="U56" s="89">
        <v>17</v>
      </c>
      <c r="X56" s="83" t="s">
        <v>266</v>
      </c>
      <c r="Y56" s="83" t="s">
        <v>266</v>
      </c>
      <c r="Z56" s="83" t="s">
        <v>266</v>
      </c>
    </row>
    <row r="57" spans="3:26" ht="120" hidden="1" customHeight="1" x14ac:dyDescent="0.25">
      <c r="C57" s="141"/>
      <c r="D57" s="153"/>
      <c r="E57" s="61"/>
      <c r="F57" s="77" t="s">
        <v>241</v>
      </c>
      <c r="G57" s="68"/>
      <c r="H57" s="53" t="s">
        <v>264</v>
      </c>
      <c r="I57" s="85"/>
      <c r="J57" s="86"/>
      <c r="K57" s="63"/>
      <c r="L57" s="97"/>
      <c r="M57" s="97"/>
      <c r="N57" s="57">
        <f t="shared" si="9"/>
        <v>0</v>
      </c>
      <c r="O57" s="5" t="str">
        <f t="shared" si="10"/>
        <v>Bajo</v>
      </c>
      <c r="P57" s="5">
        <v>10</v>
      </c>
      <c r="Q57" s="57">
        <f t="shared" si="4"/>
        <v>0</v>
      </c>
      <c r="R57" s="11" t="str">
        <f t="shared" si="11"/>
        <v>IV</v>
      </c>
      <c r="S57" s="7" t="str">
        <f t="shared" si="12"/>
        <v>ACEPTABLE</v>
      </c>
      <c r="T57" s="10" t="str">
        <f t="shared" si="13"/>
        <v>Mantener las medidas de control existentes, pero se deberían considerar soluciones o mejoras y se deben hacer comprobciones periódicas para asegurrar que el riesgo aún es aceptable</v>
      </c>
      <c r="U57" s="89">
        <v>17</v>
      </c>
      <c r="X57" s="83" t="s">
        <v>266</v>
      </c>
      <c r="Y57" s="83" t="s">
        <v>266</v>
      </c>
      <c r="Z57" s="83" t="s">
        <v>266</v>
      </c>
    </row>
    <row r="58" spans="3:26" ht="180" hidden="1" customHeight="1" x14ac:dyDescent="0.25">
      <c r="C58" s="141"/>
      <c r="D58" s="152" t="s">
        <v>19</v>
      </c>
      <c r="E58" s="61"/>
      <c r="F58" s="77" t="s">
        <v>242</v>
      </c>
      <c r="G58" s="68"/>
      <c r="H58" s="53" t="s">
        <v>264</v>
      </c>
      <c r="I58" s="85"/>
      <c r="J58" s="86"/>
      <c r="K58" s="63"/>
      <c r="L58" s="97"/>
      <c r="M58" s="97"/>
      <c r="N58" s="57">
        <f t="shared" si="9"/>
        <v>0</v>
      </c>
      <c r="O58" s="5" t="str">
        <f t="shared" si="10"/>
        <v>Bajo</v>
      </c>
      <c r="P58" s="5">
        <v>10</v>
      </c>
      <c r="Q58" s="57">
        <f t="shared" si="4"/>
        <v>0</v>
      </c>
      <c r="R58" s="11" t="str">
        <f t="shared" si="11"/>
        <v>IV</v>
      </c>
      <c r="S58" s="7" t="str">
        <f t="shared" si="12"/>
        <v>ACEPTABLE</v>
      </c>
      <c r="T58" s="10" t="str">
        <f t="shared" si="13"/>
        <v>Mantener las medidas de control existentes, pero se deberían considerar soluciones o mejoras y se deben hacer comprobciones periódicas para asegurrar que el riesgo aún es aceptable</v>
      </c>
      <c r="U58" s="89">
        <v>17</v>
      </c>
      <c r="X58" s="83" t="s">
        <v>266</v>
      </c>
      <c r="Y58" s="83" t="s">
        <v>266</v>
      </c>
      <c r="Z58" s="83" t="s">
        <v>266</v>
      </c>
    </row>
    <row r="59" spans="3:26" ht="75" hidden="1" customHeight="1" x14ac:dyDescent="0.25">
      <c r="C59" s="141"/>
      <c r="D59" s="153"/>
      <c r="E59" s="61"/>
      <c r="F59" s="77" t="s">
        <v>243</v>
      </c>
      <c r="G59" s="68"/>
      <c r="H59" s="53" t="s">
        <v>264</v>
      </c>
      <c r="I59" s="85"/>
      <c r="J59" s="86"/>
      <c r="K59" s="63"/>
      <c r="L59" s="97"/>
      <c r="M59" s="97"/>
      <c r="N59" s="57">
        <f t="shared" si="9"/>
        <v>0</v>
      </c>
      <c r="O59" s="5" t="str">
        <f t="shared" si="10"/>
        <v>Bajo</v>
      </c>
      <c r="P59" s="5">
        <v>10</v>
      </c>
      <c r="Q59" s="57">
        <f t="shared" si="4"/>
        <v>0</v>
      </c>
      <c r="R59" s="11" t="str">
        <f t="shared" si="11"/>
        <v>IV</v>
      </c>
      <c r="S59" s="7" t="str">
        <f t="shared" si="12"/>
        <v>ACEPTABLE</v>
      </c>
      <c r="T59" s="10" t="str">
        <f t="shared" si="13"/>
        <v>Mantener las medidas de control existentes, pero se deberían considerar soluciones o mejoras y se deben hacer comprobciones periódicas para asegurrar que el riesgo aún es aceptable</v>
      </c>
      <c r="U59" s="89">
        <v>17</v>
      </c>
      <c r="X59" s="83" t="s">
        <v>266</v>
      </c>
      <c r="Y59" s="83" t="s">
        <v>266</v>
      </c>
      <c r="Z59" s="83" t="s">
        <v>266</v>
      </c>
    </row>
    <row r="60" spans="3:26" ht="45" hidden="1" customHeight="1" x14ac:dyDescent="0.25">
      <c r="C60" s="141"/>
      <c r="D60" s="152" t="s">
        <v>19</v>
      </c>
      <c r="E60" s="61"/>
      <c r="F60" s="77" t="s">
        <v>244</v>
      </c>
      <c r="G60" s="68"/>
      <c r="H60" s="53" t="s">
        <v>264</v>
      </c>
      <c r="I60" s="85"/>
      <c r="J60" s="86"/>
      <c r="K60" s="63"/>
      <c r="L60" s="97"/>
      <c r="M60" s="97"/>
      <c r="N60" s="57">
        <f t="shared" si="9"/>
        <v>0</v>
      </c>
      <c r="O60" s="5" t="str">
        <f t="shared" si="10"/>
        <v>Bajo</v>
      </c>
      <c r="P60" s="5">
        <v>10</v>
      </c>
      <c r="Q60" s="57">
        <f t="shared" si="4"/>
        <v>0</v>
      </c>
      <c r="R60" s="11" t="str">
        <f t="shared" si="11"/>
        <v>IV</v>
      </c>
      <c r="S60" s="7" t="str">
        <f t="shared" si="12"/>
        <v>ACEPTABLE</v>
      </c>
      <c r="T60" s="10" t="str">
        <f t="shared" si="13"/>
        <v>Mantener las medidas de control existentes, pero se deberían considerar soluciones o mejoras y se deben hacer comprobciones periódicas para asegurrar que el riesgo aún es aceptable</v>
      </c>
      <c r="U60" s="89">
        <v>17</v>
      </c>
      <c r="X60" s="83" t="s">
        <v>266</v>
      </c>
      <c r="Y60" s="83" t="s">
        <v>266</v>
      </c>
      <c r="Z60" s="83" t="s">
        <v>266</v>
      </c>
    </row>
    <row r="61" spans="3:26" ht="15" hidden="1" customHeight="1" x14ac:dyDescent="0.25">
      <c r="C61" s="141"/>
      <c r="D61" s="153"/>
      <c r="E61" s="61"/>
      <c r="F61" s="77" t="s">
        <v>229</v>
      </c>
      <c r="G61" s="68"/>
      <c r="H61" s="53" t="s">
        <v>264</v>
      </c>
      <c r="I61" s="85"/>
      <c r="J61" s="86"/>
      <c r="K61" s="63"/>
      <c r="L61" s="97"/>
      <c r="M61" s="97"/>
      <c r="N61" s="57">
        <f t="shared" si="9"/>
        <v>0</v>
      </c>
      <c r="O61" s="5" t="str">
        <f t="shared" si="10"/>
        <v>Bajo</v>
      </c>
      <c r="P61" s="5">
        <v>10</v>
      </c>
      <c r="Q61" s="57">
        <f t="shared" si="4"/>
        <v>0</v>
      </c>
      <c r="R61" s="11" t="str">
        <f t="shared" si="11"/>
        <v>IV</v>
      </c>
      <c r="S61" s="7" t="str">
        <f t="shared" si="12"/>
        <v>ACEPTABLE</v>
      </c>
      <c r="T61" s="10" t="str">
        <f t="shared" si="13"/>
        <v>Mantener las medidas de control existentes, pero se deberían considerar soluciones o mejoras y se deben hacer comprobciones periódicas para asegurrar que el riesgo aún es aceptable</v>
      </c>
      <c r="U61" s="89">
        <v>17</v>
      </c>
      <c r="X61" s="83" t="s">
        <v>266</v>
      </c>
      <c r="Y61" s="83" t="s">
        <v>266</v>
      </c>
      <c r="Z61" s="83" t="s">
        <v>266</v>
      </c>
    </row>
    <row r="62" spans="3:26" ht="30" hidden="1" customHeight="1" x14ac:dyDescent="0.25">
      <c r="C62" s="141"/>
      <c r="D62" s="152" t="s">
        <v>19</v>
      </c>
      <c r="E62" s="61"/>
      <c r="F62" s="77" t="s">
        <v>230</v>
      </c>
      <c r="G62" s="68"/>
      <c r="H62" s="53" t="s">
        <v>264</v>
      </c>
      <c r="I62" s="85"/>
      <c r="J62" s="86"/>
      <c r="K62" s="63"/>
      <c r="L62" s="97"/>
      <c r="M62" s="97"/>
      <c r="N62" s="57">
        <f t="shared" si="9"/>
        <v>0</v>
      </c>
      <c r="O62" s="5" t="str">
        <f t="shared" si="10"/>
        <v>Bajo</v>
      </c>
      <c r="P62" s="5">
        <v>10</v>
      </c>
      <c r="Q62" s="57">
        <f t="shared" si="4"/>
        <v>0</v>
      </c>
      <c r="R62" s="11" t="str">
        <f t="shared" si="11"/>
        <v>IV</v>
      </c>
      <c r="S62" s="7" t="str">
        <f t="shared" si="12"/>
        <v>ACEPTABLE</v>
      </c>
      <c r="T62" s="10" t="str">
        <f t="shared" si="13"/>
        <v>Mantener las medidas de control existentes, pero se deberían considerar soluciones o mejoras y se deben hacer comprobciones periódicas para asegurrar que el riesgo aún es aceptable</v>
      </c>
      <c r="U62" s="89">
        <v>17</v>
      </c>
      <c r="X62" s="83" t="s">
        <v>266</v>
      </c>
      <c r="Y62" s="83" t="s">
        <v>266</v>
      </c>
      <c r="Z62" s="83" t="s">
        <v>266</v>
      </c>
    </row>
    <row r="63" spans="3:26" ht="30" hidden="1" customHeight="1" x14ac:dyDescent="0.25">
      <c r="C63" s="141"/>
      <c r="D63" s="153"/>
      <c r="E63" s="61"/>
      <c r="F63" s="77" t="s">
        <v>231</v>
      </c>
      <c r="G63" s="68"/>
      <c r="H63" s="53" t="s">
        <v>264</v>
      </c>
      <c r="I63" s="85"/>
      <c r="J63" s="86"/>
      <c r="K63" s="63"/>
      <c r="L63" s="97"/>
      <c r="M63" s="97"/>
      <c r="N63" s="57">
        <f t="shared" si="9"/>
        <v>0</v>
      </c>
      <c r="O63" s="5" t="str">
        <f t="shared" si="10"/>
        <v>Bajo</v>
      </c>
      <c r="P63" s="5">
        <v>10</v>
      </c>
      <c r="Q63" s="57">
        <f t="shared" si="4"/>
        <v>0</v>
      </c>
      <c r="R63" s="11" t="str">
        <f t="shared" si="11"/>
        <v>IV</v>
      </c>
      <c r="S63" s="7" t="str">
        <f t="shared" si="12"/>
        <v>ACEPTABLE</v>
      </c>
      <c r="T63" s="10" t="str">
        <f t="shared" si="13"/>
        <v>Mantener las medidas de control existentes, pero se deberían considerar soluciones o mejoras y se deben hacer comprobciones periódicas para asegurrar que el riesgo aún es aceptable</v>
      </c>
      <c r="U63" s="89">
        <v>17</v>
      </c>
      <c r="X63" s="83" t="s">
        <v>266</v>
      </c>
      <c r="Y63" s="83" t="s">
        <v>266</v>
      </c>
      <c r="Z63" s="83" t="s">
        <v>266</v>
      </c>
    </row>
    <row r="64" spans="3:26" ht="120" hidden="1" customHeight="1" x14ac:dyDescent="0.25">
      <c r="C64" s="141"/>
      <c r="D64" s="152" t="s">
        <v>19</v>
      </c>
      <c r="E64" s="61"/>
      <c r="F64" s="77" t="s">
        <v>232</v>
      </c>
      <c r="G64" s="68"/>
      <c r="H64" s="53" t="s">
        <v>264</v>
      </c>
      <c r="I64" s="85"/>
      <c r="J64" s="86"/>
      <c r="K64" s="63"/>
      <c r="L64" s="97"/>
      <c r="M64" s="97"/>
      <c r="N64" s="57">
        <f t="shared" si="9"/>
        <v>0</v>
      </c>
      <c r="O64" s="5" t="str">
        <f t="shared" si="10"/>
        <v>Bajo</v>
      </c>
      <c r="P64" s="5">
        <v>10</v>
      </c>
      <c r="Q64" s="57">
        <f t="shared" si="4"/>
        <v>0</v>
      </c>
      <c r="R64" s="11" t="str">
        <f t="shared" si="11"/>
        <v>IV</v>
      </c>
      <c r="S64" s="7" t="str">
        <f t="shared" si="12"/>
        <v>ACEPTABLE</v>
      </c>
      <c r="T64" s="10" t="str">
        <f t="shared" si="13"/>
        <v>Mantener las medidas de control existentes, pero se deberían considerar soluciones o mejoras y se deben hacer comprobciones periódicas para asegurrar que el riesgo aún es aceptable</v>
      </c>
      <c r="U64" s="89">
        <v>17</v>
      </c>
      <c r="X64" s="83" t="s">
        <v>266</v>
      </c>
      <c r="Y64" s="83" t="s">
        <v>266</v>
      </c>
      <c r="Z64" s="83" t="s">
        <v>266</v>
      </c>
    </row>
    <row r="65" spans="2:28" ht="45" hidden="1" customHeight="1" x14ac:dyDescent="0.25">
      <c r="C65" s="141"/>
      <c r="D65" s="153"/>
      <c r="E65" s="61"/>
      <c r="F65" s="77" t="s">
        <v>233</v>
      </c>
      <c r="G65" s="68"/>
      <c r="H65" s="53" t="s">
        <v>264</v>
      </c>
      <c r="I65" s="85"/>
      <c r="J65" s="86"/>
      <c r="K65" s="63"/>
      <c r="L65" s="97"/>
      <c r="M65" s="97"/>
      <c r="N65" s="57">
        <f t="shared" si="9"/>
        <v>0</v>
      </c>
      <c r="O65" s="5" t="str">
        <f t="shared" si="10"/>
        <v>Bajo</v>
      </c>
      <c r="P65" s="5">
        <v>10</v>
      </c>
      <c r="Q65" s="57">
        <f t="shared" si="4"/>
        <v>0</v>
      </c>
      <c r="R65" s="11" t="str">
        <f t="shared" si="11"/>
        <v>IV</v>
      </c>
      <c r="S65" s="7" t="str">
        <f t="shared" si="12"/>
        <v>ACEPTABLE</v>
      </c>
      <c r="T65" s="10" t="str">
        <f t="shared" si="13"/>
        <v>Mantener las medidas de control existentes, pero se deberían considerar soluciones o mejoras y se deben hacer comprobciones periódicas para asegurrar que el riesgo aún es aceptable</v>
      </c>
      <c r="U65" s="89">
        <v>17</v>
      </c>
      <c r="X65" s="83" t="s">
        <v>266</v>
      </c>
      <c r="Y65" s="83" t="s">
        <v>266</v>
      </c>
      <c r="Z65" s="83" t="s">
        <v>266</v>
      </c>
    </row>
    <row r="66" spans="2:28" ht="45" hidden="1" customHeight="1" x14ac:dyDescent="0.25">
      <c r="C66" s="141"/>
      <c r="D66" s="152" t="s">
        <v>19</v>
      </c>
      <c r="E66" s="61"/>
      <c r="F66" s="77" t="s">
        <v>245</v>
      </c>
      <c r="G66" s="68"/>
      <c r="H66" s="53" t="s">
        <v>264</v>
      </c>
      <c r="I66" s="85"/>
      <c r="J66" s="86"/>
      <c r="K66" s="63"/>
      <c r="L66" s="97"/>
      <c r="M66" s="97"/>
      <c r="N66" s="57">
        <f t="shared" si="9"/>
        <v>0</v>
      </c>
      <c r="O66" s="5" t="str">
        <f t="shared" si="10"/>
        <v>Bajo</v>
      </c>
      <c r="P66" s="5">
        <v>10</v>
      </c>
      <c r="Q66" s="57">
        <f t="shared" si="4"/>
        <v>0</v>
      </c>
      <c r="R66" s="11" t="str">
        <f t="shared" si="11"/>
        <v>IV</v>
      </c>
      <c r="S66" s="7" t="str">
        <f t="shared" si="12"/>
        <v>ACEPTABLE</v>
      </c>
      <c r="T66" s="10" t="str">
        <f t="shared" si="13"/>
        <v>Mantener las medidas de control existentes, pero se deberían considerar soluciones o mejoras y se deben hacer comprobciones periódicas para asegurrar que el riesgo aún es aceptable</v>
      </c>
      <c r="U66" s="89">
        <v>17</v>
      </c>
      <c r="X66" s="83" t="s">
        <v>266</v>
      </c>
      <c r="Y66" s="83" t="s">
        <v>266</v>
      </c>
      <c r="Z66" s="83" t="s">
        <v>266</v>
      </c>
    </row>
    <row r="67" spans="2:28" ht="60" hidden="1" customHeight="1" x14ac:dyDescent="0.25">
      <c r="C67" s="141"/>
      <c r="D67" s="153"/>
      <c r="E67" s="61"/>
      <c r="F67" s="77" t="s">
        <v>246</v>
      </c>
      <c r="G67" s="68"/>
      <c r="H67" s="53" t="s">
        <v>264</v>
      </c>
      <c r="I67" s="85"/>
      <c r="J67" s="86"/>
      <c r="K67" s="63"/>
      <c r="L67" s="97"/>
      <c r="M67" s="97"/>
      <c r="N67" s="57">
        <f t="shared" si="9"/>
        <v>0</v>
      </c>
      <c r="O67" s="5" t="str">
        <f t="shared" si="10"/>
        <v>Bajo</v>
      </c>
      <c r="P67" s="5">
        <v>10</v>
      </c>
      <c r="Q67" s="57">
        <f t="shared" si="4"/>
        <v>0</v>
      </c>
      <c r="R67" s="11" t="str">
        <f t="shared" si="11"/>
        <v>IV</v>
      </c>
      <c r="S67" s="7" t="str">
        <f t="shared" si="12"/>
        <v>ACEPTABLE</v>
      </c>
      <c r="T67" s="10" t="str">
        <f t="shared" si="13"/>
        <v>Mantener las medidas de control existentes, pero se deberían considerar soluciones o mejoras y se deben hacer comprobciones periódicas para asegurrar que el riesgo aún es aceptable</v>
      </c>
      <c r="U67" s="89">
        <v>17</v>
      </c>
      <c r="X67" s="83" t="s">
        <v>266</v>
      </c>
      <c r="Y67" s="83" t="s">
        <v>266</v>
      </c>
      <c r="Z67" s="83" t="s">
        <v>266</v>
      </c>
    </row>
    <row r="68" spans="2:28" ht="45" hidden="1" customHeight="1" x14ac:dyDescent="0.25">
      <c r="C68" s="141"/>
      <c r="D68" s="152" t="s">
        <v>19</v>
      </c>
      <c r="E68" s="61"/>
      <c r="F68" s="77" t="s">
        <v>247</v>
      </c>
      <c r="G68" s="68"/>
      <c r="H68" s="53" t="s">
        <v>264</v>
      </c>
      <c r="I68" s="85"/>
      <c r="J68" s="86"/>
      <c r="K68" s="63"/>
      <c r="L68" s="97"/>
      <c r="M68" s="97"/>
      <c r="N68" s="57">
        <f t="shared" si="9"/>
        <v>0</v>
      </c>
      <c r="O68" s="5" t="str">
        <f t="shared" si="10"/>
        <v>Bajo</v>
      </c>
      <c r="P68" s="5">
        <v>10</v>
      </c>
      <c r="Q68" s="57">
        <f t="shared" si="4"/>
        <v>0</v>
      </c>
      <c r="R68" s="11" t="str">
        <f t="shared" si="11"/>
        <v>IV</v>
      </c>
      <c r="S68" s="7" t="str">
        <f t="shared" si="12"/>
        <v>ACEPTABLE</v>
      </c>
      <c r="T68" s="10" t="str">
        <f t="shared" si="13"/>
        <v>Mantener las medidas de control existentes, pero se deberían considerar soluciones o mejoras y se deben hacer comprobciones periódicas para asegurrar que el riesgo aún es aceptable</v>
      </c>
      <c r="U68" s="89">
        <v>17</v>
      </c>
      <c r="X68" s="83" t="s">
        <v>266</v>
      </c>
      <c r="Y68" s="83" t="s">
        <v>266</v>
      </c>
      <c r="Z68" s="83" t="s">
        <v>266</v>
      </c>
    </row>
    <row r="69" spans="2:28" ht="45" hidden="1" customHeight="1" x14ac:dyDescent="0.25">
      <c r="C69" s="141"/>
      <c r="D69" s="153"/>
      <c r="E69" s="61"/>
      <c r="F69" s="77" t="s">
        <v>234</v>
      </c>
      <c r="G69" s="68"/>
      <c r="H69" s="53" t="s">
        <v>264</v>
      </c>
      <c r="I69" s="85"/>
      <c r="J69" s="86"/>
      <c r="K69" s="63"/>
      <c r="L69" s="97"/>
      <c r="M69" s="97"/>
      <c r="N69" s="57">
        <f t="shared" si="9"/>
        <v>0</v>
      </c>
      <c r="O69" s="5" t="str">
        <f t="shared" si="10"/>
        <v>Bajo</v>
      </c>
      <c r="P69" s="5">
        <v>10</v>
      </c>
      <c r="Q69" s="57">
        <f t="shared" si="4"/>
        <v>0</v>
      </c>
      <c r="R69" s="11" t="str">
        <f t="shared" si="11"/>
        <v>IV</v>
      </c>
      <c r="S69" s="7" t="str">
        <f t="shared" si="12"/>
        <v>ACEPTABLE</v>
      </c>
      <c r="T69" s="10" t="str">
        <f t="shared" si="13"/>
        <v>Mantener las medidas de control existentes, pero se deberían considerar soluciones o mejoras y se deben hacer comprobciones periódicas para asegurrar que el riesgo aún es aceptable</v>
      </c>
      <c r="U69" s="89">
        <v>17</v>
      </c>
      <c r="X69" s="83" t="s">
        <v>266</v>
      </c>
      <c r="Y69" s="83" t="s">
        <v>266</v>
      </c>
      <c r="Z69" s="83" t="s">
        <v>266</v>
      </c>
    </row>
    <row r="70" spans="2:28" ht="30" hidden="1" customHeight="1" x14ac:dyDescent="0.25">
      <c r="C70" s="141"/>
      <c r="D70" s="152" t="s">
        <v>19</v>
      </c>
      <c r="E70" s="61"/>
      <c r="F70" s="77" t="s">
        <v>235</v>
      </c>
      <c r="G70" s="68"/>
      <c r="H70" s="53" t="s">
        <v>264</v>
      </c>
      <c r="I70" s="85"/>
      <c r="J70" s="86"/>
      <c r="K70" s="63"/>
      <c r="L70" s="97"/>
      <c r="M70" s="97"/>
      <c r="N70" s="57">
        <f t="shared" si="9"/>
        <v>0</v>
      </c>
      <c r="O70" s="5" t="str">
        <f t="shared" si="10"/>
        <v>Bajo</v>
      </c>
      <c r="P70" s="5">
        <v>10</v>
      </c>
      <c r="Q70" s="57">
        <f t="shared" si="4"/>
        <v>0</v>
      </c>
      <c r="R70" s="11" t="str">
        <f t="shared" si="11"/>
        <v>IV</v>
      </c>
      <c r="S70" s="7" t="str">
        <f t="shared" si="12"/>
        <v>ACEPTABLE</v>
      </c>
      <c r="T70" s="10" t="str">
        <f t="shared" si="13"/>
        <v>Mantener las medidas de control existentes, pero se deberían considerar soluciones o mejoras y se deben hacer comprobciones periódicas para asegurrar que el riesgo aún es aceptable</v>
      </c>
      <c r="U70" s="89">
        <v>17</v>
      </c>
      <c r="X70" s="83" t="s">
        <v>266</v>
      </c>
      <c r="Y70" s="83" t="s">
        <v>266</v>
      </c>
      <c r="Z70" s="83" t="s">
        <v>266</v>
      </c>
    </row>
    <row r="71" spans="2:28" ht="60" hidden="1" customHeight="1" x14ac:dyDescent="0.25">
      <c r="C71" s="141"/>
      <c r="D71" s="153"/>
      <c r="E71" s="61"/>
      <c r="F71" s="77" t="s">
        <v>236</v>
      </c>
      <c r="G71" s="68"/>
      <c r="H71" s="53" t="s">
        <v>264</v>
      </c>
      <c r="I71" s="85"/>
      <c r="J71" s="86"/>
      <c r="K71" s="63"/>
      <c r="L71" s="97"/>
      <c r="M71" s="97"/>
      <c r="N71" s="57">
        <f t="shared" si="9"/>
        <v>0</v>
      </c>
      <c r="O71" s="5" t="str">
        <f t="shared" si="10"/>
        <v>Bajo</v>
      </c>
      <c r="P71" s="5">
        <v>10</v>
      </c>
      <c r="Q71" s="57">
        <f t="shared" si="4"/>
        <v>0</v>
      </c>
      <c r="R71" s="11" t="str">
        <f t="shared" si="11"/>
        <v>IV</v>
      </c>
      <c r="S71" s="7" t="str">
        <f t="shared" si="12"/>
        <v>ACEPTABLE</v>
      </c>
      <c r="T71" s="10" t="str">
        <f t="shared" si="13"/>
        <v>Mantener las medidas de control existentes, pero se deberían considerar soluciones o mejoras y se deben hacer comprobciones periódicas para asegurrar que el riesgo aún es aceptable</v>
      </c>
      <c r="U71" s="89">
        <v>17</v>
      </c>
      <c r="X71" s="83" t="s">
        <v>266</v>
      </c>
      <c r="Y71" s="83" t="s">
        <v>266</v>
      </c>
      <c r="Z71" s="83" t="s">
        <v>266</v>
      </c>
    </row>
    <row r="72" spans="2:28" ht="15" hidden="1" customHeight="1" x14ac:dyDescent="0.25">
      <c r="C72" s="141"/>
      <c r="D72" s="152" t="s">
        <v>19</v>
      </c>
      <c r="E72" s="61"/>
      <c r="F72" s="77" t="s">
        <v>237</v>
      </c>
      <c r="G72" s="68"/>
      <c r="H72" s="53" t="s">
        <v>264</v>
      </c>
      <c r="I72" s="85"/>
      <c r="J72" s="86"/>
      <c r="K72" s="63"/>
      <c r="L72" s="97"/>
      <c r="M72" s="97"/>
      <c r="N72" s="57">
        <f t="shared" si="9"/>
        <v>0</v>
      </c>
      <c r="O72" s="5" t="str">
        <f t="shared" si="10"/>
        <v>Bajo</v>
      </c>
      <c r="P72" s="5">
        <v>10</v>
      </c>
      <c r="Q72" s="57">
        <f t="shared" si="4"/>
        <v>0</v>
      </c>
      <c r="R72" s="11" t="str">
        <f t="shared" si="11"/>
        <v>IV</v>
      </c>
      <c r="S72" s="7" t="str">
        <f t="shared" si="12"/>
        <v>ACEPTABLE</v>
      </c>
      <c r="T72" s="10" t="str">
        <f t="shared" si="13"/>
        <v>Mantener las medidas de control existentes, pero se deberían considerar soluciones o mejoras y se deben hacer comprobciones periódicas para asegurrar que el riesgo aún es aceptable</v>
      </c>
      <c r="U72" s="89">
        <v>17</v>
      </c>
      <c r="X72" s="83" t="s">
        <v>266</v>
      </c>
      <c r="Y72" s="83" t="s">
        <v>266</v>
      </c>
      <c r="Z72" s="83" t="s">
        <v>266</v>
      </c>
    </row>
    <row r="73" spans="2:28" ht="30.75" hidden="1" customHeight="1" x14ac:dyDescent="0.25">
      <c r="C73" s="141"/>
      <c r="D73" s="153"/>
      <c r="E73" s="61"/>
      <c r="F73" s="77" t="s">
        <v>238</v>
      </c>
      <c r="G73" s="68"/>
      <c r="H73" s="53" t="s">
        <v>264</v>
      </c>
      <c r="I73" s="85"/>
      <c r="J73" s="86"/>
      <c r="K73" s="63"/>
      <c r="L73" s="97"/>
      <c r="M73" s="97"/>
      <c r="N73" s="57">
        <f t="shared" si="9"/>
        <v>0</v>
      </c>
      <c r="O73" s="5" t="str">
        <f t="shared" si="10"/>
        <v>Bajo</v>
      </c>
      <c r="P73" s="5">
        <v>10</v>
      </c>
      <c r="Q73" s="57">
        <f t="shared" si="4"/>
        <v>0</v>
      </c>
      <c r="R73" s="11" t="str">
        <f t="shared" si="11"/>
        <v>IV</v>
      </c>
      <c r="S73" s="7" t="str">
        <f t="shared" si="12"/>
        <v>ACEPTABLE</v>
      </c>
      <c r="T73" s="10" t="str">
        <f t="shared" si="13"/>
        <v>Mantener las medidas de control existentes, pero se deberían considerar soluciones o mejoras y se deben hacer comprobciones periódicas para asegurrar que el riesgo aún es aceptable</v>
      </c>
      <c r="U73" s="89">
        <v>17</v>
      </c>
      <c r="X73" s="83" t="s">
        <v>266</v>
      </c>
      <c r="Y73" s="83" t="s">
        <v>266</v>
      </c>
      <c r="Z73" s="83" t="s">
        <v>266</v>
      </c>
    </row>
    <row r="74" spans="2:28" ht="93" customHeight="1" x14ac:dyDescent="0.25">
      <c r="B74" s="103"/>
      <c r="C74" s="143"/>
      <c r="D74" s="64" t="s">
        <v>292</v>
      </c>
      <c r="E74" s="14" t="s">
        <v>391</v>
      </c>
      <c r="F74" s="14" t="s">
        <v>392</v>
      </c>
      <c r="G74" s="14" t="s">
        <v>393</v>
      </c>
      <c r="H74" s="53" t="s">
        <v>264</v>
      </c>
      <c r="I74" s="56" t="s">
        <v>375</v>
      </c>
      <c r="J74" s="56" t="s">
        <v>375</v>
      </c>
      <c r="K74" s="56" t="s">
        <v>375</v>
      </c>
      <c r="L74" s="93">
        <v>6</v>
      </c>
      <c r="M74" s="97">
        <v>2</v>
      </c>
      <c r="N74" s="90">
        <f t="shared" si="9"/>
        <v>12</v>
      </c>
      <c r="O74" s="64" t="str">
        <f t="shared" si="10"/>
        <v>Alto</v>
      </c>
      <c r="P74" s="56">
        <v>10</v>
      </c>
      <c r="Q74" s="57">
        <f t="shared" si="4"/>
        <v>120</v>
      </c>
      <c r="R74" s="11" t="str">
        <f t="shared" si="11"/>
        <v>III</v>
      </c>
      <c r="S74" s="7" t="str">
        <f t="shared" si="12"/>
        <v>MEJORABLE</v>
      </c>
      <c r="T74" s="10" t="str">
        <f t="shared" si="13"/>
        <v>Mejorar si es posible. Seria conveniente justificar la intervención y su rentabilidad</v>
      </c>
      <c r="U74" s="64">
        <v>2</v>
      </c>
      <c r="V74" s="14" t="s">
        <v>394</v>
      </c>
      <c r="W74" s="14" t="s">
        <v>395</v>
      </c>
      <c r="X74" s="56" t="s">
        <v>266</v>
      </c>
      <c r="Y74" s="56" t="s">
        <v>266</v>
      </c>
      <c r="Z74" s="56" t="s">
        <v>266</v>
      </c>
      <c r="AA74" s="67" t="s">
        <v>396</v>
      </c>
      <c r="AB74" s="72" t="s">
        <v>390</v>
      </c>
    </row>
    <row r="75" spans="2:28" x14ac:dyDescent="0.25">
      <c r="C75" s="78"/>
      <c r="L75" s="181"/>
      <c r="M75" s="181"/>
    </row>
    <row r="76" spans="2:28" x14ac:dyDescent="0.25">
      <c r="C76" s="78"/>
      <c r="L76" s="181"/>
      <c r="M76" s="181"/>
    </row>
    <row r="77" spans="2:28" x14ac:dyDescent="0.25">
      <c r="C77" s="78"/>
      <c r="L77" s="181"/>
      <c r="M77" s="181"/>
    </row>
    <row r="78" spans="2:28" x14ac:dyDescent="0.25">
      <c r="C78" s="78"/>
      <c r="L78" s="181"/>
      <c r="M78" s="181"/>
    </row>
    <row r="79" spans="2:28" x14ac:dyDescent="0.25">
      <c r="C79" s="78"/>
      <c r="L79" s="181"/>
      <c r="M79" s="181"/>
    </row>
    <row r="80" spans="2:28" x14ac:dyDescent="0.25">
      <c r="C80" s="78"/>
      <c r="L80" s="181"/>
      <c r="M80" s="181"/>
    </row>
    <row r="81" spans="3:13" x14ac:dyDescent="0.25">
      <c r="C81" s="78"/>
      <c r="L81" s="181"/>
      <c r="M81" s="181"/>
    </row>
    <row r="82" spans="3:13" x14ac:dyDescent="0.25">
      <c r="C82" s="78"/>
      <c r="L82" s="181"/>
      <c r="M82" s="181"/>
    </row>
    <row r="83" spans="3:13" x14ac:dyDescent="0.25">
      <c r="C83" s="78"/>
      <c r="L83" s="181"/>
      <c r="M83" s="181"/>
    </row>
    <row r="84" spans="3:13" x14ac:dyDescent="0.25">
      <c r="C84" s="78"/>
      <c r="L84" s="181"/>
      <c r="M84" s="181"/>
    </row>
    <row r="85" spans="3:13" x14ac:dyDescent="0.25">
      <c r="C85" s="78"/>
      <c r="L85" s="181"/>
      <c r="M85" s="181"/>
    </row>
    <row r="86" spans="3:13" x14ac:dyDescent="0.25">
      <c r="C86" s="78"/>
    </row>
    <row r="87" spans="3:13" x14ac:dyDescent="0.25">
      <c r="C87" s="78"/>
    </row>
    <row r="88" spans="3:13" x14ac:dyDescent="0.25">
      <c r="C88" s="78"/>
    </row>
    <row r="89" spans="3:13" x14ac:dyDescent="0.25">
      <c r="C89" s="78"/>
    </row>
    <row r="90" spans="3:13" x14ac:dyDescent="0.25">
      <c r="C90" s="78"/>
    </row>
    <row r="91" spans="3:13" x14ac:dyDescent="0.25">
      <c r="C91" s="78"/>
    </row>
    <row r="92" spans="3:13" x14ac:dyDescent="0.25">
      <c r="C92" s="78"/>
    </row>
    <row r="93" spans="3:13" x14ac:dyDescent="0.25">
      <c r="C93" s="78"/>
    </row>
    <row r="94" spans="3:13" x14ac:dyDescent="0.25">
      <c r="C94" s="78"/>
    </row>
    <row r="95" spans="3:13" x14ac:dyDescent="0.25">
      <c r="C95" s="78"/>
    </row>
    <row r="96" spans="3:13" x14ac:dyDescent="0.25">
      <c r="C96" s="78"/>
    </row>
    <row r="97" spans="3:3" x14ac:dyDescent="0.25">
      <c r="C97" s="78"/>
    </row>
    <row r="98" spans="3:3" x14ac:dyDescent="0.25">
      <c r="C98" s="78"/>
    </row>
    <row r="99" spans="3:3" x14ac:dyDescent="0.25">
      <c r="C99" s="78"/>
    </row>
    <row r="100" spans="3:3" x14ac:dyDescent="0.25">
      <c r="C100" s="78"/>
    </row>
    <row r="101" spans="3:3" x14ac:dyDescent="0.25">
      <c r="C101" s="78"/>
    </row>
    <row r="102" spans="3:3" x14ac:dyDescent="0.25">
      <c r="C102" s="78"/>
    </row>
    <row r="103" spans="3:3" x14ac:dyDescent="0.25">
      <c r="C103" s="78"/>
    </row>
    <row r="104" spans="3:3" x14ac:dyDescent="0.25">
      <c r="C104" s="78"/>
    </row>
    <row r="105" spans="3:3" x14ac:dyDescent="0.25">
      <c r="C105" s="78"/>
    </row>
    <row r="106" spans="3:3" x14ac:dyDescent="0.25">
      <c r="C106" s="78"/>
    </row>
    <row r="107" spans="3:3" x14ac:dyDescent="0.25">
      <c r="C107" s="78"/>
    </row>
    <row r="108" spans="3:3" x14ac:dyDescent="0.25">
      <c r="C108" s="78"/>
    </row>
    <row r="109" spans="3:3" x14ac:dyDescent="0.25">
      <c r="C109" s="78"/>
    </row>
    <row r="110" spans="3:3" x14ac:dyDescent="0.25">
      <c r="C110" s="78"/>
    </row>
    <row r="111" spans="3:3" x14ac:dyDescent="0.25">
      <c r="C111" s="78"/>
    </row>
    <row r="112" spans="3:3" x14ac:dyDescent="0.25">
      <c r="C112" s="78"/>
    </row>
    <row r="113" spans="3:3" x14ac:dyDescent="0.25">
      <c r="C113" s="78"/>
    </row>
    <row r="114" spans="3:3" x14ac:dyDescent="0.25">
      <c r="C114" s="78"/>
    </row>
    <row r="115" spans="3:3" x14ac:dyDescent="0.25">
      <c r="C115" s="78"/>
    </row>
    <row r="116" spans="3:3" x14ac:dyDescent="0.25">
      <c r="C116" s="78"/>
    </row>
    <row r="117" spans="3:3" x14ac:dyDescent="0.25">
      <c r="C117" s="78"/>
    </row>
    <row r="118" spans="3:3" x14ac:dyDescent="0.25">
      <c r="C118" s="78"/>
    </row>
    <row r="119" spans="3:3" x14ac:dyDescent="0.25">
      <c r="C119" s="78"/>
    </row>
    <row r="120" spans="3:3" x14ac:dyDescent="0.25">
      <c r="C120" s="78"/>
    </row>
    <row r="121" spans="3:3" x14ac:dyDescent="0.25">
      <c r="C121" s="78"/>
    </row>
    <row r="122" spans="3:3" x14ac:dyDescent="0.25">
      <c r="C122" s="78"/>
    </row>
    <row r="123" spans="3:3" x14ac:dyDescent="0.25">
      <c r="C123" s="78"/>
    </row>
    <row r="124" spans="3:3" x14ac:dyDescent="0.25">
      <c r="C124" s="78"/>
    </row>
    <row r="125" spans="3:3" x14ac:dyDescent="0.25">
      <c r="C125" s="78"/>
    </row>
    <row r="126" spans="3:3" x14ac:dyDescent="0.25">
      <c r="C126" s="78"/>
    </row>
    <row r="127" spans="3:3" x14ac:dyDescent="0.25">
      <c r="C127" s="78"/>
    </row>
    <row r="128" spans="3:3" x14ac:dyDescent="0.25">
      <c r="C128" s="78"/>
    </row>
    <row r="1048546" spans="4:8" ht="60" x14ac:dyDescent="0.25">
      <c r="H1048546" s="31" t="s">
        <v>256</v>
      </c>
    </row>
    <row r="1048547" spans="4:8" ht="60" x14ac:dyDescent="0.25">
      <c r="H1048547" s="31" t="s">
        <v>257</v>
      </c>
    </row>
    <row r="1048548" spans="4:8" ht="90" x14ac:dyDescent="0.25">
      <c r="H1048548" s="31" t="s">
        <v>258</v>
      </c>
    </row>
    <row r="1048549" spans="4:8" ht="75" x14ac:dyDescent="0.25">
      <c r="H1048549" s="31" t="s">
        <v>259</v>
      </c>
    </row>
    <row r="1048550" spans="4:8" ht="135" x14ac:dyDescent="0.25">
      <c r="H1048550" s="31" t="s">
        <v>260</v>
      </c>
    </row>
    <row r="1048551" spans="4:8" ht="285" x14ac:dyDescent="0.25">
      <c r="D1048551" t="s">
        <v>19</v>
      </c>
      <c r="H1048551" s="31" t="s">
        <v>261</v>
      </c>
    </row>
    <row r="1048552" spans="4:8" x14ac:dyDescent="0.25">
      <c r="D1048552" t="s">
        <v>263</v>
      </c>
    </row>
  </sheetData>
  <mergeCells count="97">
    <mergeCell ref="D68:D69"/>
    <mergeCell ref="D70:D71"/>
    <mergeCell ref="D72:D73"/>
    <mergeCell ref="L75:M85"/>
    <mergeCell ref="D56:D57"/>
    <mergeCell ref="D58:D59"/>
    <mergeCell ref="D60:D61"/>
    <mergeCell ref="D62:D63"/>
    <mergeCell ref="D64:D65"/>
    <mergeCell ref="D66:D67"/>
    <mergeCell ref="D44:D45"/>
    <mergeCell ref="D46:D47"/>
    <mergeCell ref="D48:D49"/>
    <mergeCell ref="D50:D51"/>
    <mergeCell ref="D52:D53"/>
    <mergeCell ref="D54:D55"/>
    <mergeCell ref="AB21:AB22"/>
    <mergeCell ref="E24:E28"/>
    <mergeCell ref="B29:B46"/>
    <mergeCell ref="D30:D31"/>
    <mergeCell ref="D32:D33"/>
    <mergeCell ref="D34:D35"/>
    <mergeCell ref="D36:D37"/>
    <mergeCell ref="D38:D39"/>
    <mergeCell ref="D40:D41"/>
    <mergeCell ref="D42:D43"/>
    <mergeCell ref="B11:B28"/>
    <mergeCell ref="C11:C74"/>
    <mergeCell ref="D11:D16"/>
    <mergeCell ref="E11:E16"/>
    <mergeCell ref="F11:F13"/>
    <mergeCell ref="E17:E19"/>
    <mergeCell ref="AA17:AA18"/>
    <mergeCell ref="D18:D19"/>
    <mergeCell ref="D21:D22"/>
    <mergeCell ref="E21:E22"/>
    <mergeCell ref="AA21:AA22"/>
    <mergeCell ref="AB14:AB16"/>
    <mergeCell ref="Q14:Q16"/>
    <mergeCell ref="R14:R16"/>
    <mergeCell ref="S14:S16"/>
    <mergeCell ref="T14:T16"/>
    <mergeCell ref="U14:U16"/>
    <mergeCell ref="V14:V16"/>
    <mergeCell ref="W14:W16"/>
    <mergeCell ref="X14:X16"/>
    <mergeCell ref="Y14:Y16"/>
    <mergeCell ref="Z14:Z16"/>
    <mergeCell ref="AA14:AA16"/>
    <mergeCell ref="P14:P16"/>
    <mergeCell ref="F14:F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Y11:Y13"/>
    <mergeCell ref="Z11:Z13"/>
    <mergeCell ref="AA11:AA13"/>
    <mergeCell ref="AB11:AB13"/>
    <mergeCell ref="S11:S13"/>
    <mergeCell ref="T11:T13"/>
    <mergeCell ref="U11:U13"/>
    <mergeCell ref="V11:V13"/>
    <mergeCell ref="W11:W13"/>
    <mergeCell ref="X11:X13"/>
    <mergeCell ref="R11:R13"/>
    <mergeCell ref="G11:G13"/>
    <mergeCell ref="H11:H13"/>
    <mergeCell ref="I11:I13"/>
    <mergeCell ref="J11:J13"/>
    <mergeCell ref="K11:K13"/>
    <mergeCell ref="L11:L13"/>
    <mergeCell ref="M11:M13"/>
    <mergeCell ref="N11:N13"/>
    <mergeCell ref="O11:O13"/>
    <mergeCell ref="P11:P13"/>
    <mergeCell ref="Q11:Q13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1 O14 O17:O74">
    <cfRule type="containsText" dxfId="168" priority="31" operator="containsText" text="Muy Alto">
      <formula>NOT(ISERROR(SEARCH("Muy Alto",O11)))</formula>
    </cfRule>
    <cfRule type="containsText" dxfId="167" priority="30" operator="containsText" text="Bajo">
      <formula>NOT(ISERROR(SEARCH("Bajo",O11)))</formula>
    </cfRule>
  </conditionalFormatting>
  <conditionalFormatting sqref="O11 O24:O74">
    <cfRule type="containsText" dxfId="166" priority="33" operator="containsText" text="Muy Alto">
      <formula>NOT(ISERROR(SEARCH("Muy Alto",O11)))</formula>
    </cfRule>
    <cfRule type="containsText" dxfId="165" priority="32" operator="containsText" text="Alto">
      <formula>NOT(ISERROR(SEARCH("Alto",O11)))</formula>
    </cfRule>
  </conditionalFormatting>
  <conditionalFormatting sqref="O14 O17:O23">
    <cfRule type="containsText" dxfId="164" priority="9" operator="containsText" text="Muy Alto">
      <formula>NOT(ISERROR(SEARCH("Muy Alto",O14)))</formula>
    </cfRule>
    <cfRule type="containsText" dxfId="163" priority="10" operator="containsText" text="Alto">
      <formula>NOT(ISERROR(SEARCH("Alto",O14)))</formula>
    </cfRule>
  </conditionalFormatting>
  <conditionalFormatting sqref="O14 O17:O74 O11">
    <cfRule type="containsText" dxfId="162" priority="29" operator="containsText" text="Medio">
      <formula>NOT(ISERROR(SEARCH("Medio",O11)))</formula>
    </cfRule>
  </conditionalFormatting>
  <conditionalFormatting sqref="R11 R24:R74">
    <cfRule type="containsText" dxfId="161" priority="28" operator="containsText" text="IV">
      <formula>NOT(ISERROR(SEARCH("IV",R11)))</formula>
    </cfRule>
    <cfRule type="containsText" dxfId="160" priority="27" operator="containsText" text="I">
      <formula>NOT(ISERROR(SEARCH("I",R11)))</formula>
    </cfRule>
    <cfRule type="containsText" dxfId="159" priority="26" operator="containsText" text="II">
      <formula>NOT(ISERROR(SEARCH("II",R11)))</formula>
    </cfRule>
    <cfRule type="containsText" dxfId="158" priority="25" operator="containsText" text="III">
      <formula>NOT(ISERROR(SEARCH("III",R11)))</formula>
    </cfRule>
  </conditionalFormatting>
  <conditionalFormatting sqref="R14 R17:R23">
    <cfRule type="containsText" dxfId="157" priority="5" operator="containsText" text="IV">
      <formula>NOT(ISERROR(SEARCH("IV",R14)))</formula>
    </cfRule>
    <cfRule type="containsText" dxfId="156" priority="6" operator="containsText" text="III">
      <formula>NOT(ISERROR(SEARCH("III",R14)))</formula>
    </cfRule>
    <cfRule type="containsText" dxfId="155" priority="7" operator="containsText" text="II">
      <formula>NOT(ISERROR(SEARCH("II",R14)))</formula>
    </cfRule>
    <cfRule type="containsText" dxfId="154" priority="8" operator="containsText" text="I">
      <formula>NOT(ISERROR(SEARCH("I",R14)))</formula>
    </cfRule>
  </conditionalFormatting>
  <conditionalFormatting sqref="R14 R17:R74 R11">
    <cfRule type="containsText" dxfId="153" priority="24" operator="containsText" text="IV">
      <formula>NOT(ISERROR(SEARCH("IV",R11)))</formula>
    </cfRule>
  </conditionalFormatting>
  <conditionalFormatting sqref="S11 S14 S17:S74">
    <cfRule type="containsText" dxfId="152" priority="17" operator="containsText" text="ACEPTABLE CON CONTROL ESPECIFICO">
      <formula>NOT(ISERROR(SEARCH("ACEPTABLE CON CONTROL ESPECIFICO",S11)))</formula>
    </cfRule>
    <cfRule type="containsText" dxfId="151" priority="18" operator="containsText" text="ACEPTABLE">
      <formula>NOT(ISERROR(SEARCH("ACEPTABLE",S11)))</formula>
    </cfRule>
    <cfRule type="containsText" dxfId="150" priority="19" operator="containsText" text="MEJORABLE">
      <formula>NOT(ISERROR(SEARCH("MEJORABLE",S11)))</formula>
    </cfRule>
  </conditionalFormatting>
  <conditionalFormatting sqref="S11 S24:S74">
    <cfRule type="containsText" dxfId="149" priority="20" operator="containsText" text="NO ACEPTABLE">
      <formula>NOT(ISERROR(SEARCH("NO ACEPTABLE",S11)))</formula>
    </cfRule>
    <cfRule type="containsText" dxfId="148" priority="21" operator="containsText" text="NO ACEPTABLE O ACEPTABLE CON CONTROL ESPECIFICO">
      <formula>NOT(ISERROR(SEARCH("NO ACEPTABLE O ACEPTABLE CON CONTROL ESPECIFICO",S11)))</formula>
    </cfRule>
    <cfRule type="containsText" dxfId="147" priority="22" operator="containsText" text="ACEPTABLE">
      <formula>NOT(ISERROR(SEARCH("ACEPTABLE",S11)))</formula>
    </cfRule>
    <cfRule type="containsText" dxfId="146" priority="23" operator="containsText" text="MEJORABLE">
      <formula>NOT(ISERROR(SEARCH("MEJORABLE",S11)))</formula>
    </cfRule>
  </conditionalFormatting>
  <conditionalFormatting sqref="S14 S17:S23">
    <cfRule type="containsText" dxfId="145" priority="4" operator="containsText" text="NO ACEPTABLE O ACEPTABLE CON CONTROL ESPECIFICO">
      <formula>NOT(ISERROR(SEARCH("NO ACEPTABLE O ACEPTABLE CON CONTROL ESPECIFICO",S14)))</formula>
    </cfRule>
    <cfRule type="containsText" dxfId="144" priority="3" operator="containsText" text="NO ACEPTABLE">
      <formula>NOT(ISERROR(SEARCH("NO ACEPTABLE",S14)))</formula>
    </cfRule>
    <cfRule type="containsText" dxfId="143" priority="2" operator="containsText" text="MEJORABLE">
      <formula>NOT(ISERROR(SEARCH("MEJORABLE",S14)))</formula>
    </cfRule>
    <cfRule type="containsText" dxfId="142" priority="1" operator="containsText" text="ACEPTABLE">
      <formula>NOT(ISERROR(SEARCH("ACEPTABLE",S14)))</formula>
    </cfRule>
  </conditionalFormatting>
  <conditionalFormatting sqref="S14 S17:S74 S11">
    <cfRule type="containsText" dxfId="141" priority="16" operator="containsText" text="NO ACEPTABLE">
      <formula>NOT(ISERROR(SEARCH("NO ACEPTABLE",S11)))</formula>
    </cfRule>
  </conditionalFormatting>
  <conditionalFormatting sqref="T11 T14 T17:T74">
    <cfRule type="containsText" dxfId="140" priority="15" operator="containsText" text="Mejorar si es posible. Seria conveniente justificar la intervención y su rentabilidad">
      <formula>NOT(ISERROR(SEARCH("Mejorar si es posible. Seria conveniente justificar la intervención y su rentabilidad",T11)))</formula>
    </cfRule>
    <cfRule type="containsText" dxfId="139" priority="14" operator="containsText" text="Corregir y adoptar medidas de control inmediato">
      <formula>NOT(ISERROR(SEARCH("Corregir y adoptar medidas de control inmediato",T11)))</formula>
    </cfRule>
    <cfRule type="cellIs" dxfId="138" priority="13" operator="equal">
      <formula>"Situación crítica. Suspender actividades hasta que el riesgo esté bajo control. Intervención urgente"</formula>
    </cfRule>
    <cfRule type="containsText" dxfId="137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aceptable",T11)))</formula>
    </cfRule>
    <cfRule type="containsText" dxfId="136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urgente",T11)))</formula>
    </cfRule>
  </conditionalFormatting>
  <dataValidations count="6">
    <dataValidation type="list" showInputMessage="1" showErrorMessage="1" sqref="H24:H74" xr:uid="{EB4F4215-58A3-4B7A-90D9-E953A07381D5}">
      <formula1>$H$1048545:$H$1048551</formula1>
    </dataValidation>
    <dataValidation type="list" allowBlank="1" showInputMessage="1" showErrorMessage="1" sqref="D72 D70 D68 D66 D64 D62 D60 D58 D56 D54 D52 D50 D48 D46 D44 D42 D40 D38 D36 D34 D32 D30 D20:D21 D18 D23:D28 D11" xr:uid="{842CD575-00D1-4BAF-B60C-81213D5916E7}">
      <formula1>$D$1048551:$D$1048576</formula1>
    </dataValidation>
    <dataValidation type="list" allowBlank="1" showInputMessage="1" showErrorMessage="1" sqref="E11 E17 E20:E21 E23:E24" xr:uid="{DCD956E7-7C11-4FC3-94EB-46C551A24AB7}">
      <formula1>$E$29:$E$34</formula1>
    </dataValidation>
    <dataValidation type="list" allowBlank="1" showInputMessage="1" showErrorMessage="1" sqref="F11 F18:F28" xr:uid="{9408F723-DA27-46E8-9BF1-798FAECF70E7}">
      <formula1>$F$29:$F$73</formula1>
    </dataValidation>
    <dataValidation type="list" allowBlank="1" showInputMessage="1" showErrorMessage="1" sqref="H11 H18:H23" xr:uid="{0FAF58B3-3242-471A-BD16-86F20469338C}">
      <formula1>$H$1048546:$H$1048551</formula1>
    </dataValidation>
    <dataValidation type="list" allowBlank="1" showInputMessage="1" showErrorMessage="1" sqref="P11 P17:P73" xr:uid="{1B877852-E1C4-414E-B5C9-702CDBCB1B24}">
      <formula1>$P$29:$P$32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14</vt:i4>
      </vt:variant>
    </vt:vector>
  </HeadingPairs>
  <TitlesOfParts>
    <vt:vector size="31" baseType="lpstr">
      <vt:lpstr>VICTIMAS</vt:lpstr>
      <vt:lpstr>COLOMBIA MAYOR</vt:lpstr>
      <vt:lpstr>RENTA CIUDADANA</vt:lpstr>
      <vt:lpstr>CUARTO ELECTRICO</vt:lpstr>
      <vt:lpstr>PERSONERIA</vt:lpstr>
      <vt:lpstr>COMISARIA DE FAMILIA</vt:lpstr>
      <vt:lpstr>LUDOTECA</vt:lpstr>
      <vt:lpstr>OFICINA DE PSICOLOGO.</vt:lpstr>
      <vt:lpstr> JURIDICO</vt:lpstr>
      <vt:lpstr>BIBLIOTECA</vt:lpstr>
      <vt:lpstr>servicios generales</vt:lpstr>
      <vt:lpstr>vigilancia</vt:lpstr>
      <vt:lpstr>SISBEN</vt:lpstr>
      <vt:lpstr>Hoja4</vt:lpstr>
      <vt:lpstr>Hoja1</vt:lpstr>
      <vt:lpstr>peligros</vt:lpstr>
      <vt:lpstr>categoria daño</vt:lpstr>
      <vt:lpstr>' JURIDICO'!Área_de_impresión</vt:lpstr>
      <vt:lpstr>BIBLIOTECA!Área_de_impresión</vt:lpstr>
      <vt:lpstr>'COLOMBIA MAYOR'!Área_de_impresión</vt:lpstr>
      <vt:lpstr>'COMISARIA DE FAMILIA'!Área_de_impresión</vt:lpstr>
      <vt:lpstr>'CUARTO ELECTRICO'!Área_de_impresión</vt:lpstr>
      <vt:lpstr>LUDOTECA!Área_de_impresión</vt:lpstr>
      <vt:lpstr>'OFICINA DE PSICOLOGO.'!Área_de_impresión</vt:lpstr>
      <vt:lpstr>peligros!Área_de_impresión</vt:lpstr>
      <vt:lpstr>PERSONERIA!Área_de_impresión</vt:lpstr>
      <vt:lpstr>'RENTA CIUDADANA'!Área_de_impresión</vt:lpstr>
      <vt:lpstr>'servicios generales'!Área_de_impresión</vt:lpstr>
      <vt:lpstr>SISBEN!Área_de_impresión</vt:lpstr>
      <vt:lpstr>VICTIMAS!Área_de_impresión</vt:lpstr>
      <vt:lpstr>vigilancia!Área_de_impresión</vt:lpstr>
    </vt:vector>
  </TitlesOfParts>
  <Manager>JULIAN QUINTERO</Manager>
  <Company>JULIAN QUINTERO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PELIGROS</dc:title>
  <dc:subject>GTC 45 VERSION 2012</dc:subject>
  <dc:creator>JULIAN QUINTERO</dc:creator>
  <cp:lastModifiedBy>LENOVO</cp:lastModifiedBy>
  <cp:revision>001</cp:revision>
  <cp:lastPrinted>2014-06-16T16:12:33Z</cp:lastPrinted>
  <dcterms:created xsi:type="dcterms:W3CDTF">2011-03-17T22:21:30Z</dcterms:created>
  <dcterms:modified xsi:type="dcterms:W3CDTF">2024-06-04T15:27:58Z</dcterms:modified>
  <cp:version>001</cp:version>
</cp:coreProperties>
</file>