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stema de gestion de la alcaldia municipal de piendamo\ANEXO 7 MATRIZ DE PELIGROS Y VALORACION DE RIESGOS\"/>
    </mc:Choice>
  </mc:AlternateContent>
  <xr:revisionPtr revIDLastSave="0" documentId="13_ncr:1_{08C5191C-CB33-46B4-993F-063B4B843F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PARACION DEL GANADO PARA CON" sheetId="40" r:id="rId1"/>
    <sheet name="SACRIFICIO DE GANADO BOVINO" sheetId="37" r:id="rId2"/>
    <sheet name="Hoja4" sheetId="6" r:id="rId3"/>
    <sheet name="Hoja1" sheetId="3" r:id="rId4"/>
    <sheet name="peligros" sheetId="4" r:id="rId5"/>
    <sheet name="categoria daño" sheetId="5" r:id="rId6"/>
  </sheets>
  <definedNames>
    <definedName name="_xlnm.Print_Area" localSheetId="4">peligros!$B$2:$I$11</definedName>
    <definedName name="_xlnm.Print_Area" localSheetId="0">'PREPARACION DEL GANADO PARA CON'!$A$1:$AC$83</definedName>
    <definedName name="_xlnm.Print_Area" localSheetId="1">'SACRIFICIO DE GANADO BOVINO'!$A$2:$AC$31</definedName>
  </definedNames>
  <calcPr calcId="181029"/>
</workbook>
</file>

<file path=xl/calcChain.xml><?xml version="1.0" encoding="utf-8"?>
<calcChain xmlns="http://schemas.openxmlformats.org/spreadsheetml/2006/main">
  <c r="T32" i="40" l="1"/>
  <c r="S32" i="40"/>
  <c r="R32" i="40"/>
  <c r="Q32" i="40"/>
  <c r="N32" i="40"/>
  <c r="O32" i="40" s="1"/>
  <c r="N31" i="40"/>
  <c r="O31" i="40" s="1"/>
  <c r="N30" i="40"/>
  <c r="O30" i="40" s="1"/>
  <c r="Q31" i="40" l="1"/>
  <c r="R31" i="40" s="1"/>
  <c r="Q30" i="40"/>
  <c r="R30" i="40" s="1"/>
  <c r="T30" i="40" s="1"/>
  <c r="S30" i="40" l="1"/>
  <c r="T31" i="40"/>
  <c r="S31" i="40"/>
  <c r="N29" i="40" l="1"/>
  <c r="O29" i="40" s="1"/>
  <c r="N83" i="40"/>
  <c r="O83" i="40" s="1"/>
  <c r="N82" i="40"/>
  <c r="N81" i="40"/>
  <c r="O81" i="40" s="1"/>
  <c r="N80" i="40"/>
  <c r="N79" i="40"/>
  <c r="O79" i="40" s="1"/>
  <c r="N78" i="40"/>
  <c r="N77" i="40"/>
  <c r="O77" i="40" s="1"/>
  <c r="N76" i="40"/>
  <c r="N75" i="40"/>
  <c r="O75" i="40" s="1"/>
  <c r="N74" i="40"/>
  <c r="N73" i="40"/>
  <c r="O73" i="40" s="1"/>
  <c r="N72" i="40"/>
  <c r="N71" i="40"/>
  <c r="O71" i="40" s="1"/>
  <c r="N70" i="40"/>
  <c r="N69" i="40"/>
  <c r="O69" i="40" s="1"/>
  <c r="N68" i="40"/>
  <c r="N67" i="40"/>
  <c r="O67" i="40" s="1"/>
  <c r="N66" i="40"/>
  <c r="N65" i="40"/>
  <c r="O65" i="40" s="1"/>
  <c r="N64" i="40"/>
  <c r="N63" i="40"/>
  <c r="O63" i="40" s="1"/>
  <c r="N62" i="40"/>
  <c r="N61" i="40"/>
  <c r="O61" i="40" s="1"/>
  <c r="N60" i="40"/>
  <c r="N59" i="40"/>
  <c r="O59" i="40" s="1"/>
  <c r="N58" i="40"/>
  <c r="N57" i="40"/>
  <c r="O57" i="40" s="1"/>
  <c r="N56" i="40"/>
  <c r="N55" i="40"/>
  <c r="O55" i="40" s="1"/>
  <c r="N54" i="40"/>
  <c r="N53" i="40"/>
  <c r="O53" i="40" s="1"/>
  <c r="N52" i="40"/>
  <c r="N51" i="40"/>
  <c r="O51" i="40" s="1"/>
  <c r="N50" i="40"/>
  <c r="N49" i="40"/>
  <c r="O49" i="40" s="1"/>
  <c r="N48" i="40"/>
  <c r="N47" i="40"/>
  <c r="O47" i="40" s="1"/>
  <c r="N46" i="40"/>
  <c r="N45" i="40"/>
  <c r="O45" i="40" s="1"/>
  <c r="N44" i="40"/>
  <c r="N43" i="40"/>
  <c r="O43" i="40" s="1"/>
  <c r="N42" i="40"/>
  <c r="N41" i="40"/>
  <c r="O41" i="40" s="1"/>
  <c r="N40" i="40"/>
  <c r="N39" i="40"/>
  <c r="O39" i="40" s="1"/>
  <c r="N38" i="40"/>
  <c r="N37" i="40"/>
  <c r="O37" i="40" s="1"/>
  <c r="N36" i="40"/>
  <c r="Q36" i="40" s="1"/>
  <c r="R36" i="40" s="1"/>
  <c r="T36" i="40" s="1"/>
  <c r="N35" i="40"/>
  <c r="O35" i="40" s="1"/>
  <c r="N34" i="40"/>
  <c r="Q34" i="40" s="1"/>
  <c r="R34" i="40" s="1"/>
  <c r="S34" i="40" s="1"/>
  <c r="N33" i="40"/>
  <c r="O33" i="40" s="1"/>
  <c r="N28" i="40"/>
  <c r="Q28" i="40" s="1"/>
  <c r="R28" i="40" s="1"/>
  <c r="S28" i="40" s="1"/>
  <c r="N27" i="40"/>
  <c r="O27" i="40" s="1"/>
  <c r="N26" i="40"/>
  <c r="Q26" i="40" s="1"/>
  <c r="R26" i="40" s="1"/>
  <c r="T26" i="40" s="1"/>
  <c r="N25" i="40"/>
  <c r="O25" i="40" s="1"/>
  <c r="N24" i="40"/>
  <c r="O24" i="40" s="1"/>
  <c r="N23" i="40"/>
  <c r="O23" i="40" s="1"/>
  <c r="N22" i="40"/>
  <c r="Q22" i="40" s="1"/>
  <c r="R22" i="40" s="1"/>
  <c r="N21" i="40"/>
  <c r="O21" i="40" s="1"/>
  <c r="N20" i="40"/>
  <c r="O20" i="40" s="1"/>
  <c r="N19" i="40"/>
  <c r="Q19" i="40" s="1"/>
  <c r="R19" i="40" s="1"/>
  <c r="R14" i="40"/>
  <c r="T14" i="40" s="1"/>
  <c r="N14" i="40"/>
  <c r="O14" i="40" s="1"/>
  <c r="N25" i="37"/>
  <c r="O25" i="37" s="1"/>
  <c r="N18" i="37"/>
  <c r="O18" i="37" s="1"/>
  <c r="N20" i="37"/>
  <c r="O20" i="37" s="1"/>
  <c r="Q27" i="40" l="1"/>
  <c r="R27" i="40" s="1"/>
  <c r="Q24" i="40"/>
  <c r="R24" i="40" s="1"/>
  <c r="T24" i="40" s="1"/>
  <c r="Q29" i="40"/>
  <c r="R29" i="40" s="1"/>
  <c r="T29" i="40" s="1"/>
  <c r="S29" i="40"/>
  <c r="Q39" i="40"/>
  <c r="R39" i="40" s="1"/>
  <c r="T39" i="40" s="1"/>
  <c r="Q61" i="40"/>
  <c r="R61" i="40" s="1"/>
  <c r="Q55" i="40"/>
  <c r="R55" i="40" s="1"/>
  <c r="S55" i="40" s="1"/>
  <c r="Q53" i="40"/>
  <c r="R53" i="40" s="1"/>
  <c r="T53" i="40" s="1"/>
  <c r="T28" i="40"/>
  <c r="Q35" i="40"/>
  <c r="R35" i="40" s="1"/>
  <c r="Q47" i="40"/>
  <c r="R47" i="40" s="1"/>
  <c r="T47" i="40" s="1"/>
  <c r="Q63" i="40"/>
  <c r="R63" i="40" s="1"/>
  <c r="T63" i="40" s="1"/>
  <c r="Q77" i="40"/>
  <c r="R77" i="40" s="1"/>
  <c r="T77" i="40" s="1"/>
  <c r="Q37" i="40"/>
  <c r="R37" i="40" s="1"/>
  <c r="Q69" i="40"/>
  <c r="R69" i="40" s="1"/>
  <c r="T69" i="40" s="1"/>
  <c r="Q79" i="40"/>
  <c r="R79" i="40" s="1"/>
  <c r="S79" i="40" s="1"/>
  <c r="Q45" i="40"/>
  <c r="R45" i="40" s="1"/>
  <c r="T45" i="40" s="1"/>
  <c r="Q43" i="40"/>
  <c r="R43" i="40" s="1"/>
  <c r="T43" i="40" s="1"/>
  <c r="Q59" i="40"/>
  <c r="R59" i="40" s="1"/>
  <c r="T59" i="40" s="1"/>
  <c r="Q67" i="40"/>
  <c r="R67" i="40" s="1"/>
  <c r="T67" i="40" s="1"/>
  <c r="Q75" i="40"/>
  <c r="R75" i="40" s="1"/>
  <c r="T75" i="40" s="1"/>
  <c r="O28" i="40"/>
  <c r="Q33" i="40"/>
  <c r="R33" i="40" s="1"/>
  <c r="T33" i="40" s="1"/>
  <c r="T34" i="40"/>
  <c r="Q41" i="40"/>
  <c r="R41" i="40" s="1"/>
  <c r="T41" i="40" s="1"/>
  <c r="Q49" i="40"/>
  <c r="R49" i="40" s="1"/>
  <c r="T49" i="40" s="1"/>
  <c r="Q57" i="40"/>
  <c r="R57" i="40" s="1"/>
  <c r="T57" i="40" s="1"/>
  <c r="Q65" i="40"/>
  <c r="R65" i="40" s="1"/>
  <c r="S65" i="40" s="1"/>
  <c r="Q73" i="40"/>
  <c r="R73" i="40" s="1"/>
  <c r="T73" i="40" s="1"/>
  <c r="Q81" i="40"/>
  <c r="R81" i="40" s="1"/>
  <c r="S81" i="40" s="1"/>
  <c r="Q23" i="40"/>
  <c r="R23" i="40" s="1"/>
  <c r="S23" i="40" s="1"/>
  <c r="Q51" i="40"/>
  <c r="R51" i="40" s="1"/>
  <c r="T51" i="40" s="1"/>
  <c r="Q83" i="40"/>
  <c r="R83" i="40" s="1"/>
  <c r="T83" i="40" s="1"/>
  <c r="Q20" i="40"/>
  <c r="R20" i="40" s="1"/>
  <c r="S20" i="40" s="1"/>
  <c r="Q71" i="40"/>
  <c r="R71" i="40" s="1"/>
  <c r="T71" i="40" s="1"/>
  <c r="T20" i="40"/>
  <c r="T22" i="40"/>
  <c r="S22" i="40"/>
  <c r="T27" i="40"/>
  <c r="S27" i="40"/>
  <c r="T19" i="40"/>
  <c r="S19" i="40"/>
  <c r="O19" i="40"/>
  <c r="O22" i="40"/>
  <c r="Q25" i="40"/>
  <c r="R25" i="40" s="1"/>
  <c r="O26" i="40"/>
  <c r="S14" i="40"/>
  <c r="Q21" i="40"/>
  <c r="R21" i="40" s="1"/>
  <c r="S24" i="40"/>
  <c r="S26" i="40"/>
  <c r="O36" i="40"/>
  <c r="Q38" i="40"/>
  <c r="R38" i="40" s="1"/>
  <c r="O38" i="40"/>
  <c r="Q40" i="40"/>
  <c r="R40" i="40" s="1"/>
  <c r="O40" i="40"/>
  <c r="Q42" i="40"/>
  <c r="R42" i="40" s="1"/>
  <c r="O42" i="40"/>
  <c r="Q44" i="40"/>
  <c r="R44" i="40" s="1"/>
  <c r="O44" i="40"/>
  <c r="Q46" i="40"/>
  <c r="R46" i="40" s="1"/>
  <c r="O46" i="40"/>
  <c r="Q48" i="40"/>
  <c r="R48" i="40" s="1"/>
  <c r="O48" i="40"/>
  <c r="Q50" i="40"/>
  <c r="R50" i="40" s="1"/>
  <c r="O50" i="40"/>
  <c r="Q52" i="40"/>
  <c r="R52" i="40" s="1"/>
  <c r="O52" i="40"/>
  <c r="Q54" i="40"/>
  <c r="R54" i="40" s="1"/>
  <c r="O54" i="40"/>
  <c r="Q56" i="40"/>
  <c r="R56" i="40" s="1"/>
  <c r="O56" i="40"/>
  <c r="Q58" i="40"/>
  <c r="R58" i="40" s="1"/>
  <c r="O58" i="40"/>
  <c r="Q60" i="40"/>
  <c r="R60" i="40" s="1"/>
  <c r="O60" i="40"/>
  <c r="Q62" i="40"/>
  <c r="R62" i="40" s="1"/>
  <c r="O62" i="40"/>
  <c r="Q64" i="40"/>
  <c r="R64" i="40" s="1"/>
  <c r="O64" i="40"/>
  <c r="Q66" i="40"/>
  <c r="R66" i="40" s="1"/>
  <c r="O66" i="40"/>
  <c r="Q68" i="40"/>
  <c r="R68" i="40" s="1"/>
  <c r="O68" i="40"/>
  <c r="Q70" i="40"/>
  <c r="R70" i="40" s="1"/>
  <c r="O70" i="40"/>
  <c r="Q72" i="40"/>
  <c r="R72" i="40" s="1"/>
  <c r="O72" i="40"/>
  <c r="Q74" i="40"/>
  <c r="R74" i="40" s="1"/>
  <c r="O74" i="40"/>
  <c r="Q76" i="40"/>
  <c r="R76" i="40" s="1"/>
  <c r="O76" i="40"/>
  <c r="Q78" i="40"/>
  <c r="R78" i="40" s="1"/>
  <c r="O78" i="40"/>
  <c r="Q80" i="40"/>
  <c r="R80" i="40" s="1"/>
  <c r="O80" i="40"/>
  <c r="Q82" i="40"/>
  <c r="R82" i="40" s="1"/>
  <c r="O82" i="40"/>
  <c r="O34" i="40"/>
  <c r="S36" i="40"/>
  <c r="T35" i="40"/>
  <c r="S35" i="40"/>
  <c r="T37" i="40"/>
  <c r="S37" i="40"/>
  <c r="S39" i="40"/>
  <c r="S43" i="40"/>
  <c r="S45" i="40"/>
  <c r="S47" i="40"/>
  <c r="S49" i="40"/>
  <c r="T61" i="40"/>
  <c r="S61" i="40"/>
  <c r="S75" i="40"/>
  <c r="T81" i="40"/>
  <c r="Q18" i="37"/>
  <c r="R18" i="37" s="1"/>
  <c r="T18" i="37" s="1"/>
  <c r="Q25" i="37"/>
  <c r="R25" i="37" s="1"/>
  <c r="S18" i="37"/>
  <c r="Q20" i="37"/>
  <c r="R20" i="37" s="1"/>
  <c r="T20" i="37" s="1"/>
  <c r="N13" i="37"/>
  <c r="O13" i="37" s="1"/>
  <c r="N21" i="37"/>
  <c r="R13" i="37"/>
  <c r="S13" i="37" s="1"/>
  <c r="N79" i="37"/>
  <c r="O79" i="37" s="1"/>
  <c r="N78" i="37"/>
  <c r="O78" i="37" s="1"/>
  <c r="N77" i="37"/>
  <c r="N76" i="37"/>
  <c r="O76" i="37" s="1"/>
  <c r="N75" i="37"/>
  <c r="N74" i="37"/>
  <c r="O74" i="37" s="1"/>
  <c r="N73" i="37"/>
  <c r="N72" i="37"/>
  <c r="O72" i="37" s="1"/>
  <c r="N71" i="37"/>
  <c r="N70" i="37"/>
  <c r="O70" i="37" s="1"/>
  <c r="N69" i="37"/>
  <c r="N68" i="37"/>
  <c r="O68" i="37" s="1"/>
  <c r="N67" i="37"/>
  <c r="N66" i="37"/>
  <c r="O66" i="37" s="1"/>
  <c r="N65" i="37"/>
  <c r="N64" i="37"/>
  <c r="O64" i="37" s="1"/>
  <c r="N63" i="37"/>
  <c r="N62" i="37"/>
  <c r="O62" i="37" s="1"/>
  <c r="N61" i="37"/>
  <c r="N60" i="37"/>
  <c r="O60" i="37" s="1"/>
  <c r="N59" i="37"/>
  <c r="N58" i="37"/>
  <c r="O58" i="37" s="1"/>
  <c r="N57" i="37"/>
  <c r="N56" i="37"/>
  <c r="O56" i="37" s="1"/>
  <c r="N55" i="37"/>
  <c r="N54" i="37"/>
  <c r="O54" i="37" s="1"/>
  <c r="N53" i="37"/>
  <c r="N52" i="37"/>
  <c r="O52" i="37" s="1"/>
  <c r="N51" i="37"/>
  <c r="N50" i="37"/>
  <c r="O50" i="37" s="1"/>
  <c r="N49" i="37"/>
  <c r="N48" i="37"/>
  <c r="O48" i="37" s="1"/>
  <c r="N47" i="37"/>
  <c r="N46" i="37"/>
  <c r="O46" i="37" s="1"/>
  <c r="N45" i="37"/>
  <c r="N44" i="37"/>
  <c r="O44" i="37" s="1"/>
  <c r="N43" i="37"/>
  <c r="N42" i="37"/>
  <c r="O42" i="37" s="1"/>
  <c r="N41" i="37"/>
  <c r="N40" i="37"/>
  <c r="O40" i="37" s="1"/>
  <c r="N39" i="37"/>
  <c r="O39" i="37" s="1"/>
  <c r="N38" i="37"/>
  <c r="O38" i="37" s="1"/>
  <c r="N37" i="37"/>
  <c r="O37" i="37" s="1"/>
  <c r="N36" i="37"/>
  <c r="O36" i="37" s="1"/>
  <c r="N35" i="37"/>
  <c r="O35" i="37" s="1"/>
  <c r="N34" i="37"/>
  <c r="O34" i="37" s="1"/>
  <c r="N33" i="37"/>
  <c r="O33" i="37" s="1"/>
  <c r="N32" i="37"/>
  <c r="O32" i="37" s="1"/>
  <c r="N31" i="37"/>
  <c r="O31" i="37" s="1"/>
  <c r="N30" i="37"/>
  <c r="O30" i="37" s="1"/>
  <c r="N29" i="37"/>
  <c r="Q29" i="37" s="1"/>
  <c r="R29" i="37" s="1"/>
  <c r="N28" i="37"/>
  <c r="O28" i="37" s="1"/>
  <c r="N27" i="37"/>
  <c r="Q27" i="37" s="1"/>
  <c r="R27" i="37" s="1"/>
  <c r="N26" i="37"/>
  <c r="O26" i="37" s="1"/>
  <c r="N24" i="37"/>
  <c r="Q24" i="37" s="1"/>
  <c r="R24" i="37" s="1"/>
  <c r="N23" i="37"/>
  <c r="O23" i="37" s="1"/>
  <c r="N22" i="37"/>
  <c r="Q22" i="37" s="1"/>
  <c r="R22" i="37" s="1"/>
  <c r="N19" i="37"/>
  <c r="O19" i="37" s="1"/>
  <c r="T55" i="40" l="1"/>
  <c r="T79" i="40"/>
  <c r="S53" i="40"/>
  <c r="S59" i="40"/>
  <c r="S71" i="40"/>
  <c r="S83" i="40"/>
  <c r="S77" i="40"/>
  <c r="T65" i="40"/>
  <c r="S67" i="40"/>
  <c r="S63" i="40"/>
  <c r="S51" i="40"/>
  <c r="S69" i="40"/>
  <c r="S57" i="40"/>
  <c r="S33" i="40"/>
  <c r="T23" i="40"/>
  <c r="S73" i="40"/>
  <c r="S41" i="40"/>
  <c r="T76" i="40"/>
  <c r="S76" i="40"/>
  <c r="T60" i="40"/>
  <c r="S60" i="40"/>
  <c r="T48" i="40"/>
  <c r="S48" i="40"/>
  <c r="T40" i="40"/>
  <c r="S40" i="40"/>
  <c r="T25" i="40"/>
  <c r="S25" i="40"/>
  <c r="T80" i="40"/>
  <c r="S80" i="40"/>
  <c r="T68" i="40"/>
  <c r="S68" i="40"/>
  <c r="T56" i="40"/>
  <c r="S56" i="40"/>
  <c r="T82" i="40"/>
  <c r="S82" i="40"/>
  <c r="T78" i="40"/>
  <c r="S78" i="40"/>
  <c r="T74" i="40"/>
  <c r="S74" i="40"/>
  <c r="T70" i="40"/>
  <c r="S70" i="40"/>
  <c r="T66" i="40"/>
  <c r="S66" i="40"/>
  <c r="T62" i="40"/>
  <c r="S62" i="40"/>
  <c r="T58" i="40"/>
  <c r="S58" i="40"/>
  <c r="T54" i="40"/>
  <c r="S54" i="40"/>
  <c r="T50" i="40"/>
  <c r="S50" i="40"/>
  <c r="T46" i="40"/>
  <c r="S46" i="40"/>
  <c r="T42" i="40"/>
  <c r="S42" i="40"/>
  <c r="T38" i="40"/>
  <c r="S38" i="40"/>
  <c r="S21" i="40"/>
  <c r="T21" i="40"/>
  <c r="T72" i="40"/>
  <c r="S72" i="40"/>
  <c r="T64" i="40"/>
  <c r="S64" i="40"/>
  <c r="T52" i="40"/>
  <c r="S52" i="40"/>
  <c r="T44" i="40"/>
  <c r="S44" i="40"/>
  <c r="T25" i="37"/>
  <c r="S25" i="37"/>
  <c r="S20" i="37"/>
  <c r="Q21" i="37"/>
  <c r="R21" i="37" s="1"/>
  <c r="S21" i="37" s="1"/>
  <c r="O21" i="37"/>
  <c r="Q39" i="37"/>
  <c r="R39" i="37" s="1"/>
  <c r="T39" i="37" s="1"/>
  <c r="Q60" i="37"/>
  <c r="R60" i="37" s="1"/>
  <c r="T60" i="37" s="1"/>
  <c r="Q28" i="37"/>
  <c r="R28" i="37" s="1"/>
  <c r="T28" i="37" s="1"/>
  <c r="Q37" i="37"/>
  <c r="R37" i="37" s="1"/>
  <c r="T37" i="37" s="1"/>
  <c r="Q26" i="37"/>
  <c r="R26" i="37" s="1"/>
  <c r="T26" i="37" s="1"/>
  <c r="Q44" i="37"/>
  <c r="R44" i="37" s="1"/>
  <c r="S44" i="37" s="1"/>
  <c r="Q76" i="37"/>
  <c r="R76" i="37" s="1"/>
  <c r="S76" i="37" s="1"/>
  <c r="Q68" i="37"/>
  <c r="R68" i="37" s="1"/>
  <c r="S68" i="37" s="1"/>
  <c r="Q52" i="37"/>
  <c r="R52" i="37" s="1"/>
  <c r="S52" i="37" s="1"/>
  <c r="Q79" i="37"/>
  <c r="R79" i="37" s="1"/>
  <c r="T79" i="37" s="1"/>
  <c r="T13" i="37"/>
  <c r="T29" i="37"/>
  <c r="S29" i="37"/>
  <c r="Q23" i="37"/>
  <c r="R23" i="37" s="1"/>
  <c r="T23" i="37" s="1"/>
  <c r="O29" i="37"/>
  <c r="Q31" i="37"/>
  <c r="R31" i="37" s="1"/>
  <c r="T31" i="37" s="1"/>
  <c r="Q35" i="37"/>
  <c r="R35" i="37" s="1"/>
  <c r="T35" i="37" s="1"/>
  <c r="Q42" i="37"/>
  <c r="R42" i="37" s="1"/>
  <c r="T42" i="37" s="1"/>
  <c r="Q50" i="37"/>
  <c r="R50" i="37" s="1"/>
  <c r="T50" i="37" s="1"/>
  <c r="Q58" i="37"/>
  <c r="R58" i="37" s="1"/>
  <c r="T58" i="37" s="1"/>
  <c r="Q66" i="37"/>
  <c r="R66" i="37" s="1"/>
  <c r="T66" i="37" s="1"/>
  <c r="Q74" i="37"/>
  <c r="R74" i="37" s="1"/>
  <c r="T74" i="37" s="1"/>
  <c r="Q19" i="37"/>
  <c r="R19" i="37" s="1"/>
  <c r="T19" i="37" s="1"/>
  <c r="Q33" i="37"/>
  <c r="R33" i="37" s="1"/>
  <c r="T33" i="37" s="1"/>
  <c r="Q40" i="37"/>
  <c r="R40" i="37" s="1"/>
  <c r="S40" i="37" s="1"/>
  <c r="Q48" i="37"/>
  <c r="R48" i="37" s="1"/>
  <c r="S48" i="37" s="1"/>
  <c r="Q56" i="37"/>
  <c r="R56" i="37" s="1"/>
  <c r="T56" i="37" s="1"/>
  <c r="Q64" i="37"/>
  <c r="R64" i="37" s="1"/>
  <c r="S64" i="37" s="1"/>
  <c r="Q72" i="37"/>
  <c r="R72" i="37" s="1"/>
  <c r="T72" i="37" s="1"/>
  <c r="Q32" i="37"/>
  <c r="R32" i="37" s="1"/>
  <c r="T32" i="37" s="1"/>
  <c r="Q46" i="37"/>
  <c r="R46" i="37" s="1"/>
  <c r="T46" i="37" s="1"/>
  <c r="Q54" i="37"/>
  <c r="R54" i="37" s="1"/>
  <c r="T54" i="37" s="1"/>
  <c r="Q62" i="37"/>
  <c r="R62" i="37" s="1"/>
  <c r="T62" i="37" s="1"/>
  <c r="Q70" i="37"/>
  <c r="R70" i="37" s="1"/>
  <c r="T70" i="37" s="1"/>
  <c r="Q78" i="37"/>
  <c r="R78" i="37" s="1"/>
  <c r="S78" i="37" s="1"/>
  <c r="S27" i="37"/>
  <c r="T27" i="37"/>
  <c r="S24" i="37"/>
  <c r="T24" i="37"/>
  <c r="S22" i="37"/>
  <c r="T22" i="37"/>
  <c r="Q41" i="37"/>
  <c r="R41" i="37" s="1"/>
  <c r="O41" i="37"/>
  <c r="Q43" i="37"/>
  <c r="R43" i="37" s="1"/>
  <c r="O43" i="37"/>
  <c r="Q45" i="37"/>
  <c r="R45" i="37" s="1"/>
  <c r="O45" i="37"/>
  <c r="Q47" i="37"/>
  <c r="R47" i="37" s="1"/>
  <c r="O47" i="37"/>
  <c r="Q49" i="37"/>
  <c r="R49" i="37" s="1"/>
  <c r="O49" i="37"/>
  <c r="Q51" i="37"/>
  <c r="R51" i="37" s="1"/>
  <c r="O51" i="37"/>
  <c r="Q53" i="37"/>
  <c r="R53" i="37" s="1"/>
  <c r="O53" i="37"/>
  <c r="Q55" i="37"/>
  <c r="R55" i="37" s="1"/>
  <c r="O55" i="37"/>
  <c r="Q57" i="37"/>
  <c r="R57" i="37" s="1"/>
  <c r="O57" i="37"/>
  <c r="Q59" i="37"/>
  <c r="R59" i="37" s="1"/>
  <c r="O59" i="37"/>
  <c r="Q61" i="37"/>
  <c r="R61" i="37" s="1"/>
  <c r="O61" i="37"/>
  <c r="Q63" i="37"/>
  <c r="R63" i="37" s="1"/>
  <c r="O63" i="37"/>
  <c r="Q65" i="37"/>
  <c r="R65" i="37" s="1"/>
  <c r="O65" i="37"/>
  <c r="Q67" i="37"/>
  <c r="R67" i="37" s="1"/>
  <c r="O67" i="37"/>
  <c r="Q69" i="37"/>
  <c r="R69" i="37" s="1"/>
  <c r="O69" i="37"/>
  <c r="Q71" i="37"/>
  <c r="R71" i="37" s="1"/>
  <c r="O71" i="37"/>
  <c r="Q73" i="37"/>
  <c r="R73" i="37" s="1"/>
  <c r="O73" i="37"/>
  <c r="Q75" i="37"/>
  <c r="R75" i="37" s="1"/>
  <c r="O75" i="37"/>
  <c r="Q77" i="37"/>
  <c r="R77" i="37" s="1"/>
  <c r="O77" i="37"/>
  <c r="O22" i="37"/>
  <c r="O24" i="37"/>
  <c r="O27" i="37"/>
  <c r="Q34" i="37"/>
  <c r="R34" i="37" s="1"/>
  <c r="Q38" i="37"/>
  <c r="R38" i="37" s="1"/>
  <c r="Q30" i="37"/>
  <c r="R30" i="37" s="1"/>
  <c r="Q36" i="37"/>
  <c r="R36" i="37" s="1"/>
  <c r="S39" i="37" l="1"/>
  <c r="T40" i="37"/>
  <c r="S35" i="37"/>
  <c r="T64" i="37"/>
  <c r="S72" i="37"/>
  <c r="S23" i="37"/>
  <c r="T21" i="37"/>
  <c r="T78" i="37"/>
  <c r="T68" i="37"/>
  <c r="T76" i="37"/>
  <c r="S31" i="37"/>
  <c r="S62" i="37"/>
  <c r="S28" i="37"/>
  <c r="S37" i="37"/>
  <c r="S50" i="37"/>
  <c r="T44" i="37"/>
  <c r="S60" i="37"/>
  <c r="T52" i="37"/>
  <c r="S70" i="37"/>
  <c r="S58" i="37"/>
  <c r="T48" i="37"/>
  <c r="S79" i="37"/>
  <c r="S66" i="37"/>
  <c r="S46" i="37"/>
  <c r="S56" i="37"/>
  <c r="S26" i="37"/>
  <c r="S32" i="37"/>
  <c r="S54" i="37"/>
  <c r="S42" i="37"/>
  <c r="S19" i="37"/>
  <c r="S74" i="37"/>
  <c r="S33" i="37"/>
  <c r="T36" i="37"/>
  <c r="S36" i="37"/>
  <c r="T30" i="37"/>
  <c r="S30" i="37"/>
  <c r="T34" i="37"/>
  <c r="S34" i="37"/>
  <c r="T75" i="37"/>
  <c r="S75" i="37"/>
  <c r="T71" i="37"/>
  <c r="S71" i="37"/>
  <c r="T67" i="37"/>
  <c r="S67" i="37"/>
  <c r="T63" i="37"/>
  <c r="S63" i="37"/>
  <c r="T59" i="37"/>
  <c r="S59" i="37"/>
  <c r="T55" i="37"/>
  <c r="S55" i="37"/>
  <c r="T51" i="37"/>
  <c r="S51" i="37"/>
  <c r="T47" i="37"/>
  <c r="S47" i="37"/>
  <c r="T43" i="37"/>
  <c r="S43" i="37"/>
  <c r="T38" i="37"/>
  <c r="S38" i="37"/>
  <c r="T77" i="37"/>
  <c r="S77" i="37"/>
  <c r="T73" i="37"/>
  <c r="S73" i="37"/>
  <c r="T69" i="37"/>
  <c r="S69" i="37"/>
  <c r="T65" i="37"/>
  <c r="S65" i="37"/>
  <c r="T61" i="37"/>
  <c r="S61" i="37"/>
  <c r="T57" i="37"/>
  <c r="S57" i="37"/>
  <c r="T53" i="37"/>
  <c r="S53" i="37"/>
  <c r="T49" i="37"/>
  <c r="S49" i="37"/>
  <c r="T45" i="37"/>
  <c r="S45" i="37"/>
  <c r="T41" i="37"/>
  <c r="S41" i="37"/>
  <c r="E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7B27C749-D6F7-45C4-8B50-1831DBCBA69C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61190723-923C-4E90-88EC-55C4B76623F2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7601BCCA-1F6D-46D3-A91A-83371A04CCB8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E3AAF735-86C2-4CB3-A0D7-3EDF6BB6C55B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FE9527F6-6037-4A2A-9921-3D5F0A21CBB9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56BA9147-A3C0-414D-B1AF-0C2702627BBD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43292719-EAFC-4DFF-B3AE-8E7903926988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B24BA8D5-8DE4-4C50-83E6-47560AF50A85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1F3CB7A2-4AAE-4374-AD35-BC9072A586BE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FB9CFA50-D0FD-47CB-A9DD-EAB6E4C18DD2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E3252A55-AE46-433C-A9C4-2B0F521BEA05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F82518D5-4263-4690-9F9B-F8FA2D252664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63CE5063-C2AA-44D1-AB6D-473B54365D88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CA159AA4-2A61-4B2E-9FB9-95327AD7600B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9DBC6358-8AEF-4EAB-B555-E1A84D6D19E3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AF6DDCA7-F30E-4BF2-8E2A-A8728B18A78C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3DE17D1F-9175-4985-9FFF-449B53F81278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E0C0ACB2-7EA2-47DB-82F9-860894236908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4256546A-C14C-4342-8B98-18FEF757E306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181AF686-2C2C-4AAD-88EC-5F137D625886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Alberto Quintero Quintero</author>
    <author>Julian Quintero</author>
  </authors>
  <commentList>
    <comment ref="D9" authorId="0" shapeId="0" xr:uid="{9C9F9314-40BC-4DAD-BC70-7E90C7116BF8}">
      <text>
        <r>
          <rPr>
            <b/>
            <sz val="12"/>
            <color indexed="81"/>
            <rFont val="Arial"/>
            <family val="2"/>
          </rPr>
          <t>Actividad Rutinaria:</t>
        </r>
        <r>
          <rPr>
            <sz val="12"/>
            <color indexed="81"/>
            <rFont val="Arial"/>
            <family val="2"/>
          </rPr>
          <t xml:space="preserve"> Actividad que forma parte de un proceso de la organización, se ha planificado y es estandariable. 
</t>
        </r>
        <r>
          <rPr>
            <b/>
            <sz val="12"/>
            <color indexed="81"/>
            <rFont val="Arial"/>
            <family val="2"/>
          </rPr>
          <t>Actividad No Rutinaria:</t>
        </r>
        <r>
          <rPr>
            <sz val="12"/>
            <color indexed="81"/>
            <rFont val="Arial"/>
            <family val="2"/>
          </rPr>
          <t xml:space="preserve"> Actividad que no se ha planificado ni estandarizado, dentro de un proceso de organización o actividad que la organización determine como no rutinaria por su baja frecuencia.
</t>
        </r>
      </text>
    </comment>
    <comment ref="E9" authorId="0" shapeId="0" xr:uid="{7AD83A91-60C7-4913-9519-6C3B6AAA6794}">
      <text>
        <r>
          <rPr>
            <b/>
            <sz val="12"/>
            <color indexed="81"/>
            <rFont val="Arial"/>
            <family val="2"/>
          </rPr>
          <t xml:space="preserve">Peligro: </t>
        </r>
        <r>
          <rPr>
            <sz val="12"/>
            <color indexed="81"/>
            <rFont val="Arial"/>
            <family val="2"/>
          </rPr>
          <t>fuente, situación o acto con potencial de daño en términos de enfermedad o lesión de las personas, o una combinación de estos. Ver Anexo A.</t>
        </r>
      </text>
    </comment>
    <comment ref="H9" authorId="0" shapeId="0" xr:uid="{960B852C-A88C-4803-A1A0-2358C05B9C5B}">
      <text>
        <r>
          <rPr>
            <b/>
            <sz val="12"/>
            <color indexed="81"/>
            <rFont val="Arial"/>
            <family val="2"/>
          </rPr>
          <t>Tabla 1</t>
        </r>
        <r>
          <rPr>
            <sz val="12"/>
            <color indexed="81"/>
            <rFont val="Arial"/>
            <family val="2"/>
          </rPr>
          <t>. Descripción de niveles de daño.</t>
        </r>
        <r>
          <rPr>
            <b/>
            <sz val="12"/>
            <color indexed="81"/>
            <rFont val="Arial"/>
            <family val="2"/>
          </rPr>
          <t xml:space="preserve">
</t>
        </r>
      </text>
    </comment>
    <comment ref="L9" authorId="0" shapeId="0" xr:uid="{A90995C7-EC9D-46FE-82F8-E2832B3A90EE}">
      <text>
        <r>
          <rPr>
            <b/>
            <sz val="12"/>
            <color indexed="81"/>
            <rFont val="Arial"/>
            <family val="2"/>
          </rPr>
          <t xml:space="preserve">Evaluación de Riesgo: </t>
        </r>
        <r>
          <rPr>
            <sz val="12"/>
            <color indexed="81"/>
            <rFont val="Arial"/>
            <family val="2"/>
          </rPr>
          <t>proceso para determinar el nivel de riesgo asociado al nivel de probabilidad y el nivel de consecuencia.</t>
        </r>
      </text>
    </comment>
    <comment ref="L10" authorId="0" shapeId="0" xr:uid="{AC993CBE-80ED-4010-A64B-3710DA794C61}">
      <text>
        <r>
          <rPr>
            <b/>
            <sz val="12"/>
            <color indexed="81"/>
            <rFont val="Arial"/>
            <family val="2"/>
          </rPr>
          <t xml:space="preserve">ND: </t>
        </r>
        <r>
          <rPr>
            <sz val="12"/>
            <color indexed="81"/>
            <rFont val="Arial"/>
            <family val="2"/>
          </rPr>
          <t xml:space="preserve">Magnitud de la relación esperable entre (1) el conjunto de peligros detectados y su relación causal directa con posibles incidentes y (2), con la eficacia de las medidas preventivas existentes en un lugar de trabajo. Tabla 2.
</t>
        </r>
      </text>
    </comment>
    <comment ref="M10" authorId="0" shapeId="0" xr:uid="{6BD94438-8777-4037-B0FC-84754EC0688F}">
      <text>
        <r>
          <rPr>
            <b/>
            <sz val="12"/>
            <color indexed="81"/>
            <rFont val="Arial"/>
            <family val="2"/>
          </rPr>
          <t xml:space="preserve">NE: </t>
        </r>
        <r>
          <rPr>
            <sz val="12"/>
            <color indexed="81"/>
            <rFont val="Arial"/>
            <family val="2"/>
          </rPr>
          <t>Situación de exposición a un peligro que se presenta en un tiempo determinado durante la jornada laboral. Tabla 3.</t>
        </r>
      </text>
    </comment>
    <comment ref="N10" authorId="0" shapeId="0" xr:uid="{044A062A-A798-450C-971D-EAECD4F65EBF}">
      <text>
        <r>
          <rPr>
            <b/>
            <sz val="12"/>
            <color indexed="81"/>
            <rFont val="Arial"/>
            <family val="2"/>
          </rPr>
          <t xml:space="preserve">NP: </t>
        </r>
        <r>
          <rPr>
            <sz val="12"/>
            <color indexed="81"/>
            <rFont val="Arial"/>
            <family val="2"/>
          </rPr>
          <t xml:space="preserve">Prodcuto del nivel de deficienciapor el nivel de exposición. Tabla 4.
</t>
        </r>
      </text>
    </comment>
    <comment ref="O10" authorId="0" shapeId="0" xr:uid="{1A7A3A5A-E14D-40DD-B3F3-61BB98FFA6D6}">
      <text>
        <r>
          <rPr>
            <b/>
            <sz val="12"/>
            <color indexed="81"/>
            <rFont val="Arial"/>
            <family val="2"/>
          </rPr>
          <t xml:space="preserve">Tabla 5. </t>
        </r>
        <r>
          <rPr>
            <sz val="12"/>
            <color indexed="81"/>
            <rFont val="Arial"/>
            <family val="2"/>
          </rPr>
          <t>Significado de los diferentes niveles de probabilidad</t>
        </r>
      </text>
    </comment>
    <comment ref="P10" authorId="0" shapeId="0" xr:uid="{42F4FAE6-41C0-42F7-AA3E-EA23A5029BAB}">
      <text>
        <r>
          <rPr>
            <b/>
            <sz val="12"/>
            <color indexed="81"/>
            <rFont val="Arial"/>
            <family val="2"/>
          </rPr>
          <t xml:space="preserve">NC: </t>
        </r>
        <r>
          <rPr>
            <sz val="12"/>
            <color indexed="81"/>
            <rFont val="Arial"/>
            <family val="2"/>
          </rPr>
          <t>Medida de la severidad de las consecuencias. Tabla  6.</t>
        </r>
      </text>
    </comment>
    <comment ref="Q10" authorId="0" shapeId="0" xr:uid="{DEA8E602-897C-4693-8F47-7337C7E8954F}">
      <text>
        <r>
          <rPr>
            <b/>
            <sz val="12"/>
            <color indexed="81"/>
            <rFont val="Arial"/>
            <family val="2"/>
          </rPr>
          <t xml:space="preserve">NR: </t>
        </r>
        <r>
          <rPr>
            <sz val="12"/>
            <color indexed="81"/>
            <rFont val="Arial"/>
            <family val="2"/>
          </rPr>
          <t>Magnitud de un riesgo resultante del producto del nivel de probabilidad por el nivel de consecuencia. Tabla 7.</t>
        </r>
      </text>
    </comment>
    <comment ref="R10" authorId="0" shapeId="0" xr:uid="{D784095C-2AEC-420A-81BA-D8317D274F18}">
      <text>
        <r>
          <rPr>
            <b/>
            <sz val="12"/>
            <color indexed="81"/>
            <rFont val="Arial"/>
            <family val="2"/>
          </rPr>
          <t xml:space="preserve">Tabla 8. </t>
        </r>
        <r>
          <rPr>
            <sz val="12"/>
            <color indexed="81"/>
            <rFont val="Arial"/>
            <family val="2"/>
          </rPr>
          <t>Significado del nivel del riesgo</t>
        </r>
      </text>
    </comment>
    <comment ref="S10" authorId="0" shapeId="0" xr:uid="{DC9D4612-5613-455A-8F13-D31F2A036EBB}">
      <text>
        <r>
          <rPr>
            <sz val="12"/>
            <color indexed="81"/>
            <rFont val="Arial"/>
            <family val="2"/>
          </rPr>
          <t>Tabla 9. Aceptabilidad del Riesgo.</t>
        </r>
      </text>
    </comment>
    <comment ref="T10" authorId="1" shapeId="0" xr:uid="{C116BC09-CA83-4425-90F1-FED43C5B6DBC}">
      <text>
        <r>
          <rPr>
            <sz val="12"/>
            <color indexed="81"/>
            <rFont val="Arial"/>
            <family val="2"/>
          </rPr>
          <t xml:space="preserve">Tabla 8. Significado del nivel de riesgo.
</t>
        </r>
      </text>
    </comment>
    <comment ref="U10" authorId="0" shapeId="0" xr:uid="{007EE63F-9AF2-4BF5-ACD8-B064D5ED6844}">
      <text>
        <r>
          <rPr>
            <sz val="12"/>
            <color indexed="81"/>
            <rFont val="Arial"/>
            <family val="2"/>
          </rPr>
          <t>Importante tenerlo en cuenta para identificar el alcance del control que se va implementar.</t>
        </r>
      </text>
    </comment>
    <comment ref="V10" authorId="0" shapeId="0" xr:uid="{2DE9FD83-BA09-4FAE-96CC-0285A890C096}">
      <text>
        <r>
          <rPr>
            <sz val="12"/>
            <color indexed="81"/>
            <rFont val="Arial"/>
            <family val="2"/>
          </rPr>
          <t>Aunque se han identificado los efectos posibles, se debe tener en cuenta que el control que se va a implementar evite siempre la peor consecuencia al estar expuesto al riesgo.</t>
        </r>
      </text>
    </comment>
    <comment ref="X10" authorId="0" shapeId="0" xr:uid="{7C244A78-86FA-46CB-90D4-D47BEF10DC0E}">
      <text>
        <r>
          <rPr>
            <sz val="12"/>
            <color indexed="81"/>
            <rFont val="Arial"/>
            <family val="2"/>
          </rPr>
          <t>Modificar un diseño para eliminar el peligro, por ejemplo, introducir dispositivos mecanicos de alzamiento para eliminar el peligro de manipulación manual.</t>
        </r>
      </text>
    </comment>
    <comment ref="Y10" authorId="0" shapeId="0" xr:uid="{080C8689-1D90-4F80-9EC4-B9D0492C193B}">
      <text>
        <r>
          <rPr>
            <sz val="12"/>
            <color indexed="81"/>
            <rFont val="Arial"/>
            <family val="2"/>
          </rPr>
          <t>Reemplazar por un material menos peligroso o reducir la energía del sistema.</t>
        </r>
      </text>
    </comment>
    <comment ref="Z10" authorId="0" shapeId="0" xr:uid="{3AE22EBF-82C0-4062-A91E-76E11024EE9D}">
      <text>
        <r>
          <rPr>
            <sz val="12"/>
            <color indexed="81"/>
            <rFont val="Arial"/>
            <family val="2"/>
          </rPr>
          <t>Instalar sistemas de ventilación, protección para las maquinas, enclavamiento, cerramientos acústicos, etc.</t>
        </r>
      </text>
    </comment>
    <comment ref="AA10" authorId="0" shapeId="0" xr:uid="{14C1815F-009B-4C0A-AE26-E9E54CB11D23}">
      <text>
        <r>
          <rPr>
            <sz val="12"/>
            <color indexed="81"/>
            <rFont val="Arial"/>
            <family val="2"/>
          </rPr>
          <t>Señalización, advertencias, instalación de alarmas, procedimientos de seguridad, inspecciones de los equipos, controles de acceso, capacitación del personal.</t>
        </r>
      </text>
    </comment>
    <comment ref="AB10" authorId="0" shapeId="0" xr:uid="{D5062534-51FA-41FE-969C-2C0D371F1332}">
      <text>
        <r>
          <rPr>
            <sz val="12"/>
            <color indexed="81"/>
            <rFont val="Arial"/>
            <family val="2"/>
          </rPr>
          <t>Dotación de EPP</t>
        </r>
      </text>
    </comment>
  </commentList>
</comments>
</file>

<file path=xl/sharedStrings.xml><?xml version="1.0" encoding="utf-8"?>
<sst xmlns="http://schemas.openxmlformats.org/spreadsheetml/2006/main" count="1355" uniqueCount="399">
  <si>
    <t>TAREA</t>
  </si>
  <si>
    <t>CONTROLES EXISTENTES</t>
  </si>
  <si>
    <t>EVALUACION DEL RIESGO</t>
  </si>
  <si>
    <t>VALORACION DEL RIESGO</t>
  </si>
  <si>
    <t>DESCRIPCION</t>
  </si>
  <si>
    <t>CLASIFICACION</t>
  </si>
  <si>
    <t>FUENTE</t>
  </si>
  <si>
    <t>MEDIO</t>
  </si>
  <si>
    <t>INDIVIDUO</t>
  </si>
  <si>
    <t>ACEPTABILIDAD DEL RIESGO</t>
  </si>
  <si>
    <t>NUMERO DE EXPUESTOS</t>
  </si>
  <si>
    <t>PEOR CONSECUENCIA</t>
  </si>
  <si>
    <t>EXISTENCIA REQUISITO LEGAL ASOCIADO</t>
  </si>
  <si>
    <t>CRITERIOS PARA ESTABLECER CONTROLES</t>
  </si>
  <si>
    <t>ELIMINACION</t>
  </si>
  <si>
    <t>SUSTITUCION</t>
  </si>
  <si>
    <t>CONTROLES DE INGENIERIA</t>
  </si>
  <si>
    <t>CONTROLES ADMINISTRATIVOS SEÑALIZACION, ADVERTENCIA</t>
  </si>
  <si>
    <t>MEDIDAS DE INTERVENCION</t>
  </si>
  <si>
    <t>SI</t>
  </si>
  <si>
    <t>PELIGRO (Anexo A)</t>
  </si>
  <si>
    <t>TABLA 5. SIGNIFICADO DE LOS DIFERENTES NIVELES DE PROBABILIDAD</t>
  </si>
  <si>
    <t>Valor de NP</t>
  </si>
  <si>
    <t>Nivel de probabilidad</t>
  </si>
  <si>
    <t>Significado</t>
  </si>
  <si>
    <t>Muy Alto (MA)</t>
  </si>
  <si>
    <t>Alto (A)</t>
  </si>
  <si>
    <t>Medio (M)</t>
  </si>
  <si>
    <t>Bajo (B)</t>
  </si>
  <si>
    <t>Entre 40 y 24</t>
  </si>
  <si>
    <t>Entre 20 y 10</t>
  </si>
  <si>
    <t>Entre 8 y 6</t>
  </si>
  <si>
    <t>Entre 4 y 2</t>
  </si>
  <si>
    <t>Situación deficiente con exposición continua o muy deficiente con exposición frecuente. Normalmente la materialización del riesgo ocurre con frecuencia.</t>
  </si>
  <si>
    <t>Situación deficiente con exposición frecuente u ocasional, o bien situación muy deficiente con exposición ocasional o esporadica.  La materialización del riesgo es posible que suceda varias veces en la vida laboral.</t>
  </si>
  <si>
    <t>Situación deficiente con exposición exporadica, o bien situación mejorable con exposición continua o frecuente.  Es posible que suceda el daño alguna vez.</t>
  </si>
  <si>
    <t>Situación mejorable con exposición ocasional o esporádica, o situación sin anomalía destacable con cualquier nivel de exposición. No es esperable que se materialice el riesgo, aunque puede ser concebible.</t>
  </si>
  <si>
    <t>NIVEL DE DEFICIENCIA (ND)</t>
  </si>
  <si>
    <t>NIVEL DE EXPOSICION (NE)</t>
  </si>
  <si>
    <t>INTERPRETACION DEL NIVEL DE PROBABILIDAD (NP)</t>
  </si>
  <si>
    <t>NIVEL DE CONSECUENCIA (NC)</t>
  </si>
  <si>
    <t>RUTINARIO                                                                               (SI o NO)</t>
  </si>
  <si>
    <t>NIVEL DE PROBABILIDAD (NP=ND*NE)</t>
  </si>
  <si>
    <t>NIVEL DE RIESGO E INTERVENCION (NR=NP*NC)</t>
  </si>
  <si>
    <t>EQUIPOS / ELEMENTOS PROTECCION PERSONAL</t>
  </si>
  <si>
    <t>INTERPRETACION DEL NIVEL DE RIESGO (NR)</t>
  </si>
  <si>
    <t>Descripción</t>
  </si>
  <si>
    <t>Biológico</t>
  </si>
  <si>
    <t>Fisico</t>
  </si>
  <si>
    <t>Quimico</t>
  </si>
  <si>
    <t>Psicosocial</t>
  </si>
  <si>
    <t>Condiciones de seguridad</t>
  </si>
  <si>
    <t>Virus</t>
  </si>
  <si>
    <t>Bacterias</t>
  </si>
  <si>
    <t>Hongos</t>
  </si>
  <si>
    <t>Ricketsias</t>
  </si>
  <si>
    <t>Parásito</t>
  </si>
  <si>
    <t>Picaduras</t>
  </si>
  <si>
    <t>Mordeduras</t>
  </si>
  <si>
    <t>Fluidos o excrementos</t>
  </si>
  <si>
    <t>Fibras</t>
  </si>
  <si>
    <t>Gases y vapores</t>
  </si>
  <si>
    <t>Biomecánicos</t>
  </si>
  <si>
    <t>Esfuerzo</t>
  </si>
  <si>
    <t>Manipulación manual de cargas.</t>
  </si>
  <si>
    <t>Movimiento repetitivo.</t>
  </si>
  <si>
    <t>Iluminación (luz visible por exceso o deficiencia).</t>
  </si>
  <si>
    <t>Vibración (cuerpo entero, segmentaria).</t>
  </si>
  <si>
    <t>Temperaturas externas (calor y frío).</t>
  </si>
  <si>
    <t>Presión atmosférica (normal y ajustada).</t>
  </si>
  <si>
    <t>Radiaciones ionizantes (rayos x, gama, beta y alfa).</t>
  </si>
  <si>
    <t>Radiaciones no ionizantes (láser, ultravioleta, infrarroja, radiofrecuencia y microondas).</t>
  </si>
  <si>
    <t>Polvos orgánicos inorgánicos</t>
  </si>
  <si>
    <t>Líquidos (nieblas y rocíos)</t>
  </si>
  <si>
    <t>Humos metálicos, no metálicos</t>
  </si>
  <si>
    <t>Material particulado</t>
  </si>
  <si>
    <t>Gestión organizacional (estilo de mando, pago, contratación, participación, inducción y capacitación, bienestar social, evaluación del desempeño, manejo de  cambios).</t>
  </si>
  <si>
    <t>Características de la organización del trabajo (comunicación, tecnología, organización del trabajo, demandas cualitativas y cuantitativas de la labor).</t>
  </si>
  <si>
    <t>Características del grupo social del trabajo (relaciones, cohesión, calidad de interacciones, trabajo en equipo).</t>
  </si>
  <si>
    <t>Condiciones de la tarea (carga mental, contenido de la tarea, demandas emocionales, sistemas de control, definición de roles, monotonia, etc.).</t>
  </si>
  <si>
    <t>Interfase persona - tarea (conocimientos, habilidades en relación con la demanda de la tarea, iniciativa, autonomía y reconocimiento, identificación de la persona con la tarea y la organización).</t>
  </si>
  <si>
    <t>Jornada de trabajo (pausas, trabajo nocturno, rotación, horas extras, descansos)</t>
  </si>
  <si>
    <t>Postura (prolongada, mantenida, forzada, antigravitacional).</t>
  </si>
  <si>
    <t>Mecánico (elementos o partes de máquinas, herramientas, equipos,  piezas a trabajar, materiales proyectados sólidos o fluidos).</t>
  </si>
  <si>
    <t>Eléctrico (alta y baja tensión, estática).</t>
  </si>
  <si>
    <t>Locativo (sistemas y medios de almacenamiento). superficies de trabajo (irregulares, deslizantes, con diferencia del nivel) condiciones de orden y aseo, (caídas de objetos).</t>
  </si>
  <si>
    <t>Tecnológico (explosión, fuga, derrame, incendio).</t>
  </si>
  <si>
    <t>Accidentes de tránsito.</t>
  </si>
  <si>
    <t>Públicos (robos, atracos, asaltos, atentados de orden publico, etc.).</t>
  </si>
  <si>
    <t>Trabajo en alturas.</t>
  </si>
  <si>
    <t>Espacios confinados.</t>
  </si>
  <si>
    <t>Sismo.</t>
  </si>
  <si>
    <t>Terremoto.</t>
  </si>
  <si>
    <t>Vendaval.</t>
  </si>
  <si>
    <t>Inundación.</t>
  </si>
  <si>
    <t>Derrumbe.</t>
  </si>
  <si>
    <t>Precipitaciones, (lluvias, granizadas, heladas).</t>
  </si>
  <si>
    <t>Ruido (de impacto intermitente, continuo).</t>
  </si>
  <si>
    <t>Fenomenos naturales*</t>
  </si>
  <si>
    <t>*Tener en cuenta únicamente los peligros de fénomenos naturales que afecten la seguridad y bienestar de las personas en el desarrollo de un actividad.  En el plan de emergencias de cada empresa se considerarán todos los fenomenos naturales que pudieran afectarla.</t>
  </si>
  <si>
    <t>Categoría del daño</t>
  </si>
  <si>
    <t>Salud</t>
  </si>
  <si>
    <t>Seguridad</t>
  </si>
  <si>
    <t>Daño leve</t>
  </si>
  <si>
    <t>Daño extremo</t>
  </si>
  <si>
    <t>Daño moderado</t>
  </si>
  <si>
    <t>Molestias e irritación (ejemplo: Dolor de cabeza); Enfermedad temporal que produce malestar (Ejemplo: Diarrea).</t>
  </si>
  <si>
    <t xml:space="preserve">Lesiones superficiales; heridas de poca profundidad, contusiones; irritaciones del ojo por material particulado. </t>
  </si>
  <si>
    <t xml:space="preserve">Laceraciones; heridas profundas; quemaduras de primer grado; conmoción cerebral; esguinces graves; fracturas de huesos cortos. </t>
  </si>
  <si>
    <t>Lesiones que generen amputaciones; fracturas de huesos largos; trauma cráneo encefálico; quemaduras de segundo y tercer grado; alteraciones severas de  mano, de columna vertebral con compromiso de la medula espinal, oculares que comprometan el campo visual; disminuyan la capacidad auditiva.</t>
  </si>
  <si>
    <t>Enfermedades que causan incapacidad temporal. Ejemplo: perdida parcial de la audición; dermatitis; asma; desordenes de las extremidades superiores.</t>
  </si>
  <si>
    <t xml:space="preserve">Enfermedades agudas o crónicas; que generan incapacidad permanente parcial, invalidez o muerte. </t>
  </si>
  <si>
    <t>Nivel de deficiencia</t>
  </si>
  <si>
    <t>ND</t>
  </si>
  <si>
    <t>No se asigna valor</t>
  </si>
  <si>
    <t>Se ha(n) detectado peligro(s) que determina(n) como posible la generación de incidentes o consecuencias muy significativas, o la eficacia del conjunto de  edidas preventivas existentes respecto al riesgo es nula o no existe, o ambos.</t>
  </si>
  <si>
    <t>Se ha(n) detectado algún(os) peligro(s) que pueden dar lugar a consecuencias significativa(s), o la eficacia del conjunto de medidas preventivas existentes es
baja, o ambos.</t>
  </si>
  <si>
    <t>Se han detectado peligros que pueden dar lugar a consecuencias poco significativas o de menor importancia, o la eficacia del conjunto de medidas preventivas existentes es moderada, o ambos.</t>
  </si>
  <si>
    <t>No se ha detectado consecuencia alguna, o la eficacia del conjunto de medidas preventivas existentes es alta, o ambos. El riesgo está controlado.                                                                                                                           Estos peligros se clasifican directamente en el nivel de riesgo y de intervenciòn cuatro (IV).</t>
  </si>
  <si>
    <t>Tabla 2. Determinación del nivel de deficiencia</t>
  </si>
  <si>
    <t xml:space="preserve">Nivel de exposicion   </t>
  </si>
  <si>
    <t>Valor</t>
  </si>
  <si>
    <t>Continua (EC)</t>
  </si>
  <si>
    <t xml:space="preserve">La situación de exposición se presenta sin interrupción o varias veces con tiempo prolongado durante la jornada laboral </t>
  </si>
  <si>
    <t>Frecuente (EF)</t>
  </si>
  <si>
    <t>3</t>
  </si>
  <si>
    <t>La situación de exposición se presenta varias veces durante la jornada laboral por tiempos cortos</t>
  </si>
  <si>
    <t>Ocasional (EO)</t>
  </si>
  <si>
    <t>2</t>
  </si>
  <si>
    <t>La situación de exposición se presenta alguna vez durante la jornada laboral y por un periodo de tiempo corto</t>
  </si>
  <si>
    <t>Esporadica (EE)</t>
  </si>
  <si>
    <t>1</t>
  </si>
  <si>
    <t>La situación de exposición se presenta de manera eventual</t>
  </si>
  <si>
    <t>Tabla 3. Determinación del nivel de exposiciòn</t>
  </si>
  <si>
    <t>MA-40</t>
  </si>
  <si>
    <t>MA-30</t>
  </si>
  <si>
    <t>A-20</t>
  </si>
  <si>
    <t>A-10</t>
  </si>
  <si>
    <t>MA-24</t>
  </si>
  <si>
    <t>A-18</t>
  </si>
  <si>
    <t>A-12</t>
  </si>
  <si>
    <t>M-6</t>
  </si>
  <si>
    <t>M-8</t>
  </si>
  <si>
    <t>B-4</t>
  </si>
  <si>
    <t>B-2</t>
  </si>
  <si>
    <t>Tabla 4. determinación del nivel de probabilidad</t>
  </si>
  <si>
    <t>Nivel de exposición (NE)</t>
  </si>
  <si>
    <t>Nivel de deficiencia (ND)</t>
  </si>
  <si>
    <t xml:space="preserve">Tabla 5. Significado de los diferentes niveles de probabilidad 
</t>
  </si>
  <si>
    <t>Situación deficiente con exposición continúa, o muy deficiente con exposición frecuente.                                                                                                                                        Normalmente la materialización del riesgo ocurre con frecuencia.</t>
  </si>
  <si>
    <t xml:space="preserve">Situación deficiente con exposición frecuente u ocasional, o bien situación muy deficiente con exposición ocasional o esporádica.                                                                                                                                                          La materialización del riesgo es posible que suceda varias veces en la vida laboral </t>
  </si>
  <si>
    <t>Situación deficiente con exposición esporadica, o bien situación mejorable con exposición continuada o frecuente.                                                                                                                    Es posible que suceda el daño alguna vez.</t>
  </si>
  <si>
    <t>Situación mejorable con exposición ocasional o esporadica, o situación sin anomalia destacable con cualquier nivel de exposición.                                                                                                      No es esperable que se materialice el riesgo, aunque puede ser concebible.</t>
  </si>
  <si>
    <t>NC</t>
  </si>
  <si>
    <t>Significado/ Daños Personales</t>
  </si>
  <si>
    <t>Mortal o Catastrofico (M)</t>
  </si>
  <si>
    <t>Muerte</t>
  </si>
  <si>
    <t>Muy Grave (MG)</t>
  </si>
  <si>
    <t>Lesiones o enfermedades graves irreparables (incapacidad permanente parcial o invalidez)</t>
  </si>
  <si>
    <t>Grave (G)</t>
  </si>
  <si>
    <t>Lesiones o enfermedades con incapacidad laboral temporal</t>
  </si>
  <si>
    <t>Leve (L)</t>
  </si>
  <si>
    <t>Lesiones o enfermedades que no requieren incapacidad</t>
  </si>
  <si>
    <t>Tabla 6. Determinación del nivel de consecuencia</t>
  </si>
  <si>
    <t>Nivel de consecuencias</t>
  </si>
  <si>
    <t>Nivel de Riesgo              NR=NP*NC</t>
  </si>
  <si>
    <t>40-24</t>
  </si>
  <si>
    <t>I                  4000-2400</t>
  </si>
  <si>
    <t>I                  2000-1200</t>
  </si>
  <si>
    <t>II                  400-200</t>
  </si>
  <si>
    <t>I                  2400-1440</t>
  </si>
  <si>
    <t>I                  1200-600</t>
  </si>
  <si>
    <t>II                  480-360</t>
  </si>
  <si>
    <t>I                  1000-600</t>
  </si>
  <si>
    <t>II                  200-150</t>
  </si>
  <si>
    <t>III                  100-50</t>
  </si>
  <si>
    <t>II                   400-240</t>
  </si>
  <si>
    <t>II                      500-250</t>
  </si>
  <si>
    <t>I                                        800-600</t>
  </si>
  <si>
    <t>III                                              80-60</t>
  </si>
  <si>
    <t xml:space="preserve">II 200                                                                                                                               </t>
  </si>
  <si>
    <t xml:space="preserve">III 40                                                                                                                               </t>
  </si>
  <si>
    <t>Nivel de Consecuencias (NC)</t>
  </si>
  <si>
    <t>Nivel de probabilidad (NP)</t>
  </si>
  <si>
    <t>20-10</t>
  </si>
  <si>
    <t>8-6</t>
  </si>
  <si>
    <t>4-2</t>
  </si>
  <si>
    <t>Tabla 7. Determinación del nivel de riesgo</t>
  </si>
  <si>
    <t>Nivel del Riesgo</t>
  </si>
  <si>
    <t>I</t>
  </si>
  <si>
    <t>4000-600</t>
  </si>
  <si>
    <t>Situación crítica, suspender actividades hasta que el riesgo este bajo control. Intervención urgente.</t>
  </si>
  <si>
    <t>II</t>
  </si>
  <si>
    <t>500-150</t>
  </si>
  <si>
    <t>III</t>
  </si>
  <si>
    <t>120-40</t>
  </si>
  <si>
    <t>Mejorar si es posible. Sería conveniente justificar la intervención y su rentabilidad.</t>
  </si>
  <si>
    <t>IV</t>
  </si>
  <si>
    <t>20</t>
  </si>
  <si>
    <t>Mantener las medidas de control existentes, pero se deberían considerar soluciones o mejoras y se deben hacer comprobaciones periodicas para asegurar que el riesgo aún es aceptable.</t>
  </si>
  <si>
    <t>Tabla 8. Significado del nivel de riesgo</t>
  </si>
  <si>
    <t>Valor de NR</t>
  </si>
  <si>
    <t>Corregir y adoptar medidas de control de inmediato. Sin embargo, suspenda actividades si el nivel de riesgo está por encima o igual de 360.</t>
  </si>
  <si>
    <t xml:space="preserve">No aceptable </t>
  </si>
  <si>
    <t>No aceptable o aceptable con control especifico</t>
  </si>
  <si>
    <t xml:space="preserve">Aceptable </t>
  </si>
  <si>
    <t>Tabla 9. Aceptabilidad del riesgo</t>
  </si>
  <si>
    <t>BIOLOGICO</t>
  </si>
  <si>
    <t>FISICO</t>
  </si>
  <si>
    <t>QUIMICO</t>
  </si>
  <si>
    <t>PSICOSOCIAL</t>
  </si>
  <si>
    <t>CONDICION DE SEGURIDAD</t>
  </si>
  <si>
    <t>Parásitos</t>
  </si>
  <si>
    <t>Ruido</t>
  </si>
  <si>
    <t>Iluminación (Deficiencia)</t>
  </si>
  <si>
    <t>Iluminación (Luz visible por exceso)</t>
  </si>
  <si>
    <t>Vibración</t>
  </si>
  <si>
    <t>Temperatura extrema calor</t>
  </si>
  <si>
    <t>Temperatura extrema frio</t>
  </si>
  <si>
    <t>Presiòn atmosférica</t>
  </si>
  <si>
    <t>Radiaciones ionizantes</t>
  </si>
  <si>
    <t>Radiaciones no ionizantes</t>
  </si>
  <si>
    <t xml:space="preserve">Polvos Orgánicos </t>
  </si>
  <si>
    <t>Polvos Inorgánicos</t>
  </si>
  <si>
    <t>Liquidos</t>
  </si>
  <si>
    <t>Humos metálicos</t>
  </si>
  <si>
    <t>Humos no metálicos</t>
  </si>
  <si>
    <t>Caracteristicas de la organización del trabajo (comunicación, tecnología, organización del trabajo, demandas cualitativas y cuantitativas de la labor)</t>
  </si>
  <si>
    <t xml:space="preserve">Esfuerzo </t>
  </si>
  <si>
    <t>Movimiento repetitivo</t>
  </si>
  <si>
    <t>Manipulación de cargas</t>
  </si>
  <si>
    <t>Mecánicos (elementos o partes de maquinas, herramientas, equipos, piezas a trabajar, materiales proyectados sólidos o fluidos)</t>
  </si>
  <si>
    <t>Eléctrico (Alta, media y baja tensión, estática)</t>
  </si>
  <si>
    <t>Tecnológico (explosión, fuga, derrame, incendio)</t>
  </si>
  <si>
    <t xml:space="preserve">Accidentes de transito </t>
  </si>
  <si>
    <t>Públicos (robos, atracos, asaltos, atentados, de orden público)</t>
  </si>
  <si>
    <t>Trabajo en alturas</t>
  </si>
  <si>
    <t>Espacios confinados</t>
  </si>
  <si>
    <t>Gestión organizacional (estilo de mando, pago, contratación, participación, inducción y capacitación, bienestar social, evaluación de desempeño, manejo de cambios).</t>
  </si>
  <si>
    <t>Caracteristicas del grupo social de trabajo (relaciones, cohesión, calidad de interacciones, trabajo en equipo).</t>
  </si>
  <si>
    <t>Condiciones de la tarea ( carga mental, contenido de la tarea, demandas emocionales, sistema de control, definición de roles, monotonia, etc.).</t>
  </si>
  <si>
    <t>Interfase persona-tarea (conocimientos, habilidades en relación con la demanda de la tarea, iniciativa, autonomía y reconocimiento, identificación de la persona con la tarea y la organización).</t>
  </si>
  <si>
    <t>Jornada de trabajo (pausas, trabajo nocturno, rotación, horas extras, descansos).</t>
  </si>
  <si>
    <t>Postura (prolongada, mantenida, forzada, antigravitacional)</t>
  </si>
  <si>
    <t>Locativo (sistemas y medios de almacenamiento)</t>
  </si>
  <si>
    <t>Superficies de trabajo irregulares, deslizantes, con diferencia de nivel</t>
  </si>
  <si>
    <t>Condiciones de orden y aseo (caídas de objetos)</t>
  </si>
  <si>
    <t>MATRIZ DE IDENTIFICACION DE PELIGROS Y VALORACION DE LOS RIESGOS EN SEGURIDAD Y SALUD OCUPACIONAL</t>
  </si>
  <si>
    <t>SIGNIFICADO DEL NIVEL DEL RIESGO</t>
  </si>
  <si>
    <t xml:space="preserve">Situación crítica. Suspender actividades hasta que el riesgo esté bajo control. Intervención urgente. </t>
  </si>
  <si>
    <t>Corregir y adoptar medidas de conrol inmediato.</t>
  </si>
  <si>
    <t>Mejorar si es posible. Seria conveniente justificar la intervención y su rentabilidad.</t>
  </si>
  <si>
    <t>Mantener las medidas de control existentes, pero se deberían considerar solucioes o mejoras y se deben hacer comprobciones periódicas para asegurrar que el riesgo aún es aceptable.</t>
  </si>
  <si>
    <t>Mejorable</t>
  </si>
  <si>
    <t>EFECTOS POSIBLES (DESCRIPCION DE NIVELES DE DAÑO)</t>
  </si>
  <si>
    <r>
      <t xml:space="preserve">Daño Leve Salud: </t>
    </r>
    <r>
      <rPr>
        <sz val="11"/>
        <color theme="1"/>
        <rFont val="Calibri"/>
        <family val="2"/>
        <scheme val="minor"/>
      </rPr>
      <t>Molestias e irritación, enfermedad temporal que produce malestar</t>
    </r>
  </si>
  <si>
    <r>
      <t xml:space="preserve">Daño Moderado Salud: </t>
    </r>
    <r>
      <rPr>
        <sz val="11"/>
        <color theme="1"/>
        <rFont val="Calibri"/>
        <family val="2"/>
        <scheme val="minor"/>
      </rPr>
      <t>Enfermedades que causan incapacidad temporal.</t>
    </r>
  </si>
  <si>
    <r>
      <t xml:space="preserve">Daño Extremo Salud: </t>
    </r>
    <r>
      <rPr>
        <sz val="11"/>
        <color theme="1"/>
        <rFont val="Calibri"/>
        <family val="2"/>
        <scheme val="minor"/>
      </rPr>
      <t>Enfermedades agudas o crónicas que generan incapacidad permanente parcial, invalidez o muerte.</t>
    </r>
  </si>
  <si>
    <r>
      <t xml:space="preserve">Daño Leve Seguridad: </t>
    </r>
    <r>
      <rPr>
        <sz val="11"/>
        <color theme="1"/>
        <rFont val="Calibri"/>
        <family val="2"/>
        <scheme val="minor"/>
      </rPr>
      <t>Lesiones superficiales, heridas de poca profundidad, contusiones.</t>
    </r>
  </si>
  <si>
    <r>
      <t xml:space="preserve">Daño Moderado Seguridad: </t>
    </r>
    <r>
      <rPr>
        <sz val="11"/>
        <color theme="1"/>
        <rFont val="Calibri"/>
        <family val="2"/>
        <scheme val="minor"/>
      </rPr>
      <t>Laceraciones, heridas profundas, quemaduras de primer grado; conmación cerebral, esguinces graves, fracturas de huesos cortos.</t>
    </r>
  </si>
  <si>
    <r>
      <t>Daño Extremo Seguridad:</t>
    </r>
    <r>
      <rPr>
        <sz val="11"/>
        <color theme="1"/>
        <rFont val="Calibri"/>
        <family val="2"/>
        <scheme val="minor"/>
      </rPr>
      <t xml:space="preserve"> Lesiones que generen amputaciones, fracturas de huesos largos, trauma cráneo encefálico, quemaduras de segundo y tercer grado, alteraciones severas de mano, de columna vertebral con compromiso de médula espinal, oculares que comprometan el campo visual, disminuyan la capacidad auditiva.</t>
    </r>
  </si>
  <si>
    <t>Daño Leve Salud: Molestias e irritación, enfermedad temporal que produce malestar</t>
  </si>
  <si>
    <t>NO</t>
  </si>
  <si>
    <t>Daño Moderado Salud: Enfermedades que causan incapacidad temporal.</t>
  </si>
  <si>
    <t>Resolución 2400 de 1979. Por la cual se establecen algunas disposiciones sobre vivienda, higiene y seguridad en los establecimientos de trabajo.</t>
  </si>
  <si>
    <t>NO APLICA</t>
  </si>
  <si>
    <t>MATRIZ DE IDENTIFICACION DE PELIGROS PROCESO ACTUAL</t>
  </si>
  <si>
    <t>GUIA TECNICA COLOMBIANA 45 VERSION 2012</t>
  </si>
  <si>
    <t>No existen</t>
  </si>
  <si>
    <t>ACTIVIDAD</t>
  </si>
  <si>
    <t>PROCESO: ESTRATEGICO: GESTION ESTRATEGICA Y GESTION DEL SIG</t>
  </si>
  <si>
    <t>presencia de microorganismos debido a contacto con usuarios</t>
  </si>
  <si>
    <t>Reso lució n 295/2003</t>
  </si>
  <si>
    <t>si, ley 664 de 1997</t>
  </si>
  <si>
    <t>Deshidratacio n severa pro ducida por infeccion</t>
  </si>
  <si>
    <t xml:space="preserve">Capacitació n so bre peligro bio lo gico . Realizar jo rnadas de
vacunació n y de pro moció n de la salud en conjunto con EPS, caja
de compensació n y ARL.
</t>
  </si>
  <si>
    <t>biomecanico</t>
  </si>
  <si>
    <t>Posturas inadecuada mantenida por más del 75% de la jornada laboral</t>
  </si>
  <si>
    <t xml:space="preserve">Estrés, disco nfort,
cansancio irritabilidad, falta de interes,
compro miso y motivació n
</t>
  </si>
  <si>
    <t>si</t>
  </si>
  <si>
    <t xml:space="preserve">Tunel del carpo ,
tendinitis de quervain, epico ndilitis
lateral o medial
</t>
  </si>
  <si>
    <t xml:space="preserve">M antener lo s elemento s de trabajo en buenas
co ndicio nes
</t>
  </si>
  <si>
    <t>Capacitació n so bre peligro bio logico . Realizar jo rnadas de vacunacion y de promocion de la salud en conjunto con eps,caja de compensasacion y Arl</t>
  </si>
  <si>
    <t xml:space="preserve">A parició n de enfermedades
desencadenadas po r el estrés,
ulcera, gastritis, co lo n irritable
</t>
  </si>
  <si>
    <t xml:space="preserve">si, reso lucio n 2646 del 17 de julio
de 2008
</t>
  </si>
  <si>
    <t>Verificació n de lugares en lo s que se realizarán las tareas, identificando la pro babildad de que la co ndició n de peligro no se descencadene.</t>
  </si>
  <si>
    <t xml:space="preserve">M antener lo s equipo s de trabajo ajustado s a las
medidas antro po mètricas de
cada trabajado r
</t>
  </si>
  <si>
    <t xml:space="preserve">M antener dentro de lo s
subpro gramas de medicina preventiva y del trabajo pro grama de vigilancia epidemio ló gica para
el riesgo psico labo ral.Realizar jo rnadas de intervenció n
psico social, actividades de
bienestar social, valo ració n psico ló gica ocupacio nal. Talleres
</t>
  </si>
  <si>
    <t>Dotar de gel antibacterial para cada trabajado r</t>
  </si>
  <si>
    <t xml:space="preserve">Implementar un Sistema de Vigilancia Epidemio ló gica del riesgo bio mecánico . Capacitar so bre la impo rtancia de la realizació n de pausas activas cada 2 ho ras, implementar el pro grama de pausas con sus respectivo s líderes en pausas activas e instalar software
Positiva, instruir, refo rzar y hacer seguimiento en Ergo no mía y
Trabajo con computado res, el co rrecto manejo de la mecánica
co rpo ral, inspeccio nar puesto s de trabajo y hacer seguimiento .
</t>
  </si>
  <si>
    <t>Lumbalgia, espasmos en zona lumbar</t>
  </si>
  <si>
    <t xml:space="preserve">Diseño e implementació n del P lan de Emergencia Capacitar so bre
facto r de riesgo eléctrico y
medidas preventivas, en el manejo de extinto res, atencio n de
emergencias y autocuidado .
Señalizar las fuentes de energía. Dotar el bo tiquin con to do s lo s suministro s pertinentes y
</t>
  </si>
  <si>
    <t>estrés po s traumatico</t>
  </si>
  <si>
    <t xml:space="preserve">aparicio n de enfermedades
desencadenadas po r el estrés,
ulcera, gastritis
</t>
  </si>
  <si>
    <t>reso lucio n 2646 de 2008</t>
  </si>
  <si>
    <t>camaras de seguridad</t>
  </si>
  <si>
    <t>Verificar el estado de seguridad de la sede, vigilancia,</t>
  </si>
  <si>
    <t xml:space="preserve">Botiquin pertinente, con todos los
suministro s
requeridos.
</t>
  </si>
  <si>
    <t>alcohol glicerinado</t>
  </si>
  <si>
    <t>LEY 9 DE 1979</t>
  </si>
  <si>
    <t>tapabocas alcohol glicerinado</t>
  </si>
  <si>
    <t>No existe</t>
  </si>
  <si>
    <t xml:space="preserve"> Po lvo s alérgico s: asma, fiebre,
dermatitis entre
</t>
  </si>
  <si>
    <t>Decreto 1477 de 2014</t>
  </si>
  <si>
    <t xml:space="preserve">Capacitar a lo s co labo rado res so bre lo s peligro s que se
encuentran expuesto s, cuidado perso nales, identificacio n de peligro s en el area de trabajo y examenes perio dico s con medico
ocupacio nal
</t>
  </si>
  <si>
    <t>mascarllas n95</t>
  </si>
  <si>
    <t>mascarllas n96</t>
  </si>
  <si>
    <t>Decreto 1477 de 2015</t>
  </si>
  <si>
    <t xml:space="preserve">Capacitar a los colabo rado res
so bre lo s peligro s que se encuentran expuesto s, cuidado
perso nales, identificacio n de peligro s en el area de trabajo y examenes perio dico s con medico
ocupacio nal según el caso
espiro metrias
</t>
  </si>
  <si>
    <t>Daño Extremo Salud: Enfermedades agudas o crónicas que generan incapacidad permanente parcial, invalidez o muerte.</t>
  </si>
  <si>
    <t>no existe</t>
  </si>
  <si>
    <t xml:space="preserve">Botiquin pertinente, conto dos los suministros
requeridos.
</t>
  </si>
  <si>
    <t>FENOMENOS NATURALES</t>
  </si>
  <si>
    <t>Presipitaciones (lluvias ,granizadas,heladas)</t>
  </si>
  <si>
    <t>Estrés po straumatico , daño s eco no mico s,
muertes, atrapamiento s</t>
  </si>
  <si>
    <t>P erdida total de la o rganizació n,muerte</t>
  </si>
  <si>
    <t>resolucion 1016 de 1989,decreto 2157 de 2017.</t>
  </si>
  <si>
    <t xml:space="preserve">Verificar el estado de los
extinto res, rutas de evació n, plan de emergencia y brigada, estació n de enfermeria sin bo ti,quin
</t>
  </si>
  <si>
    <t>malestar general, fiebre,
escalo fríos, dolor de cabeza y
muscular.</t>
  </si>
  <si>
    <t>Capacitar a los funcio narios
sobre medidas de autocuidado a la expo cision al ruido .</t>
  </si>
  <si>
    <t>VIRUS</t>
  </si>
  <si>
    <t>La tuberculosis, la varicela y el
sarampión,influenza, adeno virus,covid 19
parainfluenza, sincicial
respiratorio</t>
  </si>
  <si>
    <t>Reso lució n 295/2004</t>
  </si>
  <si>
    <t xml:space="preserve">asma
ocupacio nal, alergias,
bro nquitis cró nica hasta cáncer
ocupacio nal, o
enfermedades labo rales 
</t>
  </si>
  <si>
    <t>no exiten</t>
  </si>
  <si>
    <t>no existen</t>
  </si>
  <si>
    <t>aplastamiento derrumbe,perdidas estructurales.</t>
  </si>
  <si>
    <t>programa de orden y aseo</t>
  </si>
  <si>
    <t xml:space="preserve">Capacitar al personal nuevo en manejo de cargas.      </t>
  </si>
  <si>
    <t>proveniente de la calle y las zonas  externas</t>
  </si>
  <si>
    <t xml:space="preserve">No existen </t>
  </si>
  <si>
    <t>disminucion de la capacidad auditiva,irritabilidad,estrés.</t>
  </si>
  <si>
    <t>resolucion 627 de 2006</t>
  </si>
  <si>
    <t>mordeduras</t>
  </si>
  <si>
    <t>exposicion animales durante las visitas</t>
  </si>
  <si>
    <t>hematomas,heridas,infecciones</t>
  </si>
  <si>
    <t>ley 664 de 1997</t>
  </si>
  <si>
    <t>capacitacion relacionada con peligro biologico</t>
  </si>
  <si>
    <t xml:space="preserve">botas </t>
  </si>
  <si>
    <t>Bajo</t>
  </si>
  <si>
    <t>ACEPTABLE</t>
  </si>
  <si>
    <t>Mantener las medidas de control existentes, pero se deberían considerar soluciones o mejoras y se deben hacer comprobciones periódicas para asegurrar que el riesgo aún es aceptable</t>
  </si>
  <si>
    <t>LIMBALGIAS ,HERNIAS,PINZAMIENTOS DISCALES LESIONES RAQUIDEAS</t>
  </si>
  <si>
    <t>RESOLUCION 1792 DE 1990</t>
  </si>
  <si>
    <t>guantes botas overol</t>
  </si>
  <si>
    <t>cancer de piel envejecimiento prmaturo,cansancio</t>
  </si>
  <si>
    <t>proyecto de ley 129 de 2016</t>
  </si>
  <si>
    <t>capacitar al personal sobre las consecuencias de la expocision al sol</t>
  </si>
  <si>
    <t>heridas, fracturas (extremidades, columna, pelvis: caída sobre extremidades inferiores), graves lesiones de la cabeza y en órganos internos</t>
  </si>
  <si>
    <t>curso de trabajo en altura,programa de trabajo en alturas</t>
  </si>
  <si>
    <t>casco</t>
  </si>
  <si>
    <t xml:space="preserve"> paro cardíaco,. Destrucción de músculos, nervios y tejidos por una corriente ,. Quemaduras térmicas por el contacto con la fuente,</t>
  </si>
  <si>
    <t>guantes,casco,botas dielectricas</t>
  </si>
  <si>
    <t>RECEPCION DE GANADO BOVINO Y ALISTAMIENTO PARA SACRIFICIO</t>
  </si>
  <si>
    <t>movimiento repetitivo</t>
  </si>
  <si>
    <t>esfuerzo ,a la hora de manipular animales</t>
  </si>
  <si>
    <t>Lesiones musculoesqueleticas especialmente en columna,hernias,pinzamientos discales.</t>
  </si>
  <si>
    <t>exposicion a pulgas ,garrapatas,provenientes de los animales.</t>
  </si>
  <si>
    <t>Jornadas periodicas de fumigacion, Capacitaciones para riesgo biologico, autocuidado, uso e importancia de epp, diseño de programa epidemiologico de riesgo biologico</t>
  </si>
  <si>
    <t>neumonitis,meningitis afectacion hepatica,renal</t>
  </si>
  <si>
    <t>exposicion a humedad</t>
  </si>
  <si>
    <t>botas de caucho</t>
  </si>
  <si>
    <t>infeccines graves por hongos</t>
  </si>
  <si>
    <t>Manual de elementos de proteccion personal, Overol color beige en dril con botas blancas, monogafas transparentes</t>
  </si>
  <si>
    <t>Capacitació n so bre peligro bio lo gico . Realizar jo rnadas de
vacunació n y de pro moció n de la salud en conjunto con EPS, caja
de compensació n y ARL</t>
  </si>
  <si>
    <t>desorden</t>
  </si>
  <si>
    <t>piso con diferencia de nievel huecos.</t>
  </si>
  <si>
    <t>caidas desde el mismo nivel golpes fracturas.</t>
  </si>
  <si>
    <t>adecuacion de superficies en mal estado</t>
  </si>
  <si>
    <t>ruido intermitente producido por los animales</t>
  </si>
  <si>
    <t>provenientes del sol</t>
  </si>
  <si>
    <t>proveniente de los animales</t>
  </si>
  <si>
    <t>zoonosis de parasitos y enfermedades</t>
  </si>
  <si>
    <t>LEY 9 DE 1978</t>
  </si>
  <si>
    <t xml:space="preserve">capacitar sobre prevencion de peligro biologico </t>
  </si>
  <si>
    <t>guantes ,botas de caucho overol.</t>
  </si>
  <si>
    <t>Hernias discales, lumbalgias, ciática, dolores musculares, protusiones discales, distención muscular y lesiones discales</t>
  </si>
  <si>
    <t>cargar partes del animal despues de sacrificio</t>
  </si>
  <si>
    <t>mangas,sombrero protector solar ,ropa fresca de algodón.</t>
  </si>
  <si>
    <t>proveniente de el ambiente</t>
  </si>
  <si>
    <t>SACRIFICIO DE GANADO BOVINO</t>
  </si>
  <si>
    <t>vibracion</t>
  </si>
  <si>
    <t>vibracion por parte de pistola</t>
  </si>
  <si>
    <t>capacitar al personal sobre autoproteccion y autocuidado.</t>
  </si>
  <si>
    <t>movimiento repetitivo con herramientas manuales.</t>
  </si>
  <si>
    <t>subirse a plataformas de mas de 2 metros</t>
  </si>
  <si>
    <t>resolución 4272 de 2021,</t>
  </si>
  <si>
    <t>guantes botas casco overol.</t>
  </si>
  <si>
    <t>caida de objetos</t>
  </si>
  <si>
    <t>trauma creneo encefalico heridas ,golpes contusion.</t>
  </si>
  <si>
    <t>capacitacion en medidas de autoproteccion y autocuidado.</t>
  </si>
  <si>
    <t>manipulacion de herramientas como hacha cuchillo cierra</t>
  </si>
  <si>
    <t>cortes laceracion abraciones</t>
  </si>
  <si>
    <t>guantes especiales para corte de carne</t>
  </si>
  <si>
    <t>contacto con electricidad</t>
  </si>
  <si>
    <t xml:space="preserve">resolución 5018 de noviembre de 2019 </t>
  </si>
  <si>
    <t>PROCESAMIENTO DE GANADO BOVINO PARA CONSUMO HUMANO,CORTE DE LUJO O DESOLLADO,SEPARACION MECANICA DEL PECHO,VISCERADO,</t>
  </si>
  <si>
    <t>heces y sangre proveniente de los animales</t>
  </si>
  <si>
    <t>MATADERO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</si>
</sst>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indexed="81"/>
      <name val="Arial"/>
      <family val="2"/>
    </font>
    <font>
      <b/>
      <sz val="12"/>
      <color indexed="81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1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justify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justify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justify" vertical="top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justify" wrapText="1"/>
    </xf>
    <xf numFmtId="0" fontId="8" fillId="8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1" fontId="10" fillId="0" borderId="5" xfId="0" applyNumberFormat="1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10" borderId="5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left" vertical="top" wrapText="1"/>
    </xf>
    <xf numFmtId="0" fontId="13" fillId="12" borderId="5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 wrapText="1"/>
    </xf>
    <xf numFmtId="0" fontId="13" fillId="13" borderId="12" xfId="0" applyFont="1" applyFill="1" applyBorder="1" applyAlignment="1">
      <alignment vertical="center" wrapText="1"/>
    </xf>
    <xf numFmtId="0" fontId="13" fillId="13" borderId="5" xfId="0" applyFont="1" applyFill="1" applyBorder="1" applyAlignment="1">
      <alignment vertical="center" wrapText="1"/>
    </xf>
    <xf numFmtId="0" fontId="13" fillId="13" borderId="19" xfId="0" applyFont="1" applyFill="1" applyBorder="1" applyAlignment="1">
      <alignment horizontal="left" vertical="top" wrapText="1"/>
    </xf>
    <xf numFmtId="49" fontId="11" fillId="8" borderId="5" xfId="0" applyNumberFormat="1" applyFont="1" applyFill="1" applyBorder="1" applyAlignment="1">
      <alignment horizontal="center" vertical="center" wrapText="1"/>
    </xf>
    <xf numFmtId="49" fontId="11" fillId="8" borderId="10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8" xfId="0" applyBorder="1"/>
    <xf numFmtId="0" fontId="0" fillId="0" borderId="5" xfId="0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15" fillId="0" borderId="16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5" borderId="5" xfId="0" applyFill="1" applyBorder="1" applyAlignment="1">
      <alignment wrapText="1"/>
    </xf>
    <xf numFmtId="0" fontId="0" fillId="5" borderId="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14" borderId="31" xfId="0" applyFont="1" applyFill="1" applyBorder="1" applyAlignment="1">
      <alignment horizontal="center" vertical="center" wrapText="1"/>
    </xf>
    <xf numFmtId="0" fontId="1" fillId="14" borderId="32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14" borderId="3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13" borderId="32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13" borderId="31" xfId="0" applyFont="1" applyFill="1" applyBorder="1" applyAlignment="1">
      <alignment horizontal="center" vertical="center" wrapText="1"/>
    </xf>
    <xf numFmtId="0" fontId="1" fillId="13" borderId="3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15" borderId="5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 vertical="center" wrapText="1"/>
    </xf>
    <xf numFmtId="0" fontId="1" fillId="14" borderId="28" xfId="0" applyFont="1" applyFill="1" applyBorder="1" applyAlignment="1">
      <alignment horizontal="center" vertical="center" wrapText="1"/>
    </xf>
    <xf numFmtId="0" fontId="1" fillId="14" borderId="27" xfId="0" applyFont="1" applyFill="1" applyBorder="1" applyAlignment="1">
      <alignment horizontal="center" vertical="center" wrapText="1"/>
    </xf>
    <xf numFmtId="0" fontId="1" fillId="14" borderId="29" xfId="0" applyFont="1" applyFill="1" applyBorder="1" applyAlignment="1">
      <alignment horizontal="center" vertical="center" wrapText="1"/>
    </xf>
    <xf numFmtId="0" fontId="1" fillId="14" borderId="30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14" borderId="32" xfId="0" applyFont="1" applyFill="1" applyBorder="1" applyAlignment="1">
      <alignment horizontal="center" vertical="center" wrapText="1"/>
    </xf>
    <xf numFmtId="0" fontId="1" fillId="14" borderId="31" xfId="0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16" borderId="5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0" fontId="2" fillId="17" borderId="18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5" fillId="17" borderId="18" xfId="0" applyFont="1" applyFill="1" applyBorder="1" applyAlignment="1">
      <alignment horizontal="center" vertical="center" wrapText="1"/>
    </xf>
    <xf numFmtId="0" fontId="5" fillId="17" borderId="26" xfId="0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 wrapText="1"/>
    </xf>
    <xf numFmtId="0" fontId="1" fillId="17" borderId="26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70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  <color rgb="FF66FF66"/>
      <color rgb="FFFF0000"/>
      <color rgb="FFCC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527538</xdr:colOff>
      <xdr:row>35</xdr:row>
      <xdr:rowOff>227135</xdr:rowOff>
    </xdr:from>
    <xdr:ext cx="184731" cy="264560"/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3891846" y="111882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11</xdr:col>
      <xdr:colOff>366345</xdr:colOff>
      <xdr:row>35</xdr:row>
      <xdr:rowOff>124556</xdr:rowOff>
    </xdr:from>
    <xdr:ext cx="470000" cy="210250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3730653" y="11085633"/>
          <a:ext cx="470000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800">
              <a:latin typeface="Arial" pitchFamily="34" charset="0"/>
              <a:cs typeface="Arial" pitchFamily="34" charset="0"/>
            </a:rPr>
            <a:t>III 120</a:t>
          </a:r>
        </a:p>
      </xdr:txBody>
    </xdr:sp>
    <xdr:clientData/>
  </xdr:oneCellAnchor>
  <xdr:oneCellAnchor>
    <xdr:from>
      <xdr:col>11</xdr:col>
      <xdr:colOff>423494</xdr:colOff>
      <xdr:row>37</xdr:row>
      <xdr:rowOff>123095</xdr:rowOff>
    </xdr:from>
    <xdr:ext cx="424283" cy="210250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3787802" y="11655672"/>
          <a:ext cx="424283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800">
              <a:latin typeface="Arial" pitchFamily="34" charset="0"/>
              <a:cs typeface="Arial" pitchFamily="34" charset="0"/>
            </a:rPr>
            <a:t>IV 20</a:t>
          </a:r>
        </a:p>
      </xdr:txBody>
    </xdr:sp>
    <xdr:clientData/>
  </xdr:oneCellAnchor>
  <xdr:oneCellAnchor>
    <xdr:from>
      <xdr:col>9</xdr:col>
      <xdr:colOff>364862</xdr:colOff>
      <xdr:row>37</xdr:row>
      <xdr:rowOff>123095</xdr:rowOff>
    </xdr:from>
    <xdr:ext cx="470000" cy="210250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2205170" y="11655672"/>
          <a:ext cx="470000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800">
              <a:latin typeface="Arial" pitchFamily="34" charset="0"/>
              <a:cs typeface="Arial" pitchFamily="34" charset="0"/>
            </a:rPr>
            <a:t>III 100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1E10-91FD-4EB0-935B-06AC4654E5C2}">
  <sheetPr>
    <pageSetUpPr fitToPage="1"/>
  </sheetPr>
  <dimension ref="B2:AW1048561"/>
  <sheetViews>
    <sheetView showGridLines="0" tabSelected="1" topLeftCell="N32" zoomScale="70" zoomScaleNormal="70" workbookViewId="0">
      <selection activeCell="U34" sqref="U34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855468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82" t="s">
        <v>247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</row>
    <row r="3" spans="2:49" ht="38.25" customHeight="1" x14ac:dyDescent="0.25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</row>
    <row r="4" spans="2:49" ht="25.5" customHeight="1" x14ac:dyDescent="0.25">
      <c r="B4" s="83" t="s">
        <v>267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</row>
    <row r="5" spans="2:49" ht="23.25" customHeight="1" x14ac:dyDescent="0.25"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2:49" ht="33.75" customHeight="1" x14ac:dyDescent="0.25">
      <c r="B6" s="44" t="s">
        <v>270</v>
      </c>
      <c r="C6" s="43"/>
      <c r="D6" s="83" t="s">
        <v>398</v>
      </c>
      <c r="E6" s="83"/>
      <c r="F6" s="83"/>
      <c r="G6" s="83"/>
      <c r="H6" s="83"/>
      <c r="I6" s="83"/>
      <c r="J6" s="83"/>
      <c r="K6" s="83"/>
      <c r="L6" s="83"/>
      <c r="M6" s="8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</row>
    <row r="7" spans="2:49" ht="23.25" customHeight="1" x14ac:dyDescent="0.2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2:49" ht="18.75" x14ac:dyDescent="0.3">
      <c r="B8" s="84" t="s">
        <v>266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</row>
    <row r="9" spans="2:49" ht="26.25" customHeight="1" thickBot="1" x14ac:dyDescent="0.3">
      <c r="B9" s="85" t="s">
        <v>269</v>
      </c>
      <c r="C9" s="86" t="s">
        <v>0</v>
      </c>
      <c r="D9" s="86" t="s">
        <v>41</v>
      </c>
      <c r="E9" s="88" t="s">
        <v>20</v>
      </c>
      <c r="F9" s="89"/>
      <c r="G9" s="90"/>
      <c r="H9" s="86" t="s">
        <v>254</v>
      </c>
      <c r="I9" s="88" t="s">
        <v>1</v>
      </c>
      <c r="J9" s="89"/>
      <c r="K9" s="90"/>
      <c r="L9" s="97" t="s">
        <v>2</v>
      </c>
      <c r="M9" s="98"/>
      <c r="N9" s="98"/>
      <c r="O9" s="98"/>
      <c r="P9" s="98"/>
      <c r="Q9" s="98"/>
      <c r="R9" s="99"/>
      <c r="S9" s="97" t="s">
        <v>3</v>
      </c>
      <c r="T9" s="99"/>
      <c r="U9" s="100" t="s">
        <v>13</v>
      </c>
      <c r="V9" s="101"/>
      <c r="W9" s="102"/>
      <c r="X9" s="103" t="s">
        <v>18</v>
      </c>
      <c r="Y9" s="104"/>
      <c r="Z9" s="104"/>
      <c r="AA9" s="104"/>
      <c r="AB9" s="105"/>
    </row>
    <row r="10" spans="2:49" ht="85.5" customHeight="1" x14ac:dyDescent="0.25">
      <c r="B10" s="86"/>
      <c r="C10" s="87"/>
      <c r="D10" s="87"/>
      <c r="E10" s="106" t="s">
        <v>5</v>
      </c>
      <c r="F10" s="107"/>
      <c r="G10" s="70" t="s">
        <v>4</v>
      </c>
      <c r="H10" s="87"/>
      <c r="I10" s="67" t="s">
        <v>6</v>
      </c>
      <c r="J10" s="70" t="s">
        <v>7</v>
      </c>
      <c r="K10" s="66" t="s">
        <v>8</v>
      </c>
      <c r="L10" s="69" t="s">
        <v>37</v>
      </c>
      <c r="M10" s="69" t="s">
        <v>38</v>
      </c>
      <c r="N10" s="72" t="s">
        <v>42</v>
      </c>
      <c r="O10" s="69" t="s">
        <v>39</v>
      </c>
      <c r="P10" s="72" t="s">
        <v>40</v>
      </c>
      <c r="Q10" s="69" t="s">
        <v>43</v>
      </c>
      <c r="R10" s="73" t="s">
        <v>45</v>
      </c>
      <c r="S10" s="69" t="s">
        <v>9</v>
      </c>
      <c r="T10" s="68" t="s">
        <v>248</v>
      </c>
      <c r="U10" s="74" t="s">
        <v>10</v>
      </c>
      <c r="V10" s="75" t="s">
        <v>11</v>
      </c>
      <c r="W10" s="76" t="s">
        <v>12</v>
      </c>
      <c r="X10" s="77" t="s">
        <v>14</v>
      </c>
      <c r="Y10" s="78" t="s">
        <v>15</v>
      </c>
      <c r="Z10" s="80" t="s">
        <v>16</v>
      </c>
      <c r="AA10" s="78" t="s">
        <v>17</v>
      </c>
      <c r="AB10" s="79" t="s">
        <v>44</v>
      </c>
    </row>
    <row r="11" spans="2:49" ht="75.75" customHeight="1" x14ac:dyDescent="0.25">
      <c r="B11" s="91"/>
      <c r="C11" s="92" t="s">
        <v>396</v>
      </c>
      <c r="D11" s="94"/>
      <c r="E11" s="92" t="s">
        <v>208</v>
      </c>
      <c r="F11" s="96" t="s">
        <v>381</v>
      </c>
      <c r="G11" s="96" t="s">
        <v>382</v>
      </c>
      <c r="H11" s="96" t="s">
        <v>263</v>
      </c>
      <c r="I11" s="110" t="s">
        <v>268</v>
      </c>
      <c r="J11" s="110" t="s">
        <v>268</v>
      </c>
      <c r="K11" s="110" t="s">
        <v>268</v>
      </c>
      <c r="L11" s="113">
        <v>2</v>
      </c>
      <c r="M11" s="113">
        <v>3</v>
      </c>
      <c r="N11" s="116">
        <v>4</v>
      </c>
      <c r="O11" s="117" t="s">
        <v>339</v>
      </c>
      <c r="P11" s="120">
        <v>10</v>
      </c>
      <c r="Q11" s="121">
        <v>25</v>
      </c>
      <c r="R11" s="108" t="s">
        <v>197</v>
      </c>
      <c r="S11" s="124" t="s">
        <v>340</v>
      </c>
      <c r="T11" s="126" t="s">
        <v>341</v>
      </c>
      <c r="U11" s="120">
        <v>22</v>
      </c>
      <c r="V11" s="96" t="s">
        <v>342</v>
      </c>
      <c r="W11" s="96" t="s">
        <v>343</v>
      </c>
      <c r="X11" s="92" t="s">
        <v>265</v>
      </c>
      <c r="Y11" s="96" t="s">
        <v>265</v>
      </c>
      <c r="Z11" s="96" t="s">
        <v>265</v>
      </c>
      <c r="AA11" s="96" t="s">
        <v>383</v>
      </c>
      <c r="AB11" s="96" t="s">
        <v>265</v>
      </c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2:49" ht="75.75" customHeight="1" x14ac:dyDescent="0.25">
      <c r="B12" s="91"/>
      <c r="C12" s="92"/>
      <c r="D12" s="94"/>
      <c r="E12" s="92"/>
      <c r="F12" s="92"/>
      <c r="G12" s="92"/>
      <c r="H12" s="92"/>
      <c r="I12" s="111"/>
      <c r="J12" s="111"/>
      <c r="K12" s="111"/>
      <c r="L12" s="114"/>
      <c r="M12" s="114"/>
      <c r="N12" s="116"/>
      <c r="O12" s="118"/>
      <c r="P12" s="94"/>
      <c r="Q12" s="122"/>
      <c r="R12" s="108"/>
      <c r="S12" s="124"/>
      <c r="T12" s="126"/>
      <c r="U12" s="94"/>
      <c r="V12" s="92"/>
      <c r="W12" s="92"/>
      <c r="X12" s="92"/>
      <c r="Y12" s="92"/>
      <c r="Z12" s="92"/>
      <c r="AA12" s="92"/>
      <c r="AB12" s="92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2:49" ht="17.100000000000001" customHeight="1" thickBot="1" x14ac:dyDescent="0.3">
      <c r="B13" s="91"/>
      <c r="C13" s="92"/>
      <c r="D13" s="94"/>
      <c r="E13" s="92"/>
      <c r="F13" s="93"/>
      <c r="G13" s="93"/>
      <c r="H13" s="93"/>
      <c r="I13" s="112"/>
      <c r="J13" s="112"/>
      <c r="K13" s="112"/>
      <c r="L13" s="115"/>
      <c r="M13" s="115"/>
      <c r="N13" s="116"/>
      <c r="O13" s="119"/>
      <c r="P13" s="95"/>
      <c r="Q13" s="123"/>
      <c r="R13" s="109"/>
      <c r="S13" s="125"/>
      <c r="T13" s="127"/>
      <c r="U13" s="95"/>
      <c r="V13" s="93"/>
      <c r="W13" s="93"/>
      <c r="X13" s="93"/>
      <c r="Y13" s="93"/>
      <c r="Z13" s="93"/>
      <c r="AA13" s="93"/>
      <c r="AB13" s="93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2:49" ht="17.100000000000001" customHeight="1" x14ac:dyDescent="0.25">
      <c r="B14" s="91"/>
      <c r="C14" s="92"/>
      <c r="D14" s="94"/>
      <c r="E14" s="92"/>
      <c r="F14" s="91" t="s">
        <v>213</v>
      </c>
      <c r="G14" s="92" t="s">
        <v>369</v>
      </c>
      <c r="H14" s="96" t="s">
        <v>263</v>
      </c>
      <c r="I14" s="110" t="s">
        <v>330</v>
      </c>
      <c r="J14" s="110" t="s">
        <v>330</v>
      </c>
      <c r="K14" s="111" t="s">
        <v>268</v>
      </c>
      <c r="L14" s="113">
        <v>2</v>
      </c>
      <c r="M14" s="114">
        <v>2</v>
      </c>
      <c r="N14" s="121">
        <f t="shared" ref="N14" si="0">M14*L14</f>
        <v>4</v>
      </c>
      <c r="O14" s="131" t="str">
        <f>IF(N14&gt;=24,"Muy Alto",IF(N14&gt;=10,"Alto",IF(N14&gt;=6,"Medio","Bajo")))</f>
        <v>Bajo</v>
      </c>
      <c r="P14" s="120">
        <v>25</v>
      </c>
      <c r="Q14" s="122">
        <v>25</v>
      </c>
      <c r="R14" s="132" t="str">
        <f>IF(Q14&gt;=600,"I",IF(Q14&gt;=150,"II",IF(Q14&gt;=40,"III","IV")))</f>
        <v>IV</v>
      </c>
      <c r="S14" s="128" t="str">
        <f>IF(R14="IV","ACEPTABLE",IF(R14="III","MEJORABLE",IF(R14="II","ACEPTABLE CON CONTROL ESPECIFICO","NO ACEPTABLE")))</f>
        <v>ACEPTABLE</v>
      </c>
      <c r="T14" s="130" t="str">
        <f>IF(R14="IV","Mantener las medidas de control existentes, pero se deberían considerar soluciones o mejoras y se deben hacer comprobciones periódicas para asegurrar que el riesgo aún es aceptable",IF(R14="III","Mejorar si es posible. Seria conveniente justificar la intervención y su rentabilidad",IF(R14="II","Corregir y adoptar medidas de control inmediato","Situación crítica. Suspender actividades hasta que el riesgo esté bajo control. Intervención urgente ")))</f>
        <v>Mantener las medidas de control existentes, pero se deberían considerar soluciones o mejoras y se deben hacer comprobciones periódicas para asegurrar que el riesgo aún es aceptable</v>
      </c>
      <c r="U14" s="120">
        <v>22</v>
      </c>
      <c r="V14" s="96" t="s">
        <v>331</v>
      </c>
      <c r="W14" s="96" t="s">
        <v>332</v>
      </c>
      <c r="X14" s="96" t="s">
        <v>265</v>
      </c>
      <c r="Y14" s="96" t="s">
        <v>265</v>
      </c>
      <c r="Z14" s="96" t="s">
        <v>265</v>
      </c>
      <c r="AA14" s="92" t="s">
        <v>319</v>
      </c>
      <c r="AB14" s="96" t="s">
        <v>265</v>
      </c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2:49" ht="17.100000000000001" customHeight="1" x14ac:dyDescent="0.25">
      <c r="B15" s="91"/>
      <c r="C15" s="92"/>
      <c r="D15" s="94"/>
      <c r="E15" s="92"/>
      <c r="F15" s="91"/>
      <c r="G15" s="92"/>
      <c r="H15" s="92"/>
      <c r="I15" s="111"/>
      <c r="J15" s="111"/>
      <c r="K15" s="111"/>
      <c r="L15" s="114"/>
      <c r="M15" s="114"/>
      <c r="N15" s="122"/>
      <c r="O15" s="131"/>
      <c r="P15" s="94"/>
      <c r="Q15" s="122"/>
      <c r="R15" s="133"/>
      <c r="S15" s="129"/>
      <c r="T15" s="114"/>
      <c r="U15" s="94"/>
      <c r="V15" s="92"/>
      <c r="W15" s="92"/>
      <c r="X15" s="92"/>
      <c r="Y15" s="92"/>
      <c r="Z15" s="92"/>
      <c r="AA15" s="92"/>
      <c r="AB15" s="92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2:49" ht="16.5" customHeight="1" x14ac:dyDescent="0.25">
      <c r="B16" s="91"/>
      <c r="C16" s="92"/>
      <c r="D16" s="94"/>
      <c r="E16" s="92"/>
      <c r="F16" s="91"/>
      <c r="G16" s="92"/>
      <c r="H16" s="92"/>
      <c r="I16" s="111"/>
      <c r="J16" s="111"/>
      <c r="K16" s="111"/>
      <c r="L16" s="114"/>
      <c r="M16" s="114"/>
      <c r="N16" s="122"/>
      <c r="O16" s="131"/>
      <c r="P16" s="94"/>
      <c r="Q16" s="122"/>
      <c r="R16" s="133"/>
      <c r="S16" s="129"/>
      <c r="T16" s="114"/>
      <c r="U16" s="94"/>
      <c r="V16" s="92"/>
      <c r="W16" s="92"/>
      <c r="X16" s="92"/>
      <c r="Y16" s="92"/>
      <c r="Z16" s="92"/>
      <c r="AA16" s="92"/>
      <c r="AB16" s="92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</row>
    <row r="17" spans="2:49" ht="16.5" customHeight="1" x14ac:dyDescent="0.25">
      <c r="B17" s="91"/>
      <c r="C17" s="92"/>
      <c r="D17" s="94"/>
      <c r="E17" s="92"/>
      <c r="F17" s="91"/>
      <c r="G17" s="92"/>
      <c r="H17" s="92"/>
      <c r="I17" s="111"/>
      <c r="J17" s="111"/>
      <c r="K17" s="111"/>
      <c r="L17" s="114"/>
      <c r="M17" s="114"/>
      <c r="N17" s="122"/>
      <c r="O17" s="131"/>
      <c r="P17" s="94"/>
      <c r="Q17" s="122"/>
      <c r="R17" s="133"/>
      <c r="S17" s="129"/>
      <c r="T17" s="114"/>
      <c r="U17" s="94"/>
      <c r="V17" s="92"/>
      <c r="W17" s="92"/>
      <c r="X17" s="92"/>
      <c r="Y17" s="92"/>
      <c r="Z17" s="92"/>
      <c r="AA17" s="92"/>
      <c r="AB17" s="92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</row>
    <row r="18" spans="2:49" ht="3" customHeight="1" thickBot="1" x14ac:dyDescent="0.3">
      <c r="B18" s="91"/>
      <c r="C18" s="92"/>
      <c r="D18" s="95"/>
      <c r="E18" s="93"/>
      <c r="F18" s="91"/>
      <c r="G18" s="93"/>
      <c r="H18" s="93"/>
      <c r="I18" s="112"/>
      <c r="J18" s="112"/>
      <c r="K18" s="112"/>
      <c r="L18" s="115"/>
      <c r="M18" s="115"/>
      <c r="N18" s="123"/>
      <c r="O18" s="131"/>
      <c r="P18" s="95"/>
      <c r="Q18" s="123"/>
      <c r="R18" s="133"/>
      <c r="S18" s="129"/>
      <c r="T18" s="114"/>
      <c r="U18" s="95"/>
      <c r="V18" s="93"/>
      <c r="W18" s="93"/>
      <c r="X18" s="93"/>
      <c r="Y18" s="93"/>
      <c r="Z18" s="93"/>
      <c r="AA18" s="93"/>
      <c r="AB18" s="93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</row>
    <row r="19" spans="2:49" ht="112.5" customHeight="1" thickBot="1" x14ac:dyDescent="0.3">
      <c r="B19" s="91"/>
      <c r="C19" s="92"/>
      <c r="D19" s="62"/>
      <c r="E19" s="96" t="s">
        <v>207</v>
      </c>
      <c r="F19" s="40" t="s">
        <v>59</v>
      </c>
      <c r="G19" s="40" t="s">
        <v>371</v>
      </c>
      <c r="H19" s="40" t="s">
        <v>263</v>
      </c>
      <c r="I19" s="2" t="s">
        <v>324</v>
      </c>
      <c r="J19" s="2" t="s">
        <v>310</v>
      </c>
      <c r="K19" s="2" t="s">
        <v>324</v>
      </c>
      <c r="L19" s="6">
        <v>2</v>
      </c>
      <c r="M19" s="6">
        <v>4</v>
      </c>
      <c r="N19" s="63">
        <f t="shared" ref="N19:N27" si="1">M19*L19</f>
        <v>8</v>
      </c>
      <c r="O19" s="1" t="str">
        <f t="shared" ref="O19:O27" si="2">IF(N19&gt;=24,"Muy Alto",IF(N19&gt;=10,"Alto",IF(N19&gt;=6,"Medio","Bajo")))</f>
        <v>Medio</v>
      </c>
      <c r="P19" s="1">
        <v>25</v>
      </c>
      <c r="Q19" s="42">
        <f t="shared" ref="Q19:Q83" si="3">P19*N19</f>
        <v>200</v>
      </c>
      <c r="R19" s="7" t="str">
        <f t="shared" ref="R19:R27" si="4">IF(Q19&gt;=600,"I",IF(Q19&gt;=150,"II",IF(Q19&gt;=40,"III","IV")))</f>
        <v>II</v>
      </c>
      <c r="S19" s="38" t="str">
        <f t="shared" ref="S19:S27" si="5">IF(R19="IV","ACEPTABLE",IF(R19="III","MEJORABLE",IF(R19="II","ACEPTABLE CON CONTROL ESPECIFICO","NO ACEPTABLE")))</f>
        <v>ACEPTABLE CON CONTROL ESPECIFICO</v>
      </c>
      <c r="T19" s="6" t="str">
        <f t="shared" ref="T19:T27" si="6">IF(R19="IV","Mantener las medidas de control existentes, pero se deberían considerar soluciones o mejoras y se deben hacer comprobciones periódicas para asegurrar que el riesgo aún es aceptable",IF(R19="III","Mejorar si es posible. Seria conveniente justificar la intervención y su rentabilidad",IF(R19="II","Corregir y adoptar medidas de control inmediato","Situación crítica. Suspender actividades hasta que el riesgo esté bajo control. Intervención urgente ")))</f>
        <v>Corregir y adoptar medidas de control inmediato</v>
      </c>
      <c r="U19" s="1">
        <v>22</v>
      </c>
      <c r="V19" s="40" t="s">
        <v>372</v>
      </c>
      <c r="W19" s="40" t="s">
        <v>373</v>
      </c>
      <c r="X19" s="40" t="s">
        <v>265</v>
      </c>
      <c r="Y19" s="40" t="s">
        <v>265</v>
      </c>
      <c r="Z19" s="40" t="s">
        <v>265</v>
      </c>
      <c r="AA19" s="40" t="s">
        <v>374</v>
      </c>
      <c r="AB19" s="40" t="s">
        <v>375</v>
      </c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spans="2:49" ht="91.5" customHeight="1" thickBot="1" x14ac:dyDescent="0.3">
      <c r="B20" s="91"/>
      <c r="C20" s="92"/>
      <c r="D20" s="62" t="s">
        <v>19</v>
      </c>
      <c r="E20" s="92"/>
      <c r="F20" s="40" t="s">
        <v>320</v>
      </c>
      <c r="G20" s="40" t="s">
        <v>321</v>
      </c>
      <c r="H20" s="40" t="s">
        <v>263</v>
      </c>
      <c r="I20" s="2" t="s">
        <v>268</v>
      </c>
      <c r="J20" s="2" t="s">
        <v>325</v>
      </c>
      <c r="K20" s="2" t="s">
        <v>325</v>
      </c>
      <c r="L20" s="65">
        <v>2</v>
      </c>
      <c r="M20" s="65">
        <v>3</v>
      </c>
      <c r="N20" s="63">
        <f t="shared" si="1"/>
        <v>6</v>
      </c>
      <c r="O20" s="1" t="str">
        <f t="shared" si="2"/>
        <v>Medio</v>
      </c>
      <c r="P20" s="1">
        <v>25</v>
      </c>
      <c r="Q20" s="42">
        <f t="shared" si="3"/>
        <v>150</v>
      </c>
      <c r="R20" s="7" t="str">
        <f t="shared" si="4"/>
        <v>II</v>
      </c>
      <c r="S20" s="38" t="str">
        <f t="shared" si="5"/>
        <v>ACEPTABLE CON CONTROL ESPECIFICO</v>
      </c>
      <c r="T20" s="6" t="str">
        <f t="shared" si="6"/>
        <v>Corregir y adoptar medidas de control inmediato</v>
      </c>
      <c r="U20" s="1">
        <v>22</v>
      </c>
      <c r="V20" s="40" t="s">
        <v>318</v>
      </c>
      <c r="W20" s="40" t="s">
        <v>299</v>
      </c>
      <c r="X20" s="40" t="s">
        <v>265</v>
      </c>
      <c r="Y20" s="40" t="s">
        <v>265</v>
      </c>
      <c r="Z20" s="40" t="s">
        <v>265</v>
      </c>
      <c r="AA20" s="40" t="s">
        <v>275</v>
      </c>
      <c r="AB20" s="40" t="s">
        <v>300</v>
      </c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spans="2:49" ht="91.5" customHeight="1" thickBot="1" x14ac:dyDescent="0.3">
      <c r="B21" s="91"/>
      <c r="C21" s="92"/>
      <c r="D21" s="62"/>
      <c r="E21" s="92"/>
      <c r="F21" s="40" t="s">
        <v>54</v>
      </c>
      <c r="G21" s="40" t="s">
        <v>360</v>
      </c>
      <c r="H21" s="40" t="s">
        <v>263</v>
      </c>
      <c r="I21" s="2" t="s">
        <v>325</v>
      </c>
      <c r="J21" s="2" t="s">
        <v>325</v>
      </c>
      <c r="K21" s="2" t="s">
        <v>361</v>
      </c>
      <c r="L21" s="65">
        <v>2</v>
      </c>
      <c r="M21" s="65">
        <v>4</v>
      </c>
      <c r="N21" s="63">
        <f t="shared" si="1"/>
        <v>8</v>
      </c>
      <c r="O21" s="1" t="str">
        <f t="shared" si="2"/>
        <v>Medio</v>
      </c>
      <c r="P21" s="1">
        <v>25</v>
      </c>
      <c r="Q21" s="42">
        <f t="shared" si="3"/>
        <v>200</v>
      </c>
      <c r="R21" s="7" t="str">
        <f t="shared" si="4"/>
        <v>II</v>
      </c>
      <c r="S21" s="38" t="str">
        <f t="shared" si="5"/>
        <v>ACEPTABLE CON CONTROL ESPECIFICO</v>
      </c>
      <c r="T21" s="6" t="str">
        <f t="shared" si="6"/>
        <v>Corregir y adoptar medidas de control inmediato</v>
      </c>
      <c r="U21" s="1">
        <v>22</v>
      </c>
      <c r="V21" s="40" t="s">
        <v>362</v>
      </c>
      <c r="W21" s="40" t="s">
        <v>299</v>
      </c>
      <c r="X21" s="40" t="s">
        <v>265</v>
      </c>
      <c r="Y21" s="40" t="s">
        <v>265</v>
      </c>
      <c r="Z21" s="40" t="s">
        <v>265</v>
      </c>
      <c r="AA21" s="40" t="s">
        <v>364</v>
      </c>
      <c r="AB21" s="40" t="s">
        <v>363</v>
      </c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spans="2:49" ht="79.5" customHeight="1" thickBot="1" x14ac:dyDescent="0.3">
      <c r="B22" s="91"/>
      <c r="C22" s="92"/>
      <c r="D22" s="120" t="s">
        <v>19</v>
      </c>
      <c r="E22" s="92"/>
      <c r="F22" s="45" t="s">
        <v>55</v>
      </c>
      <c r="G22" s="45" t="s">
        <v>357</v>
      </c>
      <c r="H22" s="40" t="s">
        <v>263</v>
      </c>
      <c r="I22" s="2" t="s">
        <v>268</v>
      </c>
      <c r="J22" s="2" t="s">
        <v>268</v>
      </c>
      <c r="K22" s="2" t="s">
        <v>268</v>
      </c>
      <c r="L22" s="65">
        <v>2</v>
      </c>
      <c r="M22" s="65">
        <v>3</v>
      </c>
      <c r="N22" s="42">
        <f t="shared" si="1"/>
        <v>6</v>
      </c>
      <c r="O22" s="1" t="str">
        <f t="shared" si="2"/>
        <v>Medio</v>
      </c>
      <c r="P22" s="1">
        <v>25</v>
      </c>
      <c r="Q22" s="42">
        <f t="shared" si="3"/>
        <v>150</v>
      </c>
      <c r="R22" s="7" t="str">
        <f t="shared" si="4"/>
        <v>II</v>
      </c>
      <c r="S22" s="38" t="str">
        <f t="shared" si="5"/>
        <v>ACEPTABLE CON CONTROL ESPECIFICO</v>
      </c>
      <c r="T22" s="6" t="str">
        <f t="shared" si="6"/>
        <v>Corregir y adoptar medidas de control inmediato</v>
      </c>
      <c r="U22" s="1">
        <v>22</v>
      </c>
      <c r="V22" s="40" t="s">
        <v>359</v>
      </c>
      <c r="W22" s="40" t="s">
        <v>299</v>
      </c>
      <c r="X22" s="40" t="s">
        <v>265</v>
      </c>
      <c r="Y22" s="40" t="s">
        <v>265</v>
      </c>
      <c r="Z22" s="40" t="s">
        <v>265</v>
      </c>
      <c r="AA22" s="40" t="s">
        <v>358</v>
      </c>
      <c r="AB22" s="40" t="s">
        <v>344</v>
      </c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spans="2:49" ht="77.25" customHeight="1" thickBot="1" x14ac:dyDescent="0.3">
      <c r="B23" s="91"/>
      <c r="C23" s="92"/>
      <c r="D23" s="95"/>
      <c r="E23" s="93"/>
      <c r="F23" s="40" t="s">
        <v>53</v>
      </c>
      <c r="G23" s="40" t="s">
        <v>271</v>
      </c>
      <c r="H23" s="40" t="s">
        <v>263</v>
      </c>
      <c r="I23" s="2" t="s">
        <v>268</v>
      </c>
      <c r="J23" s="2" t="s">
        <v>268</v>
      </c>
      <c r="K23" s="2" t="s">
        <v>268</v>
      </c>
      <c r="L23" s="65">
        <v>2</v>
      </c>
      <c r="M23" s="65">
        <v>3</v>
      </c>
      <c r="N23" s="42">
        <f t="shared" si="1"/>
        <v>6</v>
      </c>
      <c r="O23" s="1" t="str">
        <f t="shared" si="2"/>
        <v>Medio</v>
      </c>
      <c r="P23" s="1">
        <v>25</v>
      </c>
      <c r="Q23" s="42">
        <f t="shared" si="3"/>
        <v>150</v>
      </c>
      <c r="R23" s="7" t="str">
        <f t="shared" si="4"/>
        <v>II</v>
      </c>
      <c r="S23" s="38" t="str">
        <f t="shared" si="5"/>
        <v>ACEPTABLE CON CONTROL ESPECIFICO</v>
      </c>
      <c r="T23" s="6" t="str">
        <f t="shared" si="6"/>
        <v>Corregir y adoptar medidas de control inmediato</v>
      </c>
      <c r="U23" s="1">
        <v>22</v>
      </c>
      <c r="V23" s="40" t="s">
        <v>274</v>
      </c>
      <c r="W23" s="40" t="s">
        <v>273</v>
      </c>
      <c r="X23" s="40" t="s">
        <v>265</v>
      </c>
      <c r="Y23" s="40" t="s">
        <v>265</v>
      </c>
      <c r="Z23" s="40" t="s">
        <v>288</v>
      </c>
      <c r="AA23" s="40" t="s">
        <v>282</v>
      </c>
      <c r="AB23" s="40" t="s">
        <v>298</v>
      </c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2:49" ht="64.5" customHeight="1" thickBot="1" x14ac:dyDescent="0.3">
      <c r="B24" s="91"/>
      <c r="C24" s="92"/>
      <c r="D24" s="120" t="s">
        <v>19</v>
      </c>
      <c r="E24" s="96" t="s">
        <v>276</v>
      </c>
      <c r="F24" s="40" t="s">
        <v>229</v>
      </c>
      <c r="G24" s="40" t="s">
        <v>384</v>
      </c>
      <c r="H24" s="40" t="s">
        <v>263</v>
      </c>
      <c r="I24" s="2" t="s">
        <v>268</v>
      </c>
      <c r="J24" s="2" t="s">
        <v>268</v>
      </c>
      <c r="K24" s="2" t="s">
        <v>268</v>
      </c>
      <c r="L24" s="65">
        <v>2</v>
      </c>
      <c r="M24" s="65">
        <v>4</v>
      </c>
      <c r="N24" s="42">
        <f t="shared" si="1"/>
        <v>8</v>
      </c>
      <c r="O24" s="1" t="str">
        <f t="shared" si="2"/>
        <v>Medio</v>
      </c>
      <c r="P24" s="1">
        <v>25</v>
      </c>
      <c r="Q24" s="42">
        <f>P24*N24</f>
        <v>200</v>
      </c>
      <c r="R24" s="7" t="str">
        <f t="shared" si="4"/>
        <v>II</v>
      </c>
      <c r="S24" s="38" t="str">
        <f t="shared" si="5"/>
        <v>ACEPTABLE CON CONTROL ESPECIFICO</v>
      </c>
      <c r="T24" s="6" t="str">
        <f t="shared" si="6"/>
        <v>Corregir y adoptar medidas de control inmediato</v>
      </c>
      <c r="U24" s="1">
        <v>22</v>
      </c>
      <c r="V24" s="40" t="s">
        <v>280</v>
      </c>
      <c r="W24" s="40" t="s">
        <v>272</v>
      </c>
      <c r="X24" s="40" t="s">
        <v>265</v>
      </c>
      <c r="Y24" s="40" t="s">
        <v>265</v>
      </c>
      <c r="Z24" s="40" t="s">
        <v>281</v>
      </c>
      <c r="AA24" s="96" t="s">
        <v>289</v>
      </c>
      <c r="AB24" s="96" t="s">
        <v>265</v>
      </c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spans="2:49" ht="64.5" customHeight="1" thickBot="1" x14ac:dyDescent="0.3">
      <c r="B25" s="91"/>
      <c r="C25" s="92"/>
      <c r="D25" s="94"/>
      <c r="E25" s="92"/>
      <c r="F25" s="40" t="s">
        <v>230</v>
      </c>
      <c r="G25" s="40" t="s">
        <v>377</v>
      </c>
      <c r="H25" s="40" t="s">
        <v>263</v>
      </c>
      <c r="I25" s="2" t="s">
        <v>325</v>
      </c>
      <c r="J25" s="2" t="s">
        <v>325</v>
      </c>
      <c r="K25" s="2" t="s">
        <v>325</v>
      </c>
      <c r="L25" s="65">
        <v>2</v>
      </c>
      <c r="M25" s="65">
        <v>4</v>
      </c>
      <c r="N25" s="42">
        <f t="shared" si="1"/>
        <v>8</v>
      </c>
      <c r="O25" s="1" t="str">
        <f t="shared" si="2"/>
        <v>Medio</v>
      </c>
      <c r="P25" s="1">
        <v>25</v>
      </c>
      <c r="Q25" s="42">
        <f>P25*N25</f>
        <v>200</v>
      </c>
      <c r="R25" s="7" t="str">
        <f t="shared" si="4"/>
        <v>II</v>
      </c>
      <c r="S25" s="38" t="str">
        <f t="shared" si="5"/>
        <v>ACEPTABLE CON CONTROL ESPECIFICO</v>
      </c>
      <c r="T25" s="6" t="str">
        <f t="shared" si="6"/>
        <v>Corregir y adoptar medidas de control inmediato</v>
      </c>
      <c r="U25" s="1">
        <v>22</v>
      </c>
      <c r="V25" s="40" t="s">
        <v>376</v>
      </c>
      <c r="W25" s="40" t="s">
        <v>272</v>
      </c>
      <c r="X25" s="40" t="s">
        <v>265</v>
      </c>
      <c r="Y25" s="40" t="s">
        <v>265</v>
      </c>
      <c r="Z25" s="40" t="s">
        <v>265</v>
      </c>
      <c r="AA25" s="92"/>
      <c r="AB25" s="92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spans="2:49" ht="82.5" customHeight="1" thickBot="1" x14ac:dyDescent="0.3">
      <c r="B26" s="91"/>
      <c r="C26" s="92"/>
      <c r="D26" s="94"/>
      <c r="E26" s="92"/>
      <c r="F26" s="40" t="s">
        <v>228</v>
      </c>
      <c r="G26" s="40" t="s">
        <v>355</v>
      </c>
      <c r="H26" s="40" t="s">
        <v>263</v>
      </c>
      <c r="I26" s="2" t="s">
        <v>325</v>
      </c>
      <c r="J26" s="2" t="s">
        <v>325</v>
      </c>
      <c r="K26" s="2" t="s">
        <v>325</v>
      </c>
      <c r="L26" s="65">
        <v>2</v>
      </c>
      <c r="M26" s="65">
        <v>4</v>
      </c>
      <c r="N26" s="42">
        <f t="shared" si="1"/>
        <v>8</v>
      </c>
      <c r="O26" s="1" t="str">
        <f t="shared" si="2"/>
        <v>Medio</v>
      </c>
      <c r="P26" s="1">
        <v>25</v>
      </c>
      <c r="Q26" s="42">
        <f>P26*N26</f>
        <v>200</v>
      </c>
      <c r="R26" s="7" t="str">
        <f t="shared" si="4"/>
        <v>II</v>
      </c>
      <c r="S26" s="38" t="str">
        <f t="shared" si="5"/>
        <v>ACEPTABLE CON CONTROL ESPECIFICO</v>
      </c>
      <c r="T26" s="6" t="str">
        <f t="shared" si="6"/>
        <v>Corregir y adoptar medidas de control inmediato</v>
      </c>
      <c r="U26" s="1">
        <v>22</v>
      </c>
      <c r="V26" s="40" t="s">
        <v>356</v>
      </c>
      <c r="W26" s="40" t="s">
        <v>322</v>
      </c>
      <c r="X26" s="40" t="s">
        <v>265</v>
      </c>
      <c r="Y26" s="40" t="s">
        <v>265</v>
      </c>
      <c r="Z26" s="40" t="s">
        <v>328</v>
      </c>
      <c r="AA26" s="92"/>
      <c r="AB26" s="92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2:49" ht="51.75" customHeight="1" thickBot="1" x14ac:dyDescent="0.3">
      <c r="B27" s="91"/>
      <c r="C27" s="92"/>
      <c r="D27" s="94"/>
      <c r="E27" s="93"/>
      <c r="F27" s="40" t="s">
        <v>243</v>
      </c>
      <c r="G27" s="40" t="s">
        <v>277</v>
      </c>
      <c r="H27" s="40" t="s">
        <v>263</v>
      </c>
      <c r="I27" s="2" t="s">
        <v>268</v>
      </c>
      <c r="J27" s="2" t="s">
        <v>268</v>
      </c>
      <c r="K27" s="2" t="s">
        <v>268</v>
      </c>
      <c r="L27" s="65">
        <v>2</v>
      </c>
      <c r="M27" s="65">
        <v>4</v>
      </c>
      <c r="N27" s="42">
        <f t="shared" si="1"/>
        <v>8</v>
      </c>
      <c r="O27" s="1" t="str">
        <f t="shared" si="2"/>
        <v>Medio</v>
      </c>
      <c r="P27" s="1">
        <v>25</v>
      </c>
      <c r="Q27" s="42">
        <f t="shared" si="3"/>
        <v>200</v>
      </c>
      <c r="R27" s="7" t="str">
        <f t="shared" si="4"/>
        <v>II</v>
      </c>
      <c r="S27" s="38" t="str">
        <f t="shared" si="5"/>
        <v>ACEPTABLE CON CONTROL ESPECIFICO</v>
      </c>
      <c r="T27" s="6" t="str">
        <f t="shared" si="6"/>
        <v>Corregir y adoptar medidas de control inmediato</v>
      </c>
      <c r="U27" s="1">
        <v>22</v>
      </c>
      <c r="V27" s="40" t="s">
        <v>290</v>
      </c>
      <c r="W27" s="40" t="s">
        <v>272</v>
      </c>
      <c r="X27" s="40" t="s">
        <v>265</v>
      </c>
      <c r="Y27" s="40" t="s">
        <v>265</v>
      </c>
      <c r="Z27" s="40" t="s">
        <v>286</v>
      </c>
      <c r="AA27" s="92"/>
      <c r="AB27" s="92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spans="2:49" ht="147" customHeight="1" thickBot="1" x14ac:dyDescent="0.3">
      <c r="B28" s="91"/>
      <c r="C28" s="92"/>
      <c r="D28" s="1" t="s">
        <v>279</v>
      </c>
      <c r="E28" s="45" t="s">
        <v>210</v>
      </c>
      <c r="F28" s="40" t="s">
        <v>240</v>
      </c>
      <c r="G28" s="40" t="s">
        <v>278</v>
      </c>
      <c r="H28" s="40" t="s">
        <v>263</v>
      </c>
      <c r="I28" s="2" t="s">
        <v>268</v>
      </c>
      <c r="J28" s="2" t="s">
        <v>268</v>
      </c>
      <c r="K28" s="2" t="s">
        <v>268</v>
      </c>
      <c r="L28" s="65">
        <v>2</v>
      </c>
      <c r="M28" s="65">
        <v>2</v>
      </c>
      <c r="N28" s="42">
        <f t="shared" ref="N28:N33" si="7">M28*L28</f>
        <v>4</v>
      </c>
      <c r="O28" s="1" t="str">
        <f t="shared" ref="O28:O33" si="8">IF(N28&gt;=24,"Muy Alto",IF(N28&gt;=10,"Alto",IF(N28&gt;=6,"Medio","Bajo")))</f>
        <v>Bajo</v>
      </c>
      <c r="P28" s="1">
        <v>10</v>
      </c>
      <c r="Q28" s="42">
        <f t="shared" si="3"/>
        <v>40</v>
      </c>
      <c r="R28" s="7" t="str">
        <f t="shared" ref="R28:R33" si="9">IF(Q28&gt;=600,"I",IF(Q28&gt;=150,"II",IF(Q28&gt;=40,"III","IV")))</f>
        <v>III</v>
      </c>
      <c r="S28" s="38" t="str">
        <f t="shared" ref="S28:S33" si="10">IF(R28="IV","ACEPTABLE",IF(R28="III","MEJORABLE",IF(R28="II","ACEPTABLE CON CONTROL ESPECIFICO","NO ACEPTABLE")))</f>
        <v>MEJORABLE</v>
      </c>
      <c r="T28" s="6" t="str">
        <f t="shared" ref="T28:T33" si="11">IF(R28="IV","Mantener las medidas de control existentes, pero se deberían considerar soluciones o mejoras y se deben hacer comprobciones periódicas para asegurrar que el riesgo aún es aceptable",IF(R28="III","Mejorar si es posible. Seria conveniente justificar la intervención y su rentabilidad",IF(R28="II","Corregir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8" s="1">
        <v>22</v>
      </c>
      <c r="V28" s="40" t="s">
        <v>283</v>
      </c>
      <c r="W28" s="40" t="s">
        <v>284</v>
      </c>
      <c r="X28" s="40" t="s">
        <v>265</v>
      </c>
      <c r="Y28" s="40" t="s">
        <v>265</v>
      </c>
      <c r="Z28" s="40" t="s">
        <v>285</v>
      </c>
      <c r="AA28" s="40" t="s">
        <v>287</v>
      </c>
      <c r="AB28" s="40" t="s">
        <v>265</v>
      </c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2:49" ht="147" customHeight="1" thickBot="1" x14ac:dyDescent="0.3">
      <c r="B29" s="91"/>
      <c r="C29" s="92"/>
      <c r="D29" s="1"/>
      <c r="E29" s="96" t="s">
        <v>211</v>
      </c>
      <c r="F29" s="40" t="s">
        <v>236</v>
      </c>
      <c r="G29" s="40" t="s">
        <v>385</v>
      </c>
      <c r="H29" s="40" t="s">
        <v>309</v>
      </c>
      <c r="I29" s="2" t="s">
        <v>325</v>
      </c>
      <c r="J29" s="2" t="s">
        <v>325</v>
      </c>
      <c r="K29" s="2" t="s">
        <v>325</v>
      </c>
      <c r="L29" s="65">
        <v>6</v>
      </c>
      <c r="M29" s="65">
        <v>1</v>
      </c>
      <c r="N29" s="42">
        <f t="shared" si="7"/>
        <v>6</v>
      </c>
      <c r="O29" s="1" t="str">
        <f t="shared" si="8"/>
        <v>Medio</v>
      </c>
      <c r="P29" s="81">
        <v>60</v>
      </c>
      <c r="Q29" s="42">
        <f t="shared" si="3"/>
        <v>360</v>
      </c>
      <c r="R29" s="7" t="str">
        <f t="shared" si="9"/>
        <v>II</v>
      </c>
      <c r="S29" s="38" t="str">
        <f t="shared" si="10"/>
        <v>ACEPTABLE CON CONTROL ESPECIFICO</v>
      </c>
      <c r="T29" s="6" t="str">
        <f t="shared" si="11"/>
        <v>Corregir y adoptar medidas de control inmediato</v>
      </c>
      <c r="U29" s="1">
        <v>22</v>
      </c>
      <c r="V29" s="40" t="s">
        <v>348</v>
      </c>
      <c r="W29" s="40" t="s">
        <v>386</v>
      </c>
      <c r="X29" s="40" t="s">
        <v>265</v>
      </c>
      <c r="Y29" s="40" t="s">
        <v>265</v>
      </c>
      <c r="Z29" s="40" t="s">
        <v>265</v>
      </c>
      <c r="AA29" s="40" t="s">
        <v>349</v>
      </c>
      <c r="AB29" s="40" t="s">
        <v>387</v>
      </c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2:49" ht="147" customHeight="1" thickBot="1" x14ac:dyDescent="0.3">
      <c r="B30" s="91"/>
      <c r="C30" s="92"/>
      <c r="D30" s="1"/>
      <c r="E30" s="92"/>
      <c r="F30" s="40" t="s">
        <v>244</v>
      </c>
      <c r="G30" s="40" t="s">
        <v>388</v>
      </c>
      <c r="H30" s="40" t="s">
        <v>263</v>
      </c>
      <c r="I30" s="2" t="s">
        <v>325</v>
      </c>
      <c r="J30" s="2" t="s">
        <v>325</v>
      </c>
      <c r="K30" s="2" t="s">
        <v>325</v>
      </c>
      <c r="L30" s="65">
        <v>2</v>
      </c>
      <c r="M30" s="65">
        <v>4</v>
      </c>
      <c r="N30" s="42">
        <f t="shared" si="7"/>
        <v>8</v>
      </c>
      <c r="O30" s="1" t="str">
        <f t="shared" si="8"/>
        <v>Medio</v>
      </c>
      <c r="P30" s="1">
        <v>25</v>
      </c>
      <c r="Q30" s="42">
        <f t="shared" si="3"/>
        <v>200</v>
      </c>
      <c r="R30" s="7" t="str">
        <f t="shared" si="9"/>
        <v>II</v>
      </c>
      <c r="S30" s="38" t="str">
        <f t="shared" si="10"/>
        <v>ACEPTABLE CON CONTROL ESPECIFICO</v>
      </c>
      <c r="T30" s="6" t="str">
        <f t="shared" si="11"/>
        <v>Corregir y adoptar medidas de control inmediato</v>
      </c>
      <c r="U30" s="1">
        <v>22</v>
      </c>
      <c r="V30" s="40" t="s">
        <v>389</v>
      </c>
      <c r="W30" s="40" t="s">
        <v>264</v>
      </c>
      <c r="X30" s="40" t="s">
        <v>265</v>
      </c>
      <c r="Y30" s="40" t="s">
        <v>265</v>
      </c>
      <c r="Z30" s="40" t="s">
        <v>265</v>
      </c>
      <c r="AA30" s="40" t="s">
        <v>390</v>
      </c>
      <c r="AB30" s="40" t="s">
        <v>350</v>
      </c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2:49" ht="147" customHeight="1" thickBot="1" x14ac:dyDescent="0.3">
      <c r="B31" s="91"/>
      <c r="C31" s="92"/>
      <c r="D31" s="1"/>
      <c r="E31" s="92"/>
      <c r="F31" s="40" t="s">
        <v>231</v>
      </c>
      <c r="G31" s="40" t="s">
        <v>391</v>
      </c>
      <c r="H31" s="40" t="s">
        <v>263</v>
      </c>
      <c r="I31" s="2" t="s">
        <v>325</v>
      </c>
      <c r="J31" s="2" t="s">
        <v>325</v>
      </c>
      <c r="K31" s="2" t="s">
        <v>325</v>
      </c>
      <c r="L31" s="65">
        <v>6</v>
      </c>
      <c r="M31" s="65">
        <v>2</v>
      </c>
      <c r="N31" s="42">
        <f t="shared" si="7"/>
        <v>12</v>
      </c>
      <c r="O31" s="1" t="str">
        <f t="shared" si="8"/>
        <v>Alto</v>
      </c>
      <c r="P31" s="1">
        <v>25</v>
      </c>
      <c r="Q31" s="42">
        <f t="shared" si="3"/>
        <v>300</v>
      </c>
      <c r="R31" s="7" t="str">
        <f t="shared" si="9"/>
        <v>II</v>
      </c>
      <c r="S31" s="38" t="str">
        <f t="shared" si="10"/>
        <v>ACEPTABLE CON CONTROL ESPECIFICO</v>
      </c>
      <c r="T31" s="6" t="str">
        <f t="shared" si="11"/>
        <v>Corregir y adoptar medidas de control inmediato</v>
      </c>
      <c r="U31" s="1">
        <v>22</v>
      </c>
      <c r="V31" s="40" t="s">
        <v>392</v>
      </c>
      <c r="W31" s="40"/>
      <c r="X31" s="40" t="s">
        <v>265</v>
      </c>
      <c r="Y31" s="40" t="s">
        <v>265</v>
      </c>
      <c r="Z31" s="40" t="s">
        <v>265</v>
      </c>
      <c r="AA31" s="40" t="s">
        <v>390</v>
      </c>
      <c r="AB31" s="40" t="s">
        <v>393</v>
      </c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spans="2:49" ht="147" customHeight="1" thickBot="1" x14ac:dyDescent="0.3">
      <c r="B32" s="91"/>
      <c r="C32" s="92"/>
      <c r="D32" s="1"/>
      <c r="E32" s="92"/>
      <c r="F32" s="40" t="s">
        <v>232</v>
      </c>
      <c r="G32" s="40" t="s">
        <v>394</v>
      </c>
      <c r="H32" s="40" t="s">
        <v>309</v>
      </c>
      <c r="I32" s="2" t="s">
        <v>325</v>
      </c>
      <c r="J32" s="2" t="s">
        <v>325</v>
      </c>
      <c r="K32" s="2" t="s">
        <v>325</v>
      </c>
      <c r="L32" s="65">
        <v>2</v>
      </c>
      <c r="M32" s="65">
        <v>2</v>
      </c>
      <c r="N32" s="42">
        <f t="shared" si="7"/>
        <v>4</v>
      </c>
      <c r="O32" s="1" t="str">
        <f t="shared" si="8"/>
        <v>Bajo</v>
      </c>
      <c r="P32" s="1">
        <v>25</v>
      </c>
      <c r="Q32" s="42">
        <f t="shared" si="3"/>
        <v>100</v>
      </c>
      <c r="R32" s="7" t="str">
        <f t="shared" si="9"/>
        <v>III</v>
      </c>
      <c r="S32" s="38" t="str">
        <f t="shared" si="10"/>
        <v>MEJORABLE</v>
      </c>
      <c r="T32" s="6" t="str">
        <f t="shared" si="11"/>
        <v>Mejorar si es posible. Seria conveniente justificar la intervención y su rentabilidad</v>
      </c>
      <c r="U32" s="1"/>
      <c r="V32" s="40" t="s">
        <v>351</v>
      </c>
      <c r="W32" s="40" t="s">
        <v>395</v>
      </c>
      <c r="X32" s="40" t="s">
        <v>265</v>
      </c>
      <c r="Y32" s="40" t="s">
        <v>265</v>
      </c>
      <c r="Z32" s="40" t="s">
        <v>265</v>
      </c>
      <c r="AA32" s="40" t="s">
        <v>390</v>
      </c>
      <c r="AB32" s="40" t="s">
        <v>352</v>
      </c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spans="2:49" ht="147" customHeight="1" x14ac:dyDescent="0.25">
      <c r="B33" s="91"/>
      <c r="C33" s="92"/>
      <c r="D33" s="1"/>
      <c r="E33" s="92"/>
      <c r="F33" s="40" t="s">
        <v>246</v>
      </c>
      <c r="G33" s="40" t="s">
        <v>365</v>
      </c>
      <c r="H33" s="40" t="s">
        <v>263</v>
      </c>
      <c r="I33" s="2" t="s">
        <v>324</v>
      </c>
      <c r="J33" s="2" t="s">
        <v>325</v>
      </c>
      <c r="K33" s="2" t="s">
        <v>325</v>
      </c>
      <c r="L33" s="65">
        <v>2</v>
      </c>
      <c r="M33" s="65">
        <v>6</v>
      </c>
      <c r="N33" s="42">
        <f t="shared" si="7"/>
        <v>12</v>
      </c>
      <c r="O33" s="1" t="str">
        <f t="shared" si="8"/>
        <v>Alto</v>
      </c>
      <c r="P33" s="1">
        <v>25</v>
      </c>
      <c r="Q33" s="42">
        <f t="shared" si="3"/>
        <v>300</v>
      </c>
      <c r="R33" s="7" t="str">
        <f t="shared" si="9"/>
        <v>II</v>
      </c>
      <c r="S33" s="38" t="str">
        <f t="shared" si="10"/>
        <v>ACEPTABLE CON CONTROL ESPECIFICO</v>
      </c>
      <c r="T33" s="6" t="str">
        <f t="shared" si="11"/>
        <v>Corregir y adoptar medidas de control inmediato</v>
      </c>
      <c r="U33" s="1">
        <v>22</v>
      </c>
      <c r="V33" s="40" t="s">
        <v>326</v>
      </c>
      <c r="W33" s="40" t="s">
        <v>264</v>
      </c>
      <c r="X33" s="40" t="s">
        <v>265</v>
      </c>
      <c r="Y33" s="40" t="s">
        <v>265</v>
      </c>
      <c r="Z33" s="40" t="s">
        <v>285</v>
      </c>
      <c r="AA33" s="40" t="s">
        <v>327</v>
      </c>
      <c r="AB33" s="40" t="s">
        <v>265</v>
      </c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4" spans="2:49" ht="178.5" x14ac:dyDescent="0.25">
      <c r="B34" s="91"/>
      <c r="C34" s="92"/>
      <c r="D34" s="1" t="s">
        <v>19</v>
      </c>
      <c r="E34" s="92"/>
      <c r="F34" s="40" t="s">
        <v>245</v>
      </c>
      <c r="G34" s="40" t="s">
        <v>366</v>
      </c>
      <c r="H34" s="40" t="s">
        <v>261</v>
      </c>
      <c r="I34" s="2" t="s">
        <v>268</v>
      </c>
      <c r="J34" s="2" t="s">
        <v>268</v>
      </c>
      <c r="K34" s="2" t="s">
        <v>268</v>
      </c>
      <c r="L34" s="65">
        <v>2</v>
      </c>
      <c r="M34" s="65">
        <v>4</v>
      </c>
      <c r="N34" s="42">
        <f t="shared" ref="N34:N83" si="12">M34*L34</f>
        <v>8</v>
      </c>
      <c r="O34" s="1" t="str">
        <f t="shared" ref="O34:O83" si="13">IF(N34&gt;=24,"Muy Alto",IF(N34&gt;=10,"Alto",IF(N34&gt;=6,"Medio","Bajo")))</f>
        <v>Medio</v>
      </c>
      <c r="P34" s="1">
        <v>25</v>
      </c>
      <c r="Q34" s="42">
        <f t="shared" si="3"/>
        <v>200</v>
      </c>
      <c r="R34" s="7" t="str">
        <f t="shared" ref="R34:R83" si="14">IF(Q34&gt;=600,"I",IF(Q34&gt;=150,"II",IF(Q34&gt;=40,"III","IV")))</f>
        <v>II</v>
      </c>
      <c r="S34" s="3" t="str">
        <f t="shared" ref="S34:S83" si="15">IF(R34="IV","ACEPTABLE",IF(R34="III","MEJORABLE",IF(R34="II","ACEPTABLE CON CONTROL ESPECIFICO","NO ACEPTABLE")))</f>
        <v>ACEPTABLE CON CONTROL ESPECIFICO</v>
      </c>
      <c r="T34" s="6" t="str">
        <f t="shared" ref="T34:T83" si="16">IF(R34="IV","Mantener las medidas de control existentes, pero se deberían considerar soluciones o mejoras y se deben hacer comprobciones periódicas para asegurrar que el riesgo aún es aceptable",IF(R34="III","Mejorar si es posible. Seria conveniente justificar la intervención y su rentabilidad",IF(R34="II","Corregir y adoptar medidas de control inmediato","Situación crítica. Suspender actividades hasta que el riesgo esté bajo control. Intervención urgente ")))</f>
        <v>Corregir y adoptar medidas de control inmediato</v>
      </c>
      <c r="U34" s="1">
        <v>22</v>
      </c>
      <c r="V34" s="40" t="s">
        <v>367</v>
      </c>
      <c r="W34" s="40" t="s">
        <v>264</v>
      </c>
      <c r="X34" s="40" t="s">
        <v>265</v>
      </c>
      <c r="Y34" s="40" t="s">
        <v>265</v>
      </c>
      <c r="Z34" s="40" t="s">
        <v>368</v>
      </c>
      <c r="AA34" s="40" t="s">
        <v>291</v>
      </c>
      <c r="AB34" s="40" t="s">
        <v>265</v>
      </c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spans="2:49" ht="76.5" x14ac:dyDescent="0.25">
      <c r="B35" s="91"/>
      <c r="C35" s="92"/>
      <c r="D35" s="1" t="s">
        <v>19</v>
      </c>
      <c r="E35" s="93"/>
      <c r="F35" s="40" t="s">
        <v>235</v>
      </c>
      <c r="G35" s="40" t="s">
        <v>292</v>
      </c>
      <c r="H35" s="40" t="s">
        <v>261</v>
      </c>
      <c r="I35" s="2" t="s">
        <v>268</v>
      </c>
      <c r="J35" s="2" t="s">
        <v>268</v>
      </c>
      <c r="K35" s="2" t="s">
        <v>268</v>
      </c>
      <c r="L35" s="65">
        <v>2</v>
      </c>
      <c r="M35" s="65">
        <v>2</v>
      </c>
      <c r="N35" s="42">
        <f t="shared" si="12"/>
        <v>4</v>
      </c>
      <c r="O35" s="1" t="str">
        <f t="shared" si="13"/>
        <v>Bajo</v>
      </c>
      <c r="P35" s="1">
        <v>10</v>
      </c>
      <c r="Q35" s="42">
        <f t="shared" si="3"/>
        <v>40</v>
      </c>
      <c r="R35" s="7" t="str">
        <f t="shared" si="14"/>
        <v>III</v>
      </c>
      <c r="S35" s="3" t="str">
        <f t="shared" si="15"/>
        <v>MEJORABLE</v>
      </c>
      <c r="T35" s="6" t="str">
        <f t="shared" si="16"/>
        <v>Mejorar si es posible. Seria conveniente justificar la intervención y su rentabilidad</v>
      </c>
      <c r="U35" s="1">
        <v>2</v>
      </c>
      <c r="V35" s="40" t="s">
        <v>293</v>
      </c>
      <c r="W35" s="40" t="s">
        <v>294</v>
      </c>
      <c r="X35" s="40" t="s">
        <v>265</v>
      </c>
      <c r="Y35" s="40" t="s">
        <v>265</v>
      </c>
      <c r="Z35" s="40" t="s">
        <v>295</v>
      </c>
      <c r="AA35" s="40" t="s">
        <v>296</v>
      </c>
      <c r="AB35" s="40" t="s">
        <v>297</v>
      </c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spans="2:49" ht="74.25" customHeight="1" x14ac:dyDescent="0.25">
      <c r="B36" s="91"/>
      <c r="C36" s="92"/>
      <c r="D36" s="64" t="s">
        <v>19</v>
      </c>
      <c r="E36" s="96" t="s">
        <v>209</v>
      </c>
      <c r="F36" s="53" t="s">
        <v>222</v>
      </c>
      <c r="G36" s="57" t="s">
        <v>379</v>
      </c>
      <c r="H36" s="40" t="s">
        <v>263</v>
      </c>
      <c r="I36" s="57" t="s">
        <v>301</v>
      </c>
      <c r="J36" s="57" t="s">
        <v>301</v>
      </c>
      <c r="K36" s="49" t="s">
        <v>301</v>
      </c>
      <c r="L36" s="65">
        <v>2</v>
      </c>
      <c r="M36" s="65">
        <v>3</v>
      </c>
      <c r="N36" s="42">
        <f t="shared" si="12"/>
        <v>6</v>
      </c>
      <c r="O36" s="1" t="str">
        <f t="shared" si="13"/>
        <v>Medio</v>
      </c>
      <c r="P36" s="1">
        <v>10</v>
      </c>
      <c r="Q36" s="42">
        <f t="shared" si="3"/>
        <v>60</v>
      </c>
      <c r="R36" s="7" t="str">
        <f t="shared" si="14"/>
        <v>III</v>
      </c>
      <c r="S36" s="3" t="str">
        <f t="shared" si="15"/>
        <v>MEJORABLE</v>
      </c>
      <c r="T36" s="6" t="str">
        <f t="shared" si="16"/>
        <v>Mejorar si es posible. Seria conveniente justificar la intervención y su rentabilidad</v>
      </c>
      <c r="U36" s="1">
        <v>2</v>
      </c>
      <c r="V36" s="52" t="s">
        <v>302</v>
      </c>
      <c r="W36" s="57" t="s">
        <v>303</v>
      </c>
      <c r="X36" s="8" t="s">
        <v>265</v>
      </c>
      <c r="Y36" s="8" t="s">
        <v>265</v>
      </c>
      <c r="Z36" s="8" t="s">
        <v>265</v>
      </c>
      <c r="AA36" s="40" t="s">
        <v>304</v>
      </c>
      <c r="AB36" s="40" t="s">
        <v>305</v>
      </c>
    </row>
    <row r="37" spans="2:49" ht="99.75" customHeight="1" x14ac:dyDescent="0.25">
      <c r="B37" s="91"/>
      <c r="C37" s="92"/>
      <c r="D37" s="120" t="s">
        <v>19</v>
      </c>
      <c r="E37" s="92"/>
      <c r="F37" s="53" t="s">
        <v>75</v>
      </c>
      <c r="G37" s="8" t="s">
        <v>329</v>
      </c>
      <c r="H37" s="40" t="s">
        <v>263</v>
      </c>
      <c r="I37" s="8" t="s">
        <v>301</v>
      </c>
      <c r="J37" s="8" t="s">
        <v>301</v>
      </c>
      <c r="K37" s="47" t="s">
        <v>301</v>
      </c>
      <c r="L37" s="65">
        <v>2</v>
      </c>
      <c r="M37" s="65">
        <v>3</v>
      </c>
      <c r="N37" s="42">
        <f t="shared" si="12"/>
        <v>6</v>
      </c>
      <c r="O37" s="1" t="str">
        <f t="shared" si="13"/>
        <v>Medio</v>
      </c>
      <c r="P37" s="1">
        <v>10</v>
      </c>
      <c r="Q37" s="42">
        <f t="shared" si="3"/>
        <v>60</v>
      </c>
      <c r="R37" s="7" t="str">
        <f t="shared" si="14"/>
        <v>III</v>
      </c>
      <c r="S37" s="3" t="str">
        <f t="shared" si="15"/>
        <v>MEJORABLE</v>
      </c>
      <c r="T37" s="6" t="str">
        <f t="shared" si="16"/>
        <v>Mejorar si es posible. Seria conveniente justificar la intervención y su rentabilidad</v>
      </c>
      <c r="U37" s="1">
        <v>2</v>
      </c>
      <c r="V37" s="58" t="s">
        <v>323</v>
      </c>
      <c r="W37" s="59" t="s">
        <v>307</v>
      </c>
      <c r="X37" s="59" t="s">
        <v>265</v>
      </c>
      <c r="Y37" s="59" t="s">
        <v>265</v>
      </c>
      <c r="Z37" s="59" t="s">
        <v>265</v>
      </c>
      <c r="AA37" s="40" t="s">
        <v>308</v>
      </c>
      <c r="AB37" s="40" t="s">
        <v>306</v>
      </c>
    </row>
    <row r="38" spans="2:49" ht="15" hidden="1" customHeight="1" x14ac:dyDescent="0.25">
      <c r="B38" s="91"/>
      <c r="C38" s="92"/>
      <c r="D38" s="94"/>
      <c r="E38" s="92"/>
      <c r="F38" s="54" t="s">
        <v>52</v>
      </c>
      <c r="G38" s="51"/>
      <c r="H38" s="40" t="s">
        <v>263</v>
      </c>
      <c r="I38" s="60"/>
      <c r="J38" s="61"/>
      <c r="K38" s="47"/>
      <c r="L38" s="65"/>
      <c r="M38" s="65"/>
      <c r="N38" s="42">
        <f t="shared" si="12"/>
        <v>0</v>
      </c>
      <c r="O38" s="1" t="str">
        <f t="shared" si="13"/>
        <v>Bajo</v>
      </c>
      <c r="P38" s="1">
        <v>10</v>
      </c>
      <c r="Q38" s="42">
        <f t="shared" si="3"/>
        <v>0</v>
      </c>
      <c r="R38" s="7" t="str">
        <f t="shared" si="14"/>
        <v>IV</v>
      </c>
      <c r="S38" s="3" t="str">
        <f t="shared" si="15"/>
        <v>ACEPTABLE</v>
      </c>
      <c r="T38" s="6" t="str">
        <f t="shared" si="16"/>
        <v>Mantener las medidas de control existentes, pero se deberían considerar soluciones o mejoras y se deben hacer comprobciones periódicas para asegurrar que el riesgo aún es aceptable</v>
      </c>
      <c r="U38" s="1">
        <v>2</v>
      </c>
      <c r="X38" s="59" t="s">
        <v>265</v>
      </c>
      <c r="Y38" s="59" t="s">
        <v>265</v>
      </c>
      <c r="Z38" s="59" t="s">
        <v>265</v>
      </c>
    </row>
    <row r="39" spans="2:49" ht="15" hidden="1" customHeight="1" x14ac:dyDescent="0.25">
      <c r="B39" s="91"/>
      <c r="C39" s="92"/>
      <c r="D39" s="120" t="s">
        <v>19</v>
      </c>
      <c r="E39" s="92"/>
      <c r="F39" s="54" t="s">
        <v>53</v>
      </c>
      <c r="G39" s="51"/>
      <c r="H39" s="40" t="s">
        <v>263</v>
      </c>
      <c r="I39" s="60"/>
      <c r="J39" s="61"/>
      <c r="K39" s="47"/>
      <c r="L39" s="65"/>
      <c r="M39" s="65"/>
      <c r="N39" s="42">
        <f t="shared" si="12"/>
        <v>0</v>
      </c>
      <c r="O39" s="1" t="str">
        <f t="shared" si="13"/>
        <v>Bajo</v>
      </c>
      <c r="P39" s="1">
        <v>10</v>
      </c>
      <c r="Q39" s="42">
        <f t="shared" si="3"/>
        <v>0</v>
      </c>
      <c r="R39" s="7" t="str">
        <f t="shared" si="14"/>
        <v>IV</v>
      </c>
      <c r="S39" s="3" t="str">
        <f t="shared" si="15"/>
        <v>ACEPTABLE</v>
      </c>
      <c r="T39" s="6" t="str">
        <f t="shared" si="16"/>
        <v>Mantener las medidas de control existentes, pero se deberían considerar soluciones o mejoras y se deben hacer comprobciones periódicas para asegurrar que el riesgo aún es aceptable</v>
      </c>
      <c r="U39" s="1">
        <v>2</v>
      </c>
      <c r="X39" s="59" t="s">
        <v>265</v>
      </c>
      <c r="Y39" s="59" t="s">
        <v>265</v>
      </c>
      <c r="Z39" s="59" t="s">
        <v>265</v>
      </c>
    </row>
    <row r="40" spans="2:49" ht="15" hidden="1" customHeight="1" x14ac:dyDescent="0.25">
      <c r="B40" s="91"/>
      <c r="C40" s="92"/>
      <c r="D40" s="94"/>
      <c r="E40" s="92"/>
      <c r="F40" s="54" t="s">
        <v>54</v>
      </c>
      <c r="G40" s="51"/>
      <c r="H40" s="40" t="s">
        <v>263</v>
      </c>
      <c r="I40" s="60"/>
      <c r="J40" s="61"/>
      <c r="K40" s="47"/>
      <c r="L40" s="65"/>
      <c r="M40" s="65"/>
      <c r="N40" s="42">
        <f t="shared" si="12"/>
        <v>0</v>
      </c>
      <c r="O40" s="1" t="str">
        <f t="shared" si="13"/>
        <v>Bajo</v>
      </c>
      <c r="P40" s="1">
        <v>10</v>
      </c>
      <c r="Q40" s="42">
        <f t="shared" si="3"/>
        <v>0</v>
      </c>
      <c r="R40" s="7" t="str">
        <f t="shared" si="14"/>
        <v>IV</v>
      </c>
      <c r="S40" s="3" t="str">
        <f t="shared" si="15"/>
        <v>ACEPTABLE</v>
      </c>
      <c r="T40" s="6" t="str">
        <f t="shared" si="16"/>
        <v>Mantener las medidas de control existentes, pero se deberían considerar soluciones o mejoras y se deben hacer comprobciones periódicas para asegurrar que el riesgo aún es aceptable</v>
      </c>
      <c r="U40" s="1">
        <v>2</v>
      </c>
      <c r="X40" s="59" t="s">
        <v>265</v>
      </c>
      <c r="Y40" s="59" t="s">
        <v>265</v>
      </c>
      <c r="Z40" s="59" t="s">
        <v>265</v>
      </c>
    </row>
    <row r="41" spans="2:49" ht="15" hidden="1" customHeight="1" x14ac:dyDescent="0.25">
      <c r="B41" s="91"/>
      <c r="C41" s="92"/>
      <c r="D41" s="120" t="s">
        <v>19</v>
      </c>
      <c r="E41" s="92"/>
      <c r="F41" s="54" t="s">
        <v>55</v>
      </c>
      <c r="G41" s="51"/>
      <c r="H41" s="40" t="s">
        <v>263</v>
      </c>
      <c r="I41" s="60"/>
      <c r="J41" s="61"/>
      <c r="K41" s="47"/>
      <c r="L41" s="65"/>
      <c r="M41" s="65"/>
      <c r="N41" s="42">
        <f t="shared" si="12"/>
        <v>0</v>
      </c>
      <c r="O41" s="1" t="str">
        <f t="shared" si="13"/>
        <v>Bajo</v>
      </c>
      <c r="P41" s="1">
        <v>10</v>
      </c>
      <c r="Q41" s="42">
        <f t="shared" si="3"/>
        <v>0</v>
      </c>
      <c r="R41" s="7" t="str">
        <f t="shared" si="14"/>
        <v>IV</v>
      </c>
      <c r="S41" s="3" t="str">
        <f t="shared" si="15"/>
        <v>ACEPTABLE</v>
      </c>
      <c r="T41" s="6" t="str">
        <f t="shared" si="16"/>
        <v>Mantener las medidas de control existentes, pero se deberían considerar soluciones o mejoras y se deben hacer comprobciones periódicas para asegurrar que el riesgo aún es aceptable</v>
      </c>
      <c r="U41" s="1">
        <v>2</v>
      </c>
      <c r="X41" s="59" t="s">
        <v>265</v>
      </c>
      <c r="Y41" s="59" t="s">
        <v>265</v>
      </c>
      <c r="Z41" s="59" t="s">
        <v>265</v>
      </c>
    </row>
    <row r="42" spans="2:49" ht="15" hidden="1" customHeight="1" x14ac:dyDescent="0.25">
      <c r="B42" s="91"/>
      <c r="C42" s="92"/>
      <c r="D42" s="94"/>
      <c r="E42" s="92"/>
      <c r="F42" s="54" t="s">
        <v>212</v>
      </c>
      <c r="G42" s="51"/>
      <c r="H42" s="40" t="s">
        <v>263</v>
      </c>
      <c r="I42" s="60"/>
      <c r="J42" s="61"/>
      <c r="K42" s="47"/>
      <c r="L42" s="65"/>
      <c r="M42" s="65"/>
      <c r="N42" s="42">
        <f t="shared" si="12"/>
        <v>0</v>
      </c>
      <c r="O42" s="1" t="str">
        <f t="shared" si="13"/>
        <v>Bajo</v>
      </c>
      <c r="P42" s="1">
        <v>10</v>
      </c>
      <c r="Q42" s="42">
        <f t="shared" si="3"/>
        <v>0</v>
      </c>
      <c r="R42" s="7" t="str">
        <f t="shared" si="14"/>
        <v>IV</v>
      </c>
      <c r="S42" s="3" t="str">
        <f t="shared" si="15"/>
        <v>ACEPTABLE</v>
      </c>
      <c r="T42" s="6" t="str">
        <f t="shared" si="16"/>
        <v>Mantener las medidas de control existentes, pero se deberían considerar soluciones o mejoras y se deben hacer comprobciones periódicas para asegurrar que el riesgo aún es aceptable</v>
      </c>
      <c r="U42" s="1">
        <v>2</v>
      </c>
      <c r="X42" s="59" t="s">
        <v>265</v>
      </c>
      <c r="Y42" s="59" t="s">
        <v>265</v>
      </c>
      <c r="Z42" s="59" t="s">
        <v>265</v>
      </c>
    </row>
    <row r="43" spans="2:49" ht="15" hidden="1" customHeight="1" x14ac:dyDescent="0.25">
      <c r="B43" s="91"/>
      <c r="C43" s="92"/>
      <c r="D43" s="120" t="s">
        <v>19</v>
      </c>
      <c r="E43" s="92"/>
      <c r="F43" s="54" t="s">
        <v>57</v>
      </c>
      <c r="G43" s="51"/>
      <c r="H43" s="40" t="s">
        <v>263</v>
      </c>
      <c r="I43" s="60"/>
      <c r="J43" s="61"/>
      <c r="K43" s="47"/>
      <c r="L43" s="65"/>
      <c r="M43" s="65"/>
      <c r="N43" s="42">
        <f t="shared" si="12"/>
        <v>0</v>
      </c>
      <c r="O43" s="1" t="str">
        <f t="shared" si="13"/>
        <v>Bajo</v>
      </c>
      <c r="P43" s="1">
        <v>10</v>
      </c>
      <c r="Q43" s="42">
        <f t="shared" si="3"/>
        <v>0</v>
      </c>
      <c r="R43" s="7" t="str">
        <f t="shared" si="14"/>
        <v>IV</v>
      </c>
      <c r="S43" s="3" t="str">
        <f t="shared" si="15"/>
        <v>ACEPTABLE</v>
      </c>
      <c r="T43" s="6" t="str">
        <f t="shared" si="16"/>
        <v>Mantener las medidas de control existentes, pero se deberían considerar soluciones o mejoras y se deben hacer comprobciones periódicas para asegurrar que el riesgo aún es aceptable</v>
      </c>
      <c r="U43" s="1">
        <v>2</v>
      </c>
      <c r="X43" s="59" t="s">
        <v>265</v>
      </c>
      <c r="Y43" s="59" t="s">
        <v>265</v>
      </c>
      <c r="Z43" s="59" t="s">
        <v>265</v>
      </c>
    </row>
    <row r="44" spans="2:49" ht="15" hidden="1" customHeight="1" x14ac:dyDescent="0.25">
      <c r="B44" s="91"/>
      <c r="C44" s="92"/>
      <c r="D44" s="94"/>
      <c r="E44" s="92"/>
      <c r="F44" s="54" t="s">
        <v>58</v>
      </c>
      <c r="G44" s="51"/>
      <c r="H44" s="40" t="s">
        <v>263</v>
      </c>
      <c r="I44" s="60"/>
      <c r="J44" s="61"/>
      <c r="K44" s="47"/>
      <c r="L44" s="65"/>
      <c r="M44" s="65"/>
      <c r="N44" s="42">
        <f t="shared" si="12"/>
        <v>0</v>
      </c>
      <c r="O44" s="1" t="str">
        <f t="shared" si="13"/>
        <v>Bajo</v>
      </c>
      <c r="P44" s="1">
        <v>10</v>
      </c>
      <c r="Q44" s="42">
        <f t="shared" si="3"/>
        <v>0</v>
      </c>
      <c r="R44" s="7" t="str">
        <f t="shared" si="14"/>
        <v>IV</v>
      </c>
      <c r="S44" s="3" t="str">
        <f t="shared" si="15"/>
        <v>ACEPTABLE</v>
      </c>
      <c r="T44" s="6" t="str">
        <f t="shared" si="16"/>
        <v>Mantener las medidas de control existentes, pero se deberían considerar soluciones o mejoras y se deben hacer comprobciones periódicas para asegurrar que el riesgo aún es aceptable</v>
      </c>
      <c r="U44" s="1">
        <v>2</v>
      </c>
      <c r="X44" s="59" t="s">
        <v>265</v>
      </c>
      <c r="Y44" s="59" t="s">
        <v>265</v>
      </c>
      <c r="Z44" s="59" t="s">
        <v>265</v>
      </c>
    </row>
    <row r="45" spans="2:49" ht="30" hidden="1" customHeight="1" x14ac:dyDescent="0.25">
      <c r="B45" s="91"/>
      <c r="C45" s="92"/>
      <c r="D45" s="120" t="s">
        <v>19</v>
      </c>
      <c r="E45" s="92"/>
      <c r="F45" s="54" t="s">
        <v>59</v>
      </c>
      <c r="G45" s="51"/>
      <c r="H45" s="40" t="s">
        <v>263</v>
      </c>
      <c r="I45" s="60"/>
      <c r="J45" s="61"/>
      <c r="K45" s="47"/>
      <c r="L45" s="65"/>
      <c r="M45" s="65"/>
      <c r="N45" s="42">
        <f t="shared" si="12"/>
        <v>0</v>
      </c>
      <c r="O45" s="1" t="str">
        <f t="shared" si="13"/>
        <v>Bajo</v>
      </c>
      <c r="P45" s="1">
        <v>10</v>
      </c>
      <c r="Q45" s="42">
        <f t="shared" si="3"/>
        <v>0</v>
      </c>
      <c r="R45" s="7" t="str">
        <f t="shared" si="14"/>
        <v>IV</v>
      </c>
      <c r="S45" s="3" t="str">
        <f t="shared" si="15"/>
        <v>ACEPTABLE</v>
      </c>
      <c r="T45" s="6" t="str">
        <f t="shared" si="16"/>
        <v>Mantener las medidas de control existentes, pero se deberían considerar soluciones o mejoras y se deben hacer comprobciones periódicas para asegurrar que el riesgo aún es aceptable</v>
      </c>
      <c r="U45" s="1">
        <v>2</v>
      </c>
      <c r="X45" s="59" t="s">
        <v>265</v>
      </c>
      <c r="Y45" s="59" t="s">
        <v>265</v>
      </c>
      <c r="Z45" s="59" t="s">
        <v>265</v>
      </c>
    </row>
    <row r="46" spans="2:49" ht="15" hidden="1" customHeight="1" x14ac:dyDescent="0.25">
      <c r="B46" s="91"/>
      <c r="C46" s="92"/>
      <c r="D46" s="94"/>
      <c r="E46" s="92"/>
      <c r="F46" s="54" t="s">
        <v>213</v>
      </c>
      <c r="G46" s="51"/>
      <c r="H46" s="40" t="s">
        <v>263</v>
      </c>
      <c r="I46" s="60"/>
      <c r="J46" s="61"/>
      <c r="K46" s="47"/>
      <c r="L46" s="65"/>
      <c r="M46" s="65"/>
      <c r="N46" s="42">
        <f t="shared" si="12"/>
        <v>0</v>
      </c>
      <c r="O46" s="1" t="str">
        <f t="shared" si="13"/>
        <v>Bajo</v>
      </c>
      <c r="P46" s="1">
        <v>10</v>
      </c>
      <c r="Q46" s="42">
        <f t="shared" si="3"/>
        <v>0</v>
      </c>
      <c r="R46" s="7" t="str">
        <f t="shared" si="14"/>
        <v>IV</v>
      </c>
      <c r="S46" s="3" t="str">
        <f t="shared" si="15"/>
        <v>ACEPTABLE</v>
      </c>
      <c r="T46" s="6" t="str">
        <f t="shared" si="16"/>
        <v>Mantener las medidas de control existentes, pero se deberían considerar soluciones o mejoras y se deben hacer comprobciones periódicas para asegurrar que el riesgo aún es aceptable</v>
      </c>
      <c r="U46" s="1">
        <v>2</v>
      </c>
      <c r="X46" s="59" t="s">
        <v>265</v>
      </c>
      <c r="Y46" s="59" t="s">
        <v>265</v>
      </c>
      <c r="Z46" s="59" t="s">
        <v>265</v>
      </c>
    </row>
    <row r="47" spans="2:49" ht="30" hidden="1" customHeight="1" x14ac:dyDescent="0.25">
      <c r="B47" s="91"/>
      <c r="C47" s="92"/>
      <c r="D47" s="120" t="s">
        <v>19</v>
      </c>
      <c r="E47" s="92"/>
      <c r="F47" s="54" t="s">
        <v>214</v>
      </c>
      <c r="G47" s="51"/>
      <c r="H47" s="40" t="s">
        <v>263</v>
      </c>
      <c r="I47" s="60"/>
      <c r="J47" s="61"/>
      <c r="K47" s="47"/>
      <c r="L47" s="65"/>
      <c r="M47" s="65"/>
      <c r="N47" s="42">
        <f t="shared" si="12"/>
        <v>0</v>
      </c>
      <c r="O47" s="1" t="str">
        <f t="shared" si="13"/>
        <v>Bajo</v>
      </c>
      <c r="P47" s="1">
        <v>10</v>
      </c>
      <c r="Q47" s="42">
        <f t="shared" si="3"/>
        <v>0</v>
      </c>
      <c r="R47" s="7" t="str">
        <f t="shared" si="14"/>
        <v>IV</v>
      </c>
      <c r="S47" s="3" t="str">
        <f t="shared" si="15"/>
        <v>ACEPTABLE</v>
      </c>
      <c r="T47" s="6" t="str">
        <f t="shared" si="16"/>
        <v>Mantener las medidas de control existentes, pero se deberían considerar soluciones o mejoras y se deben hacer comprobciones periódicas para asegurrar que el riesgo aún es aceptable</v>
      </c>
      <c r="U47" s="1">
        <v>2</v>
      </c>
      <c r="X47" s="59" t="s">
        <v>265</v>
      </c>
      <c r="Y47" s="59" t="s">
        <v>265</v>
      </c>
      <c r="Z47" s="59" t="s">
        <v>265</v>
      </c>
    </row>
    <row r="48" spans="2:49" ht="30" hidden="1" customHeight="1" x14ac:dyDescent="0.25">
      <c r="B48" s="91"/>
      <c r="C48" s="92"/>
      <c r="D48" s="94"/>
      <c r="E48" s="92"/>
      <c r="F48" s="54" t="s">
        <v>215</v>
      </c>
      <c r="G48" s="51"/>
      <c r="H48" s="40" t="s">
        <v>263</v>
      </c>
      <c r="I48" s="60"/>
      <c r="J48" s="61"/>
      <c r="K48" s="47"/>
      <c r="L48" s="65"/>
      <c r="M48" s="65"/>
      <c r="N48" s="42">
        <f t="shared" si="12"/>
        <v>0</v>
      </c>
      <c r="O48" s="1" t="str">
        <f t="shared" si="13"/>
        <v>Bajo</v>
      </c>
      <c r="P48" s="1">
        <v>10</v>
      </c>
      <c r="Q48" s="42">
        <f t="shared" si="3"/>
        <v>0</v>
      </c>
      <c r="R48" s="7" t="str">
        <f t="shared" si="14"/>
        <v>IV</v>
      </c>
      <c r="S48" s="3" t="str">
        <f t="shared" si="15"/>
        <v>ACEPTABLE</v>
      </c>
      <c r="T48" s="6" t="str">
        <f t="shared" si="16"/>
        <v>Mantener las medidas de control existentes, pero se deberían considerar soluciones o mejoras y se deben hacer comprobciones periódicas para asegurrar que el riesgo aún es aceptable</v>
      </c>
      <c r="U48" s="1">
        <v>2</v>
      </c>
      <c r="X48" s="59" t="s">
        <v>265</v>
      </c>
      <c r="Y48" s="59" t="s">
        <v>265</v>
      </c>
      <c r="Z48" s="59" t="s">
        <v>265</v>
      </c>
    </row>
    <row r="49" spans="2:26" ht="15" hidden="1" customHeight="1" x14ac:dyDescent="0.25">
      <c r="B49" s="91"/>
      <c r="C49" s="92"/>
      <c r="D49" s="120" t="s">
        <v>19</v>
      </c>
      <c r="E49" s="92"/>
      <c r="F49" s="54" t="s">
        <v>216</v>
      </c>
      <c r="G49" s="51"/>
      <c r="H49" s="40" t="s">
        <v>263</v>
      </c>
      <c r="I49" s="60"/>
      <c r="J49" s="61"/>
      <c r="K49" s="47"/>
      <c r="L49" s="65"/>
      <c r="M49" s="65"/>
      <c r="N49" s="42">
        <f t="shared" si="12"/>
        <v>0</v>
      </c>
      <c r="O49" s="1" t="str">
        <f t="shared" si="13"/>
        <v>Bajo</v>
      </c>
      <c r="P49" s="1">
        <v>10</v>
      </c>
      <c r="Q49" s="42">
        <f t="shared" si="3"/>
        <v>0</v>
      </c>
      <c r="R49" s="7" t="str">
        <f t="shared" si="14"/>
        <v>IV</v>
      </c>
      <c r="S49" s="3" t="str">
        <f t="shared" si="15"/>
        <v>ACEPTABLE</v>
      </c>
      <c r="T49" s="6" t="str">
        <f t="shared" si="16"/>
        <v>Mantener las medidas de control existentes, pero se deberían considerar soluciones o mejoras y se deben hacer comprobciones periódicas para asegurrar que el riesgo aún es aceptable</v>
      </c>
      <c r="U49" s="1">
        <v>2</v>
      </c>
      <c r="X49" s="59" t="s">
        <v>265</v>
      </c>
      <c r="Y49" s="59" t="s">
        <v>265</v>
      </c>
      <c r="Z49" s="59" t="s">
        <v>265</v>
      </c>
    </row>
    <row r="50" spans="2:26" ht="30" hidden="1" customHeight="1" x14ac:dyDescent="0.25">
      <c r="B50" s="91"/>
      <c r="C50" s="92"/>
      <c r="D50" s="94"/>
      <c r="E50" s="92"/>
      <c r="F50" s="54" t="s">
        <v>217</v>
      </c>
      <c r="G50" s="51"/>
      <c r="H50" s="40" t="s">
        <v>263</v>
      </c>
      <c r="I50" s="60"/>
      <c r="J50" s="61"/>
      <c r="K50" s="47"/>
      <c r="L50" s="65"/>
      <c r="M50" s="65"/>
      <c r="N50" s="42">
        <f t="shared" si="12"/>
        <v>0</v>
      </c>
      <c r="O50" s="1" t="str">
        <f t="shared" si="13"/>
        <v>Bajo</v>
      </c>
      <c r="P50" s="1">
        <v>10</v>
      </c>
      <c r="Q50" s="42">
        <f t="shared" si="3"/>
        <v>0</v>
      </c>
      <c r="R50" s="7" t="str">
        <f t="shared" si="14"/>
        <v>IV</v>
      </c>
      <c r="S50" s="3" t="str">
        <f t="shared" si="15"/>
        <v>ACEPTABLE</v>
      </c>
      <c r="T50" s="6" t="str">
        <f t="shared" si="16"/>
        <v>Mantener las medidas de control existentes, pero se deberían considerar soluciones o mejoras y se deben hacer comprobciones periódicas para asegurrar que el riesgo aún es aceptable</v>
      </c>
      <c r="U50" s="1">
        <v>2</v>
      </c>
      <c r="X50" s="59" t="s">
        <v>265</v>
      </c>
      <c r="Y50" s="59" t="s">
        <v>265</v>
      </c>
      <c r="Z50" s="59" t="s">
        <v>265</v>
      </c>
    </row>
    <row r="51" spans="2:26" ht="30" hidden="1" customHeight="1" x14ac:dyDescent="0.25">
      <c r="B51" s="91"/>
      <c r="C51" s="92"/>
      <c r="D51" s="120" t="s">
        <v>19</v>
      </c>
      <c r="E51" s="92"/>
      <c r="F51" s="54" t="s">
        <v>218</v>
      </c>
      <c r="G51" s="51"/>
      <c r="H51" s="40" t="s">
        <v>263</v>
      </c>
      <c r="I51" s="60"/>
      <c r="J51" s="61"/>
      <c r="K51" s="47"/>
      <c r="L51" s="65"/>
      <c r="M51" s="65"/>
      <c r="N51" s="42">
        <f t="shared" si="12"/>
        <v>0</v>
      </c>
      <c r="O51" s="1" t="str">
        <f t="shared" si="13"/>
        <v>Bajo</v>
      </c>
      <c r="P51" s="1">
        <v>10</v>
      </c>
      <c r="Q51" s="42">
        <f t="shared" si="3"/>
        <v>0</v>
      </c>
      <c r="R51" s="7" t="str">
        <f t="shared" si="14"/>
        <v>IV</v>
      </c>
      <c r="S51" s="3" t="str">
        <f t="shared" si="15"/>
        <v>ACEPTABLE</v>
      </c>
      <c r="T51" s="6" t="str">
        <f t="shared" si="16"/>
        <v>Mantener las medidas de control existentes, pero se deberían considerar soluciones o mejoras y se deben hacer comprobciones periódicas para asegurrar que el riesgo aún es aceptable</v>
      </c>
      <c r="U51" s="1">
        <v>2</v>
      </c>
      <c r="X51" s="59" t="s">
        <v>265</v>
      </c>
      <c r="Y51" s="59" t="s">
        <v>265</v>
      </c>
      <c r="Z51" s="59" t="s">
        <v>265</v>
      </c>
    </row>
    <row r="52" spans="2:26" ht="15" hidden="1" customHeight="1" x14ac:dyDescent="0.25">
      <c r="B52" s="91"/>
      <c r="C52" s="92"/>
      <c r="D52" s="94"/>
      <c r="E52" s="92"/>
      <c r="F52" s="54" t="s">
        <v>219</v>
      </c>
      <c r="G52" s="51"/>
      <c r="H52" s="40" t="s">
        <v>263</v>
      </c>
      <c r="I52" s="60"/>
      <c r="J52" s="61"/>
      <c r="K52" s="47"/>
      <c r="L52" s="65"/>
      <c r="M52" s="65"/>
      <c r="N52" s="42">
        <f t="shared" si="12"/>
        <v>0</v>
      </c>
      <c r="O52" s="1" t="str">
        <f t="shared" si="13"/>
        <v>Bajo</v>
      </c>
      <c r="P52" s="1">
        <v>10</v>
      </c>
      <c r="Q52" s="42">
        <f t="shared" si="3"/>
        <v>0</v>
      </c>
      <c r="R52" s="7" t="str">
        <f t="shared" si="14"/>
        <v>IV</v>
      </c>
      <c r="S52" s="3" t="str">
        <f t="shared" si="15"/>
        <v>ACEPTABLE</v>
      </c>
      <c r="T52" s="6" t="str">
        <f t="shared" si="16"/>
        <v>Mantener las medidas de control existentes, pero se deberían considerar soluciones o mejoras y se deben hacer comprobciones periódicas para asegurrar que el riesgo aún es aceptable</v>
      </c>
      <c r="U52" s="1">
        <v>2</v>
      </c>
      <c r="X52" s="59" t="s">
        <v>265</v>
      </c>
      <c r="Y52" s="59" t="s">
        <v>265</v>
      </c>
      <c r="Z52" s="59" t="s">
        <v>265</v>
      </c>
    </row>
    <row r="53" spans="2:26" ht="30" hidden="1" customHeight="1" x14ac:dyDescent="0.25">
      <c r="B53" s="91"/>
      <c r="C53" s="92"/>
      <c r="D53" s="120" t="s">
        <v>19</v>
      </c>
      <c r="E53" s="92"/>
      <c r="F53" s="54" t="s">
        <v>220</v>
      </c>
      <c r="G53" s="51"/>
      <c r="H53" s="40" t="s">
        <v>263</v>
      </c>
      <c r="I53" s="60"/>
      <c r="J53" s="61"/>
      <c r="K53" s="47"/>
      <c r="L53" s="65"/>
      <c r="M53" s="65"/>
      <c r="N53" s="42">
        <f t="shared" si="12"/>
        <v>0</v>
      </c>
      <c r="O53" s="1" t="str">
        <f t="shared" si="13"/>
        <v>Bajo</v>
      </c>
      <c r="P53" s="1">
        <v>10</v>
      </c>
      <c r="Q53" s="42">
        <f t="shared" si="3"/>
        <v>0</v>
      </c>
      <c r="R53" s="7" t="str">
        <f t="shared" si="14"/>
        <v>IV</v>
      </c>
      <c r="S53" s="3" t="str">
        <f t="shared" si="15"/>
        <v>ACEPTABLE</v>
      </c>
      <c r="T53" s="6" t="str">
        <f t="shared" si="16"/>
        <v>Mantener las medidas de control existentes, pero se deberían considerar soluciones o mejoras y se deben hacer comprobciones periódicas para asegurrar que el riesgo aún es aceptable</v>
      </c>
      <c r="U53" s="1">
        <v>2</v>
      </c>
      <c r="X53" s="59" t="s">
        <v>265</v>
      </c>
      <c r="Y53" s="59" t="s">
        <v>265</v>
      </c>
      <c r="Z53" s="59" t="s">
        <v>265</v>
      </c>
    </row>
    <row r="54" spans="2:26" ht="30" hidden="1" customHeight="1" x14ac:dyDescent="0.25">
      <c r="B54" s="91"/>
      <c r="C54" s="92"/>
      <c r="D54" s="94"/>
      <c r="E54" s="92"/>
      <c r="F54" s="54" t="s">
        <v>221</v>
      </c>
      <c r="G54" s="51"/>
      <c r="H54" s="40" t="s">
        <v>263</v>
      </c>
      <c r="I54" s="60"/>
      <c r="J54" s="61"/>
      <c r="K54" s="47"/>
      <c r="L54" s="65"/>
      <c r="M54" s="65"/>
      <c r="N54" s="42">
        <f t="shared" si="12"/>
        <v>0</v>
      </c>
      <c r="O54" s="1" t="str">
        <f t="shared" si="13"/>
        <v>Bajo</v>
      </c>
      <c r="P54" s="1">
        <v>10</v>
      </c>
      <c r="Q54" s="42">
        <f t="shared" si="3"/>
        <v>0</v>
      </c>
      <c r="R54" s="7" t="str">
        <f t="shared" si="14"/>
        <v>IV</v>
      </c>
      <c r="S54" s="3" t="str">
        <f t="shared" si="15"/>
        <v>ACEPTABLE</v>
      </c>
      <c r="T54" s="6" t="str">
        <f t="shared" si="16"/>
        <v>Mantener las medidas de control existentes, pero se deberían considerar soluciones o mejoras y se deben hacer comprobciones periódicas para asegurrar que el riesgo aún es aceptable</v>
      </c>
      <c r="U54" s="1">
        <v>2</v>
      </c>
      <c r="X54" s="59" t="s">
        <v>265</v>
      </c>
      <c r="Y54" s="59" t="s">
        <v>265</v>
      </c>
      <c r="Z54" s="59" t="s">
        <v>265</v>
      </c>
    </row>
    <row r="55" spans="2:26" ht="15" hidden="1" customHeight="1" x14ac:dyDescent="0.25">
      <c r="B55" s="91"/>
      <c r="C55" s="92"/>
      <c r="D55" s="120" t="s">
        <v>19</v>
      </c>
      <c r="E55" s="92"/>
      <c r="F55" s="54" t="s">
        <v>222</v>
      </c>
      <c r="G55" s="51"/>
      <c r="H55" s="40" t="s">
        <v>263</v>
      </c>
      <c r="I55" s="60"/>
      <c r="J55" s="61"/>
      <c r="K55" s="47"/>
      <c r="L55" s="65"/>
      <c r="M55" s="65"/>
      <c r="N55" s="42">
        <f t="shared" si="12"/>
        <v>0</v>
      </c>
      <c r="O55" s="1" t="str">
        <f t="shared" si="13"/>
        <v>Bajo</v>
      </c>
      <c r="P55" s="1">
        <v>10</v>
      </c>
      <c r="Q55" s="42">
        <f t="shared" si="3"/>
        <v>0</v>
      </c>
      <c r="R55" s="7" t="str">
        <f t="shared" si="14"/>
        <v>IV</v>
      </c>
      <c r="S55" s="3" t="str">
        <f t="shared" si="15"/>
        <v>ACEPTABLE</v>
      </c>
      <c r="T55" s="6" t="str">
        <f t="shared" si="16"/>
        <v>Mantener las medidas de control existentes, pero se deberían considerar soluciones o mejoras y se deben hacer comprobciones periódicas para asegurrar que el riesgo aún es aceptable</v>
      </c>
      <c r="U55" s="1">
        <v>2</v>
      </c>
      <c r="X55" s="59" t="s">
        <v>265</v>
      </c>
      <c r="Y55" s="59" t="s">
        <v>265</v>
      </c>
      <c r="Z55" s="59" t="s">
        <v>265</v>
      </c>
    </row>
    <row r="56" spans="2:26" ht="15" hidden="1" customHeight="1" x14ac:dyDescent="0.25">
      <c r="B56" s="91"/>
      <c r="C56" s="92"/>
      <c r="D56" s="94"/>
      <c r="E56" s="92"/>
      <c r="F56" s="54" t="s">
        <v>223</v>
      </c>
      <c r="G56" s="51"/>
      <c r="H56" s="40" t="s">
        <v>263</v>
      </c>
      <c r="I56" s="60"/>
      <c r="J56" s="61"/>
      <c r="K56" s="47"/>
      <c r="L56" s="65"/>
      <c r="M56" s="65"/>
      <c r="N56" s="42">
        <f t="shared" si="12"/>
        <v>0</v>
      </c>
      <c r="O56" s="1" t="str">
        <f t="shared" si="13"/>
        <v>Bajo</v>
      </c>
      <c r="P56" s="1">
        <v>10</v>
      </c>
      <c r="Q56" s="42">
        <f t="shared" si="3"/>
        <v>0</v>
      </c>
      <c r="R56" s="7" t="str">
        <f t="shared" si="14"/>
        <v>IV</v>
      </c>
      <c r="S56" s="3" t="str">
        <f t="shared" si="15"/>
        <v>ACEPTABLE</v>
      </c>
      <c r="T56" s="6" t="str">
        <f t="shared" si="16"/>
        <v>Mantener las medidas de control existentes, pero se deberían considerar soluciones o mejoras y se deben hacer comprobciones periódicas para asegurrar que el riesgo aún es aceptable</v>
      </c>
      <c r="U56" s="1">
        <v>2</v>
      </c>
      <c r="X56" s="59" t="s">
        <v>265</v>
      </c>
      <c r="Y56" s="59" t="s">
        <v>265</v>
      </c>
      <c r="Z56" s="59" t="s">
        <v>265</v>
      </c>
    </row>
    <row r="57" spans="2:26" ht="15" hidden="1" customHeight="1" x14ac:dyDescent="0.25">
      <c r="B57" s="91"/>
      <c r="C57" s="92"/>
      <c r="D57" s="120" t="s">
        <v>19</v>
      </c>
      <c r="E57" s="92"/>
      <c r="F57" s="54" t="s">
        <v>60</v>
      </c>
      <c r="G57" s="51"/>
      <c r="H57" s="40" t="s">
        <v>263</v>
      </c>
      <c r="I57" s="60"/>
      <c r="J57" s="61"/>
      <c r="K57" s="47"/>
      <c r="L57" s="65"/>
      <c r="M57" s="65"/>
      <c r="N57" s="42">
        <f t="shared" si="12"/>
        <v>0</v>
      </c>
      <c r="O57" s="1" t="str">
        <f t="shared" si="13"/>
        <v>Bajo</v>
      </c>
      <c r="P57" s="1">
        <v>10</v>
      </c>
      <c r="Q57" s="42">
        <f t="shared" si="3"/>
        <v>0</v>
      </c>
      <c r="R57" s="7" t="str">
        <f t="shared" si="14"/>
        <v>IV</v>
      </c>
      <c r="S57" s="3" t="str">
        <f t="shared" si="15"/>
        <v>ACEPTABLE</v>
      </c>
      <c r="T57" s="6" t="str">
        <f t="shared" si="16"/>
        <v>Mantener las medidas de control existentes, pero se deberían considerar soluciones o mejoras y se deben hacer comprobciones periódicas para asegurrar que el riesgo aún es aceptable</v>
      </c>
      <c r="U57" s="1">
        <v>2</v>
      </c>
      <c r="X57" s="59" t="s">
        <v>265</v>
      </c>
      <c r="Y57" s="59" t="s">
        <v>265</v>
      </c>
      <c r="Z57" s="59" t="s">
        <v>265</v>
      </c>
    </row>
    <row r="58" spans="2:26" ht="15" hidden="1" customHeight="1" x14ac:dyDescent="0.25">
      <c r="B58" s="91"/>
      <c r="C58" s="92"/>
      <c r="D58" s="94"/>
      <c r="E58" s="92"/>
      <c r="F58" s="54" t="s">
        <v>224</v>
      </c>
      <c r="G58" s="51"/>
      <c r="H58" s="40" t="s">
        <v>263</v>
      </c>
      <c r="I58" s="60"/>
      <c r="J58" s="61"/>
      <c r="K58" s="47"/>
      <c r="L58" s="65"/>
      <c r="M58" s="65"/>
      <c r="N58" s="42">
        <f t="shared" si="12"/>
        <v>0</v>
      </c>
      <c r="O58" s="1" t="str">
        <f t="shared" si="13"/>
        <v>Bajo</v>
      </c>
      <c r="P58" s="1">
        <v>10</v>
      </c>
      <c r="Q58" s="42">
        <f t="shared" si="3"/>
        <v>0</v>
      </c>
      <c r="R58" s="7" t="str">
        <f t="shared" si="14"/>
        <v>IV</v>
      </c>
      <c r="S58" s="3" t="str">
        <f t="shared" si="15"/>
        <v>ACEPTABLE</v>
      </c>
      <c r="T58" s="6" t="str">
        <f t="shared" si="16"/>
        <v>Mantener las medidas de control existentes, pero se deberían considerar soluciones o mejoras y se deben hacer comprobciones periódicas para asegurrar que el riesgo aún es aceptable</v>
      </c>
      <c r="U58" s="1">
        <v>2</v>
      </c>
      <c r="X58" s="59" t="s">
        <v>265</v>
      </c>
      <c r="Y58" s="59" t="s">
        <v>265</v>
      </c>
      <c r="Z58" s="59" t="s">
        <v>265</v>
      </c>
    </row>
    <row r="59" spans="2:26" ht="15" hidden="1" customHeight="1" x14ac:dyDescent="0.25">
      <c r="B59" s="91"/>
      <c r="C59" s="92"/>
      <c r="D59" s="120" t="s">
        <v>19</v>
      </c>
      <c r="E59" s="92"/>
      <c r="F59" s="54" t="s">
        <v>61</v>
      </c>
      <c r="G59" s="51"/>
      <c r="H59" s="40" t="s">
        <v>263</v>
      </c>
      <c r="I59" s="60"/>
      <c r="J59" s="61"/>
      <c r="K59" s="47"/>
      <c r="L59" s="65"/>
      <c r="M59" s="65"/>
      <c r="N59" s="42">
        <f t="shared" si="12"/>
        <v>0</v>
      </c>
      <c r="O59" s="1" t="str">
        <f t="shared" si="13"/>
        <v>Bajo</v>
      </c>
      <c r="P59" s="1">
        <v>10</v>
      </c>
      <c r="Q59" s="42">
        <f t="shared" si="3"/>
        <v>0</v>
      </c>
      <c r="R59" s="7" t="str">
        <f t="shared" si="14"/>
        <v>IV</v>
      </c>
      <c r="S59" s="3" t="str">
        <f t="shared" si="15"/>
        <v>ACEPTABLE</v>
      </c>
      <c r="T59" s="6" t="str">
        <f t="shared" si="16"/>
        <v>Mantener las medidas de control existentes, pero se deberían considerar soluciones o mejoras y se deben hacer comprobciones periódicas para asegurrar que el riesgo aún es aceptable</v>
      </c>
      <c r="U59" s="1">
        <v>2</v>
      </c>
      <c r="X59" s="59" t="s">
        <v>265</v>
      </c>
      <c r="Y59" s="59" t="s">
        <v>265</v>
      </c>
      <c r="Z59" s="59" t="s">
        <v>265</v>
      </c>
    </row>
    <row r="60" spans="2:26" ht="15" hidden="1" customHeight="1" x14ac:dyDescent="0.25">
      <c r="B60" s="91"/>
      <c r="C60" s="92"/>
      <c r="D60" s="94"/>
      <c r="E60" s="92"/>
      <c r="F60" s="54" t="s">
        <v>225</v>
      </c>
      <c r="G60" s="51"/>
      <c r="H60" s="40" t="s">
        <v>263</v>
      </c>
      <c r="I60" s="60"/>
      <c r="J60" s="61"/>
      <c r="K60" s="47"/>
      <c r="L60" s="65"/>
      <c r="M60" s="65"/>
      <c r="N60" s="42">
        <f t="shared" si="12"/>
        <v>0</v>
      </c>
      <c r="O60" s="1" t="str">
        <f t="shared" si="13"/>
        <v>Bajo</v>
      </c>
      <c r="P60" s="1">
        <v>10</v>
      </c>
      <c r="Q60" s="42">
        <f t="shared" si="3"/>
        <v>0</v>
      </c>
      <c r="R60" s="7" t="str">
        <f t="shared" si="14"/>
        <v>IV</v>
      </c>
      <c r="S60" s="3" t="str">
        <f t="shared" si="15"/>
        <v>ACEPTABLE</v>
      </c>
      <c r="T60" s="6" t="str">
        <f t="shared" si="16"/>
        <v>Mantener las medidas de control existentes, pero se deberían considerar soluciones o mejoras y se deben hacer comprobciones periódicas para asegurrar que el riesgo aún es aceptable</v>
      </c>
      <c r="U60" s="1">
        <v>2</v>
      </c>
      <c r="X60" s="59" t="s">
        <v>265</v>
      </c>
      <c r="Y60" s="59" t="s">
        <v>265</v>
      </c>
      <c r="Z60" s="59" t="s">
        <v>265</v>
      </c>
    </row>
    <row r="61" spans="2:26" ht="31.5" hidden="1" customHeight="1" x14ac:dyDescent="0.25">
      <c r="B61" s="91"/>
      <c r="C61" s="92"/>
      <c r="D61" s="120" t="s">
        <v>19</v>
      </c>
      <c r="E61" s="92"/>
      <c r="F61" s="54" t="s">
        <v>226</v>
      </c>
      <c r="G61" s="51"/>
      <c r="H61" s="40" t="s">
        <v>263</v>
      </c>
      <c r="I61" s="60"/>
      <c r="J61" s="61"/>
      <c r="K61" s="47"/>
      <c r="L61" s="65"/>
      <c r="M61" s="65"/>
      <c r="N61" s="42">
        <f t="shared" si="12"/>
        <v>0</v>
      </c>
      <c r="O61" s="1" t="str">
        <f t="shared" si="13"/>
        <v>Bajo</v>
      </c>
      <c r="P61" s="1">
        <v>10</v>
      </c>
      <c r="Q61" s="42">
        <f t="shared" si="3"/>
        <v>0</v>
      </c>
      <c r="R61" s="7" t="str">
        <f t="shared" si="14"/>
        <v>IV</v>
      </c>
      <c r="S61" s="3" t="str">
        <f t="shared" si="15"/>
        <v>ACEPTABLE</v>
      </c>
      <c r="T61" s="6" t="str">
        <f t="shared" si="16"/>
        <v>Mantener las medidas de control existentes, pero se deberían considerar soluciones o mejoras y se deben hacer comprobciones periódicas para asegurrar que el riesgo aún es aceptable</v>
      </c>
      <c r="U61" s="1">
        <v>2</v>
      </c>
      <c r="X61" s="59" t="s">
        <v>265</v>
      </c>
      <c r="Y61" s="59" t="s">
        <v>265</v>
      </c>
      <c r="Z61" s="59" t="s">
        <v>265</v>
      </c>
    </row>
    <row r="62" spans="2:26" ht="33" hidden="1" customHeight="1" x14ac:dyDescent="0.25">
      <c r="B62" s="91"/>
      <c r="C62" s="92"/>
      <c r="D62" s="94"/>
      <c r="E62" s="92"/>
      <c r="F62" s="54" t="s">
        <v>75</v>
      </c>
      <c r="G62" s="51"/>
      <c r="H62" s="40" t="s">
        <v>263</v>
      </c>
      <c r="I62" s="60"/>
      <c r="J62" s="61"/>
      <c r="K62" s="47"/>
      <c r="L62" s="65"/>
      <c r="M62" s="65"/>
      <c r="N62" s="42">
        <f t="shared" si="12"/>
        <v>0</v>
      </c>
      <c r="O62" s="1" t="str">
        <f t="shared" si="13"/>
        <v>Bajo</v>
      </c>
      <c r="P62" s="1">
        <v>10</v>
      </c>
      <c r="Q62" s="42">
        <f t="shared" si="3"/>
        <v>0</v>
      </c>
      <c r="R62" s="7" t="str">
        <f t="shared" si="14"/>
        <v>IV</v>
      </c>
      <c r="S62" s="3" t="str">
        <f t="shared" si="15"/>
        <v>ACEPTABLE</v>
      </c>
      <c r="T62" s="6" t="str">
        <f t="shared" si="16"/>
        <v>Mantener las medidas de control existentes, pero se deberían considerar soluciones o mejoras y se deben hacer comprobciones periódicas para asegurrar que el riesgo aún es aceptable</v>
      </c>
      <c r="U62" s="1">
        <v>2</v>
      </c>
      <c r="X62" s="59" t="s">
        <v>265</v>
      </c>
      <c r="Y62" s="59" t="s">
        <v>265</v>
      </c>
      <c r="Z62" s="59" t="s">
        <v>265</v>
      </c>
    </row>
    <row r="63" spans="2:26" ht="165" hidden="1" customHeight="1" x14ac:dyDescent="0.25">
      <c r="B63" s="91"/>
      <c r="C63" s="92"/>
      <c r="D63" s="120" t="s">
        <v>19</v>
      </c>
      <c r="E63" s="92"/>
      <c r="F63" s="54" t="s">
        <v>238</v>
      </c>
      <c r="G63" s="51"/>
      <c r="H63" s="40" t="s">
        <v>263</v>
      </c>
      <c r="I63" s="60"/>
      <c r="J63" s="61"/>
      <c r="K63" s="47"/>
      <c r="L63" s="65"/>
      <c r="M63" s="65"/>
      <c r="N63" s="42">
        <f t="shared" si="12"/>
        <v>0</v>
      </c>
      <c r="O63" s="1" t="str">
        <f t="shared" si="13"/>
        <v>Bajo</v>
      </c>
      <c r="P63" s="1">
        <v>10</v>
      </c>
      <c r="Q63" s="42">
        <f t="shared" si="3"/>
        <v>0</v>
      </c>
      <c r="R63" s="7" t="str">
        <f t="shared" si="14"/>
        <v>IV</v>
      </c>
      <c r="S63" s="3" t="str">
        <f t="shared" si="15"/>
        <v>ACEPTABLE</v>
      </c>
      <c r="T63" s="6" t="str">
        <f t="shared" si="16"/>
        <v>Mantener las medidas de control existentes, pero se deberían considerar soluciones o mejoras y se deben hacer comprobciones periódicas para asegurrar que el riesgo aún es aceptable</v>
      </c>
      <c r="U63" s="1">
        <v>2</v>
      </c>
      <c r="X63" s="59" t="s">
        <v>265</v>
      </c>
      <c r="Y63" s="59" t="s">
        <v>265</v>
      </c>
      <c r="Z63" s="59" t="s">
        <v>265</v>
      </c>
    </row>
    <row r="64" spans="2:26" ht="150" hidden="1" customHeight="1" x14ac:dyDescent="0.25">
      <c r="B64" s="91"/>
      <c r="C64" s="92"/>
      <c r="D64" s="94"/>
      <c r="E64" s="92"/>
      <c r="F64" s="55" t="s">
        <v>227</v>
      </c>
      <c r="G64" s="51"/>
      <c r="H64" s="40" t="s">
        <v>263</v>
      </c>
      <c r="I64" s="60"/>
      <c r="J64" s="61"/>
      <c r="K64" s="47"/>
      <c r="L64" s="65"/>
      <c r="M64" s="65"/>
      <c r="N64" s="42">
        <f t="shared" si="12"/>
        <v>0</v>
      </c>
      <c r="O64" s="1" t="str">
        <f t="shared" si="13"/>
        <v>Bajo</v>
      </c>
      <c r="P64" s="1">
        <v>10</v>
      </c>
      <c r="Q64" s="42">
        <f t="shared" si="3"/>
        <v>0</v>
      </c>
      <c r="R64" s="7" t="str">
        <f t="shared" si="14"/>
        <v>IV</v>
      </c>
      <c r="S64" s="3" t="str">
        <f t="shared" si="15"/>
        <v>ACEPTABLE</v>
      </c>
      <c r="T64" s="6" t="str">
        <f t="shared" si="16"/>
        <v>Mantener las medidas de control existentes, pero se deberían considerar soluciones o mejoras y se deben hacer comprobciones periódicas para asegurrar que el riesgo aún es aceptable</v>
      </c>
      <c r="U64" s="1">
        <v>2</v>
      </c>
      <c r="X64" s="59" t="s">
        <v>265</v>
      </c>
      <c r="Y64" s="59" t="s">
        <v>265</v>
      </c>
      <c r="Z64" s="59" t="s">
        <v>265</v>
      </c>
    </row>
    <row r="65" spans="2:26" ht="90" hidden="1" customHeight="1" x14ac:dyDescent="0.25">
      <c r="B65" s="91"/>
      <c r="C65" s="92"/>
      <c r="D65" s="120" t="s">
        <v>19</v>
      </c>
      <c r="E65" s="92"/>
      <c r="F65" s="55" t="s">
        <v>239</v>
      </c>
      <c r="G65" s="51"/>
      <c r="H65" s="40" t="s">
        <v>263</v>
      </c>
      <c r="I65" s="60"/>
      <c r="J65" s="61"/>
      <c r="K65" s="47"/>
      <c r="L65" s="65"/>
      <c r="M65" s="65"/>
      <c r="N65" s="42">
        <f t="shared" si="12"/>
        <v>0</v>
      </c>
      <c r="O65" s="1" t="str">
        <f t="shared" si="13"/>
        <v>Bajo</v>
      </c>
      <c r="P65" s="1">
        <v>10</v>
      </c>
      <c r="Q65" s="42">
        <f t="shared" si="3"/>
        <v>0</v>
      </c>
      <c r="R65" s="7" t="str">
        <f t="shared" si="14"/>
        <v>IV</v>
      </c>
      <c r="S65" s="3" t="str">
        <f t="shared" si="15"/>
        <v>ACEPTABLE</v>
      </c>
      <c r="T65" s="6" t="str">
        <f t="shared" si="16"/>
        <v>Mantener las medidas de control existentes, pero se deberían considerar soluciones o mejoras y se deben hacer comprobciones periódicas para asegurrar que el riesgo aún es aceptable</v>
      </c>
      <c r="U65" s="1">
        <v>2</v>
      </c>
      <c r="X65" s="59" t="s">
        <v>265</v>
      </c>
      <c r="Y65" s="59" t="s">
        <v>265</v>
      </c>
      <c r="Z65" s="59" t="s">
        <v>265</v>
      </c>
    </row>
    <row r="66" spans="2:26" ht="120" hidden="1" customHeight="1" x14ac:dyDescent="0.25">
      <c r="B66" s="91"/>
      <c r="C66" s="92"/>
      <c r="D66" s="94"/>
      <c r="E66" s="92"/>
      <c r="F66" s="55" t="s">
        <v>240</v>
      </c>
      <c r="G66" s="51"/>
      <c r="H66" s="40" t="s">
        <v>263</v>
      </c>
      <c r="I66" s="60"/>
      <c r="J66" s="61"/>
      <c r="K66" s="47"/>
      <c r="L66" s="65"/>
      <c r="M66" s="65"/>
      <c r="N66" s="42">
        <f t="shared" si="12"/>
        <v>0</v>
      </c>
      <c r="O66" s="1" t="str">
        <f t="shared" si="13"/>
        <v>Bajo</v>
      </c>
      <c r="P66" s="1">
        <v>10</v>
      </c>
      <c r="Q66" s="42">
        <f t="shared" si="3"/>
        <v>0</v>
      </c>
      <c r="R66" s="7" t="str">
        <f t="shared" si="14"/>
        <v>IV</v>
      </c>
      <c r="S66" s="3" t="str">
        <f t="shared" si="15"/>
        <v>ACEPTABLE</v>
      </c>
      <c r="T66" s="6" t="str">
        <f t="shared" si="16"/>
        <v>Mantener las medidas de control existentes, pero se deberían considerar soluciones o mejoras y se deben hacer comprobciones periódicas para asegurrar que el riesgo aún es aceptable</v>
      </c>
      <c r="U66" s="1">
        <v>2</v>
      </c>
      <c r="X66" s="59" t="s">
        <v>265</v>
      </c>
      <c r="Y66" s="59" t="s">
        <v>265</v>
      </c>
      <c r="Z66" s="59" t="s">
        <v>265</v>
      </c>
    </row>
    <row r="67" spans="2:26" ht="180" hidden="1" customHeight="1" x14ac:dyDescent="0.25">
      <c r="B67" s="91"/>
      <c r="C67" s="92"/>
      <c r="D67" s="120" t="s">
        <v>19</v>
      </c>
      <c r="E67" s="92"/>
      <c r="F67" s="55" t="s">
        <v>241</v>
      </c>
      <c r="G67" s="51"/>
      <c r="H67" s="40" t="s">
        <v>263</v>
      </c>
      <c r="I67" s="60"/>
      <c r="J67" s="61"/>
      <c r="K67" s="47"/>
      <c r="L67" s="65"/>
      <c r="M67" s="65"/>
      <c r="N67" s="42">
        <f t="shared" si="12"/>
        <v>0</v>
      </c>
      <c r="O67" s="1" t="str">
        <f t="shared" si="13"/>
        <v>Bajo</v>
      </c>
      <c r="P67" s="1">
        <v>10</v>
      </c>
      <c r="Q67" s="42">
        <f t="shared" si="3"/>
        <v>0</v>
      </c>
      <c r="R67" s="7" t="str">
        <f t="shared" si="14"/>
        <v>IV</v>
      </c>
      <c r="S67" s="3" t="str">
        <f t="shared" si="15"/>
        <v>ACEPTABLE</v>
      </c>
      <c r="T67" s="6" t="str">
        <f t="shared" si="16"/>
        <v>Mantener las medidas de control existentes, pero se deberían considerar soluciones o mejoras y se deben hacer comprobciones periódicas para asegurrar que el riesgo aún es aceptable</v>
      </c>
      <c r="U67" s="1">
        <v>2</v>
      </c>
      <c r="X67" s="59" t="s">
        <v>265</v>
      </c>
      <c r="Y67" s="59" t="s">
        <v>265</v>
      </c>
      <c r="Z67" s="59" t="s">
        <v>265</v>
      </c>
    </row>
    <row r="68" spans="2:26" ht="75" hidden="1" customHeight="1" x14ac:dyDescent="0.25">
      <c r="B68" s="91"/>
      <c r="C68" s="92"/>
      <c r="D68" s="94"/>
      <c r="E68" s="92"/>
      <c r="F68" s="55" t="s">
        <v>242</v>
      </c>
      <c r="G68" s="51"/>
      <c r="H68" s="40" t="s">
        <v>263</v>
      </c>
      <c r="I68" s="60"/>
      <c r="J68" s="61"/>
      <c r="K68" s="47"/>
      <c r="L68" s="65"/>
      <c r="M68" s="65"/>
      <c r="N68" s="42">
        <f t="shared" si="12"/>
        <v>0</v>
      </c>
      <c r="O68" s="1" t="str">
        <f t="shared" si="13"/>
        <v>Bajo</v>
      </c>
      <c r="P68" s="1">
        <v>10</v>
      </c>
      <c r="Q68" s="42">
        <f t="shared" si="3"/>
        <v>0</v>
      </c>
      <c r="R68" s="7" t="str">
        <f t="shared" si="14"/>
        <v>IV</v>
      </c>
      <c r="S68" s="3" t="str">
        <f t="shared" si="15"/>
        <v>ACEPTABLE</v>
      </c>
      <c r="T68" s="6" t="str">
        <f t="shared" si="16"/>
        <v>Mantener las medidas de control existentes, pero se deberían considerar soluciones o mejoras y se deben hacer comprobciones periódicas para asegurrar que el riesgo aún es aceptable</v>
      </c>
      <c r="U68" s="1">
        <v>2</v>
      </c>
      <c r="X68" s="59" t="s">
        <v>265</v>
      </c>
      <c r="Y68" s="59" t="s">
        <v>265</v>
      </c>
      <c r="Z68" s="59" t="s">
        <v>265</v>
      </c>
    </row>
    <row r="69" spans="2:26" ht="45" hidden="1" customHeight="1" x14ac:dyDescent="0.25">
      <c r="B69" s="91"/>
      <c r="C69" s="92"/>
      <c r="D69" s="120" t="s">
        <v>19</v>
      </c>
      <c r="E69" s="92"/>
      <c r="F69" s="55" t="s">
        <v>243</v>
      </c>
      <c r="G69" s="51"/>
      <c r="H69" s="40" t="s">
        <v>263</v>
      </c>
      <c r="I69" s="60"/>
      <c r="J69" s="61"/>
      <c r="K69" s="47"/>
      <c r="L69" s="65"/>
      <c r="M69" s="65"/>
      <c r="N69" s="42">
        <f t="shared" si="12"/>
        <v>0</v>
      </c>
      <c r="O69" s="1" t="str">
        <f t="shared" si="13"/>
        <v>Bajo</v>
      </c>
      <c r="P69" s="1">
        <v>10</v>
      </c>
      <c r="Q69" s="42">
        <f t="shared" si="3"/>
        <v>0</v>
      </c>
      <c r="R69" s="7" t="str">
        <f t="shared" si="14"/>
        <v>IV</v>
      </c>
      <c r="S69" s="3" t="str">
        <f t="shared" si="15"/>
        <v>ACEPTABLE</v>
      </c>
      <c r="T69" s="6" t="str">
        <f t="shared" si="16"/>
        <v>Mantener las medidas de control existentes, pero se deberían considerar soluciones o mejoras y se deben hacer comprobciones periódicas para asegurrar que el riesgo aún es aceptable</v>
      </c>
      <c r="U69" s="1">
        <v>2</v>
      </c>
      <c r="X69" s="59" t="s">
        <v>265</v>
      </c>
      <c r="Y69" s="59" t="s">
        <v>265</v>
      </c>
      <c r="Z69" s="59" t="s">
        <v>265</v>
      </c>
    </row>
    <row r="70" spans="2:26" ht="15" hidden="1" customHeight="1" x14ac:dyDescent="0.25">
      <c r="B70" s="91"/>
      <c r="C70" s="92"/>
      <c r="D70" s="94"/>
      <c r="E70" s="92"/>
      <c r="F70" s="55" t="s">
        <v>228</v>
      </c>
      <c r="G70" s="51"/>
      <c r="H70" s="40" t="s">
        <v>263</v>
      </c>
      <c r="I70" s="60"/>
      <c r="J70" s="61"/>
      <c r="K70" s="47"/>
      <c r="L70" s="65"/>
      <c r="M70" s="65"/>
      <c r="N70" s="42">
        <f t="shared" si="12"/>
        <v>0</v>
      </c>
      <c r="O70" s="1" t="str">
        <f t="shared" si="13"/>
        <v>Bajo</v>
      </c>
      <c r="P70" s="1">
        <v>10</v>
      </c>
      <c r="Q70" s="42">
        <f t="shared" si="3"/>
        <v>0</v>
      </c>
      <c r="R70" s="7" t="str">
        <f t="shared" si="14"/>
        <v>IV</v>
      </c>
      <c r="S70" s="3" t="str">
        <f t="shared" si="15"/>
        <v>ACEPTABLE</v>
      </c>
      <c r="T70" s="6" t="str">
        <f t="shared" si="16"/>
        <v>Mantener las medidas de control existentes, pero se deberían considerar soluciones o mejoras y se deben hacer comprobciones periódicas para asegurrar que el riesgo aún es aceptable</v>
      </c>
      <c r="U70" s="1">
        <v>2</v>
      </c>
      <c r="X70" s="59" t="s">
        <v>265</v>
      </c>
      <c r="Y70" s="59" t="s">
        <v>265</v>
      </c>
      <c r="Z70" s="59" t="s">
        <v>265</v>
      </c>
    </row>
    <row r="71" spans="2:26" ht="30" hidden="1" customHeight="1" x14ac:dyDescent="0.25">
      <c r="B71" s="91"/>
      <c r="C71" s="92"/>
      <c r="D71" s="120" t="s">
        <v>19</v>
      </c>
      <c r="E71" s="92"/>
      <c r="F71" s="55" t="s">
        <v>229</v>
      </c>
      <c r="G71" s="51"/>
      <c r="H71" s="40" t="s">
        <v>263</v>
      </c>
      <c r="I71" s="60"/>
      <c r="J71" s="61"/>
      <c r="K71" s="47"/>
      <c r="L71" s="65"/>
      <c r="M71" s="65"/>
      <c r="N71" s="42">
        <f t="shared" si="12"/>
        <v>0</v>
      </c>
      <c r="O71" s="1" t="str">
        <f t="shared" si="13"/>
        <v>Bajo</v>
      </c>
      <c r="P71" s="1">
        <v>10</v>
      </c>
      <c r="Q71" s="42">
        <f t="shared" si="3"/>
        <v>0</v>
      </c>
      <c r="R71" s="7" t="str">
        <f t="shared" si="14"/>
        <v>IV</v>
      </c>
      <c r="S71" s="3" t="str">
        <f t="shared" si="15"/>
        <v>ACEPTABLE</v>
      </c>
      <c r="T71" s="6" t="str">
        <f t="shared" si="16"/>
        <v>Mantener las medidas de control existentes, pero se deberían considerar soluciones o mejoras y se deben hacer comprobciones periódicas para asegurrar que el riesgo aún es aceptable</v>
      </c>
      <c r="U71" s="1">
        <v>2</v>
      </c>
      <c r="X71" s="59" t="s">
        <v>265</v>
      </c>
      <c r="Y71" s="59" t="s">
        <v>265</v>
      </c>
      <c r="Z71" s="59" t="s">
        <v>265</v>
      </c>
    </row>
    <row r="72" spans="2:26" ht="30" hidden="1" customHeight="1" x14ac:dyDescent="0.25">
      <c r="B72" s="91"/>
      <c r="C72" s="92"/>
      <c r="D72" s="94"/>
      <c r="E72" s="92"/>
      <c r="F72" s="55" t="s">
        <v>230</v>
      </c>
      <c r="G72" s="51"/>
      <c r="H72" s="40" t="s">
        <v>263</v>
      </c>
      <c r="I72" s="60"/>
      <c r="J72" s="61"/>
      <c r="K72" s="47"/>
      <c r="L72" s="65"/>
      <c r="M72" s="65"/>
      <c r="N72" s="42">
        <f t="shared" si="12"/>
        <v>0</v>
      </c>
      <c r="O72" s="1" t="str">
        <f t="shared" si="13"/>
        <v>Bajo</v>
      </c>
      <c r="P72" s="1">
        <v>10</v>
      </c>
      <c r="Q72" s="42">
        <f t="shared" si="3"/>
        <v>0</v>
      </c>
      <c r="R72" s="7" t="str">
        <f t="shared" si="14"/>
        <v>IV</v>
      </c>
      <c r="S72" s="3" t="str">
        <f t="shared" si="15"/>
        <v>ACEPTABLE</v>
      </c>
      <c r="T72" s="6" t="str">
        <f t="shared" si="16"/>
        <v>Mantener las medidas de control existentes, pero se deberían considerar soluciones o mejoras y se deben hacer comprobciones periódicas para asegurrar que el riesgo aún es aceptable</v>
      </c>
      <c r="U72" s="1">
        <v>2</v>
      </c>
      <c r="X72" s="59" t="s">
        <v>265</v>
      </c>
      <c r="Y72" s="59" t="s">
        <v>265</v>
      </c>
      <c r="Z72" s="59" t="s">
        <v>265</v>
      </c>
    </row>
    <row r="73" spans="2:26" ht="120" hidden="1" customHeight="1" x14ac:dyDescent="0.25">
      <c r="B73" s="91"/>
      <c r="C73" s="92"/>
      <c r="D73" s="120" t="s">
        <v>19</v>
      </c>
      <c r="E73" s="92"/>
      <c r="F73" s="55" t="s">
        <v>231</v>
      </c>
      <c r="G73" s="51"/>
      <c r="H73" s="40" t="s">
        <v>263</v>
      </c>
      <c r="I73" s="60"/>
      <c r="J73" s="61"/>
      <c r="K73" s="47"/>
      <c r="L73" s="65"/>
      <c r="M73" s="65"/>
      <c r="N73" s="42">
        <f t="shared" si="12"/>
        <v>0</v>
      </c>
      <c r="O73" s="1" t="str">
        <f t="shared" si="13"/>
        <v>Bajo</v>
      </c>
      <c r="P73" s="1">
        <v>10</v>
      </c>
      <c r="Q73" s="42">
        <f t="shared" si="3"/>
        <v>0</v>
      </c>
      <c r="R73" s="7" t="str">
        <f t="shared" si="14"/>
        <v>IV</v>
      </c>
      <c r="S73" s="3" t="str">
        <f t="shared" si="15"/>
        <v>ACEPTABLE</v>
      </c>
      <c r="T73" s="6" t="str">
        <f t="shared" si="16"/>
        <v>Mantener las medidas de control existentes, pero se deberían considerar soluciones o mejoras y se deben hacer comprobciones periódicas para asegurrar que el riesgo aún es aceptable</v>
      </c>
      <c r="U73" s="1">
        <v>2</v>
      </c>
      <c r="X73" s="59" t="s">
        <v>265</v>
      </c>
      <c r="Y73" s="59" t="s">
        <v>265</v>
      </c>
      <c r="Z73" s="59" t="s">
        <v>265</v>
      </c>
    </row>
    <row r="74" spans="2:26" ht="45" hidden="1" customHeight="1" x14ac:dyDescent="0.25">
      <c r="B74" s="91"/>
      <c r="C74" s="92"/>
      <c r="D74" s="94"/>
      <c r="E74" s="92"/>
      <c r="F74" s="55" t="s">
        <v>232</v>
      </c>
      <c r="G74" s="51"/>
      <c r="H74" s="40" t="s">
        <v>263</v>
      </c>
      <c r="I74" s="60"/>
      <c r="J74" s="61"/>
      <c r="K74" s="47"/>
      <c r="L74" s="65"/>
      <c r="M74" s="65"/>
      <c r="N74" s="42">
        <f t="shared" si="12"/>
        <v>0</v>
      </c>
      <c r="O74" s="1" t="str">
        <f t="shared" si="13"/>
        <v>Bajo</v>
      </c>
      <c r="P74" s="1">
        <v>10</v>
      </c>
      <c r="Q74" s="42">
        <f t="shared" si="3"/>
        <v>0</v>
      </c>
      <c r="R74" s="7" t="str">
        <f t="shared" si="14"/>
        <v>IV</v>
      </c>
      <c r="S74" s="3" t="str">
        <f t="shared" si="15"/>
        <v>ACEPTABLE</v>
      </c>
      <c r="T74" s="6" t="str">
        <f t="shared" si="16"/>
        <v>Mantener las medidas de control existentes, pero se deberían considerar soluciones o mejoras y se deben hacer comprobciones periódicas para asegurrar que el riesgo aún es aceptable</v>
      </c>
      <c r="U74" s="1">
        <v>2</v>
      </c>
      <c r="X74" s="59" t="s">
        <v>265</v>
      </c>
      <c r="Y74" s="59" t="s">
        <v>265</v>
      </c>
      <c r="Z74" s="59" t="s">
        <v>265</v>
      </c>
    </row>
    <row r="75" spans="2:26" ht="45" hidden="1" customHeight="1" x14ac:dyDescent="0.25">
      <c r="B75" s="91"/>
      <c r="C75" s="92"/>
      <c r="D75" s="120" t="s">
        <v>19</v>
      </c>
      <c r="E75" s="92"/>
      <c r="F75" s="55" t="s">
        <v>244</v>
      </c>
      <c r="G75" s="51"/>
      <c r="H75" s="40" t="s">
        <v>263</v>
      </c>
      <c r="I75" s="60"/>
      <c r="J75" s="61"/>
      <c r="K75" s="47"/>
      <c r="L75" s="65"/>
      <c r="M75" s="65"/>
      <c r="N75" s="42">
        <f t="shared" si="12"/>
        <v>0</v>
      </c>
      <c r="O75" s="1" t="str">
        <f t="shared" si="13"/>
        <v>Bajo</v>
      </c>
      <c r="P75" s="1">
        <v>10</v>
      </c>
      <c r="Q75" s="42">
        <f t="shared" si="3"/>
        <v>0</v>
      </c>
      <c r="R75" s="7" t="str">
        <f t="shared" si="14"/>
        <v>IV</v>
      </c>
      <c r="S75" s="3" t="str">
        <f t="shared" si="15"/>
        <v>ACEPTABLE</v>
      </c>
      <c r="T75" s="6" t="str">
        <f t="shared" si="16"/>
        <v>Mantener las medidas de control existentes, pero se deberían considerar soluciones o mejoras y se deben hacer comprobciones periódicas para asegurrar que el riesgo aún es aceptable</v>
      </c>
      <c r="U75" s="1">
        <v>2</v>
      </c>
      <c r="X75" s="59" t="s">
        <v>265</v>
      </c>
      <c r="Y75" s="59" t="s">
        <v>265</v>
      </c>
      <c r="Z75" s="59" t="s">
        <v>265</v>
      </c>
    </row>
    <row r="76" spans="2:26" ht="60" hidden="1" customHeight="1" x14ac:dyDescent="0.25">
      <c r="B76" s="91"/>
      <c r="C76" s="92"/>
      <c r="D76" s="94"/>
      <c r="E76" s="92"/>
      <c r="F76" s="55" t="s">
        <v>245</v>
      </c>
      <c r="G76" s="51"/>
      <c r="H76" s="40" t="s">
        <v>263</v>
      </c>
      <c r="I76" s="60"/>
      <c r="J76" s="61"/>
      <c r="K76" s="47"/>
      <c r="L76" s="65"/>
      <c r="M76" s="65"/>
      <c r="N76" s="42">
        <f t="shared" si="12"/>
        <v>0</v>
      </c>
      <c r="O76" s="1" t="str">
        <f t="shared" si="13"/>
        <v>Bajo</v>
      </c>
      <c r="P76" s="1">
        <v>10</v>
      </c>
      <c r="Q76" s="42">
        <f t="shared" si="3"/>
        <v>0</v>
      </c>
      <c r="R76" s="7" t="str">
        <f t="shared" si="14"/>
        <v>IV</v>
      </c>
      <c r="S76" s="3" t="str">
        <f t="shared" si="15"/>
        <v>ACEPTABLE</v>
      </c>
      <c r="T76" s="6" t="str">
        <f t="shared" si="16"/>
        <v>Mantener las medidas de control existentes, pero se deberían considerar soluciones o mejoras y se deben hacer comprobciones periódicas para asegurrar que el riesgo aún es aceptable</v>
      </c>
      <c r="U76" s="1">
        <v>2</v>
      </c>
      <c r="X76" s="59" t="s">
        <v>265</v>
      </c>
      <c r="Y76" s="59" t="s">
        <v>265</v>
      </c>
      <c r="Z76" s="59" t="s">
        <v>265</v>
      </c>
    </row>
    <row r="77" spans="2:26" ht="45" hidden="1" customHeight="1" x14ac:dyDescent="0.25">
      <c r="B77" s="91"/>
      <c r="C77" s="92"/>
      <c r="D77" s="120" t="s">
        <v>19</v>
      </c>
      <c r="E77" s="92"/>
      <c r="F77" s="55" t="s">
        <v>246</v>
      </c>
      <c r="G77" s="51"/>
      <c r="H77" s="40" t="s">
        <v>263</v>
      </c>
      <c r="I77" s="60"/>
      <c r="J77" s="61"/>
      <c r="K77" s="47"/>
      <c r="L77" s="65"/>
      <c r="M77" s="65"/>
      <c r="N77" s="42">
        <f t="shared" si="12"/>
        <v>0</v>
      </c>
      <c r="O77" s="1" t="str">
        <f t="shared" si="13"/>
        <v>Bajo</v>
      </c>
      <c r="P77" s="1">
        <v>10</v>
      </c>
      <c r="Q77" s="42">
        <f t="shared" si="3"/>
        <v>0</v>
      </c>
      <c r="R77" s="7" t="str">
        <f t="shared" si="14"/>
        <v>IV</v>
      </c>
      <c r="S77" s="3" t="str">
        <f t="shared" si="15"/>
        <v>ACEPTABLE</v>
      </c>
      <c r="T77" s="6" t="str">
        <f t="shared" si="16"/>
        <v>Mantener las medidas de control existentes, pero se deberían considerar soluciones o mejoras y se deben hacer comprobciones periódicas para asegurrar que el riesgo aún es aceptable</v>
      </c>
      <c r="U77" s="1">
        <v>2</v>
      </c>
      <c r="X77" s="59" t="s">
        <v>265</v>
      </c>
      <c r="Y77" s="59" t="s">
        <v>265</v>
      </c>
      <c r="Z77" s="59" t="s">
        <v>265</v>
      </c>
    </row>
    <row r="78" spans="2:26" ht="45" hidden="1" customHeight="1" x14ac:dyDescent="0.25">
      <c r="B78" s="91"/>
      <c r="C78" s="92"/>
      <c r="D78" s="94"/>
      <c r="E78" s="92"/>
      <c r="F78" s="55" t="s">
        <v>233</v>
      </c>
      <c r="G78" s="51"/>
      <c r="H78" s="40" t="s">
        <v>263</v>
      </c>
      <c r="I78" s="60"/>
      <c r="J78" s="61"/>
      <c r="K78" s="47"/>
      <c r="L78" s="65"/>
      <c r="M78" s="65"/>
      <c r="N78" s="42">
        <f t="shared" si="12"/>
        <v>0</v>
      </c>
      <c r="O78" s="1" t="str">
        <f t="shared" si="13"/>
        <v>Bajo</v>
      </c>
      <c r="P78" s="1">
        <v>10</v>
      </c>
      <c r="Q78" s="42">
        <f t="shared" si="3"/>
        <v>0</v>
      </c>
      <c r="R78" s="7" t="str">
        <f t="shared" si="14"/>
        <v>IV</v>
      </c>
      <c r="S78" s="3" t="str">
        <f t="shared" si="15"/>
        <v>ACEPTABLE</v>
      </c>
      <c r="T78" s="6" t="str">
        <f t="shared" si="16"/>
        <v>Mantener las medidas de control existentes, pero se deberían considerar soluciones o mejoras y se deben hacer comprobciones periódicas para asegurrar que el riesgo aún es aceptable</v>
      </c>
      <c r="U78" s="1">
        <v>2</v>
      </c>
      <c r="X78" s="59" t="s">
        <v>265</v>
      </c>
      <c r="Y78" s="59" t="s">
        <v>265</v>
      </c>
      <c r="Z78" s="59" t="s">
        <v>265</v>
      </c>
    </row>
    <row r="79" spans="2:26" ht="30" hidden="1" customHeight="1" x14ac:dyDescent="0.25">
      <c r="B79" s="91"/>
      <c r="C79" s="92"/>
      <c r="D79" s="120" t="s">
        <v>19</v>
      </c>
      <c r="E79" s="92"/>
      <c r="F79" s="55" t="s">
        <v>234</v>
      </c>
      <c r="G79" s="51"/>
      <c r="H79" s="40" t="s">
        <v>263</v>
      </c>
      <c r="I79" s="60"/>
      <c r="J79" s="61"/>
      <c r="K79" s="47"/>
      <c r="L79" s="65"/>
      <c r="M79" s="65"/>
      <c r="N79" s="42">
        <f t="shared" si="12"/>
        <v>0</v>
      </c>
      <c r="O79" s="1" t="str">
        <f t="shared" si="13"/>
        <v>Bajo</v>
      </c>
      <c r="P79" s="1">
        <v>10</v>
      </c>
      <c r="Q79" s="42">
        <f t="shared" si="3"/>
        <v>0</v>
      </c>
      <c r="R79" s="7" t="str">
        <f t="shared" si="14"/>
        <v>IV</v>
      </c>
      <c r="S79" s="3" t="str">
        <f t="shared" si="15"/>
        <v>ACEPTABLE</v>
      </c>
      <c r="T79" s="6" t="str">
        <f t="shared" si="16"/>
        <v>Mantener las medidas de control existentes, pero se deberían considerar soluciones o mejoras y se deben hacer comprobciones periódicas para asegurrar que el riesgo aún es aceptable</v>
      </c>
      <c r="U79" s="1">
        <v>2</v>
      </c>
      <c r="X79" s="59" t="s">
        <v>265</v>
      </c>
      <c r="Y79" s="59" t="s">
        <v>265</v>
      </c>
      <c r="Z79" s="59" t="s">
        <v>265</v>
      </c>
    </row>
    <row r="80" spans="2:26" ht="60" hidden="1" customHeight="1" x14ac:dyDescent="0.25">
      <c r="B80" s="91"/>
      <c r="C80" s="92"/>
      <c r="D80" s="94"/>
      <c r="E80" s="92"/>
      <c r="F80" s="55" t="s">
        <v>235</v>
      </c>
      <c r="G80" s="51"/>
      <c r="H80" s="40" t="s">
        <v>263</v>
      </c>
      <c r="I80" s="60"/>
      <c r="J80" s="61"/>
      <c r="K80" s="47"/>
      <c r="L80" s="65"/>
      <c r="M80" s="65"/>
      <c r="N80" s="42">
        <f t="shared" si="12"/>
        <v>0</v>
      </c>
      <c r="O80" s="1" t="str">
        <f t="shared" si="13"/>
        <v>Bajo</v>
      </c>
      <c r="P80" s="1">
        <v>10</v>
      </c>
      <c r="Q80" s="42">
        <f t="shared" si="3"/>
        <v>0</v>
      </c>
      <c r="R80" s="7" t="str">
        <f t="shared" si="14"/>
        <v>IV</v>
      </c>
      <c r="S80" s="3" t="str">
        <f t="shared" si="15"/>
        <v>ACEPTABLE</v>
      </c>
      <c r="T80" s="6" t="str">
        <f t="shared" si="16"/>
        <v>Mantener las medidas de control existentes, pero se deberían considerar soluciones o mejoras y se deben hacer comprobciones periódicas para asegurrar que el riesgo aún es aceptable</v>
      </c>
      <c r="U80" s="1">
        <v>2</v>
      </c>
      <c r="X80" s="59" t="s">
        <v>265</v>
      </c>
      <c r="Y80" s="59" t="s">
        <v>265</v>
      </c>
      <c r="Z80" s="59" t="s">
        <v>265</v>
      </c>
    </row>
    <row r="81" spans="2:28" ht="15" hidden="1" customHeight="1" x14ac:dyDescent="0.25">
      <c r="B81" s="91"/>
      <c r="C81" s="92"/>
      <c r="D81" s="120" t="s">
        <v>19</v>
      </c>
      <c r="E81" s="92"/>
      <c r="F81" s="55" t="s">
        <v>236</v>
      </c>
      <c r="G81" s="51"/>
      <c r="H81" s="40" t="s">
        <v>263</v>
      </c>
      <c r="I81" s="60"/>
      <c r="J81" s="61"/>
      <c r="K81" s="47"/>
      <c r="L81" s="65"/>
      <c r="M81" s="65"/>
      <c r="N81" s="42">
        <f t="shared" si="12"/>
        <v>0</v>
      </c>
      <c r="O81" s="1" t="str">
        <f t="shared" si="13"/>
        <v>Bajo</v>
      </c>
      <c r="P81" s="1">
        <v>10</v>
      </c>
      <c r="Q81" s="42">
        <f t="shared" si="3"/>
        <v>0</v>
      </c>
      <c r="R81" s="7" t="str">
        <f t="shared" si="14"/>
        <v>IV</v>
      </c>
      <c r="S81" s="3" t="str">
        <f t="shared" si="15"/>
        <v>ACEPTABLE</v>
      </c>
      <c r="T81" s="6" t="str">
        <f t="shared" si="16"/>
        <v>Mantener las medidas de control existentes, pero se deberían considerar soluciones o mejoras y se deben hacer comprobciones periódicas para asegurrar que el riesgo aún es aceptable</v>
      </c>
      <c r="U81" s="1">
        <v>2</v>
      </c>
      <c r="X81" s="59" t="s">
        <v>265</v>
      </c>
      <c r="Y81" s="59" t="s">
        <v>265</v>
      </c>
      <c r="Z81" s="59" t="s">
        <v>265</v>
      </c>
    </row>
    <row r="82" spans="2:28" ht="30.75" hidden="1" customHeight="1" x14ac:dyDescent="0.25">
      <c r="B82" s="91"/>
      <c r="C82" s="92"/>
      <c r="D82" s="94"/>
      <c r="E82" s="92"/>
      <c r="F82" s="55" t="s">
        <v>237</v>
      </c>
      <c r="G82" s="51"/>
      <c r="H82" s="40" t="s">
        <v>263</v>
      </c>
      <c r="I82" s="60"/>
      <c r="J82" s="61"/>
      <c r="K82" s="47"/>
      <c r="L82" s="65"/>
      <c r="M82" s="65"/>
      <c r="N82" s="42">
        <f t="shared" si="12"/>
        <v>0</v>
      </c>
      <c r="O82" s="1" t="str">
        <f t="shared" si="13"/>
        <v>Bajo</v>
      </c>
      <c r="P82" s="1">
        <v>10</v>
      </c>
      <c r="Q82" s="42">
        <f t="shared" si="3"/>
        <v>0</v>
      </c>
      <c r="R82" s="7" t="str">
        <f t="shared" si="14"/>
        <v>IV</v>
      </c>
      <c r="S82" s="3" t="str">
        <f t="shared" si="15"/>
        <v>ACEPTABLE</v>
      </c>
      <c r="T82" s="6" t="str">
        <f t="shared" si="16"/>
        <v>Mantener las medidas de control existentes, pero se deberían considerar soluciones o mejoras y se deben hacer comprobciones periódicas para asegurrar que el riesgo aún es aceptable</v>
      </c>
      <c r="U82" s="1">
        <v>2</v>
      </c>
      <c r="X82" s="59" t="s">
        <v>265</v>
      </c>
      <c r="Y82" s="59" t="s">
        <v>265</v>
      </c>
      <c r="Z82" s="59" t="s">
        <v>265</v>
      </c>
    </row>
    <row r="83" spans="2:28" ht="93" customHeight="1" x14ac:dyDescent="0.25">
      <c r="B83" s="91"/>
      <c r="C83" s="93"/>
      <c r="D83" s="48"/>
      <c r="E83" s="8" t="s">
        <v>312</v>
      </c>
      <c r="F83" s="8" t="s">
        <v>313</v>
      </c>
      <c r="G83" s="8" t="s">
        <v>314</v>
      </c>
      <c r="H83" s="40" t="s">
        <v>263</v>
      </c>
      <c r="I83" s="41" t="s">
        <v>310</v>
      </c>
      <c r="J83" s="41" t="s">
        <v>310</v>
      </c>
      <c r="K83" s="41" t="s">
        <v>310</v>
      </c>
      <c r="L83" s="65">
        <v>6</v>
      </c>
      <c r="M83" s="65">
        <v>2</v>
      </c>
      <c r="N83" s="63">
        <f t="shared" si="12"/>
        <v>12</v>
      </c>
      <c r="O83" s="48" t="str">
        <f t="shared" si="13"/>
        <v>Alto</v>
      </c>
      <c r="P83" s="41">
        <v>10</v>
      </c>
      <c r="Q83" s="42">
        <f t="shared" si="3"/>
        <v>120</v>
      </c>
      <c r="R83" s="7" t="str">
        <f t="shared" si="14"/>
        <v>III</v>
      </c>
      <c r="S83" s="3" t="str">
        <f t="shared" si="15"/>
        <v>MEJORABLE</v>
      </c>
      <c r="T83" s="6" t="str">
        <f t="shared" si="16"/>
        <v>Mejorar si es posible. Seria conveniente justificar la intervención y su rentabilidad</v>
      </c>
      <c r="U83" s="41">
        <v>2</v>
      </c>
      <c r="V83" s="8" t="s">
        <v>315</v>
      </c>
      <c r="W83" s="8" t="s">
        <v>316</v>
      </c>
      <c r="X83" s="41" t="s">
        <v>265</v>
      </c>
      <c r="Y83" s="41" t="s">
        <v>265</v>
      </c>
      <c r="Z83" s="41" t="s">
        <v>265</v>
      </c>
      <c r="AA83" s="50" t="s">
        <v>317</v>
      </c>
      <c r="AB83" s="52" t="s">
        <v>311</v>
      </c>
    </row>
    <row r="84" spans="2:28" ht="100.5" customHeight="1" x14ac:dyDescent="0.25">
      <c r="C84" s="56"/>
      <c r="L84" s="134"/>
      <c r="M84" s="134"/>
    </row>
    <row r="85" spans="2:28" x14ac:dyDescent="0.25">
      <c r="C85" s="56"/>
      <c r="L85" s="134"/>
      <c r="M85" s="134"/>
    </row>
    <row r="86" spans="2:28" x14ac:dyDescent="0.25">
      <c r="C86" s="56"/>
      <c r="L86" s="134"/>
      <c r="M86" s="134"/>
    </row>
    <row r="87" spans="2:28" x14ac:dyDescent="0.25">
      <c r="C87" s="56"/>
      <c r="L87" s="134"/>
      <c r="M87" s="134"/>
    </row>
    <row r="88" spans="2:28" x14ac:dyDescent="0.25">
      <c r="C88" s="56"/>
      <c r="L88" s="134"/>
      <c r="M88" s="134"/>
    </row>
    <row r="89" spans="2:28" x14ac:dyDescent="0.25">
      <c r="C89" s="56"/>
    </row>
    <row r="90" spans="2:28" x14ac:dyDescent="0.25">
      <c r="C90" s="56"/>
    </row>
    <row r="91" spans="2:28" x14ac:dyDescent="0.25">
      <c r="C91" s="56"/>
    </row>
    <row r="92" spans="2:28" x14ac:dyDescent="0.25">
      <c r="C92" s="56"/>
    </row>
    <row r="93" spans="2:28" x14ac:dyDescent="0.25">
      <c r="C93" s="56"/>
    </row>
    <row r="94" spans="2:28" x14ac:dyDescent="0.25">
      <c r="C94" s="56"/>
    </row>
    <row r="95" spans="2:28" x14ac:dyDescent="0.25">
      <c r="C95" s="56"/>
    </row>
    <row r="96" spans="2:28" x14ac:dyDescent="0.25">
      <c r="C96" s="56"/>
    </row>
    <row r="97" spans="3:3" x14ac:dyDescent="0.25">
      <c r="C97" s="56"/>
    </row>
    <row r="98" spans="3:3" x14ac:dyDescent="0.25">
      <c r="C98" s="56"/>
    </row>
    <row r="99" spans="3:3" x14ac:dyDescent="0.25">
      <c r="C99" s="56"/>
    </row>
    <row r="100" spans="3:3" x14ac:dyDescent="0.25">
      <c r="C100" s="56"/>
    </row>
    <row r="101" spans="3:3" x14ac:dyDescent="0.25">
      <c r="C101" s="56"/>
    </row>
    <row r="102" spans="3:3" x14ac:dyDescent="0.25">
      <c r="C102" s="56"/>
    </row>
    <row r="103" spans="3:3" x14ac:dyDescent="0.25">
      <c r="C103" s="56"/>
    </row>
    <row r="104" spans="3:3" x14ac:dyDescent="0.25">
      <c r="C104" s="56"/>
    </row>
    <row r="105" spans="3:3" x14ac:dyDescent="0.25">
      <c r="C105" s="56"/>
    </row>
    <row r="106" spans="3:3" x14ac:dyDescent="0.25">
      <c r="C106" s="56"/>
    </row>
    <row r="107" spans="3:3" x14ac:dyDescent="0.25">
      <c r="C107" s="56"/>
    </row>
    <row r="108" spans="3:3" x14ac:dyDescent="0.25">
      <c r="C108" s="56"/>
    </row>
    <row r="109" spans="3:3" x14ac:dyDescent="0.25">
      <c r="C109" s="56"/>
    </row>
    <row r="110" spans="3:3" x14ac:dyDescent="0.25">
      <c r="C110" s="56"/>
    </row>
    <row r="111" spans="3:3" x14ac:dyDescent="0.25">
      <c r="C111" s="56"/>
    </row>
    <row r="112" spans="3:3" x14ac:dyDescent="0.25">
      <c r="C112" s="56"/>
    </row>
    <row r="113" spans="3:3" x14ac:dyDescent="0.25">
      <c r="C113" s="56"/>
    </row>
    <row r="114" spans="3:3" x14ac:dyDescent="0.25">
      <c r="C114" s="56"/>
    </row>
    <row r="115" spans="3:3" x14ac:dyDescent="0.25">
      <c r="C115" s="56"/>
    </row>
    <row r="116" spans="3:3" x14ac:dyDescent="0.25">
      <c r="C116" s="56"/>
    </row>
    <row r="117" spans="3:3" x14ac:dyDescent="0.25">
      <c r="C117" s="56"/>
    </row>
    <row r="118" spans="3:3" x14ac:dyDescent="0.25">
      <c r="C118" s="56"/>
    </row>
    <row r="119" spans="3:3" x14ac:dyDescent="0.25">
      <c r="C119" s="56"/>
    </row>
    <row r="120" spans="3:3" x14ac:dyDescent="0.25">
      <c r="C120" s="56"/>
    </row>
    <row r="121" spans="3:3" x14ac:dyDescent="0.25">
      <c r="C121" s="56"/>
    </row>
    <row r="122" spans="3:3" x14ac:dyDescent="0.25">
      <c r="C122" s="56"/>
    </row>
    <row r="123" spans="3:3" x14ac:dyDescent="0.25">
      <c r="C123" s="56"/>
    </row>
    <row r="124" spans="3:3" x14ac:dyDescent="0.25">
      <c r="C124" s="56"/>
    </row>
    <row r="125" spans="3:3" x14ac:dyDescent="0.25">
      <c r="C125" s="56"/>
    </row>
    <row r="126" spans="3:3" x14ac:dyDescent="0.25">
      <c r="C126" s="56"/>
    </row>
    <row r="127" spans="3:3" x14ac:dyDescent="0.25">
      <c r="C127" s="56"/>
    </row>
    <row r="128" spans="3:3" x14ac:dyDescent="0.25">
      <c r="C128" s="56"/>
    </row>
    <row r="129" spans="3:3" x14ac:dyDescent="0.25">
      <c r="C129" s="56"/>
    </row>
    <row r="130" spans="3:3" x14ac:dyDescent="0.25">
      <c r="C130" s="56"/>
    </row>
    <row r="131" spans="3:3" x14ac:dyDescent="0.25">
      <c r="C131" s="56"/>
    </row>
    <row r="132" spans="3:3" x14ac:dyDescent="0.25">
      <c r="C132" s="56"/>
    </row>
    <row r="133" spans="3:3" x14ac:dyDescent="0.25">
      <c r="C133" s="56"/>
    </row>
    <row r="134" spans="3:3" x14ac:dyDescent="0.25">
      <c r="C134" s="56"/>
    </row>
    <row r="135" spans="3:3" x14ac:dyDescent="0.25">
      <c r="C135" s="56"/>
    </row>
    <row r="136" spans="3:3" x14ac:dyDescent="0.25">
      <c r="C136" s="56"/>
    </row>
    <row r="137" spans="3:3" x14ac:dyDescent="0.25">
      <c r="C137" s="56"/>
    </row>
    <row r="1048555" spans="4:8" ht="60" x14ac:dyDescent="0.25">
      <c r="H1048555" s="25" t="s">
        <v>255</v>
      </c>
    </row>
    <row r="1048556" spans="4:8" ht="60" x14ac:dyDescent="0.25">
      <c r="H1048556" s="25" t="s">
        <v>256</v>
      </c>
    </row>
    <row r="1048557" spans="4:8" ht="90" x14ac:dyDescent="0.25">
      <c r="H1048557" s="25" t="s">
        <v>257</v>
      </c>
    </row>
    <row r="1048558" spans="4:8" ht="75" x14ac:dyDescent="0.25">
      <c r="H1048558" s="25" t="s">
        <v>258</v>
      </c>
    </row>
    <row r="1048559" spans="4:8" ht="135" x14ac:dyDescent="0.25">
      <c r="H1048559" s="25" t="s">
        <v>259</v>
      </c>
    </row>
    <row r="1048560" spans="4:8" ht="285" x14ac:dyDescent="0.25">
      <c r="D1048560" t="s">
        <v>19</v>
      </c>
      <c r="H1048560" s="25" t="s">
        <v>260</v>
      </c>
    </row>
    <row r="1048561" spans="4:4" x14ac:dyDescent="0.25">
      <c r="D1048561" t="s">
        <v>262</v>
      </c>
    </row>
  </sheetData>
  <mergeCells count="97">
    <mergeCell ref="L84:M88"/>
    <mergeCell ref="X11:X13"/>
    <mergeCell ref="E29:E35"/>
    <mergeCell ref="D69:D70"/>
    <mergeCell ref="D71:D72"/>
    <mergeCell ref="D73:D74"/>
    <mergeCell ref="D75:D76"/>
    <mergeCell ref="D77:D78"/>
    <mergeCell ref="D79:D80"/>
    <mergeCell ref="D57:D58"/>
    <mergeCell ref="D59:D60"/>
    <mergeCell ref="D61:D62"/>
    <mergeCell ref="D63:D64"/>
    <mergeCell ref="D65:D66"/>
    <mergeCell ref="D67:D68"/>
    <mergeCell ref="AA24:AA27"/>
    <mergeCell ref="AB24:AB27"/>
    <mergeCell ref="E36:E82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81:D82"/>
    <mergeCell ref="Y14:Y18"/>
    <mergeCell ref="Z14:Z18"/>
    <mergeCell ref="AA14:AA18"/>
    <mergeCell ref="AB14:AB18"/>
    <mergeCell ref="E19:E23"/>
    <mergeCell ref="W14:W18"/>
    <mergeCell ref="X14:X18"/>
    <mergeCell ref="S14:S18"/>
    <mergeCell ref="T14:T18"/>
    <mergeCell ref="U14:U18"/>
    <mergeCell ref="V14:V18"/>
    <mergeCell ref="M14:M18"/>
    <mergeCell ref="N14:N18"/>
    <mergeCell ref="O14:O18"/>
    <mergeCell ref="P14:P18"/>
    <mergeCell ref="Q14:Q18"/>
    <mergeCell ref="R14:R18"/>
    <mergeCell ref="Z11:Z13"/>
    <mergeCell ref="AA11:AA13"/>
    <mergeCell ref="AB11:AB13"/>
    <mergeCell ref="F14:F18"/>
    <mergeCell ref="G14:G18"/>
    <mergeCell ref="H14:H18"/>
    <mergeCell ref="I14:I18"/>
    <mergeCell ref="J14:J18"/>
    <mergeCell ref="K14:K18"/>
    <mergeCell ref="L14:L18"/>
    <mergeCell ref="S11:S13"/>
    <mergeCell ref="T11:T13"/>
    <mergeCell ref="U11:U13"/>
    <mergeCell ref="V11:V13"/>
    <mergeCell ref="W11:W13"/>
    <mergeCell ref="Y11:Y13"/>
    <mergeCell ref="R11:R13"/>
    <mergeCell ref="G11:G13"/>
    <mergeCell ref="H11:H13"/>
    <mergeCell ref="I11:I13"/>
    <mergeCell ref="J11:J13"/>
    <mergeCell ref="K11:K13"/>
    <mergeCell ref="L11:L13"/>
    <mergeCell ref="M11:M13"/>
    <mergeCell ref="N11:N13"/>
    <mergeCell ref="O11:O13"/>
    <mergeCell ref="P11:P13"/>
    <mergeCell ref="Q11:Q13"/>
    <mergeCell ref="B11:B83"/>
    <mergeCell ref="C11:C83"/>
    <mergeCell ref="D11:D18"/>
    <mergeCell ref="E11:E18"/>
    <mergeCell ref="F11:F13"/>
    <mergeCell ref="D22:D23"/>
    <mergeCell ref="D55:D56"/>
    <mergeCell ref="D24:D27"/>
    <mergeCell ref="E24:E27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L9:R9"/>
    <mergeCell ref="S9:T9"/>
    <mergeCell ref="U9:W9"/>
    <mergeCell ref="X9:AB9"/>
    <mergeCell ref="E10:F10"/>
  </mergeCells>
  <conditionalFormatting sqref="O14 O19:O83">
    <cfRule type="containsText" dxfId="69" priority="31" operator="containsText" text="Muy Alto">
      <formula>NOT(ISERROR(SEARCH("Muy Alto",O14)))</formula>
    </cfRule>
    <cfRule type="containsText" dxfId="68" priority="30" operator="containsText" text="Bajo">
      <formula>NOT(ISERROR(SEARCH("Bajo",O14)))</formula>
    </cfRule>
  </conditionalFormatting>
  <conditionalFormatting sqref="O14 O34:O83">
    <cfRule type="containsText" dxfId="67" priority="33" operator="containsText" text="Muy Alto">
      <formula>NOT(ISERROR(SEARCH("Muy Alto",O14)))</formula>
    </cfRule>
    <cfRule type="containsText" dxfId="66" priority="32" operator="containsText" text="Alto">
      <formula>NOT(ISERROR(SEARCH("Alto",O14)))</formula>
    </cfRule>
  </conditionalFormatting>
  <conditionalFormatting sqref="O19:O33">
    <cfRule type="containsText" dxfId="65" priority="9" operator="containsText" text="Muy Alto">
      <formula>NOT(ISERROR(SEARCH("Muy Alto",O19)))</formula>
    </cfRule>
    <cfRule type="containsText" dxfId="64" priority="10" operator="containsText" text="Alto">
      <formula>NOT(ISERROR(SEARCH("Alto",O19)))</formula>
    </cfRule>
  </conditionalFormatting>
  <conditionalFormatting sqref="O19:O83 O14">
    <cfRule type="containsText" dxfId="63" priority="29" operator="containsText" text="Medio">
      <formula>NOT(ISERROR(SEARCH("Medio",O14)))</formula>
    </cfRule>
  </conditionalFormatting>
  <conditionalFormatting sqref="R14 R34:R83">
    <cfRule type="containsText" dxfId="62" priority="28" operator="containsText" text="IV">
      <formula>NOT(ISERROR(SEARCH("IV",R14)))</formula>
    </cfRule>
    <cfRule type="containsText" dxfId="61" priority="27" operator="containsText" text="I">
      <formula>NOT(ISERROR(SEARCH("I",R14)))</formula>
    </cfRule>
    <cfRule type="containsText" dxfId="60" priority="26" operator="containsText" text="II">
      <formula>NOT(ISERROR(SEARCH("II",R14)))</formula>
    </cfRule>
    <cfRule type="containsText" dxfId="59" priority="25" operator="containsText" text="III">
      <formula>NOT(ISERROR(SEARCH("III",R14)))</formula>
    </cfRule>
  </conditionalFormatting>
  <conditionalFormatting sqref="R19:R33">
    <cfRule type="containsText" dxfId="58" priority="5" operator="containsText" text="IV">
      <formula>NOT(ISERROR(SEARCH("IV",R19)))</formula>
    </cfRule>
    <cfRule type="containsText" dxfId="57" priority="6" operator="containsText" text="III">
      <formula>NOT(ISERROR(SEARCH("III",R19)))</formula>
    </cfRule>
    <cfRule type="containsText" dxfId="56" priority="7" operator="containsText" text="II">
      <formula>NOT(ISERROR(SEARCH("II",R19)))</formula>
    </cfRule>
    <cfRule type="containsText" dxfId="55" priority="8" operator="containsText" text="I">
      <formula>NOT(ISERROR(SEARCH("I",R19)))</formula>
    </cfRule>
  </conditionalFormatting>
  <conditionalFormatting sqref="R19:R83 R14">
    <cfRule type="containsText" dxfId="54" priority="24" operator="containsText" text="IV">
      <formula>NOT(ISERROR(SEARCH("IV",R14)))</formula>
    </cfRule>
  </conditionalFormatting>
  <conditionalFormatting sqref="S14 S19:S83">
    <cfRule type="containsText" dxfId="53" priority="17" operator="containsText" text="ACEPTABLE CON CONTROL ESPECIFICO">
      <formula>NOT(ISERROR(SEARCH("ACEPTABLE CON CONTROL ESPECIFICO",S14)))</formula>
    </cfRule>
    <cfRule type="containsText" dxfId="52" priority="18" operator="containsText" text="ACEPTABLE">
      <formula>NOT(ISERROR(SEARCH("ACEPTABLE",S14)))</formula>
    </cfRule>
    <cfRule type="containsText" dxfId="51" priority="19" operator="containsText" text="MEJORABLE">
      <formula>NOT(ISERROR(SEARCH("MEJORABLE",S14)))</formula>
    </cfRule>
  </conditionalFormatting>
  <conditionalFormatting sqref="S14 S34:S83">
    <cfRule type="containsText" dxfId="50" priority="20" operator="containsText" text="NO ACEPTABLE">
      <formula>NOT(ISERROR(SEARCH("NO ACEPTABLE",S14)))</formula>
    </cfRule>
    <cfRule type="containsText" dxfId="49" priority="21" operator="containsText" text="NO ACEPTABLE O ACEPTABLE CON CONTROL ESPECIFICO">
      <formula>NOT(ISERROR(SEARCH("NO ACEPTABLE O ACEPTABLE CON CONTROL ESPECIFICO",S14)))</formula>
    </cfRule>
    <cfRule type="containsText" dxfId="48" priority="22" operator="containsText" text="ACEPTABLE">
      <formula>NOT(ISERROR(SEARCH("ACEPTABLE",S14)))</formula>
    </cfRule>
    <cfRule type="containsText" dxfId="47" priority="23" operator="containsText" text="MEJORABLE">
      <formula>NOT(ISERROR(SEARCH("MEJORABLE",S14)))</formula>
    </cfRule>
  </conditionalFormatting>
  <conditionalFormatting sqref="S19:S33">
    <cfRule type="containsText" dxfId="46" priority="4" operator="containsText" text="NO ACEPTABLE O ACEPTABLE CON CONTROL ESPECIFICO">
      <formula>NOT(ISERROR(SEARCH("NO ACEPTABLE O ACEPTABLE CON CONTROL ESPECIFICO",S19)))</formula>
    </cfRule>
    <cfRule type="containsText" dxfId="45" priority="3" operator="containsText" text="NO ACEPTABLE">
      <formula>NOT(ISERROR(SEARCH("NO ACEPTABLE",S19)))</formula>
    </cfRule>
    <cfRule type="containsText" dxfId="44" priority="2" operator="containsText" text="MEJORABLE">
      <formula>NOT(ISERROR(SEARCH("MEJORABLE",S19)))</formula>
    </cfRule>
    <cfRule type="containsText" dxfId="43" priority="1" operator="containsText" text="ACEPTABLE">
      <formula>NOT(ISERROR(SEARCH("ACEPTABLE",S19)))</formula>
    </cfRule>
  </conditionalFormatting>
  <conditionalFormatting sqref="S19:S83 S14">
    <cfRule type="containsText" dxfId="42" priority="16" operator="containsText" text="NO ACEPTABLE">
      <formula>NOT(ISERROR(SEARCH("NO ACEPTABLE",S14)))</formula>
    </cfRule>
  </conditionalFormatting>
  <conditionalFormatting sqref="T14 T19:T83">
    <cfRule type="containsText" dxfId="41" priority="15" operator="containsText" text="Mejorar si es posible. Seria conveniente justificar la intervención y su rentabilidad">
      <formula>NOT(ISERROR(SEARCH("Mejorar si es posible. Seria conveniente justificar la intervención y su rentabilidad",T14)))</formula>
    </cfRule>
    <cfRule type="containsText" dxfId="40" priority="14" operator="containsText" text="Corregir y adoptar medidas de control inmediato">
      <formula>NOT(ISERROR(SEARCH("Corregir y adoptar medidas de control inmediato",T14)))</formula>
    </cfRule>
    <cfRule type="cellIs" dxfId="39" priority="13" operator="equal">
      <formula>"Situación crítica. Suspender actividades hasta que el riesgo esté bajo control. Intervención urgente"</formula>
    </cfRule>
    <cfRule type="containsText" dxfId="38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aceptable",T14)))</formula>
    </cfRule>
    <cfRule type="containsText" dxfId="37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urgente",T14)))</formula>
    </cfRule>
  </conditionalFormatting>
  <dataValidations count="6">
    <dataValidation type="list" showInputMessage="1" showErrorMessage="1" sqref="H34:H83" xr:uid="{1F4D20A3-20B7-475C-9CB1-28FDF5CBCC7C}">
      <formula1>$H$1048554:$H$1048560</formula1>
    </dataValidation>
    <dataValidation type="list" allowBlank="1" showInputMessage="1" showErrorMessage="1" sqref="P22:P28 P30:P82" xr:uid="{3D585034-B423-46E2-B482-4A0D39A262F3}">
      <formula1>$P$37:$P$41</formula1>
    </dataValidation>
    <dataValidation type="list" allowBlank="1" showInputMessage="1" showErrorMessage="1" sqref="F22:F37" xr:uid="{690229B1-CC8E-4974-9A19-570D7C92AC59}">
      <formula1>$F$38:$F$82</formula1>
    </dataValidation>
    <dataValidation type="list" allowBlank="1" showInputMessage="1" showErrorMessage="1" sqref="E24:E26 E28:E32 E19" xr:uid="{A95F5F47-5DC6-4823-95EA-25292E42AA73}">
      <formula1>$E$38:$E$43</formula1>
    </dataValidation>
    <dataValidation type="list" allowBlank="1" showInputMessage="1" showErrorMessage="1" sqref="H22:H33" xr:uid="{BCB192A0-DA22-4F54-8818-710CDC1D8076}">
      <formula1>$H$1048555:$H$1048560</formula1>
    </dataValidation>
    <dataValidation type="list" allowBlank="1" showInputMessage="1" showErrorMessage="1" sqref="D81 D79 D77 D75 D73 D71 D69 D67 D65 D63 D61 D59 D57 D55 D53 D51 D49 D47 D45 D43 D41 D39 D28:D37 D24:D26 D22" xr:uid="{2E4C948A-A7E8-4FEF-9EA9-DBF68A57647D}">
      <formula1>$D$1048560:$D$1048576</formula1>
    </dataValidation>
  </dataValidations>
  <pageMargins left="0.25" right="0.25" top="0.75" bottom="0.75" header="0.3" footer="0.3"/>
  <pageSetup paperSize="345" scale="2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4488-7619-40FA-A889-DCA99DF1C875}">
  <sheetPr>
    <pageSetUpPr fitToPage="1"/>
  </sheetPr>
  <dimension ref="B2:AW1048557"/>
  <sheetViews>
    <sheetView showGridLines="0" zoomScale="70" zoomScaleNormal="70" workbookViewId="0">
      <selection activeCell="D6" sqref="D6:M6"/>
    </sheetView>
  </sheetViews>
  <sheetFormatPr baseColWidth="10" defaultRowHeight="15" x14ac:dyDescent="0.25"/>
  <cols>
    <col min="2" max="2" width="16.42578125" customWidth="1"/>
    <col min="3" max="3" width="17.85546875" customWidth="1"/>
    <col min="4" max="4" width="13.42578125" customWidth="1"/>
    <col min="5" max="5" width="19.5703125" bestFit="1" customWidth="1"/>
    <col min="6" max="6" width="19.5703125" customWidth="1"/>
    <col min="7" max="7" width="18.5703125" customWidth="1"/>
    <col min="8" max="8" width="22" customWidth="1"/>
    <col min="9" max="9" width="19.42578125" customWidth="1"/>
    <col min="10" max="10" width="19.140625" customWidth="1"/>
    <col min="11" max="11" width="23.42578125" customWidth="1"/>
    <col min="12" max="12" width="16.7109375" customWidth="1"/>
    <col min="13" max="13" width="14.85546875" customWidth="1"/>
    <col min="14" max="14" width="18.7109375" customWidth="1"/>
    <col min="15" max="15" width="21.42578125" customWidth="1"/>
    <col min="16" max="16" width="20.7109375" customWidth="1"/>
    <col min="17" max="17" width="21.28515625" customWidth="1"/>
    <col min="18" max="18" width="22.42578125" customWidth="1"/>
    <col min="19" max="19" width="20.85546875" customWidth="1"/>
    <col min="20" max="20" width="28.5703125" customWidth="1"/>
    <col min="21" max="21" width="16.28515625" customWidth="1"/>
    <col min="22" max="22" width="19.5703125" customWidth="1"/>
    <col min="23" max="23" width="17.7109375" customWidth="1"/>
    <col min="24" max="24" width="18.140625" customWidth="1"/>
    <col min="25" max="25" width="17.7109375" customWidth="1"/>
    <col min="26" max="26" width="16.5703125" customWidth="1"/>
    <col min="27" max="27" width="22.85546875" customWidth="1"/>
    <col min="28" max="28" width="18" customWidth="1"/>
  </cols>
  <sheetData>
    <row r="2" spans="2:49" ht="39.75" customHeight="1" x14ac:dyDescent="0.25">
      <c r="B2" s="82" t="s">
        <v>247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</row>
    <row r="3" spans="2:49" ht="38.25" customHeight="1" x14ac:dyDescent="0.25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</row>
    <row r="4" spans="2:49" ht="25.5" customHeight="1" x14ac:dyDescent="0.25">
      <c r="B4" s="83" t="s">
        <v>267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</row>
    <row r="5" spans="2:49" ht="23.25" customHeight="1" x14ac:dyDescent="0.25"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2:49" ht="33.75" customHeight="1" x14ac:dyDescent="0.25">
      <c r="B6" s="44" t="s">
        <v>270</v>
      </c>
      <c r="C6" s="43"/>
      <c r="D6" s="83" t="s">
        <v>398</v>
      </c>
      <c r="E6" s="83"/>
      <c r="F6" s="83"/>
      <c r="G6" s="83"/>
      <c r="H6" s="83"/>
      <c r="I6" s="83"/>
      <c r="J6" s="83"/>
      <c r="K6" s="83"/>
      <c r="L6" s="83"/>
      <c r="M6" s="8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</row>
    <row r="7" spans="2:49" ht="23.25" customHeight="1" x14ac:dyDescent="0.2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2:49" ht="18.75" x14ac:dyDescent="0.3">
      <c r="B8" s="84" t="s">
        <v>266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</row>
    <row r="9" spans="2:49" ht="26.25" customHeight="1" thickBot="1" x14ac:dyDescent="0.3">
      <c r="B9" s="85" t="s">
        <v>269</v>
      </c>
      <c r="C9" s="86" t="s">
        <v>0</v>
      </c>
      <c r="D9" s="86" t="s">
        <v>41</v>
      </c>
      <c r="E9" s="88" t="s">
        <v>20</v>
      </c>
      <c r="F9" s="89"/>
      <c r="G9" s="90"/>
      <c r="H9" s="86" t="s">
        <v>254</v>
      </c>
      <c r="I9" s="88" t="s">
        <v>1</v>
      </c>
      <c r="J9" s="89"/>
      <c r="K9" s="90"/>
      <c r="L9" s="97" t="s">
        <v>2</v>
      </c>
      <c r="M9" s="98"/>
      <c r="N9" s="98"/>
      <c r="O9" s="98"/>
      <c r="P9" s="98"/>
      <c r="Q9" s="98"/>
      <c r="R9" s="99"/>
      <c r="S9" s="97" t="s">
        <v>3</v>
      </c>
      <c r="T9" s="99"/>
      <c r="U9" s="100" t="s">
        <v>13</v>
      </c>
      <c r="V9" s="101"/>
      <c r="W9" s="102"/>
      <c r="X9" s="103" t="s">
        <v>18</v>
      </c>
      <c r="Y9" s="104"/>
      <c r="Z9" s="104"/>
      <c r="AA9" s="104"/>
      <c r="AB9" s="105"/>
    </row>
    <row r="10" spans="2:49" ht="85.5" customHeight="1" x14ac:dyDescent="0.25">
      <c r="B10" s="86"/>
      <c r="C10" s="87"/>
      <c r="D10" s="87"/>
      <c r="E10" s="106" t="s">
        <v>5</v>
      </c>
      <c r="F10" s="107"/>
      <c r="G10" s="70" t="s">
        <v>4</v>
      </c>
      <c r="H10" s="87"/>
      <c r="I10" s="67" t="s">
        <v>6</v>
      </c>
      <c r="J10" s="70" t="s">
        <v>7</v>
      </c>
      <c r="K10" s="66" t="s">
        <v>8</v>
      </c>
      <c r="L10" s="69" t="s">
        <v>37</v>
      </c>
      <c r="M10" s="69" t="s">
        <v>38</v>
      </c>
      <c r="N10" s="72" t="s">
        <v>42</v>
      </c>
      <c r="O10" s="69" t="s">
        <v>39</v>
      </c>
      <c r="P10" s="72" t="s">
        <v>40</v>
      </c>
      <c r="Q10" s="69" t="s">
        <v>43</v>
      </c>
      <c r="R10" s="73" t="s">
        <v>45</v>
      </c>
      <c r="S10" s="69" t="s">
        <v>9</v>
      </c>
      <c r="T10" s="68" t="s">
        <v>248</v>
      </c>
      <c r="U10" s="74" t="s">
        <v>10</v>
      </c>
      <c r="V10" s="75" t="s">
        <v>11</v>
      </c>
      <c r="W10" s="76" t="s">
        <v>12</v>
      </c>
      <c r="X10" s="77" t="s">
        <v>14</v>
      </c>
      <c r="Y10" s="78" t="s">
        <v>15</v>
      </c>
      <c r="Z10" s="80" t="s">
        <v>16</v>
      </c>
      <c r="AA10" s="78" t="s">
        <v>17</v>
      </c>
      <c r="AB10" s="79" t="s">
        <v>44</v>
      </c>
    </row>
    <row r="11" spans="2:49" ht="75.75" customHeight="1" x14ac:dyDescent="0.25">
      <c r="B11" s="91" t="s">
        <v>380</v>
      </c>
      <c r="C11" s="92" t="s">
        <v>353</v>
      </c>
      <c r="D11" s="94"/>
      <c r="E11" s="92" t="s">
        <v>208</v>
      </c>
      <c r="F11" s="96" t="s">
        <v>220</v>
      </c>
      <c r="G11" s="96" t="s">
        <v>370</v>
      </c>
      <c r="H11" s="91" t="s">
        <v>263</v>
      </c>
      <c r="I11" s="110" t="s">
        <v>268</v>
      </c>
      <c r="J11" s="110" t="s">
        <v>268</v>
      </c>
      <c r="K11" s="110" t="s">
        <v>268</v>
      </c>
      <c r="L11" s="113">
        <v>2</v>
      </c>
      <c r="M11" s="113">
        <v>2</v>
      </c>
      <c r="N11" s="116">
        <v>4</v>
      </c>
      <c r="O11" s="117" t="s">
        <v>339</v>
      </c>
      <c r="P11" s="120">
        <v>25</v>
      </c>
      <c r="Q11" s="121">
        <v>25</v>
      </c>
      <c r="R11" s="108" t="s">
        <v>197</v>
      </c>
      <c r="S11" s="124" t="s">
        <v>340</v>
      </c>
      <c r="T11" s="126" t="s">
        <v>341</v>
      </c>
      <c r="U11" s="120">
        <v>2</v>
      </c>
      <c r="V11" s="96" t="s">
        <v>345</v>
      </c>
      <c r="W11" s="96" t="s">
        <v>346</v>
      </c>
      <c r="X11" s="46" t="s">
        <v>265</v>
      </c>
      <c r="Y11" s="96" t="s">
        <v>265</v>
      </c>
      <c r="Z11" s="96" t="s">
        <v>265</v>
      </c>
      <c r="AA11" s="96" t="s">
        <v>347</v>
      </c>
      <c r="AB11" s="96" t="s">
        <v>378</v>
      </c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2:49" ht="17.100000000000001" customHeight="1" thickBot="1" x14ac:dyDescent="0.3">
      <c r="B12" s="91"/>
      <c r="C12" s="92"/>
      <c r="D12" s="94"/>
      <c r="E12" s="92"/>
      <c r="F12" s="93"/>
      <c r="G12" s="93"/>
      <c r="H12" s="91"/>
      <c r="I12" s="112"/>
      <c r="J12" s="112"/>
      <c r="K12" s="112"/>
      <c r="L12" s="115"/>
      <c r="M12" s="115"/>
      <c r="N12" s="116"/>
      <c r="O12" s="119"/>
      <c r="P12" s="95"/>
      <c r="Q12" s="123"/>
      <c r="R12" s="109"/>
      <c r="S12" s="125"/>
      <c r="T12" s="127"/>
      <c r="U12" s="95"/>
      <c r="V12" s="93"/>
      <c r="W12" s="93"/>
      <c r="X12" s="71"/>
      <c r="Y12" s="93"/>
      <c r="Z12" s="93"/>
      <c r="AA12" s="93"/>
      <c r="AB12" s="93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2:49" ht="17.100000000000001" customHeight="1" x14ac:dyDescent="0.25">
      <c r="B13" s="91"/>
      <c r="C13" s="92"/>
      <c r="D13" s="94"/>
      <c r="E13" s="92"/>
      <c r="F13" s="91" t="s">
        <v>213</v>
      </c>
      <c r="G13" s="92" t="s">
        <v>369</v>
      </c>
      <c r="H13" s="96" t="s">
        <v>263</v>
      </c>
      <c r="I13" s="110" t="s">
        <v>330</v>
      </c>
      <c r="J13" s="110" t="s">
        <v>330</v>
      </c>
      <c r="K13" s="111" t="s">
        <v>268</v>
      </c>
      <c r="L13" s="113">
        <v>2</v>
      </c>
      <c r="M13" s="114">
        <v>2</v>
      </c>
      <c r="N13" s="121">
        <f t="shared" ref="N13" si="0">M13*L13</f>
        <v>4</v>
      </c>
      <c r="O13" s="131" t="str">
        <f>IF(N13&gt;=24,"Muy Alto",IF(N13&gt;=10,"Alto",IF(N13&gt;=6,"Medio","Bajo")))</f>
        <v>Bajo</v>
      </c>
      <c r="P13" s="120">
        <v>25</v>
      </c>
      <c r="Q13" s="122">
        <v>25</v>
      </c>
      <c r="R13" s="132" t="str">
        <f>IF(Q13&gt;=600,"I",IF(Q13&gt;=150,"II",IF(Q13&gt;=40,"III","IV")))</f>
        <v>IV</v>
      </c>
      <c r="S13" s="128" t="str">
        <f>IF(R13="IV","ACEPTABLE",IF(R13="III","MEJORABLE",IF(R13="II","ACEPTABLE CON CONTROL ESPECIFICO","NO ACEPTABLE")))</f>
        <v>ACEPTABLE</v>
      </c>
      <c r="T13" s="130" t="str">
        <f>IF(R13="IV","Mantener las medidas de control existentes, pero se deberían considerar soluciones o mejoras y se deben hacer comprobciones periódicas para asegurrar que el riesgo aún es aceptable",IF(R13="III","Mejorar si es posible. Seria conveniente justificar la intervención y su rentabilidad",IF(R13="II","Corregir y adoptar medidas de control inmediato","Situación crítica. Suspender actividades hasta que el riesgo esté bajo control. Intervención urgente ")))</f>
        <v>Mantener las medidas de control existentes, pero se deberían considerar soluciones o mejoras y se deben hacer comprobciones periódicas para asegurrar que el riesgo aún es aceptable</v>
      </c>
      <c r="U13" s="120">
        <v>2</v>
      </c>
      <c r="V13" s="96" t="s">
        <v>331</v>
      </c>
      <c r="W13" s="96" t="s">
        <v>332</v>
      </c>
      <c r="X13" s="96" t="s">
        <v>265</v>
      </c>
      <c r="Y13" s="96" t="s">
        <v>265</v>
      </c>
      <c r="Z13" s="96" t="s">
        <v>265</v>
      </c>
      <c r="AA13" s="92" t="s">
        <v>319</v>
      </c>
      <c r="AB13" s="96" t="s">
        <v>265</v>
      </c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2:49" ht="17.100000000000001" customHeight="1" x14ac:dyDescent="0.25">
      <c r="B14" s="91"/>
      <c r="C14" s="92"/>
      <c r="D14" s="94"/>
      <c r="E14" s="92"/>
      <c r="F14" s="91"/>
      <c r="G14" s="92"/>
      <c r="H14" s="92"/>
      <c r="I14" s="111"/>
      <c r="J14" s="111"/>
      <c r="K14" s="111"/>
      <c r="L14" s="114"/>
      <c r="M14" s="114"/>
      <c r="N14" s="122"/>
      <c r="O14" s="131"/>
      <c r="P14" s="94"/>
      <c r="Q14" s="122"/>
      <c r="R14" s="133"/>
      <c r="S14" s="129"/>
      <c r="T14" s="114"/>
      <c r="U14" s="94"/>
      <c r="V14" s="92"/>
      <c r="W14" s="92"/>
      <c r="X14" s="92"/>
      <c r="Y14" s="92"/>
      <c r="Z14" s="92"/>
      <c r="AA14" s="92"/>
      <c r="AB14" s="92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2:49" ht="16.5" customHeight="1" x14ac:dyDescent="0.25">
      <c r="B15" s="91"/>
      <c r="C15" s="92"/>
      <c r="D15" s="94"/>
      <c r="E15" s="92"/>
      <c r="F15" s="91"/>
      <c r="G15" s="92"/>
      <c r="H15" s="92"/>
      <c r="I15" s="111"/>
      <c r="J15" s="111"/>
      <c r="K15" s="111"/>
      <c r="L15" s="114"/>
      <c r="M15" s="114"/>
      <c r="N15" s="122"/>
      <c r="O15" s="131"/>
      <c r="P15" s="94"/>
      <c r="Q15" s="122"/>
      <c r="R15" s="133"/>
      <c r="S15" s="129"/>
      <c r="T15" s="114"/>
      <c r="U15" s="94"/>
      <c r="V15" s="92"/>
      <c r="W15" s="92"/>
      <c r="X15" s="92"/>
      <c r="Y15" s="92"/>
      <c r="Z15" s="92"/>
      <c r="AA15" s="92"/>
      <c r="AB15" s="92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2:49" ht="16.5" customHeight="1" x14ac:dyDescent="0.25">
      <c r="B16" s="91"/>
      <c r="C16" s="92"/>
      <c r="D16" s="94"/>
      <c r="E16" s="92"/>
      <c r="F16" s="91"/>
      <c r="G16" s="92"/>
      <c r="H16" s="92"/>
      <c r="I16" s="111"/>
      <c r="J16" s="111"/>
      <c r="K16" s="111"/>
      <c r="L16" s="114"/>
      <c r="M16" s="114"/>
      <c r="N16" s="122"/>
      <c r="O16" s="131"/>
      <c r="P16" s="94"/>
      <c r="Q16" s="122"/>
      <c r="R16" s="133"/>
      <c r="S16" s="129"/>
      <c r="T16" s="114"/>
      <c r="U16" s="94"/>
      <c r="V16" s="92"/>
      <c r="W16" s="92"/>
      <c r="X16" s="92"/>
      <c r="Y16" s="92"/>
      <c r="Z16" s="92"/>
      <c r="AA16" s="92"/>
      <c r="AB16" s="92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</row>
    <row r="17" spans="2:49" ht="3" customHeight="1" thickBot="1" x14ac:dyDescent="0.3">
      <c r="B17" s="91"/>
      <c r="C17" s="92"/>
      <c r="D17" s="95"/>
      <c r="E17" s="93"/>
      <c r="F17" s="91"/>
      <c r="G17" s="93"/>
      <c r="H17" s="93"/>
      <c r="I17" s="112"/>
      <c r="J17" s="112"/>
      <c r="K17" s="112"/>
      <c r="L17" s="115"/>
      <c r="M17" s="115"/>
      <c r="N17" s="123"/>
      <c r="O17" s="131"/>
      <c r="P17" s="95"/>
      <c r="Q17" s="123"/>
      <c r="R17" s="133"/>
      <c r="S17" s="129"/>
      <c r="T17" s="114"/>
      <c r="U17" s="95"/>
      <c r="V17" s="93"/>
      <c r="W17" s="93"/>
      <c r="X17" s="93"/>
      <c r="Y17" s="93"/>
      <c r="Z17" s="93"/>
      <c r="AA17" s="93"/>
      <c r="AB17" s="93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</row>
    <row r="18" spans="2:49" ht="112.5" customHeight="1" thickBot="1" x14ac:dyDescent="0.3">
      <c r="B18" s="91"/>
      <c r="C18" s="92"/>
      <c r="D18" s="62"/>
      <c r="E18" s="96" t="s">
        <v>207</v>
      </c>
      <c r="F18" s="40" t="s">
        <v>59</v>
      </c>
      <c r="G18" s="40" t="s">
        <v>397</v>
      </c>
      <c r="H18" s="40" t="s">
        <v>263</v>
      </c>
      <c r="I18" s="2" t="s">
        <v>324</v>
      </c>
      <c r="J18" s="2" t="s">
        <v>310</v>
      </c>
      <c r="K18" s="2" t="s">
        <v>324</v>
      </c>
      <c r="L18" s="6">
        <v>2</v>
      </c>
      <c r="M18" s="6">
        <v>4</v>
      </c>
      <c r="N18" s="63">
        <f t="shared" ref="N18:N27" si="1">M18*L18</f>
        <v>8</v>
      </c>
      <c r="O18" s="1" t="str">
        <f t="shared" ref="O18:O27" si="2">IF(N18&gt;=24,"Muy Alto",IF(N18&gt;=10,"Alto",IF(N18&gt;=6,"Medio","Bajo")))</f>
        <v>Medio</v>
      </c>
      <c r="P18" s="1">
        <v>25</v>
      </c>
      <c r="Q18" s="42">
        <f t="shared" ref="Q18:Q31" si="3">P18*N18</f>
        <v>200</v>
      </c>
      <c r="R18" s="7" t="str">
        <f t="shared" ref="R18:R27" si="4">IF(Q18&gt;=600,"I",IF(Q18&gt;=150,"II",IF(Q18&gt;=40,"III","IV")))</f>
        <v>II</v>
      </c>
      <c r="S18" s="38" t="str">
        <f t="shared" ref="S18:S27" si="5">IF(R18="IV","ACEPTABLE",IF(R18="III","MEJORABLE",IF(R18="II","ACEPTABLE CON CONTROL ESPECIFICO","NO ACEPTABLE")))</f>
        <v>ACEPTABLE CON CONTROL ESPECIFICO</v>
      </c>
      <c r="T18" s="6" t="str">
        <f t="shared" ref="T18:T27" si="6">IF(R18="IV","Mantener las medidas de control existentes, pero se deberían considerar soluciones o mejoras y se deben hacer comprobciones periódicas para asegurrar que el riesgo aún es aceptable",IF(R18="III","Mejorar si es posible. Seria conveniente justificar la intervención y su rentabilidad",IF(R18="II","Corregir y adoptar medidas de control inmediato","Situación crítica. Suspender actividades hasta que el riesgo esté bajo control. Intervención urgente ")))</f>
        <v>Corregir y adoptar medidas de control inmediato</v>
      </c>
      <c r="U18" s="1">
        <v>2</v>
      </c>
      <c r="V18" s="40" t="s">
        <v>372</v>
      </c>
      <c r="W18" s="40" t="s">
        <v>373</v>
      </c>
      <c r="X18" s="40" t="s">
        <v>265</v>
      </c>
      <c r="Y18" s="40" t="s">
        <v>265</v>
      </c>
      <c r="Z18" s="40" t="s">
        <v>265</v>
      </c>
      <c r="AA18" s="40" t="s">
        <v>374</v>
      </c>
      <c r="AB18" s="40" t="s">
        <v>375</v>
      </c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</row>
    <row r="19" spans="2:49" ht="91.5" customHeight="1" thickBot="1" x14ac:dyDescent="0.3">
      <c r="B19" s="91"/>
      <c r="C19" s="92"/>
      <c r="D19" s="62" t="s">
        <v>19</v>
      </c>
      <c r="E19" s="92"/>
      <c r="F19" s="40" t="s">
        <v>320</v>
      </c>
      <c r="G19" s="40" t="s">
        <v>321</v>
      </c>
      <c r="H19" s="40" t="s">
        <v>263</v>
      </c>
      <c r="I19" s="2" t="s">
        <v>268</v>
      </c>
      <c r="J19" s="2" t="s">
        <v>325</v>
      </c>
      <c r="K19" s="2" t="s">
        <v>325</v>
      </c>
      <c r="L19" s="65">
        <v>2</v>
      </c>
      <c r="M19" s="65">
        <v>3</v>
      </c>
      <c r="N19" s="63">
        <f t="shared" si="1"/>
        <v>6</v>
      </c>
      <c r="O19" s="1" t="str">
        <f t="shared" si="2"/>
        <v>Medio</v>
      </c>
      <c r="P19" s="1">
        <v>25</v>
      </c>
      <c r="Q19" s="42">
        <f t="shared" si="3"/>
        <v>150</v>
      </c>
      <c r="R19" s="7" t="str">
        <f t="shared" si="4"/>
        <v>II</v>
      </c>
      <c r="S19" s="38" t="str">
        <f t="shared" si="5"/>
        <v>ACEPTABLE CON CONTROL ESPECIFICO</v>
      </c>
      <c r="T19" s="6" t="str">
        <f t="shared" si="6"/>
        <v>Corregir y adoptar medidas de control inmediato</v>
      </c>
      <c r="U19" s="1">
        <v>2</v>
      </c>
      <c r="V19" s="40" t="s">
        <v>318</v>
      </c>
      <c r="W19" s="40" t="s">
        <v>299</v>
      </c>
      <c r="X19" s="40" t="s">
        <v>265</v>
      </c>
      <c r="Y19" s="40" t="s">
        <v>265</v>
      </c>
      <c r="Z19" s="40" t="s">
        <v>265</v>
      </c>
      <c r="AA19" s="40" t="s">
        <v>275</v>
      </c>
      <c r="AB19" s="40" t="s">
        <v>300</v>
      </c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spans="2:49" ht="91.5" customHeight="1" thickBot="1" x14ac:dyDescent="0.3">
      <c r="B20" s="91"/>
      <c r="C20" s="92"/>
      <c r="D20" s="62"/>
      <c r="E20" s="92"/>
      <c r="F20" s="40" t="s">
        <v>54</v>
      </c>
      <c r="G20" s="40" t="s">
        <v>360</v>
      </c>
      <c r="H20" s="40" t="s">
        <v>263</v>
      </c>
      <c r="I20" s="2" t="s">
        <v>325</v>
      </c>
      <c r="J20" s="2" t="s">
        <v>325</v>
      </c>
      <c r="K20" s="2" t="s">
        <v>361</v>
      </c>
      <c r="L20" s="65">
        <v>2</v>
      </c>
      <c r="M20" s="65">
        <v>4</v>
      </c>
      <c r="N20" s="63">
        <f t="shared" si="1"/>
        <v>8</v>
      </c>
      <c r="O20" s="1" t="str">
        <f t="shared" si="2"/>
        <v>Medio</v>
      </c>
      <c r="P20" s="1">
        <v>25</v>
      </c>
      <c r="Q20" s="42">
        <f t="shared" si="3"/>
        <v>200</v>
      </c>
      <c r="R20" s="7" t="str">
        <f t="shared" si="4"/>
        <v>II</v>
      </c>
      <c r="S20" s="38" t="str">
        <f t="shared" si="5"/>
        <v>ACEPTABLE CON CONTROL ESPECIFICO</v>
      </c>
      <c r="T20" s="6" t="str">
        <f t="shared" si="6"/>
        <v>Corregir y adoptar medidas de control inmediato</v>
      </c>
      <c r="U20" s="1">
        <v>2</v>
      </c>
      <c r="V20" s="40" t="s">
        <v>362</v>
      </c>
      <c r="W20" s="40" t="s">
        <v>299</v>
      </c>
      <c r="X20" s="40" t="s">
        <v>265</v>
      </c>
      <c r="Y20" s="40" t="s">
        <v>265</v>
      </c>
      <c r="Z20" s="40" t="s">
        <v>265</v>
      </c>
      <c r="AA20" s="40" t="s">
        <v>364</v>
      </c>
      <c r="AB20" s="40" t="s">
        <v>363</v>
      </c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spans="2:49" ht="91.5" customHeight="1" thickBot="1" x14ac:dyDescent="0.3">
      <c r="B21" s="91"/>
      <c r="C21" s="92"/>
      <c r="D21" s="62"/>
      <c r="E21" s="92"/>
      <c r="F21" s="40" t="s">
        <v>333</v>
      </c>
      <c r="G21" s="40" t="s">
        <v>334</v>
      </c>
      <c r="H21" s="40" t="s">
        <v>263</v>
      </c>
      <c r="I21" s="2" t="s">
        <v>268</v>
      </c>
      <c r="J21" s="2" t="s">
        <v>268</v>
      </c>
      <c r="K21" s="2" t="s">
        <v>268</v>
      </c>
      <c r="L21" s="65">
        <v>2</v>
      </c>
      <c r="M21" s="65">
        <v>3</v>
      </c>
      <c r="N21" s="63">
        <f t="shared" si="1"/>
        <v>6</v>
      </c>
      <c r="O21" s="1" t="str">
        <f t="shared" si="2"/>
        <v>Medio</v>
      </c>
      <c r="P21" s="1">
        <v>25</v>
      </c>
      <c r="Q21" s="42">
        <f t="shared" si="3"/>
        <v>150</v>
      </c>
      <c r="R21" s="7" t="str">
        <f t="shared" si="4"/>
        <v>II</v>
      </c>
      <c r="S21" s="38" t="str">
        <f t="shared" si="5"/>
        <v>ACEPTABLE CON CONTROL ESPECIFICO</v>
      </c>
      <c r="T21" s="6" t="str">
        <f t="shared" si="6"/>
        <v>Corregir y adoptar medidas de control inmediato</v>
      </c>
      <c r="U21" s="1">
        <v>2</v>
      </c>
      <c r="V21" s="40" t="s">
        <v>335</v>
      </c>
      <c r="W21" s="40" t="s">
        <v>336</v>
      </c>
      <c r="X21" s="40" t="s">
        <v>265</v>
      </c>
      <c r="Y21" s="40" t="s">
        <v>265</v>
      </c>
      <c r="Z21" s="40" t="s">
        <v>265</v>
      </c>
      <c r="AA21" s="40" t="s">
        <v>337</v>
      </c>
      <c r="AB21" s="40" t="s">
        <v>338</v>
      </c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spans="2:49" ht="79.5" customHeight="1" thickBot="1" x14ac:dyDescent="0.3">
      <c r="B22" s="91"/>
      <c r="C22" s="92"/>
      <c r="D22" s="120" t="s">
        <v>19</v>
      </c>
      <c r="E22" s="92"/>
      <c r="F22" s="45" t="s">
        <v>55</v>
      </c>
      <c r="G22" s="45" t="s">
        <v>357</v>
      </c>
      <c r="H22" s="40" t="s">
        <v>263</v>
      </c>
      <c r="I22" s="2" t="s">
        <v>268</v>
      </c>
      <c r="J22" s="2" t="s">
        <v>268</v>
      </c>
      <c r="K22" s="2" t="s">
        <v>268</v>
      </c>
      <c r="L22" s="65">
        <v>2</v>
      </c>
      <c r="M22" s="65">
        <v>3</v>
      </c>
      <c r="N22" s="42">
        <f t="shared" si="1"/>
        <v>6</v>
      </c>
      <c r="O22" s="1" t="str">
        <f t="shared" si="2"/>
        <v>Medio</v>
      </c>
      <c r="P22" s="1">
        <v>25</v>
      </c>
      <c r="Q22" s="42">
        <f t="shared" si="3"/>
        <v>150</v>
      </c>
      <c r="R22" s="7" t="str">
        <f t="shared" si="4"/>
        <v>II</v>
      </c>
      <c r="S22" s="38" t="str">
        <f t="shared" si="5"/>
        <v>ACEPTABLE CON CONTROL ESPECIFICO</v>
      </c>
      <c r="T22" s="6" t="str">
        <f t="shared" si="6"/>
        <v>Corregir y adoptar medidas de control inmediato</v>
      </c>
      <c r="U22" s="1">
        <v>2</v>
      </c>
      <c r="V22" s="40" t="s">
        <v>359</v>
      </c>
      <c r="W22" s="40" t="s">
        <v>299</v>
      </c>
      <c r="X22" s="40" t="s">
        <v>265</v>
      </c>
      <c r="Y22" s="40" t="s">
        <v>265</v>
      </c>
      <c r="Z22" s="40" t="s">
        <v>265</v>
      </c>
      <c r="AA22" s="40" t="s">
        <v>358</v>
      </c>
      <c r="AB22" s="40" t="s">
        <v>344</v>
      </c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spans="2:49" ht="77.25" customHeight="1" thickBot="1" x14ac:dyDescent="0.3">
      <c r="B23" s="91"/>
      <c r="C23" s="92"/>
      <c r="D23" s="95"/>
      <c r="E23" s="93"/>
      <c r="F23" s="40" t="s">
        <v>53</v>
      </c>
      <c r="G23" s="40" t="s">
        <v>271</v>
      </c>
      <c r="H23" s="40" t="s">
        <v>263</v>
      </c>
      <c r="I23" s="2" t="s">
        <v>268</v>
      </c>
      <c r="J23" s="2" t="s">
        <v>268</v>
      </c>
      <c r="K23" s="2" t="s">
        <v>268</v>
      </c>
      <c r="L23" s="65">
        <v>2</v>
      </c>
      <c r="M23" s="65">
        <v>3</v>
      </c>
      <c r="N23" s="42">
        <f t="shared" si="1"/>
        <v>6</v>
      </c>
      <c r="O23" s="1" t="str">
        <f t="shared" si="2"/>
        <v>Medio</v>
      </c>
      <c r="P23" s="1">
        <v>25</v>
      </c>
      <c r="Q23" s="42">
        <f t="shared" si="3"/>
        <v>150</v>
      </c>
      <c r="R23" s="7" t="str">
        <f t="shared" si="4"/>
        <v>II</v>
      </c>
      <c r="S23" s="38" t="str">
        <f t="shared" si="5"/>
        <v>ACEPTABLE CON CONTROL ESPECIFICO</v>
      </c>
      <c r="T23" s="6" t="str">
        <f t="shared" si="6"/>
        <v>Corregir y adoptar medidas de control inmediato</v>
      </c>
      <c r="U23" s="1">
        <v>2</v>
      </c>
      <c r="V23" s="40" t="s">
        <v>274</v>
      </c>
      <c r="W23" s="40" t="s">
        <v>273</v>
      </c>
      <c r="X23" s="40" t="s">
        <v>265</v>
      </c>
      <c r="Y23" s="40" t="s">
        <v>265</v>
      </c>
      <c r="Z23" s="40" t="s">
        <v>288</v>
      </c>
      <c r="AA23" s="40" t="s">
        <v>282</v>
      </c>
      <c r="AB23" s="40" t="s">
        <v>298</v>
      </c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2:49" ht="64.5" customHeight="1" thickBot="1" x14ac:dyDescent="0.3">
      <c r="B24" s="91"/>
      <c r="C24" s="92"/>
      <c r="D24" s="120" t="s">
        <v>19</v>
      </c>
      <c r="E24" s="96" t="s">
        <v>276</v>
      </c>
      <c r="F24" s="40" t="s">
        <v>229</v>
      </c>
      <c r="G24" s="40" t="s">
        <v>354</v>
      </c>
      <c r="H24" s="40" t="s">
        <v>263</v>
      </c>
      <c r="I24" s="2" t="s">
        <v>268</v>
      </c>
      <c r="J24" s="2" t="s">
        <v>268</v>
      </c>
      <c r="K24" s="2" t="s">
        <v>268</v>
      </c>
      <c r="L24" s="65">
        <v>2</v>
      </c>
      <c r="M24" s="65">
        <v>4</v>
      </c>
      <c r="N24" s="42">
        <f t="shared" si="1"/>
        <v>8</v>
      </c>
      <c r="O24" s="1" t="str">
        <f t="shared" si="2"/>
        <v>Medio</v>
      </c>
      <c r="P24" s="1">
        <v>25</v>
      </c>
      <c r="Q24" s="42">
        <f>P24*N24</f>
        <v>200</v>
      </c>
      <c r="R24" s="7" t="str">
        <f t="shared" si="4"/>
        <v>II</v>
      </c>
      <c r="S24" s="38" t="str">
        <f t="shared" si="5"/>
        <v>ACEPTABLE CON CONTROL ESPECIFICO</v>
      </c>
      <c r="T24" s="6" t="str">
        <f t="shared" si="6"/>
        <v>Corregir y adoptar medidas de control inmediato</v>
      </c>
      <c r="U24" s="1">
        <v>2</v>
      </c>
      <c r="V24" s="40" t="s">
        <v>280</v>
      </c>
      <c r="W24" s="40" t="s">
        <v>272</v>
      </c>
      <c r="X24" s="40" t="s">
        <v>265</v>
      </c>
      <c r="Y24" s="40" t="s">
        <v>265</v>
      </c>
      <c r="Z24" s="40" t="s">
        <v>281</v>
      </c>
      <c r="AA24" s="96" t="s">
        <v>289</v>
      </c>
      <c r="AB24" s="96" t="s">
        <v>265</v>
      </c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spans="2:49" ht="64.5" customHeight="1" thickBot="1" x14ac:dyDescent="0.3">
      <c r="B25" s="91"/>
      <c r="C25" s="92"/>
      <c r="D25" s="94"/>
      <c r="E25" s="92"/>
      <c r="F25" s="40" t="s">
        <v>230</v>
      </c>
      <c r="G25" s="40" t="s">
        <v>377</v>
      </c>
      <c r="H25" s="40" t="s">
        <v>263</v>
      </c>
      <c r="I25" s="2" t="s">
        <v>325</v>
      </c>
      <c r="J25" s="2" t="s">
        <v>325</v>
      </c>
      <c r="K25" s="2" t="s">
        <v>325</v>
      </c>
      <c r="L25" s="65">
        <v>2</v>
      </c>
      <c r="M25" s="65">
        <v>4</v>
      </c>
      <c r="N25" s="42">
        <f t="shared" si="1"/>
        <v>8</v>
      </c>
      <c r="O25" s="1" t="str">
        <f t="shared" si="2"/>
        <v>Medio</v>
      </c>
      <c r="P25" s="1">
        <v>25</v>
      </c>
      <c r="Q25" s="42">
        <f>P25*N25</f>
        <v>200</v>
      </c>
      <c r="R25" s="7" t="str">
        <f t="shared" si="4"/>
        <v>II</v>
      </c>
      <c r="S25" s="38" t="str">
        <f t="shared" si="5"/>
        <v>ACEPTABLE CON CONTROL ESPECIFICO</v>
      </c>
      <c r="T25" s="6" t="str">
        <f t="shared" si="6"/>
        <v>Corregir y adoptar medidas de control inmediato</v>
      </c>
      <c r="U25" s="1">
        <v>2</v>
      </c>
      <c r="V25" s="40" t="s">
        <v>376</v>
      </c>
      <c r="W25" s="40" t="s">
        <v>272</v>
      </c>
      <c r="X25" s="40" t="s">
        <v>265</v>
      </c>
      <c r="Y25" s="40" t="s">
        <v>265</v>
      </c>
      <c r="Z25" s="40" t="s">
        <v>265</v>
      </c>
      <c r="AA25" s="92"/>
      <c r="AB25" s="92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spans="2:49" ht="82.5" customHeight="1" thickBot="1" x14ac:dyDescent="0.3">
      <c r="B26" s="91"/>
      <c r="C26" s="92"/>
      <c r="D26" s="94"/>
      <c r="E26" s="92"/>
      <c r="F26" s="40" t="s">
        <v>228</v>
      </c>
      <c r="G26" s="40" t="s">
        <v>355</v>
      </c>
      <c r="H26" s="40" t="s">
        <v>263</v>
      </c>
      <c r="I26" s="2" t="s">
        <v>325</v>
      </c>
      <c r="J26" s="2" t="s">
        <v>325</v>
      </c>
      <c r="K26" s="2" t="s">
        <v>325</v>
      </c>
      <c r="L26" s="65">
        <v>2</v>
      </c>
      <c r="M26" s="65">
        <v>4</v>
      </c>
      <c r="N26" s="42">
        <f t="shared" si="1"/>
        <v>8</v>
      </c>
      <c r="O26" s="1" t="str">
        <f t="shared" si="2"/>
        <v>Medio</v>
      </c>
      <c r="P26" s="1">
        <v>25</v>
      </c>
      <c r="Q26" s="42">
        <f>P26*N26</f>
        <v>200</v>
      </c>
      <c r="R26" s="7" t="str">
        <f t="shared" si="4"/>
        <v>II</v>
      </c>
      <c r="S26" s="38" t="str">
        <f t="shared" si="5"/>
        <v>ACEPTABLE CON CONTROL ESPECIFICO</v>
      </c>
      <c r="T26" s="6" t="str">
        <f t="shared" si="6"/>
        <v>Corregir y adoptar medidas de control inmediato</v>
      </c>
      <c r="U26" s="1">
        <v>2</v>
      </c>
      <c r="V26" s="40" t="s">
        <v>356</v>
      </c>
      <c r="W26" s="40" t="s">
        <v>322</v>
      </c>
      <c r="X26" s="40" t="s">
        <v>265</v>
      </c>
      <c r="Y26" s="40" t="s">
        <v>265</v>
      </c>
      <c r="Z26" s="40" t="s">
        <v>328</v>
      </c>
      <c r="AA26" s="92"/>
      <c r="AB26" s="92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2:49" ht="51.75" customHeight="1" thickBot="1" x14ac:dyDescent="0.3">
      <c r="B27" s="91"/>
      <c r="C27" s="92"/>
      <c r="D27" s="94"/>
      <c r="E27" s="93"/>
      <c r="F27" s="40" t="s">
        <v>243</v>
      </c>
      <c r="G27" s="40" t="s">
        <v>277</v>
      </c>
      <c r="H27" s="40" t="s">
        <v>263</v>
      </c>
      <c r="I27" s="2" t="s">
        <v>268</v>
      </c>
      <c r="J27" s="2" t="s">
        <v>268</v>
      </c>
      <c r="K27" s="2" t="s">
        <v>268</v>
      </c>
      <c r="L27" s="65">
        <v>2</v>
      </c>
      <c r="M27" s="65">
        <v>4</v>
      </c>
      <c r="N27" s="42">
        <f t="shared" si="1"/>
        <v>8</v>
      </c>
      <c r="O27" s="1" t="str">
        <f t="shared" si="2"/>
        <v>Medio</v>
      </c>
      <c r="P27" s="1">
        <v>25</v>
      </c>
      <c r="Q27" s="42">
        <f t="shared" si="3"/>
        <v>200</v>
      </c>
      <c r="R27" s="7" t="str">
        <f t="shared" si="4"/>
        <v>II</v>
      </c>
      <c r="S27" s="38" t="str">
        <f t="shared" si="5"/>
        <v>ACEPTABLE CON CONTROL ESPECIFICO</v>
      </c>
      <c r="T27" s="6" t="str">
        <f t="shared" si="6"/>
        <v>Corregir y adoptar medidas de control inmediato</v>
      </c>
      <c r="U27" s="1">
        <v>2</v>
      </c>
      <c r="V27" s="40" t="s">
        <v>290</v>
      </c>
      <c r="W27" s="40" t="s">
        <v>272</v>
      </c>
      <c r="X27" s="40" t="s">
        <v>265</v>
      </c>
      <c r="Y27" s="40" t="s">
        <v>265</v>
      </c>
      <c r="Z27" s="40" t="s">
        <v>286</v>
      </c>
      <c r="AA27" s="92"/>
      <c r="AB27" s="92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spans="2:49" ht="147" customHeight="1" thickBot="1" x14ac:dyDescent="0.3">
      <c r="B28" s="91"/>
      <c r="C28" s="92"/>
      <c r="D28" s="1" t="s">
        <v>279</v>
      </c>
      <c r="E28" s="45" t="s">
        <v>210</v>
      </c>
      <c r="F28" s="40" t="s">
        <v>240</v>
      </c>
      <c r="G28" s="40" t="s">
        <v>278</v>
      </c>
      <c r="H28" s="40" t="s">
        <v>263</v>
      </c>
      <c r="I28" s="2" t="s">
        <v>268</v>
      </c>
      <c r="J28" s="2" t="s">
        <v>268</v>
      </c>
      <c r="K28" s="2" t="s">
        <v>268</v>
      </c>
      <c r="L28" s="65">
        <v>2</v>
      </c>
      <c r="M28" s="65">
        <v>2</v>
      </c>
      <c r="N28" s="42">
        <f>M28*L28</f>
        <v>4</v>
      </c>
      <c r="O28" s="1" t="str">
        <f>IF(N28&gt;=24,"Muy Alto",IF(N28&gt;=10,"Alto",IF(N28&gt;=6,"Medio","Bajo")))</f>
        <v>Bajo</v>
      </c>
      <c r="P28" s="1">
        <v>10</v>
      </c>
      <c r="Q28" s="42">
        <f t="shared" si="3"/>
        <v>40</v>
      </c>
      <c r="R28" s="7" t="str">
        <f>IF(Q28&gt;=600,"I",IF(Q28&gt;=150,"II",IF(Q28&gt;=40,"III","IV")))</f>
        <v>III</v>
      </c>
      <c r="S28" s="38" t="str">
        <f>IF(R28="IV","ACEPTABLE",IF(R28="III","MEJORABLE",IF(R28="II","ACEPTABLE CON CONTROL ESPECIFICO","NO ACEPTABLE")))</f>
        <v>MEJORABLE</v>
      </c>
      <c r="T28" s="6" t="str">
        <f>IF(R28="IV","Mantener las medidas de control existentes, pero se deberían considerar soluciones o mejoras y se deben hacer comprobciones periódicas para asegurrar que el riesgo aún es aceptable",IF(R28="III","Mejorar si es posible. Seria conveniente justificar la intervención y su rentabilidad",IF(R28="II","Corregir y adoptar medidas de control inmediato","Situación crítica. Suspender actividades hasta que el riesgo esté bajo control. Intervención urgente ")))</f>
        <v>Mejorar si es posible. Seria conveniente justificar la intervención y su rentabilidad</v>
      </c>
      <c r="U28" s="1">
        <v>2</v>
      </c>
      <c r="V28" s="40" t="s">
        <v>283</v>
      </c>
      <c r="W28" s="40" t="s">
        <v>284</v>
      </c>
      <c r="X28" s="40" t="s">
        <v>265</v>
      </c>
      <c r="Y28" s="40" t="s">
        <v>265</v>
      </c>
      <c r="Z28" s="40" t="s">
        <v>285</v>
      </c>
      <c r="AA28" s="40" t="s">
        <v>287</v>
      </c>
      <c r="AB28" s="40" t="s">
        <v>265</v>
      </c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2:49" ht="147" customHeight="1" x14ac:dyDescent="0.25">
      <c r="B29" s="91"/>
      <c r="C29" s="92"/>
      <c r="D29" s="1"/>
      <c r="E29" s="96" t="s">
        <v>211</v>
      </c>
      <c r="F29" s="40" t="s">
        <v>246</v>
      </c>
      <c r="G29" s="40" t="s">
        <v>365</v>
      </c>
      <c r="H29" s="40" t="s">
        <v>263</v>
      </c>
      <c r="I29" s="2" t="s">
        <v>324</v>
      </c>
      <c r="J29" s="2" t="s">
        <v>325</v>
      </c>
      <c r="K29" s="2" t="s">
        <v>325</v>
      </c>
      <c r="L29" s="65">
        <v>2</v>
      </c>
      <c r="M29" s="65">
        <v>6</v>
      </c>
      <c r="N29" s="42">
        <f>M29*L29</f>
        <v>12</v>
      </c>
      <c r="O29" s="1" t="str">
        <f>IF(N29&gt;=24,"Muy Alto",IF(N29&gt;=10,"Alto",IF(N29&gt;=6,"Medio","Bajo")))</f>
        <v>Alto</v>
      </c>
      <c r="P29" s="1">
        <v>25</v>
      </c>
      <c r="Q29" s="42">
        <f t="shared" si="3"/>
        <v>300</v>
      </c>
      <c r="R29" s="7" t="str">
        <f>IF(Q29&gt;=600,"I",IF(Q29&gt;=150,"II",IF(Q29&gt;=40,"III","IV")))</f>
        <v>II</v>
      </c>
      <c r="S29" s="38" t="str">
        <f>IF(R29="IV","ACEPTABLE",IF(R29="III","MEJORABLE",IF(R29="II","ACEPTABLE CON CONTROL ESPECIFICO","NO ACEPTABLE")))</f>
        <v>ACEPTABLE CON CONTROL ESPECIFICO</v>
      </c>
      <c r="T29" s="6" t="str">
        <f>IF(R29="IV","Mantener las medidas de control existentes, pero se deberían considerar soluciones o mejoras y se deben hacer comprobciones periódicas para asegurrar que el riesgo aún es aceptable",IF(R29="III","Mejorar si es posible. Seria conveniente justificar la intervención y su rentabilidad",IF(R29="II","Corregir y adoptar medidas de control inmediato","Situación crítica. Suspender actividades hasta que el riesgo esté bajo control. Intervención urgente ")))</f>
        <v>Corregir y adoptar medidas de control inmediato</v>
      </c>
      <c r="U29" s="1">
        <v>2</v>
      </c>
      <c r="V29" s="40" t="s">
        <v>326</v>
      </c>
      <c r="W29" s="40" t="s">
        <v>264</v>
      </c>
      <c r="X29" s="40" t="s">
        <v>265</v>
      </c>
      <c r="Y29" s="40" t="s">
        <v>265</v>
      </c>
      <c r="Z29" s="40" t="s">
        <v>285</v>
      </c>
      <c r="AA29" s="40" t="s">
        <v>327</v>
      </c>
      <c r="AB29" s="40" t="s">
        <v>265</v>
      </c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2:49" ht="178.5" x14ac:dyDescent="0.25">
      <c r="B30" s="91"/>
      <c r="C30" s="92"/>
      <c r="D30" s="1" t="s">
        <v>19</v>
      </c>
      <c r="E30" s="92"/>
      <c r="F30" s="40" t="s">
        <v>245</v>
      </c>
      <c r="G30" s="40" t="s">
        <v>366</v>
      </c>
      <c r="H30" s="40" t="s">
        <v>261</v>
      </c>
      <c r="I30" s="2" t="s">
        <v>268</v>
      </c>
      <c r="J30" s="2" t="s">
        <v>268</v>
      </c>
      <c r="K30" s="2" t="s">
        <v>268</v>
      </c>
      <c r="L30" s="65">
        <v>2</v>
      </c>
      <c r="M30" s="65">
        <v>4</v>
      </c>
      <c r="N30" s="42">
        <f t="shared" ref="N30:N79" si="7">M30*L30</f>
        <v>8</v>
      </c>
      <c r="O30" s="1" t="str">
        <f t="shared" ref="O30:O79" si="8">IF(N30&gt;=24,"Muy Alto",IF(N30&gt;=10,"Alto",IF(N30&gt;=6,"Medio","Bajo")))</f>
        <v>Medio</v>
      </c>
      <c r="P30" s="1">
        <v>25</v>
      </c>
      <c r="Q30" s="42">
        <f t="shared" si="3"/>
        <v>200</v>
      </c>
      <c r="R30" s="7" t="str">
        <f t="shared" ref="R30:R79" si="9">IF(Q30&gt;=600,"I",IF(Q30&gt;=150,"II",IF(Q30&gt;=40,"III","IV")))</f>
        <v>II</v>
      </c>
      <c r="S30" s="3" t="str">
        <f t="shared" ref="S30:S79" si="10">IF(R30="IV","ACEPTABLE",IF(R30="III","MEJORABLE",IF(R30="II","ACEPTABLE CON CONTROL ESPECIFICO","NO ACEPTABLE")))</f>
        <v>ACEPTABLE CON CONTROL ESPECIFICO</v>
      </c>
      <c r="T30" s="6" t="str">
        <f t="shared" ref="T30:T79" si="11">IF(R30="IV","Mantener las medidas de control existentes, pero se deberían considerar soluciones o mejoras y se deben hacer comprobciones periódicas para asegurrar que el riesgo aún es aceptable",IF(R30="III","Mejorar si es posible. Seria conveniente justificar la intervención y su rentabilidad",IF(R30="II","Corregir y adoptar medidas de control inmediato","Situación crítica. Suspender actividades hasta que el riesgo esté bajo control. Intervención urgente ")))</f>
        <v>Corregir y adoptar medidas de control inmediato</v>
      </c>
      <c r="U30" s="1">
        <v>2</v>
      </c>
      <c r="V30" s="40" t="s">
        <v>367</v>
      </c>
      <c r="W30" s="40" t="s">
        <v>264</v>
      </c>
      <c r="X30" s="40" t="s">
        <v>265</v>
      </c>
      <c r="Y30" s="40" t="s">
        <v>265</v>
      </c>
      <c r="Z30" s="40" t="s">
        <v>368</v>
      </c>
      <c r="AA30" s="40" t="s">
        <v>291</v>
      </c>
      <c r="AB30" s="40" t="s">
        <v>265</v>
      </c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2:49" ht="76.5" x14ac:dyDescent="0.25">
      <c r="B31" s="91"/>
      <c r="C31" s="92"/>
      <c r="D31" s="1" t="s">
        <v>19</v>
      </c>
      <c r="E31" s="93"/>
      <c r="F31" s="40" t="s">
        <v>235</v>
      </c>
      <c r="G31" s="40" t="s">
        <v>292</v>
      </c>
      <c r="H31" s="40" t="s">
        <v>261</v>
      </c>
      <c r="I31" s="2" t="s">
        <v>268</v>
      </c>
      <c r="J31" s="2" t="s">
        <v>268</v>
      </c>
      <c r="K31" s="2" t="s">
        <v>268</v>
      </c>
      <c r="L31" s="65">
        <v>2</v>
      </c>
      <c r="M31" s="65">
        <v>2</v>
      </c>
      <c r="N31" s="42">
        <f t="shared" si="7"/>
        <v>4</v>
      </c>
      <c r="O31" s="1" t="str">
        <f t="shared" si="8"/>
        <v>Bajo</v>
      </c>
      <c r="P31" s="1">
        <v>10</v>
      </c>
      <c r="Q31" s="42">
        <f t="shared" si="3"/>
        <v>40</v>
      </c>
      <c r="R31" s="7" t="str">
        <f t="shared" si="9"/>
        <v>III</v>
      </c>
      <c r="S31" s="3" t="str">
        <f t="shared" si="10"/>
        <v>MEJORABLE</v>
      </c>
      <c r="T31" s="6" t="str">
        <f t="shared" si="11"/>
        <v>Mejorar si es posible. Seria conveniente justificar la intervención y su rentabilidad</v>
      </c>
      <c r="U31" s="1">
        <v>2</v>
      </c>
      <c r="V31" s="40" t="s">
        <v>293</v>
      </c>
      <c r="W31" s="40" t="s">
        <v>294</v>
      </c>
      <c r="X31" s="40" t="s">
        <v>265</v>
      </c>
      <c r="Y31" s="40" t="s">
        <v>265</v>
      </c>
      <c r="Z31" s="40" t="s">
        <v>295</v>
      </c>
      <c r="AA31" s="40" t="s">
        <v>296</v>
      </c>
      <c r="AB31" s="40" t="s">
        <v>297</v>
      </c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spans="2:49" ht="74.25" customHeight="1" x14ac:dyDescent="0.25">
      <c r="B32" s="91"/>
      <c r="C32" s="92"/>
      <c r="D32" s="64" t="s">
        <v>19</v>
      </c>
      <c r="E32" s="96" t="s">
        <v>209</v>
      </c>
      <c r="F32" s="53" t="s">
        <v>222</v>
      </c>
      <c r="G32" s="57" t="s">
        <v>379</v>
      </c>
      <c r="H32" s="40" t="s">
        <v>263</v>
      </c>
      <c r="I32" s="57" t="s">
        <v>301</v>
      </c>
      <c r="J32" s="57" t="s">
        <v>301</v>
      </c>
      <c r="K32" s="49" t="s">
        <v>301</v>
      </c>
      <c r="L32" s="65">
        <v>2</v>
      </c>
      <c r="M32" s="65">
        <v>3</v>
      </c>
      <c r="N32" s="42">
        <f t="shared" si="7"/>
        <v>6</v>
      </c>
      <c r="O32" s="1" t="str">
        <f t="shared" si="8"/>
        <v>Medio</v>
      </c>
      <c r="P32" s="1">
        <v>10</v>
      </c>
      <c r="Q32" s="42">
        <f t="shared" ref="Q32:Q79" si="12">P32*N32</f>
        <v>60</v>
      </c>
      <c r="R32" s="7" t="str">
        <f t="shared" si="9"/>
        <v>III</v>
      </c>
      <c r="S32" s="3" t="str">
        <f t="shared" si="10"/>
        <v>MEJORABLE</v>
      </c>
      <c r="T32" s="6" t="str">
        <f t="shared" si="11"/>
        <v>Mejorar si es posible. Seria conveniente justificar la intervención y su rentabilidad</v>
      </c>
      <c r="U32" s="1">
        <v>2</v>
      </c>
      <c r="V32" s="52" t="s">
        <v>302</v>
      </c>
      <c r="W32" s="57" t="s">
        <v>303</v>
      </c>
      <c r="X32" s="8" t="s">
        <v>265</v>
      </c>
      <c r="Y32" s="8" t="s">
        <v>265</v>
      </c>
      <c r="Z32" s="8" t="s">
        <v>265</v>
      </c>
      <c r="AA32" s="40" t="s">
        <v>304</v>
      </c>
      <c r="AB32" s="40" t="s">
        <v>305</v>
      </c>
    </row>
    <row r="33" spans="2:28" ht="99.75" customHeight="1" x14ac:dyDescent="0.25">
      <c r="B33" s="91"/>
      <c r="C33" s="92"/>
      <c r="D33" s="120" t="s">
        <v>19</v>
      </c>
      <c r="E33" s="92"/>
      <c r="F33" s="53" t="s">
        <v>75</v>
      </c>
      <c r="G33" s="8" t="s">
        <v>329</v>
      </c>
      <c r="H33" s="40" t="s">
        <v>263</v>
      </c>
      <c r="I33" s="8" t="s">
        <v>301</v>
      </c>
      <c r="J33" s="8" t="s">
        <v>301</v>
      </c>
      <c r="K33" s="47" t="s">
        <v>301</v>
      </c>
      <c r="L33" s="65">
        <v>2</v>
      </c>
      <c r="M33" s="65">
        <v>3</v>
      </c>
      <c r="N33" s="42">
        <f t="shared" si="7"/>
        <v>6</v>
      </c>
      <c r="O33" s="1" t="str">
        <f t="shared" si="8"/>
        <v>Medio</v>
      </c>
      <c r="P33" s="1">
        <v>10</v>
      </c>
      <c r="Q33" s="42">
        <f t="shared" si="12"/>
        <v>60</v>
      </c>
      <c r="R33" s="7" t="str">
        <f t="shared" si="9"/>
        <v>III</v>
      </c>
      <c r="S33" s="3" t="str">
        <f t="shared" si="10"/>
        <v>MEJORABLE</v>
      </c>
      <c r="T33" s="6" t="str">
        <f t="shared" si="11"/>
        <v>Mejorar si es posible. Seria conveniente justificar la intervención y su rentabilidad</v>
      </c>
      <c r="U33" s="1">
        <v>2</v>
      </c>
      <c r="V33" s="58" t="s">
        <v>323</v>
      </c>
      <c r="W33" s="59" t="s">
        <v>307</v>
      </c>
      <c r="X33" s="59" t="s">
        <v>265</v>
      </c>
      <c r="Y33" s="59" t="s">
        <v>265</v>
      </c>
      <c r="Z33" s="59" t="s">
        <v>265</v>
      </c>
      <c r="AA33" s="40" t="s">
        <v>308</v>
      </c>
      <c r="AB33" s="40" t="s">
        <v>306</v>
      </c>
    </row>
    <row r="34" spans="2:28" ht="15" hidden="1" customHeight="1" x14ac:dyDescent="0.25">
      <c r="B34" s="91"/>
      <c r="C34" s="92"/>
      <c r="D34" s="94"/>
      <c r="E34" s="92"/>
      <c r="F34" s="54" t="s">
        <v>52</v>
      </c>
      <c r="G34" s="51"/>
      <c r="H34" s="40" t="s">
        <v>263</v>
      </c>
      <c r="I34" s="60"/>
      <c r="J34" s="61"/>
      <c r="K34" s="47"/>
      <c r="L34" s="65"/>
      <c r="M34" s="65"/>
      <c r="N34" s="42">
        <f t="shared" si="7"/>
        <v>0</v>
      </c>
      <c r="O34" s="1" t="str">
        <f t="shared" si="8"/>
        <v>Bajo</v>
      </c>
      <c r="P34" s="1">
        <v>10</v>
      </c>
      <c r="Q34" s="42">
        <f t="shared" si="12"/>
        <v>0</v>
      </c>
      <c r="R34" s="7" t="str">
        <f t="shared" si="9"/>
        <v>IV</v>
      </c>
      <c r="S34" s="3" t="str">
        <f t="shared" si="10"/>
        <v>ACEPTABLE</v>
      </c>
      <c r="T34" s="6" t="str">
        <f t="shared" si="11"/>
        <v>Mantener las medidas de control existentes, pero se deberían considerar soluciones o mejoras y se deben hacer comprobciones periódicas para asegurrar que el riesgo aún es aceptable</v>
      </c>
      <c r="U34" s="1">
        <v>2</v>
      </c>
      <c r="X34" s="59" t="s">
        <v>265</v>
      </c>
      <c r="Y34" s="59" t="s">
        <v>265</v>
      </c>
      <c r="Z34" s="59" t="s">
        <v>265</v>
      </c>
    </row>
    <row r="35" spans="2:28" ht="15" hidden="1" customHeight="1" x14ac:dyDescent="0.25">
      <c r="B35" s="91"/>
      <c r="C35" s="92"/>
      <c r="D35" s="120" t="s">
        <v>19</v>
      </c>
      <c r="E35" s="92"/>
      <c r="F35" s="54" t="s">
        <v>53</v>
      </c>
      <c r="G35" s="51"/>
      <c r="H35" s="40" t="s">
        <v>263</v>
      </c>
      <c r="I35" s="60"/>
      <c r="J35" s="61"/>
      <c r="K35" s="47"/>
      <c r="L35" s="65"/>
      <c r="M35" s="65"/>
      <c r="N35" s="42">
        <f t="shared" si="7"/>
        <v>0</v>
      </c>
      <c r="O35" s="1" t="str">
        <f t="shared" si="8"/>
        <v>Bajo</v>
      </c>
      <c r="P35" s="1">
        <v>10</v>
      </c>
      <c r="Q35" s="42">
        <f t="shared" si="12"/>
        <v>0</v>
      </c>
      <c r="R35" s="7" t="str">
        <f t="shared" si="9"/>
        <v>IV</v>
      </c>
      <c r="S35" s="3" t="str">
        <f t="shared" si="10"/>
        <v>ACEPTABLE</v>
      </c>
      <c r="T35" s="6" t="str">
        <f t="shared" si="11"/>
        <v>Mantener las medidas de control existentes, pero se deberían considerar soluciones o mejoras y se deben hacer comprobciones periódicas para asegurrar que el riesgo aún es aceptable</v>
      </c>
      <c r="U35" s="1">
        <v>2</v>
      </c>
      <c r="X35" s="59" t="s">
        <v>265</v>
      </c>
      <c r="Y35" s="59" t="s">
        <v>265</v>
      </c>
      <c r="Z35" s="59" t="s">
        <v>265</v>
      </c>
    </row>
    <row r="36" spans="2:28" ht="15" hidden="1" customHeight="1" x14ac:dyDescent="0.25">
      <c r="B36" s="91"/>
      <c r="C36" s="92"/>
      <c r="D36" s="94"/>
      <c r="E36" s="92"/>
      <c r="F36" s="54" t="s">
        <v>54</v>
      </c>
      <c r="G36" s="51"/>
      <c r="H36" s="40" t="s">
        <v>263</v>
      </c>
      <c r="I36" s="60"/>
      <c r="J36" s="61"/>
      <c r="K36" s="47"/>
      <c r="L36" s="65"/>
      <c r="M36" s="65"/>
      <c r="N36" s="42">
        <f t="shared" si="7"/>
        <v>0</v>
      </c>
      <c r="O36" s="1" t="str">
        <f t="shared" si="8"/>
        <v>Bajo</v>
      </c>
      <c r="P36" s="1">
        <v>10</v>
      </c>
      <c r="Q36" s="42">
        <f t="shared" si="12"/>
        <v>0</v>
      </c>
      <c r="R36" s="7" t="str">
        <f t="shared" si="9"/>
        <v>IV</v>
      </c>
      <c r="S36" s="3" t="str">
        <f t="shared" si="10"/>
        <v>ACEPTABLE</v>
      </c>
      <c r="T36" s="6" t="str">
        <f t="shared" si="11"/>
        <v>Mantener las medidas de control existentes, pero se deberían considerar soluciones o mejoras y se deben hacer comprobciones periódicas para asegurrar que el riesgo aún es aceptable</v>
      </c>
      <c r="U36" s="1">
        <v>2</v>
      </c>
      <c r="X36" s="59" t="s">
        <v>265</v>
      </c>
      <c r="Y36" s="59" t="s">
        <v>265</v>
      </c>
      <c r="Z36" s="59" t="s">
        <v>265</v>
      </c>
    </row>
    <row r="37" spans="2:28" ht="15" hidden="1" customHeight="1" x14ac:dyDescent="0.25">
      <c r="B37" s="91"/>
      <c r="C37" s="92"/>
      <c r="D37" s="120" t="s">
        <v>19</v>
      </c>
      <c r="E37" s="92"/>
      <c r="F37" s="54" t="s">
        <v>55</v>
      </c>
      <c r="G37" s="51"/>
      <c r="H37" s="40" t="s">
        <v>263</v>
      </c>
      <c r="I37" s="60"/>
      <c r="J37" s="61"/>
      <c r="K37" s="47"/>
      <c r="L37" s="65"/>
      <c r="M37" s="65"/>
      <c r="N37" s="42">
        <f t="shared" si="7"/>
        <v>0</v>
      </c>
      <c r="O37" s="1" t="str">
        <f t="shared" si="8"/>
        <v>Bajo</v>
      </c>
      <c r="P37" s="1">
        <v>10</v>
      </c>
      <c r="Q37" s="42">
        <f t="shared" si="12"/>
        <v>0</v>
      </c>
      <c r="R37" s="7" t="str">
        <f t="shared" si="9"/>
        <v>IV</v>
      </c>
      <c r="S37" s="3" t="str">
        <f t="shared" si="10"/>
        <v>ACEPTABLE</v>
      </c>
      <c r="T37" s="6" t="str">
        <f t="shared" si="11"/>
        <v>Mantener las medidas de control existentes, pero se deberían considerar soluciones o mejoras y se deben hacer comprobciones periódicas para asegurrar que el riesgo aún es aceptable</v>
      </c>
      <c r="U37" s="1">
        <v>2</v>
      </c>
      <c r="X37" s="59" t="s">
        <v>265</v>
      </c>
      <c r="Y37" s="59" t="s">
        <v>265</v>
      </c>
      <c r="Z37" s="59" t="s">
        <v>265</v>
      </c>
    </row>
    <row r="38" spans="2:28" ht="15" hidden="1" customHeight="1" x14ac:dyDescent="0.25">
      <c r="B38" s="91"/>
      <c r="C38" s="92"/>
      <c r="D38" s="94"/>
      <c r="E38" s="92"/>
      <c r="F38" s="54" t="s">
        <v>212</v>
      </c>
      <c r="G38" s="51"/>
      <c r="H38" s="40" t="s">
        <v>263</v>
      </c>
      <c r="I38" s="60"/>
      <c r="J38" s="61"/>
      <c r="K38" s="47"/>
      <c r="L38" s="65"/>
      <c r="M38" s="65"/>
      <c r="N38" s="42">
        <f t="shared" si="7"/>
        <v>0</v>
      </c>
      <c r="O38" s="1" t="str">
        <f t="shared" si="8"/>
        <v>Bajo</v>
      </c>
      <c r="P38" s="1">
        <v>10</v>
      </c>
      <c r="Q38" s="42">
        <f t="shared" si="12"/>
        <v>0</v>
      </c>
      <c r="R38" s="7" t="str">
        <f t="shared" si="9"/>
        <v>IV</v>
      </c>
      <c r="S38" s="3" t="str">
        <f t="shared" si="10"/>
        <v>ACEPTABLE</v>
      </c>
      <c r="T38" s="6" t="str">
        <f t="shared" si="11"/>
        <v>Mantener las medidas de control existentes, pero se deberían considerar soluciones o mejoras y se deben hacer comprobciones periódicas para asegurrar que el riesgo aún es aceptable</v>
      </c>
      <c r="U38" s="1">
        <v>2</v>
      </c>
      <c r="X38" s="59" t="s">
        <v>265</v>
      </c>
      <c r="Y38" s="59" t="s">
        <v>265</v>
      </c>
      <c r="Z38" s="59" t="s">
        <v>265</v>
      </c>
    </row>
    <row r="39" spans="2:28" ht="15" hidden="1" customHeight="1" x14ac:dyDescent="0.25">
      <c r="B39" s="91"/>
      <c r="C39" s="92"/>
      <c r="D39" s="120" t="s">
        <v>19</v>
      </c>
      <c r="E39" s="92"/>
      <c r="F39" s="54" t="s">
        <v>57</v>
      </c>
      <c r="G39" s="51"/>
      <c r="H39" s="40" t="s">
        <v>263</v>
      </c>
      <c r="I39" s="60"/>
      <c r="J39" s="61"/>
      <c r="K39" s="47"/>
      <c r="L39" s="65"/>
      <c r="M39" s="65"/>
      <c r="N39" s="42">
        <f t="shared" si="7"/>
        <v>0</v>
      </c>
      <c r="O39" s="1" t="str">
        <f t="shared" si="8"/>
        <v>Bajo</v>
      </c>
      <c r="P39" s="1">
        <v>10</v>
      </c>
      <c r="Q39" s="42">
        <f t="shared" si="12"/>
        <v>0</v>
      </c>
      <c r="R39" s="7" t="str">
        <f t="shared" si="9"/>
        <v>IV</v>
      </c>
      <c r="S39" s="3" t="str">
        <f t="shared" si="10"/>
        <v>ACEPTABLE</v>
      </c>
      <c r="T39" s="6" t="str">
        <f t="shared" si="11"/>
        <v>Mantener las medidas de control existentes, pero se deberían considerar soluciones o mejoras y se deben hacer comprobciones periódicas para asegurrar que el riesgo aún es aceptable</v>
      </c>
      <c r="U39" s="1">
        <v>2</v>
      </c>
      <c r="X39" s="59" t="s">
        <v>265</v>
      </c>
      <c r="Y39" s="59" t="s">
        <v>265</v>
      </c>
      <c r="Z39" s="59" t="s">
        <v>265</v>
      </c>
    </row>
    <row r="40" spans="2:28" ht="15" hidden="1" customHeight="1" x14ac:dyDescent="0.25">
      <c r="B40" s="91"/>
      <c r="C40" s="92"/>
      <c r="D40" s="94"/>
      <c r="E40" s="92"/>
      <c r="F40" s="54" t="s">
        <v>58</v>
      </c>
      <c r="G40" s="51"/>
      <c r="H40" s="40" t="s">
        <v>263</v>
      </c>
      <c r="I40" s="60"/>
      <c r="J40" s="61"/>
      <c r="K40" s="47"/>
      <c r="L40" s="65"/>
      <c r="M40" s="65"/>
      <c r="N40" s="42">
        <f t="shared" si="7"/>
        <v>0</v>
      </c>
      <c r="O40" s="1" t="str">
        <f t="shared" si="8"/>
        <v>Bajo</v>
      </c>
      <c r="P40" s="1">
        <v>10</v>
      </c>
      <c r="Q40" s="42">
        <f t="shared" si="12"/>
        <v>0</v>
      </c>
      <c r="R40" s="7" t="str">
        <f t="shared" si="9"/>
        <v>IV</v>
      </c>
      <c r="S40" s="3" t="str">
        <f t="shared" si="10"/>
        <v>ACEPTABLE</v>
      </c>
      <c r="T40" s="6" t="str">
        <f t="shared" si="11"/>
        <v>Mantener las medidas de control existentes, pero se deberían considerar soluciones o mejoras y se deben hacer comprobciones periódicas para asegurrar que el riesgo aún es aceptable</v>
      </c>
      <c r="U40" s="1">
        <v>2</v>
      </c>
      <c r="X40" s="59" t="s">
        <v>265</v>
      </c>
      <c r="Y40" s="59" t="s">
        <v>265</v>
      </c>
      <c r="Z40" s="59" t="s">
        <v>265</v>
      </c>
    </row>
    <row r="41" spans="2:28" ht="30" hidden="1" customHeight="1" x14ac:dyDescent="0.25">
      <c r="B41" s="91"/>
      <c r="C41" s="92"/>
      <c r="D41" s="120" t="s">
        <v>19</v>
      </c>
      <c r="E41" s="92"/>
      <c r="F41" s="54" t="s">
        <v>59</v>
      </c>
      <c r="G41" s="51"/>
      <c r="H41" s="40" t="s">
        <v>263</v>
      </c>
      <c r="I41" s="60"/>
      <c r="J41" s="61"/>
      <c r="K41" s="47"/>
      <c r="L41" s="65"/>
      <c r="M41" s="65"/>
      <c r="N41" s="42">
        <f t="shared" si="7"/>
        <v>0</v>
      </c>
      <c r="O41" s="1" t="str">
        <f t="shared" si="8"/>
        <v>Bajo</v>
      </c>
      <c r="P41" s="1">
        <v>10</v>
      </c>
      <c r="Q41" s="42">
        <f t="shared" si="12"/>
        <v>0</v>
      </c>
      <c r="R41" s="7" t="str">
        <f t="shared" si="9"/>
        <v>IV</v>
      </c>
      <c r="S41" s="3" t="str">
        <f t="shared" si="10"/>
        <v>ACEPTABLE</v>
      </c>
      <c r="T41" s="6" t="str">
        <f t="shared" si="11"/>
        <v>Mantener las medidas de control existentes, pero se deberían considerar soluciones o mejoras y se deben hacer comprobciones periódicas para asegurrar que el riesgo aún es aceptable</v>
      </c>
      <c r="U41" s="1">
        <v>2</v>
      </c>
      <c r="X41" s="59" t="s">
        <v>265</v>
      </c>
      <c r="Y41" s="59" t="s">
        <v>265</v>
      </c>
      <c r="Z41" s="59" t="s">
        <v>265</v>
      </c>
    </row>
    <row r="42" spans="2:28" ht="15" hidden="1" customHeight="1" x14ac:dyDescent="0.25">
      <c r="B42" s="91"/>
      <c r="C42" s="92"/>
      <c r="D42" s="94"/>
      <c r="E42" s="92"/>
      <c r="F42" s="54" t="s">
        <v>213</v>
      </c>
      <c r="G42" s="51"/>
      <c r="H42" s="40" t="s">
        <v>263</v>
      </c>
      <c r="I42" s="60"/>
      <c r="J42" s="61"/>
      <c r="K42" s="47"/>
      <c r="L42" s="65"/>
      <c r="M42" s="65"/>
      <c r="N42" s="42">
        <f t="shared" si="7"/>
        <v>0</v>
      </c>
      <c r="O42" s="1" t="str">
        <f t="shared" si="8"/>
        <v>Bajo</v>
      </c>
      <c r="P42" s="1">
        <v>10</v>
      </c>
      <c r="Q42" s="42">
        <f t="shared" si="12"/>
        <v>0</v>
      </c>
      <c r="R42" s="7" t="str">
        <f t="shared" si="9"/>
        <v>IV</v>
      </c>
      <c r="S42" s="3" t="str">
        <f t="shared" si="10"/>
        <v>ACEPTABLE</v>
      </c>
      <c r="T42" s="6" t="str">
        <f t="shared" si="11"/>
        <v>Mantener las medidas de control existentes, pero se deberían considerar soluciones o mejoras y se deben hacer comprobciones periódicas para asegurrar que el riesgo aún es aceptable</v>
      </c>
      <c r="U42" s="1">
        <v>2</v>
      </c>
      <c r="X42" s="59" t="s">
        <v>265</v>
      </c>
      <c r="Y42" s="59" t="s">
        <v>265</v>
      </c>
      <c r="Z42" s="59" t="s">
        <v>265</v>
      </c>
    </row>
    <row r="43" spans="2:28" ht="30" hidden="1" customHeight="1" x14ac:dyDescent="0.25">
      <c r="B43" s="91"/>
      <c r="C43" s="92"/>
      <c r="D43" s="120" t="s">
        <v>19</v>
      </c>
      <c r="E43" s="92"/>
      <c r="F43" s="54" t="s">
        <v>214</v>
      </c>
      <c r="G43" s="51"/>
      <c r="H43" s="40" t="s">
        <v>263</v>
      </c>
      <c r="I43" s="60"/>
      <c r="J43" s="61"/>
      <c r="K43" s="47"/>
      <c r="L43" s="65"/>
      <c r="M43" s="65"/>
      <c r="N43" s="42">
        <f t="shared" si="7"/>
        <v>0</v>
      </c>
      <c r="O43" s="1" t="str">
        <f t="shared" si="8"/>
        <v>Bajo</v>
      </c>
      <c r="P43" s="1">
        <v>10</v>
      </c>
      <c r="Q43" s="42">
        <f t="shared" si="12"/>
        <v>0</v>
      </c>
      <c r="R43" s="7" t="str">
        <f t="shared" si="9"/>
        <v>IV</v>
      </c>
      <c r="S43" s="3" t="str">
        <f t="shared" si="10"/>
        <v>ACEPTABLE</v>
      </c>
      <c r="T43" s="6" t="str">
        <f t="shared" si="11"/>
        <v>Mantener las medidas de control existentes, pero se deberían considerar soluciones o mejoras y se deben hacer comprobciones periódicas para asegurrar que el riesgo aún es aceptable</v>
      </c>
      <c r="U43" s="1">
        <v>2</v>
      </c>
      <c r="X43" s="59" t="s">
        <v>265</v>
      </c>
      <c r="Y43" s="59" t="s">
        <v>265</v>
      </c>
      <c r="Z43" s="59" t="s">
        <v>265</v>
      </c>
    </row>
    <row r="44" spans="2:28" ht="30" hidden="1" customHeight="1" x14ac:dyDescent="0.25">
      <c r="B44" s="91"/>
      <c r="C44" s="92"/>
      <c r="D44" s="94"/>
      <c r="E44" s="92"/>
      <c r="F44" s="54" t="s">
        <v>215</v>
      </c>
      <c r="G44" s="51"/>
      <c r="H44" s="40" t="s">
        <v>263</v>
      </c>
      <c r="I44" s="60"/>
      <c r="J44" s="61"/>
      <c r="K44" s="47"/>
      <c r="L44" s="65"/>
      <c r="M44" s="65"/>
      <c r="N44" s="42">
        <f t="shared" si="7"/>
        <v>0</v>
      </c>
      <c r="O44" s="1" t="str">
        <f t="shared" si="8"/>
        <v>Bajo</v>
      </c>
      <c r="P44" s="1">
        <v>10</v>
      </c>
      <c r="Q44" s="42">
        <f t="shared" si="12"/>
        <v>0</v>
      </c>
      <c r="R44" s="7" t="str">
        <f t="shared" si="9"/>
        <v>IV</v>
      </c>
      <c r="S44" s="3" t="str">
        <f t="shared" si="10"/>
        <v>ACEPTABLE</v>
      </c>
      <c r="T44" s="6" t="str">
        <f t="shared" si="11"/>
        <v>Mantener las medidas de control existentes, pero se deberían considerar soluciones o mejoras y se deben hacer comprobciones periódicas para asegurrar que el riesgo aún es aceptable</v>
      </c>
      <c r="U44" s="1">
        <v>2</v>
      </c>
      <c r="X44" s="59" t="s">
        <v>265</v>
      </c>
      <c r="Y44" s="59" t="s">
        <v>265</v>
      </c>
      <c r="Z44" s="59" t="s">
        <v>265</v>
      </c>
    </row>
    <row r="45" spans="2:28" ht="15" hidden="1" customHeight="1" x14ac:dyDescent="0.25">
      <c r="B45" s="91"/>
      <c r="C45" s="92"/>
      <c r="D45" s="120" t="s">
        <v>19</v>
      </c>
      <c r="E45" s="92"/>
      <c r="F45" s="54" t="s">
        <v>216</v>
      </c>
      <c r="G45" s="51"/>
      <c r="H45" s="40" t="s">
        <v>263</v>
      </c>
      <c r="I45" s="60"/>
      <c r="J45" s="61"/>
      <c r="K45" s="47"/>
      <c r="L45" s="65"/>
      <c r="M45" s="65"/>
      <c r="N45" s="42">
        <f t="shared" si="7"/>
        <v>0</v>
      </c>
      <c r="O45" s="1" t="str">
        <f t="shared" si="8"/>
        <v>Bajo</v>
      </c>
      <c r="P45" s="1">
        <v>10</v>
      </c>
      <c r="Q45" s="42">
        <f t="shared" si="12"/>
        <v>0</v>
      </c>
      <c r="R45" s="7" t="str">
        <f t="shared" si="9"/>
        <v>IV</v>
      </c>
      <c r="S45" s="3" t="str">
        <f t="shared" si="10"/>
        <v>ACEPTABLE</v>
      </c>
      <c r="T45" s="6" t="str">
        <f t="shared" si="11"/>
        <v>Mantener las medidas de control existentes, pero se deberían considerar soluciones o mejoras y se deben hacer comprobciones periódicas para asegurrar que el riesgo aún es aceptable</v>
      </c>
      <c r="U45" s="1">
        <v>2</v>
      </c>
      <c r="X45" s="59" t="s">
        <v>265</v>
      </c>
      <c r="Y45" s="59" t="s">
        <v>265</v>
      </c>
      <c r="Z45" s="59" t="s">
        <v>265</v>
      </c>
    </row>
    <row r="46" spans="2:28" ht="30" hidden="1" customHeight="1" x14ac:dyDescent="0.25">
      <c r="B46" s="91"/>
      <c r="C46" s="92"/>
      <c r="D46" s="94"/>
      <c r="E46" s="92"/>
      <c r="F46" s="54" t="s">
        <v>217</v>
      </c>
      <c r="G46" s="51"/>
      <c r="H46" s="40" t="s">
        <v>263</v>
      </c>
      <c r="I46" s="60"/>
      <c r="J46" s="61"/>
      <c r="K46" s="47"/>
      <c r="L46" s="65"/>
      <c r="M46" s="65"/>
      <c r="N46" s="42">
        <f t="shared" si="7"/>
        <v>0</v>
      </c>
      <c r="O46" s="1" t="str">
        <f t="shared" si="8"/>
        <v>Bajo</v>
      </c>
      <c r="P46" s="1">
        <v>10</v>
      </c>
      <c r="Q46" s="42">
        <f t="shared" si="12"/>
        <v>0</v>
      </c>
      <c r="R46" s="7" t="str">
        <f t="shared" si="9"/>
        <v>IV</v>
      </c>
      <c r="S46" s="3" t="str">
        <f t="shared" si="10"/>
        <v>ACEPTABLE</v>
      </c>
      <c r="T46" s="6" t="str">
        <f t="shared" si="11"/>
        <v>Mantener las medidas de control existentes, pero se deberían considerar soluciones o mejoras y se deben hacer comprobciones periódicas para asegurrar que el riesgo aún es aceptable</v>
      </c>
      <c r="U46" s="1">
        <v>2</v>
      </c>
      <c r="X46" s="59" t="s">
        <v>265</v>
      </c>
      <c r="Y46" s="59" t="s">
        <v>265</v>
      </c>
      <c r="Z46" s="59" t="s">
        <v>265</v>
      </c>
    </row>
    <row r="47" spans="2:28" ht="30" hidden="1" customHeight="1" x14ac:dyDescent="0.25">
      <c r="B47" s="91"/>
      <c r="C47" s="92"/>
      <c r="D47" s="120" t="s">
        <v>19</v>
      </c>
      <c r="E47" s="92"/>
      <c r="F47" s="54" t="s">
        <v>218</v>
      </c>
      <c r="G47" s="51"/>
      <c r="H47" s="40" t="s">
        <v>263</v>
      </c>
      <c r="I47" s="60"/>
      <c r="J47" s="61"/>
      <c r="K47" s="47"/>
      <c r="L47" s="65"/>
      <c r="M47" s="65"/>
      <c r="N47" s="42">
        <f t="shared" si="7"/>
        <v>0</v>
      </c>
      <c r="O47" s="1" t="str">
        <f t="shared" si="8"/>
        <v>Bajo</v>
      </c>
      <c r="P47" s="1">
        <v>10</v>
      </c>
      <c r="Q47" s="42">
        <f t="shared" si="12"/>
        <v>0</v>
      </c>
      <c r="R47" s="7" t="str">
        <f t="shared" si="9"/>
        <v>IV</v>
      </c>
      <c r="S47" s="3" t="str">
        <f t="shared" si="10"/>
        <v>ACEPTABLE</v>
      </c>
      <c r="T47" s="6" t="str">
        <f t="shared" si="11"/>
        <v>Mantener las medidas de control existentes, pero se deberían considerar soluciones o mejoras y se deben hacer comprobciones periódicas para asegurrar que el riesgo aún es aceptable</v>
      </c>
      <c r="U47" s="1">
        <v>2</v>
      </c>
      <c r="X47" s="59" t="s">
        <v>265</v>
      </c>
      <c r="Y47" s="59" t="s">
        <v>265</v>
      </c>
      <c r="Z47" s="59" t="s">
        <v>265</v>
      </c>
    </row>
    <row r="48" spans="2:28" ht="15" hidden="1" customHeight="1" x14ac:dyDescent="0.25">
      <c r="B48" s="91"/>
      <c r="C48" s="92"/>
      <c r="D48" s="94"/>
      <c r="E48" s="92"/>
      <c r="F48" s="54" t="s">
        <v>219</v>
      </c>
      <c r="G48" s="51"/>
      <c r="H48" s="40" t="s">
        <v>263</v>
      </c>
      <c r="I48" s="60"/>
      <c r="J48" s="61"/>
      <c r="K48" s="47"/>
      <c r="L48" s="65"/>
      <c r="M48" s="65"/>
      <c r="N48" s="42">
        <f t="shared" si="7"/>
        <v>0</v>
      </c>
      <c r="O48" s="1" t="str">
        <f t="shared" si="8"/>
        <v>Bajo</v>
      </c>
      <c r="P48" s="1">
        <v>10</v>
      </c>
      <c r="Q48" s="42">
        <f t="shared" si="12"/>
        <v>0</v>
      </c>
      <c r="R48" s="7" t="str">
        <f t="shared" si="9"/>
        <v>IV</v>
      </c>
      <c r="S48" s="3" t="str">
        <f t="shared" si="10"/>
        <v>ACEPTABLE</v>
      </c>
      <c r="T48" s="6" t="str">
        <f t="shared" si="11"/>
        <v>Mantener las medidas de control existentes, pero se deberían considerar soluciones o mejoras y se deben hacer comprobciones periódicas para asegurrar que el riesgo aún es aceptable</v>
      </c>
      <c r="U48" s="1">
        <v>2</v>
      </c>
      <c r="X48" s="59" t="s">
        <v>265</v>
      </c>
      <c r="Y48" s="59" t="s">
        <v>265</v>
      </c>
      <c r="Z48" s="59" t="s">
        <v>265</v>
      </c>
    </row>
    <row r="49" spans="2:26" ht="30" hidden="1" customHeight="1" x14ac:dyDescent="0.25">
      <c r="B49" s="91"/>
      <c r="C49" s="92"/>
      <c r="D49" s="120" t="s">
        <v>19</v>
      </c>
      <c r="E49" s="92"/>
      <c r="F49" s="54" t="s">
        <v>220</v>
      </c>
      <c r="G49" s="51"/>
      <c r="H49" s="40" t="s">
        <v>263</v>
      </c>
      <c r="I49" s="60"/>
      <c r="J49" s="61"/>
      <c r="K49" s="47"/>
      <c r="L49" s="65"/>
      <c r="M49" s="65"/>
      <c r="N49" s="42">
        <f t="shared" si="7"/>
        <v>0</v>
      </c>
      <c r="O49" s="1" t="str">
        <f t="shared" si="8"/>
        <v>Bajo</v>
      </c>
      <c r="P49" s="1">
        <v>10</v>
      </c>
      <c r="Q49" s="42">
        <f t="shared" si="12"/>
        <v>0</v>
      </c>
      <c r="R49" s="7" t="str">
        <f t="shared" si="9"/>
        <v>IV</v>
      </c>
      <c r="S49" s="3" t="str">
        <f t="shared" si="10"/>
        <v>ACEPTABLE</v>
      </c>
      <c r="T49" s="6" t="str">
        <f t="shared" si="11"/>
        <v>Mantener las medidas de control existentes, pero se deberían considerar soluciones o mejoras y se deben hacer comprobciones periódicas para asegurrar que el riesgo aún es aceptable</v>
      </c>
      <c r="U49" s="1">
        <v>2</v>
      </c>
      <c r="X49" s="59" t="s">
        <v>265</v>
      </c>
      <c r="Y49" s="59" t="s">
        <v>265</v>
      </c>
      <c r="Z49" s="59" t="s">
        <v>265</v>
      </c>
    </row>
    <row r="50" spans="2:26" ht="30" hidden="1" customHeight="1" x14ac:dyDescent="0.25">
      <c r="B50" s="91"/>
      <c r="C50" s="92"/>
      <c r="D50" s="94"/>
      <c r="E50" s="92"/>
      <c r="F50" s="54" t="s">
        <v>221</v>
      </c>
      <c r="G50" s="51"/>
      <c r="H50" s="40" t="s">
        <v>263</v>
      </c>
      <c r="I50" s="60"/>
      <c r="J50" s="61"/>
      <c r="K50" s="47"/>
      <c r="L50" s="65"/>
      <c r="M50" s="65"/>
      <c r="N50" s="42">
        <f t="shared" si="7"/>
        <v>0</v>
      </c>
      <c r="O50" s="1" t="str">
        <f t="shared" si="8"/>
        <v>Bajo</v>
      </c>
      <c r="P50" s="1">
        <v>10</v>
      </c>
      <c r="Q50" s="42">
        <f t="shared" si="12"/>
        <v>0</v>
      </c>
      <c r="R50" s="7" t="str">
        <f t="shared" si="9"/>
        <v>IV</v>
      </c>
      <c r="S50" s="3" t="str">
        <f t="shared" si="10"/>
        <v>ACEPTABLE</v>
      </c>
      <c r="T50" s="6" t="str">
        <f t="shared" si="11"/>
        <v>Mantener las medidas de control existentes, pero se deberían considerar soluciones o mejoras y se deben hacer comprobciones periódicas para asegurrar que el riesgo aún es aceptable</v>
      </c>
      <c r="U50" s="1">
        <v>2</v>
      </c>
      <c r="X50" s="59" t="s">
        <v>265</v>
      </c>
      <c r="Y50" s="59" t="s">
        <v>265</v>
      </c>
      <c r="Z50" s="59" t="s">
        <v>265</v>
      </c>
    </row>
    <row r="51" spans="2:26" ht="15" hidden="1" customHeight="1" x14ac:dyDescent="0.25">
      <c r="B51" s="91"/>
      <c r="C51" s="92"/>
      <c r="D51" s="120" t="s">
        <v>19</v>
      </c>
      <c r="E51" s="92"/>
      <c r="F51" s="54" t="s">
        <v>222</v>
      </c>
      <c r="G51" s="51"/>
      <c r="H51" s="40" t="s">
        <v>263</v>
      </c>
      <c r="I51" s="60"/>
      <c r="J51" s="61"/>
      <c r="K51" s="47"/>
      <c r="L51" s="65"/>
      <c r="M51" s="65"/>
      <c r="N51" s="42">
        <f t="shared" si="7"/>
        <v>0</v>
      </c>
      <c r="O51" s="1" t="str">
        <f t="shared" si="8"/>
        <v>Bajo</v>
      </c>
      <c r="P51" s="1">
        <v>10</v>
      </c>
      <c r="Q51" s="42">
        <f t="shared" si="12"/>
        <v>0</v>
      </c>
      <c r="R51" s="7" t="str">
        <f t="shared" si="9"/>
        <v>IV</v>
      </c>
      <c r="S51" s="3" t="str">
        <f t="shared" si="10"/>
        <v>ACEPTABLE</v>
      </c>
      <c r="T51" s="6" t="str">
        <f t="shared" si="11"/>
        <v>Mantener las medidas de control existentes, pero se deberían considerar soluciones o mejoras y se deben hacer comprobciones periódicas para asegurrar que el riesgo aún es aceptable</v>
      </c>
      <c r="U51" s="1">
        <v>2</v>
      </c>
      <c r="X51" s="59" t="s">
        <v>265</v>
      </c>
      <c r="Y51" s="59" t="s">
        <v>265</v>
      </c>
      <c r="Z51" s="59" t="s">
        <v>265</v>
      </c>
    </row>
    <row r="52" spans="2:26" ht="15" hidden="1" customHeight="1" x14ac:dyDescent="0.25">
      <c r="B52" s="91"/>
      <c r="C52" s="92"/>
      <c r="D52" s="94"/>
      <c r="E52" s="92"/>
      <c r="F52" s="54" t="s">
        <v>223</v>
      </c>
      <c r="G52" s="51"/>
      <c r="H52" s="40" t="s">
        <v>263</v>
      </c>
      <c r="I52" s="60"/>
      <c r="J52" s="61"/>
      <c r="K52" s="47"/>
      <c r="L52" s="65"/>
      <c r="M52" s="65"/>
      <c r="N52" s="42">
        <f t="shared" si="7"/>
        <v>0</v>
      </c>
      <c r="O52" s="1" t="str">
        <f t="shared" si="8"/>
        <v>Bajo</v>
      </c>
      <c r="P52" s="1">
        <v>10</v>
      </c>
      <c r="Q52" s="42">
        <f t="shared" si="12"/>
        <v>0</v>
      </c>
      <c r="R52" s="7" t="str">
        <f t="shared" si="9"/>
        <v>IV</v>
      </c>
      <c r="S52" s="3" t="str">
        <f t="shared" si="10"/>
        <v>ACEPTABLE</v>
      </c>
      <c r="T52" s="6" t="str">
        <f t="shared" si="11"/>
        <v>Mantener las medidas de control existentes, pero se deberían considerar soluciones o mejoras y se deben hacer comprobciones periódicas para asegurrar que el riesgo aún es aceptable</v>
      </c>
      <c r="U52" s="1">
        <v>2</v>
      </c>
      <c r="X52" s="59" t="s">
        <v>265</v>
      </c>
      <c r="Y52" s="59" t="s">
        <v>265</v>
      </c>
      <c r="Z52" s="59" t="s">
        <v>265</v>
      </c>
    </row>
    <row r="53" spans="2:26" ht="15" hidden="1" customHeight="1" x14ac:dyDescent="0.25">
      <c r="B53" s="91"/>
      <c r="C53" s="92"/>
      <c r="D53" s="120" t="s">
        <v>19</v>
      </c>
      <c r="E53" s="92"/>
      <c r="F53" s="54" t="s">
        <v>60</v>
      </c>
      <c r="G53" s="51"/>
      <c r="H53" s="40" t="s">
        <v>263</v>
      </c>
      <c r="I53" s="60"/>
      <c r="J53" s="61"/>
      <c r="K53" s="47"/>
      <c r="L53" s="65"/>
      <c r="M53" s="65"/>
      <c r="N53" s="42">
        <f t="shared" si="7"/>
        <v>0</v>
      </c>
      <c r="O53" s="1" t="str">
        <f t="shared" si="8"/>
        <v>Bajo</v>
      </c>
      <c r="P53" s="1">
        <v>10</v>
      </c>
      <c r="Q53" s="42">
        <f t="shared" si="12"/>
        <v>0</v>
      </c>
      <c r="R53" s="7" t="str">
        <f t="shared" si="9"/>
        <v>IV</v>
      </c>
      <c r="S53" s="3" t="str">
        <f t="shared" si="10"/>
        <v>ACEPTABLE</v>
      </c>
      <c r="T53" s="6" t="str">
        <f t="shared" si="11"/>
        <v>Mantener las medidas de control existentes, pero se deberían considerar soluciones o mejoras y se deben hacer comprobciones periódicas para asegurrar que el riesgo aún es aceptable</v>
      </c>
      <c r="U53" s="1">
        <v>2</v>
      </c>
      <c r="X53" s="59" t="s">
        <v>265</v>
      </c>
      <c r="Y53" s="59" t="s">
        <v>265</v>
      </c>
      <c r="Z53" s="59" t="s">
        <v>265</v>
      </c>
    </row>
    <row r="54" spans="2:26" ht="15" hidden="1" customHeight="1" x14ac:dyDescent="0.25">
      <c r="B54" s="91"/>
      <c r="C54" s="92"/>
      <c r="D54" s="94"/>
      <c r="E54" s="92"/>
      <c r="F54" s="54" t="s">
        <v>224</v>
      </c>
      <c r="G54" s="51"/>
      <c r="H54" s="40" t="s">
        <v>263</v>
      </c>
      <c r="I54" s="60"/>
      <c r="J54" s="61"/>
      <c r="K54" s="47"/>
      <c r="L54" s="65"/>
      <c r="M54" s="65"/>
      <c r="N54" s="42">
        <f t="shared" si="7"/>
        <v>0</v>
      </c>
      <c r="O54" s="1" t="str">
        <f t="shared" si="8"/>
        <v>Bajo</v>
      </c>
      <c r="P54" s="1">
        <v>10</v>
      </c>
      <c r="Q54" s="42">
        <f t="shared" si="12"/>
        <v>0</v>
      </c>
      <c r="R54" s="7" t="str">
        <f t="shared" si="9"/>
        <v>IV</v>
      </c>
      <c r="S54" s="3" t="str">
        <f t="shared" si="10"/>
        <v>ACEPTABLE</v>
      </c>
      <c r="T54" s="6" t="str">
        <f t="shared" si="11"/>
        <v>Mantener las medidas de control existentes, pero se deberían considerar soluciones o mejoras y se deben hacer comprobciones periódicas para asegurrar que el riesgo aún es aceptable</v>
      </c>
      <c r="U54" s="1">
        <v>2</v>
      </c>
      <c r="X54" s="59" t="s">
        <v>265</v>
      </c>
      <c r="Y54" s="59" t="s">
        <v>265</v>
      </c>
      <c r="Z54" s="59" t="s">
        <v>265</v>
      </c>
    </row>
    <row r="55" spans="2:26" ht="15" hidden="1" customHeight="1" x14ac:dyDescent="0.25">
      <c r="B55" s="91"/>
      <c r="C55" s="92"/>
      <c r="D55" s="120" t="s">
        <v>19</v>
      </c>
      <c r="E55" s="92"/>
      <c r="F55" s="54" t="s">
        <v>61</v>
      </c>
      <c r="G55" s="51"/>
      <c r="H55" s="40" t="s">
        <v>263</v>
      </c>
      <c r="I55" s="60"/>
      <c r="J55" s="61"/>
      <c r="K55" s="47"/>
      <c r="L55" s="65"/>
      <c r="M55" s="65"/>
      <c r="N55" s="42">
        <f t="shared" si="7"/>
        <v>0</v>
      </c>
      <c r="O55" s="1" t="str">
        <f t="shared" si="8"/>
        <v>Bajo</v>
      </c>
      <c r="P55" s="1">
        <v>10</v>
      </c>
      <c r="Q55" s="42">
        <f t="shared" si="12"/>
        <v>0</v>
      </c>
      <c r="R55" s="7" t="str">
        <f t="shared" si="9"/>
        <v>IV</v>
      </c>
      <c r="S55" s="3" t="str">
        <f t="shared" si="10"/>
        <v>ACEPTABLE</v>
      </c>
      <c r="T55" s="6" t="str">
        <f t="shared" si="11"/>
        <v>Mantener las medidas de control existentes, pero se deberían considerar soluciones o mejoras y se deben hacer comprobciones periódicas para asegurrar que el riesgo aún es aceptable</v>
      </c>
      <c r="U55" s="1">
        <v>2</v>
      </c>
      <c r="X55" s="59" t="s">
        <v>265</v>
      </c>
      <c r="Y55" s="59" t="s">
        <v>265</v>
      </c>
      <c r="Z55" s="59" t="s">
        <v>265</v>
      </c>
    </row>
    <row r="56" spans="2:26" ht="15" hidden="1" customHeight="1" x14ac:dyDescent="0.25">
      <c r="B56" s="91"/>
      <c r="C56" s="92"/>
      <c r="D56" s="94"/>
      <c r="E56" s="92"/>
      <c r="F56" s="54" t="s">
        <v>225</v>
      </c>
      <c r="G56" s="51"/>
      <c r="H56" s="40" t="s">
        <v>263</v>
      </c>
      <c r="I56" s="60"/>
      <c r="J56" s="61"/>
      <c r="K56" s="47"/>
      <c r="L56" s="65"/>
      <c r="M56" s="65"/>
      <c r="N56" s="42">
        <f t="shared" si="7"/>
        <v>0</v>
      </c>
      <c r="O56" s="1" t="str">
        <f t="shared" si="8"/>
        <v>Bajo</v>
      </c>
      <c r="P56" s="1">
        <v>10</v>
      </c>
      <c r="Q56" s="42">
        <f t="shared" si="12"/>
        <v>0</v>
      </c>
      <c r="R56" s="7" t="str">
        <f t="shared" si="9"/>
        <v>IV</v>
      </c>
      <c r="S56" s="3" t="str">
        <f t="shared" si="10"/>
        <v>ACEPTABLE</v>
      </c>
      <c r="T56" s="6" t="str">
        <f t="shared" si="11"/>
        <v>Mantener las medidas de control existentes, pero se deberían considerar soluciones o mejoras y se deben hacer comprobciones periódicas para asegurrar que el riesgo aún es aceptable</v>
      </c>
      <c r="U56" s="1">
        <v>2</v>
      </c>
      <c r="X56" s="59" t="s">
        <v>265</v>
      </c>
      <c r="Y56" s="59" t="s">
        <v>265</v>
      </c>
      <c r="Z56" s="59" t="s">
        <v>265</v>
      </c>
    </row>
    <row r="57" spans="2:26" ht="31.5" hidden="1" customHeight="1" x14ac:dyDescent="0.25">
      <c r="B57" s="91"/>
      <c r="C57" s="92"/>
      <c r="D57" s="120" t="s">
        <v>19</v>
      </c>
      <c r="E57" s="92"/>
      <c r="F57" s="54" t="s">
        <v>226</v>
      </c>
      <c r="G57" s="51"/>
      <c r="H57" s="40" t="s">
        <v>263</v>
      </c>
      <c r="I57" s="60"/>
      <c r="J57" s="61"/>
      <c r="K57" s="47"/>
      <c r="L57" s="65"/>
      <c r="M57" s="65"/>
      <c r="N57" s="42">
        <f t="shared" si="7"/>
        <v>0</v>
      </c>
      <c r="O57" s="1" t="str">
        <f t="shared" si="8"/>
        <v>Bajo</v>
      </c>
      <c r="P57" s="1">
        <v>10</v>
      </c>
      <c r="Q57" s="42">
        <f t="shared" si="12"/>
        <v>0</v>
      </c>
      <c r="R57" s="7" t="str">
        <f t="shared" si="9"/>
        <v>IV</v>
      </c>
      <c r="S57" s="3" t="str">
        <f t="shared" si="10"/>
        <v>ACEPTABLE</v>
      </c>
      <c r="T57" s="6" t="str">
        <f t="shared" si="11"/>
        <v>Mantener las medidas de control existentes, pero se deberían considerar soluciones o mejoras y se deben hacer comprobciones periódicas para asegurrar que el riesgo aún es aceptable</v>
      </c>
      <c r="U57" s="1">
        <v>2</v>
      </c>
      <c r="X57" s="59" t="s">
        <v>265</v>
      </c>
      <c r="Y57" s="59" t="s">
        <v>265</v>
      </c>
      <c r="Z57" s="59" t="s">
        <v>265</v>
      </c>
    </row>
    <row r="58" spans="2:26" ht="33" hidden="1" customHeight="1" x14ac:dyDescent="0.25">
      <c r="B58" s="91"/>
      <c r="C58" s="92"/>
      <c r="D58" s="94"/>
      <c r="E58" s="92"/>
      <c r="F58" s="54" t="s">
        <v>75</v>
      </c>
      <c r="G58" s="51"/>
      <c r="H58" s="40" t="s">
        <v>263</v>
      </c>
      <c r="I58" s="60"/>
      <c r="J58" s="61"/>
      <c r="K58" s="47"/>
      <c r="L58" s="65"/>
      <c r="M58" s="65"/>
      <c r="N58" s="42">
        <f t="shared" si="7"/>
        <v>0</v>
      </c>
      <c r="O58" s="1" t="str">
        <f t="shared" si="8"/>
        <v>Bajo</v>
      </c>
      <c r="P58" s="1">
        <v>10</v>
      </c>
      <c r="Q58" s="42">
        <f t="shared" si="12"/>
        <v>0</v>
      </c>
      <c r="R58" s="7" t="str">
        <f t="shared" si="9"/>
        <v>IV</v>
      </c>
      <c r="S58" s="3" t="str">
        <f t="shared" si="10"/>
        <v>ACEPTABLE</v>
      </c>
      <c r="T58" s="6" t="str">
        <f t="shared" si="11"/>
        <v>Mantener las medidas de control existentes, pero se deberían considerar soluciones o mejoras y se deben hacer comprobciones periódicas para asegurrar que el riesgo aún es aceptable</v>
      </c>
      <c r="U58" s="1">
        <v>2</v>
      </c>
      <c r="X58" s="59" t="s">
        <v>265</v>
      </c>
      <c r="Y58" s="59" t="s">
        <v>265</v>
      </c>
      <c r="Z58" s="59" t="s">
        <v>265</v>
      </c>
    </row>
    <row r="59" spans="2:26" ht="165" hidden="1" customHeight="1" x14ac:dyDescent="0.25">
      <c r="B59" s="91"/>
      <c r="C59" s="92"/>
      <c r="D59" s="120" t="s">
        <v>19</v>
      </c>
      <c r="E59" s="92"/>
      <c r="F59" s="54" t="s">
        <v>238</v>
      </c>
      <c r="G59" s="51"/>
      <c r="H59" s="40" t="s">
        <v>263</v>
      </c>
      <c r="I59" s="60"/>
      <c r="J59" s="61"/>
      <c r="K59" s="47"/>
      <c r="L59" s="65"/>
      <c r="M59" s="65"/>
      <c r="N59" s="42">
        <f t="shared" si="7"/>
        <v>0</v>
      </c>
      <c r="O59" s="1" t="str">
        <f t="shared" si="8"/>
        <v>Bajo</v>
      </c>
      <c r="P59" s="1">
        <v>10</v>
      </c>
      <c r="Q59" s="42">
        <f t="shared" si="12"/>
        <v>0</v>
      </c>
      <c r="R59" s="7" t="str">
        <f t="shared" si="9"/>
        <v>IV</v>
      </c>
      <c r="S59" s="3" t="str">
        <f t="shared" si="10"/>
        <v>ACEPTABLE</v>
      </c>
      <c r="T59" s="6" t="str">
        <f t="shared" si="11"/>
        <v>Mantener las medidas de control existentes, pero se deberían considerar soluciones o mejoras y se deben hacer comprobciones periódicas para asegurrar que el riesgo aún es aceptable</v>
      </c>
      <c r="U59" s="1">
        <v>2</v>
      </c>
      <c r="X59" s="59" t="s">
        <v>265</v>
      </c>
      <c r="Y59" s="59" t="s">
        <v>265</v>
      </c>
      <c r="Z59" s="59" t="s">
        <v>265</v>
      </c>
    </row>
    <row r="60" spans="2:26" ht="150" hidden="1" customHeight="1" x14ac:dyDescent="0.25">
      <c r="B60" s="91"/>
      <c r="C60" s="92"/>
      <c r="D60" s="94"/>
      <c r="E60" s="92"/>
      <c r="F60" s="55" t="s">
        <v>227</v>
      </c>
      <c r="G60" s="51"/>
      <c r="H60" s="40" t="s">
        <v>263</v>
      </c>
      <c r="I60" s="60"/>
      <c r="J60" s="61"/>
      <c r="K60" s="47"/>
      <c r="L60" s="65"/>
      <c r="M60" s="65"/>
      <c r="N60" s="42">
        <f t="shared" si="7"/>
        <v>0</v>
      </c>
      <c r="O60" s="1" t="str">
        <f t="shared" si="8"/>
        <v>Bajo</v>
      </c>
      <c r="P60" s="1">
        <v>10</v>
      </c>
      <c r="Q60" s="42">
        <f t="shared" si="12"/>
        <v>0</v>
      </c>
      <c r="R60" s="7" t="str">
        <f t="shared" si="9"/>
        <v>IV</v>
      </c>
      <c r="S60" s="3" t="str">
        <f t="shared" si="10"/>
        <v>ACEPTABLE</v>
      </c>
      <c r="T60" s="6" t="str">
        <f t="shared" si="11"/>
        <v>Mantener las medidas de control existentes, pero se deberían considerar soluciones o mejoras y se deben hacer comprobciones periódicas para asegurrar que el riesgo aún es aceptable</v>
      </c>
      <c r="U60" s="1">
        <v>2</v>
      </c>
      <c r="X60" s="59" t="s">
        <v>265</v>
      </c>
      <c r="Y60" s="59" t="s">
        <v>265</v>
      </c>
      <c r="Z60" s="59" t="s">
        <v>265</v>
      </c>
    </row>
    <row r="61" spans="2:26" ht="90" hidden="1" customHeight="1" x14ac:dyDescent="0.25">
      <c r="B61" s="91"/>
      <c r="C61" s="92"/>
      <c r="D61" s="120" t="s">
        <v>19</v>
      </c>
      <c r="E61" s="92"/>
      <c r="F61" s="55" t="s">
        <v>239</v>
      </c>
      <c r="G61" s="51"/>
      <c r="H61" s="40" t="s">
        <v>263</v>
      </c>
      <c r="I61" s="60"/>
      <c r="J61" s="61"/>
      <c r="K61" s="47"/>
      <c r="L61" s="65"/>
      <c r="M61" s="65"/>
      <c r="N61" s="42">
        <f t="shared" si="7"/>
        <v>0</v>
      </c>
      <c r="O61" s="1" t="str">
        <f t="shared" si="8"/>
        <v>Bajo</v>
      </c>
      <c r="P61" s="1">
        <v>10</v>
      </c>
      <c r="Q61" s="42">
        <f t="shared" si="12"/>
        <v>0</v>
      </c>
      <c r="R61" s="7" t="str">
        <f t="shared" si="9"/>
        <v>IV</v>
      </c>
      <c r="S61" s="3" t="str">
        <f t="shared" si="10"/>
        <v>ACEPTABLE</v>
      </c>
      <c r="T61" s="6" t="str">
        <f t="shared" si="11"/>
        <v>Mantener las medidas de control existentes, pero se deberían considerar soluciones o mejoras y se deben hacer comprobciones periódicas para asegurrar que el riesgo aún es aceptable</v>
      </c>
      <c r="U61" s="1">
        <v>2</v>
      </c>
      <c r="X61" s="59" t="s">
        <v>265</v>
      </c>
      <c r="Y61" s="59" t="s">
        <v>265</v>
      </c>
      <c r="Z61" s="59" t="s">
        <v>265</v>
      </c>
    </row>
    <row r="62" spans="2:26" ht="120" hidden="1" customHeight="1" x14ac:dyDescent="0.25">
      <c r="B62" s="91"/>
      <c r="C62" s="92"/>
      <c r="D62" s="94"/>
      <c r="E62" s="92"/>
      <c r="F62" s="55" t="s">
        <v>240</v>
      </c>
      <c r="G62" s="51"/>
      <c r="H62" s="40" t="s">
        <v>263</v>
      </c>
      <c r="I62" s="60"/>
      <c r="J62" s="61"/>
      <c r="K62" s="47"/>
      <c r="L62" s="65"/>
      <c r="M62" s="65"/>
      <c r="N62" s="42">
        <f t="shared" si="7"/>
        <v>0</v>
      </c>
      <c r="O62" s="1" t="str">
        <f t="shared" si="8"/>
        <v>Bajo</v>
      </c>
      <c r="P62" s="1">
        <v>10</v>
      </c>
      <c r="Q62" s="42">
        <f t="shared" si="12"/>
        <v>0</v>
      </c>
      <c r="R62" s="7" t="str">
        <f t="shared" si="9"/>
        <v>IV</v>
      </c>
      <c r="S62" s="3" t="str">
        <f t="shared" si="10"/>
        <v>ACEPTABLE</v>
      </c>
      <c r="T62" s="6" t="str">
        <f t="shared" si="11"/>
        <v>Mantener las medidas de control existentes, pero se deberían considerar soluciones o mejoras y se deben hacer comprobciones periódicas para asegurrar que el riesgo aún es aceptable</v>
      </c>
      <c r="U62" s="1">
        <v>2</v>
      </c>
      <c r="X62" s="59" t="s">
        <v>265</v>
      </c>
      <c r="Y62" s="59" t="s">
        <v>265</v>
      </c>
      <c r="Z62" s="59" t="s">
        <v>265</v>
      </c>
    </row>
    <row r="63" spans="2:26" ht="180" hidden="1" customHeight="1" x14ac:dyDescent="0.25">
      <c r="B63" s="91"/>
      <c r="C63" s="92"/>
      <c r="D63" s="120" t="s">
        <v>19</v>
      </c>
      <c r="E63" s="92"/>
      <c r="F63" s="55" t="s">
        <v>241</v>
      </c>
      <c r="G63" s="51"/>
      <c r="H63" s="40" t="s">
        <v>263</v>
      </c>
      <c r="I63" s="60"/>
      <c r="J63" s="61"/>
      <c r="K63" s="47"/>
      <c r="L63" s="65"/>
      <c r="M63" s="65"/>
      <c r="N63" s="42">
        <f t="shared" si="7"/>
        <v>0</v>
      </c>
      <c r="O63" s="1" t="str">
        <f t="shared" si="8"/>
        <v>Bajo</v>
      </c>
      <c r="P63" s="1">
        <v>10</v>
      </c>
      <c r="Q63" s="42">
        <f t="shared" si="12"/>
        <v>0</v>
      </c>
      <c r="R63" s="7" t="str">
        <f t="shared" si="9"/>
        <v>IV</v>
      </c>
      <c r="S63" s="3" t="str">
        <f t="shared" si="10"/>
        <v>ACEPTABLE</v>
      </c>
      <c r="T63" s="6" t="str">
        <f t="shared" si="11"/>
        <v>Mantener las medidas de control existentes, pero se deberían considerar soluciones o mejoras y se deben hacer comprobciones periódicas para asegurrar que el riesgo aún es aceptable</v>
      </c>
      <c r="U63" s="1">
        <v>2</v>
      </c>
      <c r="X63" s="59" t="s">
        <v>265</v>
      </c>
      <c r="Y63" s="59" t="s">
        <v>265</v>
      </c>
      <c r="Z63" s="59" t="s">
        <v>265</v>
      </c>
    </row>
    <row r="64" spans="2:26" ht="75" hidden="1" customHeight="1" x14ac:dyDescent="0.25">
      <c r="B64" s="91"/>
      <c r="C64" s="92"/>
      <c r="D64" s="94"/>
      <c r="E64" s="92"/>
      <c r="F64" s="55" t="s">
        <v>242</v>
      </c>
      <c r="G64" s="51"/>
      <c r="H64" s="40" t="s">
        <v>263</v>
      </c>
      <c r="I64" s="60"/>
      <c r="J64" s="61"/>
      <c r="K64" s="47"/>
      <c r="L64" s="65"/>
      <c r="M64" s="65"/>
      <c r="N64" s="42">
        <f t="shared" si="7"/>
        <v>0</v>
      </c>
      <c r="O64" s="1" t="str">
        <f t="shared" si="8"/>
        <v>Bajo</v>
      </c>
      <c r="P64" s="1">
        <v>10</v>
      </c>
      <c r="Q64" s="42">
        <f t="shared" si="12"/>
        <v>0</v>
      </c>
      <c r="R64" s="7" t="str">
        <f t="shared" si="9"/>
        <v>IV</v>
      </c>
      <c r="S64" s="3" t="str">
        <f t="shared" si="10"/>
        <v>ACEPTABLE</v>
      </c>
      <c r="T64" s="6" t="str">
        <f t="shared" si="11"/>
        <v>Mantener las medidas de control existentes, pero se deberían considerar soluciones o mejoras y se deben hacer comprobciones periódicas para asegurrar que el riesgo aún es aceptable</v>
      </c>
      <c r="U64" s="1">
        <v>2</v>
      </c>
      <c r="X64" s="59" t="s">
        <v>265</v>
      </c>
      <c r="Y64" s="59" t="s">
        <v>265</v>
      </c>
      <c r="Z64" s="59" t="s">
        <v>265</v>
      </c>
    </row>
    <row r="65" spans="2:28" ht="45" hidden="1" customHeight="1" x14ac:dyDescent="0.25">
      <c r="B65" s="91"/>
      <c r="C65" s="92"/>
      <c r="D65" s="120" t="s">
        <v>19</v>
      </c>
      <c r="E65" s="92"/>
      <c r="F65" s="55" t="s">
        <v>243</v>
      </c>
      <c r="G65" s="51"/>
      <c r="H65" s="40" t="s">
        <v>263</v>
      </c>
      <c r="I65" s="60"/>
      <c r="J65" s="61"/>
      <c r="K65" s="47"/>
      <c r="L65" s="65"/>
      <c r="M65" s="65"/>
      <c r="N65" s="42">
        <f t="shared" si="7"/>
        <v>0</v>
      </c>
      <c r="O65" s="1" t="str">
        <f t="shared" si="8"/>
        <v>Bajo</v>
      </c>
      <c r="P65" s="1">
        <v>10</v>
      </c>
      <c r="Q65" s="42">
        <f t="shared" si="12"/>
        <v>0</v>
      </c>
      <c r="R65" s="7" t="str">
        <f t="shared" si="9"/>
        <v>IV</v>
      </c>
      <c r="S65" s="3" t="str">
        <f t="shared" si="10"/>
        <v>ACEPTABLE</v>
      </c>
      <c r="T65" s="6" t="str">
        <f t="shared" si="11"/>
        <v>Mantener las medidas de control existentes, pero se deberían considerar soluciones o mejoras y se deben hacer comprobciones periódicas para asegurrar que el riesgo aún es aceptable</v>
      </c>
      <c r="U65" s="1">
        <v>2</v>
      </c>
      <c r="X65" s="59" t="s">
        <v>265</v>
      </c>
      <c r="Y65" s="59" t="s">
        <v>265</v>
      </c>
      <c r="Z65" s="59" t="s">
        <v>265</v>
      </c>
    </row>
    <row r="66" spans="2:28" ht="15" hidden="1" customHeight="1" x14ac:dyDescent="0.25">
      <c r="B66" s="91"/>
      <c r="C66" s="92"/>
      <c r="D66" s="94"/>
      <c r="E66" s="92"/>
      <c r="F66" s="55" t="s">
        <v>228</v>
      </c>
      <c r="G66" s="51"/>
      <c r="H66" s="40" t="s">
        <v>263</v>
      </c>
      <c r="I66" s="60"/>
      <c r="J66" s="61"/>
      <c r="K66" s="47"/>
      <c r="L66" s="65"/>
      <c r="M66" s="65"/>
      <c r="N66" s="42">
        <f t="shared" si="7"/>
        <v>0</v>
      </c>
      <c r="O66" s="1" t="str">
        <f t="shared" si="8"/>
        <v>Bajo</v>
      </c>
      <c r="P66" s="1">
        <v>10</v>
      </c>
      <c r="Q66" s="42">
        <f t="shared" si="12"/>
        <v>0</v>
      </c>
      <c r="R66" s="7" t="str">
        <f t="shared" si="9"/>
        <v>IV</v>
      </c>
      <c r="S66" s="3" t="str">
        <f t="shared" si="10"/>
        <v>ACEPTABLE</v>
      </c>
      <c r="T66" s="6" t="str">
        <f t="shared" si="11"/>
        <v>Mantener las medidas de control existentes, pero se deberían considerar soluciones o mejoras y se deben hacer comprobciones periódicas para asegurrar que el riesgo aún es aceptable</v>
      </c>
      <c r="U66" s="1">
        <v>2</v>
      </c>
      <c r="X66" s="59" t="s">
        <v>265</v>
      </c>
      <c r="Y66" s="59" t="s">
        <v>265</v>
      </c>
      <c r="Z66" s="59" t="s">
        <v>265</v>
      </c>
    </row>
    <row r="67" spans="2:28" ht="30" hidden="1" customHeight="1" x14ac:dyDescent="0.25">
      <c r="B67" s="91"/>
      <c r="C67" s="92"/>
      <c r="D67" s="120" t="s">
        <v>19</v>
      </c>
      <c r="E67" s="92"/>
      <c r="F67" s="55" t="s">
        <v>229</v>
      </c>
      <c r="G67" s="51"/>
      <c r="H67" s="40" t="s">
        <v>263</v>
      </c>
      <c r="I67" s="60"/>
      <c r="J67" s="61"/>
      <c r="K67" s="47"/>
      <c r="L67" s="65"/>
      <c r="M67" s="65"/>
      <c r="N67" s="42">
        <f t="shared" si="7"/>
        <v>0</v>
      </c>
      <c r="O67" s="1" t="str">
        <f t="shared" si="8"/>
        <v>Bajo</v>
      </c>
      <c r="P67" s="1">
        <v>10</v>
      </c>
      <c r="Q67" s="42">
        <f t="shared" si="12"/>
        <v>0</v>
      </c>
      <c r="R67" s="7" t="str">
        <f t="shared" si="9"/>
        <v>IV</v>
      </c>
      <c r="S67" s="3" t="str">
        <f t="shared" si="10"/>
        <v>ACEPTABLE</v>
      </c>
      <c r="T67" s="6" t="str">
        <f t="shared" si="11"/>
        <v>Mantener las medidas de control existentes, pero se deberían considerar soluciones o mejoras y se deben hacer comprobciones periódicas para asegurrar que el riesgo aún es aceptable</v>
      </c>
      <c r="U67" s="1">
        <v>2</v>
      </c>
      <c r="X67" s="59" t="s">
        <v>265</v>
      </c>
      <c r="Y67" s="59" t="s">
        <v>265</v>
      </c>
      <c r="Z67" s="59" t="s">
        <v>265</v>
      </c>
    </row>
    <row r="68" spans="2:28" ht="30" hidden="1" customHeight="1" x14ac:dyDescent="0.25">
      <c r="B68" s="91"/>
      <c r="C68" s="92"/>
      <c r="D68" s="94"/>
      <c r="E68" s="92"/>
      <c r="F68" s="55" t="s">
        <v>230</v>
      </c>
      <c r="G68" s="51"/>
      <c r="H68" s="40" t="s">
        <v>263</v>
      </c>
      <c r="I68" s="60"/>
      <c r="J68" s="61"/>
      <c r="K68" s="47"/>
      <c r="L68" s="65"/>
      <c r="M68" s="65"/>
      <c r="N68" s="42">
        <f t="shared" si="7"/>
        <v>0</v>
      </c>
      <c r="O68" s="1" t="str">
        <f t="shared" si="8"/>
        <v>Bajo</v>
      </c>
      <c r="P68" s="1">
        <v>10</v>
      </c>
      <c r="Q68" s="42">
        <f t="shared" si="12"/>
        <v>0</v>
      </c>
      <c r="R68" s="7" t="str">
        <f t="shared" si="9"/>
        <v>IV</v>
      </c>
      <c r="S68" s="3" t="str">
        <f t="shared" si="10"/>
        <v>ACEPTABLE</v>
      </c>
      <c r="T68" s="6" t="str">
        <f t="shared" si="11"/>
        <v>Mantener las medidas de control existentes, pero se deberían considerar soluciones o mejoras y se deben hacer comprobciones periódicas para asegurrar que el riesgo aún es aceptable</v>
      </c>
      <c r="U68" s="1">
        <v>2</v>
      </c>
      <c r="X68" s="59" t="s">
        <v>265</v>
      </c>
      <c r="Y68" s="59" t="s">
        <v>265</v>
      </c>
      <c r="Z68" s="59" t="s">
        <v>265</v>
      </c>
    </row>
    <row r="69" spans="2:28" ht="120" hidden="1" customHeight="1" x14ac:dyDescent="0.25">
      <c r="B69" s="91"/>
      <c r="C69" s="92"/>
      <c r="D69" s="120" t="s">
        <v>19</v>
      </c>
      <c r="E69" s="92"/>
      <c r="F69" s="55" t="s">
        <v>231</v>
      </c>
      <c r="G69" s="51"/>
      <c r="H69" s="40" t="s">
        <v>263</v>
      </c>
      <c r="I69" s="60"/>
      <c r="J69" s="61"/>
      <c r="K69" s="47"/>
      <c r="L69" s="65"/>
      <c r="M69" s="65"/>
      <c r="N69" s="42">
        <f t="shared" si="7"/>
        <v>0</v>
      </c>
      <c r="O69" s="1" t="str">
        <f t="shared" si="8"/>
        <v>Bajo</v>
      </c>
      <c r="P69" s="1">
        <v>10</v>
      </c>
      <c r="Q69" s="42">
        <f t="shared" si="12"/>
        <v>0</v>
      </c>
      <c r="R69" s="7" t="str">
        <f t="shared" si="9"/>
        <v>IV</v>
      </c>
      <c r="S69" s="3" t="str">
        <f t="shared" si="10"/>
        <v>ACEPTABLE</v>
      </c>
      <c r="T69" s="6" t="str">
        <f t="shared" si="11"/>
        <v>Mantener las medidas de control existentes, pero se deberían considerar soluciones o mejoras y se deben hacer comprobciones periódicas para asegurrar que el riesgo aún es aceptable</v>
      </c>
      <c r="U69" s="1">
        <v>2</v>
      </c>
      <c r="X69" s="59" t="s">
        <v>265</v>
      </c>
      <c r="Y69" s="59" t="s">
        <v>265</v>
      </c>
      <c r="Z69" s="59" t="s">
        <v>265</v>
      </c>
    </row>
    <row r="70" spans="2:28" ht="45" hidden="1" customHeight="1" x14ac:dyDescent="0.25">
      <c r="B70" s="91"/>
      <c r="C70" s="92"/>
      <c r="D70" s="94"/>
      <c r="E70" s="92"/>
      <c r="F70" s="55" t="s">
        <v>232</v>
      </c>
      <c r="G70" s="51"/>
      <c r="H70" s="40" t="s">
        <v>263</v>
      </c>
      <c r="I70" s="60"/>
      <c r="J70" s="61"/>
      <c r="K70" s="47"/>
      <c r="L70" s="65"/>
      <c r="M70" s="65"/>
      <c r="N70" s="42">
        <f t="shared" si="7"/>
        <v>0</v>
      </c>
      <c r="O70" s="1" t="str">
        <f t="shared" si="8"/>
        <v>Bajo</v>
      </c>
      <c r="P70" s="1">
        <v>10</v>
      </c>
      <c r="Q70" s="42">
        <f t="shared" si="12"/>
        <v>0</v>
      </c>
      <c r="R70" s="7" t="str">
        <f t="shared" si="9"/>
        <v>IV</v>
      </c>
      <c r="S70" s="3" t="str">
        <f t="shared" si="10"/>
        <v>ACEPTABLE</v>
      </c>
      <c r="T70" s="6" t="str">
        <f t="shared" si="11"/>
        <v>Mantener las medidas de control existentes, pero se deberían considerar soluciones o mejoras y se deben hacer comprobciones periódicas para asegurrar que el riesgo aún es aceptable</v>
      </c>
      <c r="U70" s="1">
        <v>2</v>
      </c>
      <c r="X70" s="59" t="s">
        <v>265</v>
      </c>
      <c r="Y70" s="59" t="s">
        <v>265</v>
      </c>
      <c r="Z70" s="59" t="s">
        <v>265</v>
      </c>
    </row>
    <row r="71" spans="2:28" ht="45" hidden="1" customHeight="1" x14ac:dyDescent="0.25">
      <c r="B71" s="91"/>
      <c r="C71" s="92"/>
      <c r="D71" s="120" t="s">
        <v>19</v>
      </c>
      <c r="E71" s="92"/>
      <c r="F71" s="55" t="s">
        <v>244</v>
      </c>
      <c r="G71" s="51"/>
      <c r="H71" s="40" t="s">
        <v>263</v>
      </c>
      <c r="I71" s="60"/>
      <c r="J71" s="61"/>
      <c r="K71" s="47"/>
      <c r="L71" s="65"/>
      <c r="M71" s="65"/>
      <c r="N71" s="42">
        <f t="shared" si="7"/>
        <v>0</v>
      </c>
      <c r="O71" s="1" t="str">
        <f t="shared" si="8"/>
        <v>Bajo</v>
      </c>
      <c r="P71" s="1">
        <v>10</v>
      </c>
      <c r="Q71" s="42">
        <f t="shared" si="12"/>
        <v>0</v>
      </c>
      <c r="R71" s="7" t="str">
        <f t="shared" si="9"/>
        <v>IV</v>
      </c>
      <c r="S71" s="3" t="str">
        <f t="shared" si="10"/>
        <v>ACEPTABLE</v>
      </c>
      <c r="T71" s="6" t="str">
        <f t="shared" si="11"/>
        <v>Mantener las medidas de control existentes, pero se deberían considerar soluciones o mejoras y se deben hacer comprobciones periódicas para asegurrar que el riesgo aún es aceptable</v>
      </c>
      <c r="U71" s="1">
        <v>2</v>
      </c>
      <c r="X71" s="59" t="s">
        <v>265</v>
      </c>
      <c r="Y71" s="59" t="s">
        <v>265</v>
      </c>
      <c r="Z71" s="59" t="s">
        <v>265</v>
      </c>
    </row>
    <row r="72" spans="2:28" ht="60" hidden="1" customHeight="1" x14ac:dyDescent="0.25">
      <c r="B72" s="91"/>
      <c r="C72" s="92"/>
      <c r="D72" s="94"/>
      <c r="E72" s="92"/>
      <c r="F72" s="55" t="s">
        <v>245</v>
      </c>
      <c r="G72" s="51"/>
      <c r="H72" s="40" t="s">
        <v>263</v>
      </c>
      <c r="I72" s="60"/>
      <c r="J72" s="61"/>
      <c r="K72" s="47"/>
      <c r="L72" s="65"/>
      <c r="M72" s="65"/>
      <c r="N72" s="42">
        <f t="shared" si="7"/>
        <v>0</v>
      </c>
      <c r="O72" s="1" t="str">
        <f t="shared" si="8"/>
        <v>Bajo</v>
      </c>
      <c r="P72" s="1">
        <v>10</v>
      </c>
      <c r="Q72" s="42">
        <f t="shared" si="12"/>
        <v>0</v>
      </c>
      <c r="R72" s="7" t="str">
        <f t="shared" si="9"/>
        <v>IV</v>
      </c>
      <c r="S72" s="3" t="str">
        <f t="shared" si="10"/>
        <v>ACEPTABLE</v>
      </c>
      <c r="T72" s="6" t="str">
        <f t="shared" si="11"/>
        <v>Mantener las medidas de control existentes, pero se deberían considerar soluciones o mejoras y se deben hacer comprobciones periódicas para asegurrar que el riesgo aún es aceptable</v>
      </c>
      <c r="U72" s="1">
        <v>2</v>
      </c>
      <c r="X72" s="59" t="s">
        <v>265</v>
      </c>
      <c r="Y72" s="59" t="s">
        <v>265</v>
      </c>
      <c r="Z72" s="59" t="s">
        <v>265</v>
      </c>
    </row>
    <row r="73" spans="2:28" ht="45" hidden="1" customHeight="1" x14ac:dyDescent="0.25">
      <c r="B73" s="91"/>
      <c r="C73" s="92"/>
      <c r="D73" s="120" t="s">
        <v>19</v>
      </c>
      <c r="E73" s="92"/>
      <c r="F73" s="55" t="s">
        <v>246</v>
      </c>
      <c r="G73" s="51"/>
      <c r="H73" s="40" t="s">
        <v>263</v>
      </c>
      <c r="I73" s="60"/>
      <c r="J73" s="61"/>
      <c r="K73" s="47"/>
      <c r="L73" s="65"/>
      <c r="M73" s="65"/>
      <c r="N73" s="42">
        <f t="shared" si="7"/>
        <v>0</v>
      </c>
      <c r="O73" s="1" t="str">
        <f t="shared" si="8"/>
        <v>Bajo</v>
      </c>
      <c r="P73" s="1">
        <v>10</v>
      </c>
      <c r="Q73" s="42">
        <f t="shared" si="12"/>
        <v>0</v>
      </c>
      <c r="R73" s="7" t="str">
        <f t="shared" si="9"/>
        <v>IV</v>
      </c>
      <c r="S73" s="3" t="str">
        <f t="shared" si="10"/>
        <v>ACEPTABLE</v>
      </c>
      <c r="T73" s="6" t="str">
        <f t="shared" si="11"/>
        <v>Mantener las medidas de control existentes, pero se deberían considerar soluciones o mejoras y se deben hacer comprobciones periódicas para asegurrar que el riesgo aún es aceptable</v>
      </c>
      <c r="U73" s="1">
        <v>2</v>
      </c>
      <c r="X73" s="59" t="s">
        <v>265</v>
      </c>
      <c r="Y73" s="59" t="s">
        <v>265</v>
      </c>
      <c r="Z73" s="59" t="s">
        <v>265</v>
      </c>
    </row>
    <row r="74" spans="2:28" ht="45" hidden="1" customHeight="1" x14ac:dyDescent="0.25">
      <c r="B74" s="91"/>
      <c r="C74" s="92"/>
      <c r="D74" s="94"/>
      <c r="E74" s="92"/>
      <c r="F74" s="55" t="s">
        <v>233</v>
      </c>
      <c r="G74" s="51"/>
      <c r="H74" s="40" t="s">
        <v>263</v>
      </c>
      <c r="I74" s="60"/>
      <c r="J74" s="61"/>
      <c r="K74" s="47"/>
      <c r="L74" s="65"/>
      <c r="M74" s="65"/>
      <c r="N74" s="42">
        <f t="shared" si="7"/>
        <v>0</v>
      </c>
      <c r="O74" s="1" t="str">
        <f t="shared" si="8"/>
        <v>Bajo</v>
      </c>
      <c r="P74" s="1">
        <v>10</v>
      </c>
      <c r="Q74" s="42">
        <f t="shared" si="12"/>
        <v>0</v>
      </c>
      <c r="R74" s="7" t="str">
        <f t="shared" si="9"/>
        <v>IV</v>
      </c>
      <c r="S74" s="3" t="str">
        <f t="shared" si="10"/>
        <v>ACEPTABLE</v>
      </c>
      <c r="T74" s="6" t="str">
        <f t="shared" si="11"/>
        <v>Mantener las medidas de control existentes, pero se deberían considerar soluciones o mejoras y se deben hacer comprobciones periódicas para asegurrar que el riesgo aún es aceptable</v>
      </c>
      <c r="U74" s="1">
        <v>2</v>
      </c>
      <c r="X74" s="59" t="s">
        <v>265</v>
      </c>
      <c r="Y74" s="59" t="s">
        <v>265</v>
      </c>
      <c r="Z74" s="59" t="s">
        <v>265</v>
      </c>
    </row>
    <row r="75" spans="2:28" ht="30" hidden="1" customHeight="1" x14ac:dyDescent="0.25">
      <c r="B75" s="91"/>
      <c r="C75" s="92"/>
      <c r="D75" s="120" t="s">
        <v>19</v>
      </c>
      <c r="E75" s="92"/>
      <c r="F75" s="55" t="s">
        <v>234</v>
      </c>
      <c r="G75" s="51"/>
      <c r="H75" s="40" t="s">
        <v>263</v>
      </c>
      <c r="I75" s="60"/>
      <c r="J75" s="61"/>
      <c r="K75" s="47"/>
      <c r="L75" s="65"/>
      <c r="M75" s="65"/>
      <c r="N75" s="42">
        <f t="shared" si="7"/>
        <v>0</v>
      </c>
      <c r="O75" s="1" t="str">
        <f t="shared" si="8"/>
        <v>Bajo</v>
      </c>
      <c r="P75" s="1">
        <v>10</v>
      </c>
      <c r="Q75" s="42">
        <f t="shared" si="12"/>
        <v>0</v>
      </c>
      <c r="R75" s="7" t="str">
        <f t="shared" si="9"/>
        <v>IV</v>
      </c>
      <c r="S75" s="3" t="str">
        <f t="shared" si="10"/>
        <v>ACEPTABLE</v>
      </c>
      <c r="T75" s="6" t="str">
        <f t="shared" si="11"/>
        <v>Mantener las medidas de control existentes, pero se deberían considerar soluciones o mejoras y se deben hacer comprobciones periódicas para asegurrar que el riesgo aún es aceptable</v>
      </c>
      <c r="U75" s="1">
        <v>2</v>
      </c>
      <c r="X75" s="59" t="s">
        <v>265</v>
      </c>
      <c r="Y75" s="59" t="s">
        <v>265</v>
      </c>
      <c r="Z75" s="59" t="s">
        <v>265</v>
      </c>
    </row>
    <row r="76" spans="2:28" ht="60" hidden="1" customHeight="1" x14ac:dyDescent="0.25">
      <c r="B76" s="91"/>
      <c r="C76" s="92"/>
      <c r="D76" s="94"/>
      <c r="E76" s="92"/>
      <c r="F76" s="55" t="s">
        <v>235</v>
      </c>
      <c r="G76" s="51"/>
      <c r="H76" s="40" t="s">
        <v>263</v>
      </c>
      <c r="I76" s="60"/>
      <c r="J76" s="61"/>
      <c r="K76" s="47"/>
      <c r="L76" s="65"/>
      <c r="M76" s="65"/>
      <c r="N76" s="42">
        <f t="shared" si="7"/>
        <v>0</v>
      </c>
      <c r="O76" s="1" t="str">
        <f t="shared" si="8"/>
        <v>Bajo</v>
      </c>
      <c r="P76" s="1">
        <v>10</v>
      </c>
      <c r="Q76" s="42">
        <f t="shared" si="12"/>
        <v>0</v>
      </c>
      <c r="R76" s="7" t="str">
        <f t="shared" si="9"/>
        <v>IV</v>
      </c>
      <c r="S76" s="3" t="str">
        <f t="shared" si="10"/>
        <v>ACEPTABLE</v>
      </c>
      <c r="T76" s="6" t="str">
        <f t="shared" si="11"/>
        <v>Mantener las medidas de control existentes, pero se deberían considerar soluciones o mejoras y se deben hacer comprobciones periódicas para asegurrar que el riesgo aún es aceptable</v>
      </c>
      <c r="U76" s="1">
        <v>2</v>
      </c>
      <c r="X76" s="59" t="s">
        <v>265</v>
      </c>
      <c r="Y76" s="59" t="s">
        <v>265</v>
      </c>
      <c r="Z76" s="59" t="s">
        <v>265</v>
      </c>
    </row>
    <row r="77" spans="2:28" ht="15" hidden="1" customHeight="1" x14ac:dyDescent="0.25">
      <c r="B77" s="91"/>
      <c r="C77" s="92"/>
      <c r="D77" s="120" t="s">
        <v>19</v>
      </c>
      <c r="E77" s="92"/>
      <c r="F77" s="55" t="s">
        <v>236</v>
      </c>
      <c r="G77" s="51"/>
      <c r="H77" s="40" t="s">
        <v>263</v>
      </c>
      <c r="I77" s="60"/>
      <c r="J77" s="61"/>
      <c r="K77" s="47"/>
      <c r="L77" s="65"/>
      <c r="M77" s="65"/>
      <c r="N77" s="42">
        <f t="shared" si="7"/>
        <v>0</v>
      </c>
      <c r="O77" s="1" t="str">
        <f t="shared" si="8"/>
        <v>Bajo</v>
      </c>
      <c r="P77" s="1">
        <v>10</v>
      </c>
      <c r="Q77" s="42">
        <f t="shared" si="12"/>
        <v>0</v>
      </c>
      <c r="R77" s="7" t="str">
        <f t="shared" si="9"/>
        <v>IV</v>
      </c>
      <c r="S77" s="3" t="str">
        <f t="shared" si="10"/>
        <v>ACEPTABLE</v>
      </c>
      <c r="T77" s="6" t="str">
        <f t="shared" si="11"/>
        <v>Mantener las medidas de control existentes, pero se deberían considerar soluciones o mejoras y se deben hacer comprobciones periódicas para asegurrar que el riesgo aún es aceptable</v>
      </c>
      <c r="U77" s="1">
        <v>2</v>
      </c>
      <c r="X77" s="59" t="s">
        <v>265</v>
      </c>
      <c r="Y77" s="59" t="s">
        <v>265</v>
      </c>
      <c r="Z77" s="59" t="s">
        <v>265</v>
      </c>
    </row>
    <row r="78" spans="2:28" ht="30.75" hidden="1" customHeight="1" x14ac:dyDescent="0.25">
      <c r="B78" s="91"/>
      <c r="C78" s="92"/>
      <c r="D78" s="94"/>
      <c r="E78" s="92"/>
      <c r="F78" s="55" t="s">
        <v>237</v>
      </c>
      <c r="G78" s="51"/>
      <c r="H78" s="40" t="s">
        <v>263</v>
      </c>
      <c r="I78" s="60"/>
      <c r="J78" s="61"/>
      <c r="K78" s="47"/>
      <c r="L78" s="65"/>
      <c r="M78" s="65"/>
      <c r="N78" s="42">
        <f t="shared" si="7"/>
        <v>0</v>
      </c>
      <c r="O78" s="1" t="str">
        <f t="shared" si="8"/>
        <v>Bajo</v>
      </c>
      <c r="P78" s="1">
        <v>10</v>
      </c>
      <c r="Q78" s="42">
        <f t="shared" si="12"/>
        <v>0</v>
      </c>
      <c r="R78" s="7" t="str">
        <f t="shared" si="9"/>
        <v>IV</v>
      </c>
      <c r="S78" s="3" t="str">
        <f t="shared" si="10"/>
        <v>ACEPTABLE</v>
      </c>
      <c r="T78" s="6" t="str">
        <f t="shared" si="11"/>
        <v>Mantener las medidas de control existentes, pero se deberían considerar soluciones o mejoras y se deben hacer comprobciones periódicas para asegurrar que el riesgo aún es aceptable</v>
      </c>
      <c r="U78" s="1">
        <v>2</v>
      </c>
      <c r="X78" s="59" t="s">
        <v>265</v>
      </c>
      <c r="Y78" s="59" t="s">
        <v>265</v>
      </c>
      <c r="Z78" s="59" t="s">
        <v>265</v>
      </c>
    </row>
    <row r="79" spans="2:28" ht="93" customHeight="1" x14ac:dyDescent="0.25">
      <c r="B79" s="91"/>
      <c r="C79" s="93"/>
      <c r="D79" s="48"/>
      <c r="E79" s="8" t="s">
        <v>312</v>
      </c>
      <c r="F79" s="8" t="s">
        <v>313</v>
      </c>
      <c r="G79" s="8" t="s">
        <v>314</v>
      </c>
      <c r="H79" s="40" t="s">
        <v>263</v>
      </c>
      <c r="I79" s="41" t="s">
        <v>310</v>
      </c>
      <c r="J79" s="41" t="s">
        <v>310</v>
      </c>
      <c r="K79" s="41" t="s">
        <v>310</v>
      </c>
      <c r="L79" s="65">
        <v>6</v>
      </c>
      <c r="M79" s="65">
        <v>2</v>
      </c>
      <c r="N79" s="63">
        <f t="shared" si="7"/>
        <v>12</v>
      </c>
      <c r="O79" s="48" t="str">
        <f t="shared" si="8"/>
        <v>Alto</v>
      </c>
      <c r="P79" s="41">
        <v>10</v>
      </c>
      <c r="Q79" s="42">
        <f t="shared" si="12"/>
        <v>120</v>
      </c>
      <c r="R79" s="7" t="str">
        <f t="shared" si="9"/>
        <v>III</v>
      </c>
      <c r="S79" s="3" t="str">
        <f t="shared" si="10"/>
        <v>MEJORABLE</v>
      </c>
      <c r="T79" s="6" t="str">
        <f t="shared" si="11"/>
        <v>Mejorar si es posible. Seria conveniente justificar la intervención y su rentabilidad</v>
      </c>
      <c r="U79" s="41">
        <v>2</v>
      </c>
      <c r="V79" s="8" t="s">
        <v>315</v>
      </c>
      <c r="W79" s="8" t="s">
        <v>316</v>
      </c>
      <c r="X79" s="41" t="s">
        <v>265</v>
      </c>
      <c r="Y79" s="41" t="s">
        <v>265</v>
      </c>
      <c r="Z79" s="41" t="s">
        <v>265</v>
      </c>
      <c r="AA79" s="50" t="s">
        <v>317</v>
      </c>
      <c r="AB79" s="52" t="s">
        <v>311</v>
      </c>
    </row>
    <row r="80" spans="2:28" x14ac:dyDescent="0.25">
      <c r="C80" s="56"/>
      <c r="L80" s="134"/>
      <c r="M80" s="134"/>
    </row>
    <row r="81" spans="3:13" x14ac:dyDescent="0.25">
      <c r="C81" s="56"/>
      <c r="L81" s="134"/>
      <c r="M81" s="134"/>
    </row>
    <row r="82" spans="3:13" x14ac:dyDescent="0.25">
      <c r="C82" s="56"/>
      <c r="L82" s="134"/>
      <c r="M82" s="134"/>
    </row>
    <row r="83" spans="3:13" x14ac:dyDescent="0.25">
      <c r="C83" s="56"/>
      <c r="L83" s="134"/>
      <c r="M83" s="134"/>
    </row>
    <row r="84" spans="3:13" x14ac:dyDescent="0.25">
      <c r="C84" s="56"/>
      <c r="L84" s="134"/>
      <c r="M84" s="134"/>
    </row>
    <row r="85" spans="3:13" x14ac:dyDescent="0.25">
      <c r="C85" s="56"/>
    </row>
    <row r="86" spans="3:13" x14ac:dyDescent="0.25">
      <c r="C86" s="56"/>
    </row>
    <row r="87" spans="3:13" x14ac:dyDescent="0.25">
      <c r="C87" s="56"/>
    </row>
    <row r="88" spans="3:13" x14ac:dyDescent="0.25">
      <c r="C88" s="56"/>
    </row>
    <row r="89" spans="3:13" x14ac:dyDescent="0.25">
      <c r="C89" s="56"/>
    </row>
    <row r="90" spans="3:13" x14ac:dyDescent="0.25">
      <c r="C90" s="56"/>
    </row>
    <row r="91" spans="3:13" x14ac:dyDescent="0.25">
      <c r="C91" s="56"/>
    </row>
    <row r="92" spans="3:13" x14ac:dyDescent="0.25">
      <c r="C92" s="56"/>
    </row>
    <row r="93" spans="3:13" x14ac:dyDescent="0.25">
      <c r="C93" s="56"/>
    </row>
    <row r="94" spans="3:13" x14ac:dyDescent="0.25">
      <c r="C94" s="56"/>
    </row>
    <row r="95" spans="3:13" x14ac:dyDescent="0.25">
      <c r="C95" s="56"/>
    </row>
    <row r="96" spans="3:13" x14ac:dyDescent="0.25">
      <c r="C96" s="56"/>
    </row>
    <row r="97" spans="3:3" x14ac:dyDescent="0.25">
      <c r="C97" s="56"/>
    </row>
    <row r="98" spans="3:3" x14ac:dyDescent="0.25">
      <c r="C98" s="56"/>
    </row>
    <row r="99" spans="3:3" x14ac:dyDescent="0.25">
      <c r="C99" s="56"/>
    </row>
    <row r="100" spans="3:3" x14ac:dyDescent="0.25">
      <c r="C100" s="56"/>
    </row>
    <row r="101" spans="3:3" x14ac:dyDescent="0.25">
      <c r="C101" s="56"/>
    </row>
    <row r="102" spans="3:3" x14ac:dyDescent="0.25">
      <c r="C102" s="56"/>
    </row>
    <row r="103" spans="3:3" x14ac:dyDescent="0.25">
      <c r="C103" s="56"/>
    </row>
    <row r="104" spans="3:3" x14ac:dyDescent="0.25">
      <c r="C104" s="56"/>
    </row>
    <row r="105" spans="3:3" x14ac:dyDescent="0.25">
      <c r="C105" s="56"/>
    </row>
    <row r="106" spans="3:3" x14ac:dyDescent="0.25">
      <c r="C106" s="56"/>
    </row>
    <row r="107" spans="3:3" x14ac:dyDescent="0.25">
      <c r="C107" s="56"/>
    </row>
    <row r="108" spans="3:3" x14ac:dyDescent="0.25">
      <c r="C108" s="56"/>
    </row>
    <row r="109" spans="3:3" x14ac:dyDescent="0.25">
      <c r="C109" s="56"/>
    </row>
    <row r="110" spans="3:3" x14ac:dyDescent="0.25">
      <c r="C110" s="56"/>
    </row>
    <row r="111" spans="3:3" x14ac:dyDescent="0.25">
      <c r="C111" s="56"/>
    </row>
    <row r="112" spans="3:3" x14ac:dyDescent="0.25">
      <c r="C112" s="56"/>
    </row>
    <row r="113" spans="3:3" x14ac:dyDescent="0.25">
      <c r="C113" s="56"/>
    </row>
    <row r="114" spans="3:3" x14ac:dyDescent="0.25">
      <c r="C114" s="56"/>
    </row>
    <row r="115" spans="3:3" x14ac:dyDescent="0.25">
      <c r="C115" s="56"/>
    </row>
    <row r="116" spans="3:3" x14ac:dyDescent="0.25">
      <c r="C116" s="56"/>
    </row>
    <row r="117" spans="3:3" x14ac:dyDescent="0.25">
      <c r="C117" s="56"/>
    </row>
    <row r="118" spans="3:3" x14ac:dyDescent="0.25">
      <c r="C118" s="56"/>
    </row>
    <row r="119" spans="3:3" x14ac:dyDescent="0.25">
      <c r="C119" s="56"/>
    </row>
    <row r="120" spans="3:3" x14ac:dyDescent="0.25">
      <c r="C120" s="56"/>
    </row>
    <row r="121" spans="3:3" x14ac:dyDescent="0.25">
      <c r="C121" s="56"/>
    </row>
    <row r="122" spans="3:3" x14ac:dyDescent="0.25">
      <c r="C122" s="56"/>
    </row>
    <row r="123" spans="3:3" x14ac:dyDescent="0.25">
      <c r="C123" s="56"/>
    </row>
    <row r="124" spans="3:3" x14ac:dyDescent="0.25">
      <c r="C124" s="56"/>
    </row>
    <row r="125" spans="3:3" x14ac:dyDescent="0.25">
      <c r="C125" s="56"/>
    </row>
    <row r="126" spans="3:3" x14ac:dyDescent="0.25">
      <c r="C126" s="56"/>
    </row>
    <row r="127" spans="3:3" x14ac:dyDescent="0.25">
      <c r="C127" s="56"/>
    </row>
    <row r="128" spans="3:3" x14ac:dyDescent="0.25">
      <c r="C128" s="56"/>
    </row>
    <row r="129" spans="3:3" x14ac:dyDescent="0.25">
      <c r="C129" s="56"/>
    </row>
    <row r="130" spans="3:3" x14ac:dyDescent="0.25">
      <c r="C130" s="56"/>
    </row>
    <row r="131" spans="3:3" x14ac:dyDescent="0.25">
      <c r="C131" s="56"/>
    </row>
    <row r="132" spans="3:3" x14ac:dyDescent="0.25">
      <c r="C132" s="56"/>
    </row>
    <row r="133" spans="3:3" x14ac:dyDescent="0.25">
      <c r="C133" s="56"/>
    </row>
    <row r="1048551" spans="4:8" ht="60" x14ac:dyDescent="0.25">
      <c r="H1048551" s="25" t="s">
        <v>255</v>
      </c>
    </row>
    <row r="1048552" spans="4:8" ht="60" x14ac:dyDescent="0.25">
      <c r="H1048552" s="25" t="s">
        <v>256</v>
      </c>
    </row>
    <row r="1048553" spans="4:8" ht="90" x14ac:dyDescent="0.25">
      <c r="H1048553" s="25" t="s">
        <v>257</v>
      </c>
    </row>
    <row r="1048554" spans="4:8" ht="75" x14ac:dyDescent="0.25">
      <c r="H1048554" s="25" t="s">
        <v>258</v>
      </c>
    </row>
    <row r="1048555" spans="4:8" ht="135" x14ac:dyDescent="0.25">
      <c r="H1048555" s="25" t="s">
        <v>259</v>
      </c>
    </row>
    <row r="1048556" spans="4:8" ht="285" x14ac:dyDescent="0.25">
      <c r="D1048556" t="s">
        <v>19</v>
      </c>
      <c r="H1048556" s="25" t="s">
        <v>260</v>
      </c>
    </row>
    <row r="1048557" spans="4:8" x14ac:dyDescent="0.25">
      <c r="D1048557" t="s">
        <v>262</v>
      </c>
    </row>
  </sheetData>
  <mergeCells count="96">
    <mergeCell ref="AA24:AA27"/>
    <mergeCell ref="AB24:AB27"/>
    <mergeCell ref="E18:E23"/>
    <mergeCell ref="L80:M84"/>
    <mergeCell ref="D63:D64"/>
    <mergeCell ref="D65:D66"/>
    <mergeCell ref="D67:D68"/>
    <mergeCell ref="D69:D70"/>
    <mergeCell ref="D71:D72"/>
    <mergeCell ref="D73:D74"/>
    <mergeCell ref="E32:E78"/>
    <mergeCell ref="D33:D34"/>
    <mergeCell ref="D35:D36"/>
    <mergeCell ref="D37:D38"/>
    <mergeCell ref="D75:D76"/>
    <mergeCell ref="D77:D78"/>
    <mergeCell ref="E29:E31"/>
    <mergeCell ref="D61:D62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E11:E17"/>
    <mergeCell ref="D24:D27"/>
    <mergeCell ref="E24:E27"/>
    <mergeCell ref="D22:D23"/>
    <mergeCell ref="G13:G17"/>
    <mergeCell ref="G11:G12"/>
    <mergeCell ref="I11:I12"/>
    <mergeCell ref="H11:H12"/>
    <mergeCell ref="L11:L12"/>
    <mergeCell ref="H13:H17"/>
    <mergeCell ref="I13:I17"/>
    <mergeCell ref="J13:J17"/>
    <mergeCell ref="K13:K17"/>
    <mergeCell ref="L13:L17"/>
    <mergeCell ref="B2:AC3"/>
    <mergeCell ref="B4:AC5"/>
    <mergeCell ref="D6:M6"/>
    <mergeCell ref="B8:AB8"/>
    <mergeCell ref="B9:B10"/>
    <mergeCell ref="C9:C10"/>
    <mergeCell ref="D9:D10"/>
    <mergeCell ref="E9:G9"/>
    <mergeCell ref="H9:H10"/>
    <mergeCell ref="I9:K9"/>
    <mergeCell ref="S9:T9"/>
    <mergeCell ref="U9:W9"/>
    <mergeCell ref="X9:AB9"/>
    <mergeCell ref="E10:F10"/>
    <mergeCell ref="B11:B79"/>
    <mergeCell ref="C11:C79"/>
    <mergeCell ref="L9:R9"/>
    <mergeCell ref="N13:N17"/>
    <mergeCell ref="O13:O17"/>
    <mergeCell ref="P13:P17"/>
    <mergeCell ref="N11:N12"/>
    <mergeCell ref="O11:O12"/>
    <mergeCell ref="P11:P12"/>
    <mergeCell ref="M11:M12"/>
    <mergeCell ref="M13:M17"/>
    <mergeCell ref="D11:D17"/>
    <mergeCell ref="F13:F17"/>
    <mergeCell ref="J11:J12"/>
    <mergeCell ref="F11:F12"/>
    <mergeCell ref="K11:K12"/>
    <mergeCell ref="U11:U12"/>
    <mergeCell ref="Q13:Q17"/>
    <mergeCell ref="R13:R17"/>
    <mergeCell ref="S13:S17"/>
    <mergeCell ref="Q11:Q12"/>
    <mergeCell ref="R11:R12"/>
    <mergeCell ref="T13:T17"/>
    <mergeCell ref="U13:U17"/>
    <mergeCell ref="T11:T12"/>
    <mergeCell ref="S11:S12"/>
    <mergeCell ref="V13:V17"/>
    <mergeCell ref="AA11:AA12"/>
    <mergeCell ref="AB11:AB12"/>
    <mergeCell ref="Y11:Y12"/>
    <mergeCell ref="W11:W12"/>
    <mergeCell ref="Z11:Z12"/>
    <mergeCell ref="AA13:AA17"/>
    <mergeCell ref="W13:W17"/>
    <mergeCell ref="X13:X17"/>
    <mergeCell ref="Y13:Y17"/>
    <mergeCell ref="AB13:AB17"/>
    <mergeCell ref="Z13:Z17"/>
    <mergeCell ref="V11:V12"/>
  </mergeCells>
  <phoneticPr fontId="18" type="noConversion"/>
  <conditionalFormatting sqref="O13 O18:O79">
    <cfRule type="containsText" dxfId="36" priority="31" operator="containsText" text="Muy Alto">
      <formula>NOT(ISERROR(SEARCH("Muy Alto",O13)))</formula>
    </cfRule>
    <cfRule type="containsText" dxfId="35" priority="30" operator="containsText" text="Bajo">
      <formula>NOT(ISERROR(SEARCH("Bajo",O13)))</formula>
    </cfRule>
  </conditionalFormatting>
  <conditionalFormatting sqref="O13 O30:O79">
    <cfRule type="containsText" dxfId="34" priority="33" operator="containsText" text="Muy Alto">
      <formula>NOT(ISERROR(SEARCH("Muy Alto",O13)))</formula>
    </cfRule>
    <cfRule type="containsText" dxfId="33" priority="32" operator="containsText" text="Alto">
      <formula>NOT(ISERROR(SEARCH("Alto",O13)))</formula>
    </cfRule>
  </conditionalFormatting>
  <conditionalFormatting sqref="O18:O29">
    <cfRule type="containsText" dxfId="32" priority="9" operator="containsText" text="Muy Alto">
      <formula>NOT(ISERROR(SEARCH("Muy Alto",O18)))</formula>
    </cfRule>
    <cfRule type="containsText" dxfId="31" priority="10" operator="containsText" text="Alto">
      <formula>NOT(ISERROR(SEARCH("Alto",O18)))</formula>
    </cfRule>
  </conditionalFormatting>
  <conditionalFormatting sqref="O18:O79 O13">
    <cfRule type="containsText" dxfId="30" priority="29" operator="containsText" text="Medio">
      <formula>NOT(ISERROR(SEARCH("Medio",O13)))</formula>
    </cfRule>
  </conditionalFormatting>
  <conditionalFormatting sqref="R13 R30:R79">
    <cfRule type="containsText" dxfId="29" priority="28" operator="containsText" text="IV">
      <formula>NOT(ISERROR(SEARCH("IV",R13)))</formula>
    </cfRule>
    <cfRule type="containsText" dxfId="28" priority="27" operator="containsText" text="I">
      <formula>NOT(ISERROR(SEARCH("I",R13)))</formula>
    </cfRule>
    <cfRule type="containsText" dxfId="27" priority="26" operator="containsText" text="II">
      <formula>NOT(ISERROR(SEARCH("II",R13)))</formula>
    </cfRule>
    <cfRule type="containsText" dxfId="26" priority="25" operator="containsText" text="III">
      <formula>NOT(ISERROR(SEARCH("III",R13)))</formula>
    </cfRule>
  </conditionalFormatting>
  <conditionalFormatting sqref="R18:R29">
    <cfRule type="containsText" dxfId="25" priority="5" operator="containsText" text="IV">
      <formula>NOT(ISERROR(SEARCH("IV",R18)))</formula>
    </cfRule>
    <cfRule type="containsText" dxfId="24" priority="6" operator="containsText" text="III">
      <formula>NOT(ISERROR(SEARCH("III",R18)))</formula>
    </cfRule>
    <cfRule type="containsText" dxfId="23" priority="7" operator="containsText" text="II">
      <formula>NOT(ISERROR(SEARCH("II",R18)))</formula>
    </cfRule>
    <cfRule type="containsText" dxfId="22" priority="8" operator="containsText" text="I">
      <formula>NOT(ISERROR(SEARCH("I",R18)))</formula>
    </cfRule>
  </conditionalFormatting>
  <conditionalFormatting sqref="R18:R79 R13">
    <cfRule type="containsText" dxfId="21" priority="24" operator="containsText" text="IV">
      <formula>NOT(ISERROR(SEARCH("IV",R13)))</formula>
    </cfRule>
  </conditionalFormatting>
  <conditionalFormatting sqref="S13 S18:S79">
    <cfRule type="containsText" dxfId="20" priority="17" operator="containsText" text="ACEPTABLE CON CONTROL ESPECIFICO">
      <formula>NOT(ISERROR(SEARCH("ACEPTABLE CON CONTROL ESPECIFICO",S13)))</formula>
    </cfRule>
    <cfRule type="containsText" dxfId="19" priority="18" operator="containsText" text="ACEPTABLE">
      <formula>NOT(ISERROR(SEARCH("ACEPTABLE",S13)))</formula>
    </cfRule>
    <cfRule type="containsText" dxfId="18" priority="19" operator="containsText" text="MEJORABLE">
      <formula>NOT(ISERROR(SEARCH("MEJORABLE",S13)))</formula>
    </cfRule>
  </conditionalFormatting>
  <conditionalFormatting sqref="S13 S30:S79">
    <cfRule type="containsText" dxfId="17" priority="20" operator="containsText" text="NO ACEPTABLE">
      <formula>NOT(ISERROR(SEARCH("NO ACEPTABLE",S13)))</formula>
    </cfRule>
    <cfRule type="containsText" dxfId="16" priority="21" operator="containsText" text="NO ACEPTABLE O ACEPTABLE CON CONTROL ESPECIFICO">
      <formula>NOT(ISERROR(SEARCH("NO ACEPTABLE O ACEPTABLE CON CONTROL ESPECIFICO",S13)))</formula>
    </cfRule>
    <cfRule type="containsText" dxfId="15" priority="22" operator="containsText" text="ACEPTABLE">
      <formula>NOT(ISERROR(SEARCH("ACEPTABLE",S13)))</formula>
    </cfRule>
    <cfRule type="containsText" dxfId="14" priority="23" operator="containsText" text="MEJORABLE">
      <formula>NOT(ISERROR(SEARCH("MEJORABLE",S13)))</formula>
    </cfRule>
  </conditionalFormatting>
  <conditionalFormatting sqref="S18:S29">
    <cfRule type="containsText" dxfId="13" priority="4" operator="containsText" text="NO ACEPTABLE O ACEPTABLE CON CONTROL ESPECIFICO">
      <formula>NOT(ISERROR(SEARCH("NO ACEPTABLE O ACEPTABLE CON CONTROL ESPECIFICO",S18)))</formula>
    </cfRule>
    <cfRule type="containsText" dxfId="12" priority="3" operator="containsText" text="NO ACEPTABLE">
      <formula>NOT(ISERROR(SEARCH("NO ACEPTABLE",S18)))</formula>
    </cfRule>
    <cfRule type="containsText" dxfId="11" priority="2" operator="containsText" text="MEJORABLE">
      <formula>NOT(ISERROR(SEARCH("MEJORABLE",S18)))</formula>
    </cfRule>
    <cfRule type="containsText" dxfId="10" priority="1" operator="containsText" text="ACEPTABLE">
      <formula>NOT(ISERROR(SEARCH("ACEPTABLE",S18)))</formula>
    </cfRule>
  </conditionalFormatting>
  <conditionalFormatting sqref="S18:S79 S13">
    <cfRule type="containsText" dxfId="9" priority="16" operator="containsText" text="NO ACEPTABLE">
      <formula>NOT(ISERROR(SEARCH("NO ACEPTABLE",S13)))</formula>
    </cfRule>
  </conditionalFormatting>
  <conditionalFormatting sqref="T13 T18:T79">
    <cfRule type="containsText" dxfId="8" priority="15" operator="containsText" text="Mejorar si es posible. Seria conveniente justificar la intervención y su rentabilidad">
      <formula>NOT(ISERROR(SEARCH("Mejorar si es posible. Seria conveniente justificar la intervención y su rentabilidad",T13)))</formula>
    </cfRule>
    <cfRule type="containsText" dxfId="7" priority="14" operator="containsText" text="Corregir y adoptar medidas de control inmediato">
      <formula>NOT(ISERROR(SEARCH("Corregir y adoptar medidas de control inmediato",T13)))</formula>
    </cfRule>
    <cfRule type="cellIs" dxfId="6" priority="13" operator="equal">
      <formula>"Situación crítica. Suspender actividades hasta que el riesgo esté bajo control. Intervención urgente"</formula>
    </cfRule>
    <cfRule type="containsText" dxfId="5" priority="12" operator="containsText" text="Mantener las medidas de control existentes, pero se deberían considerar soluciones o mejoras y se deben hacer comprobciones periódicas para asegurrar que el riesgo aún es aceptable">
      <formula>NOT(ISERROR(SEARCH("Mantener las medidas de control existentes, pero se deberían considerar soluciones o mejoras y se deben hacer comprobciones periódicas para asegurrar que el riesgo aún es aceptable",T13)))</formula>
    </cfRule>
    <cfRule type="containsText" dxfId="4" priority="11" operator="containsText" text="Situación crítica. Suspender actividades hasta que el riesgo esté bajo control. Intervención urgente">
      <formula>NOT(ISERROR(SEARCH("Situación crítica. Suspender actividades hasta que el riesgo esté bajo control. Intervención urgente",T13)))</formula>
    </cfRule>
  </conditionalFormatting>
  <dataValidations count="6">
    <dataValidation type="list" allowBlank="1" showInputMessage="1" showErrorMessage="1" sqref="H22:H29" xr:uid="{2CC787CB-ADFD-4AE1-A68A-1114BBC2BB03}">
      <formula1>$H$1048551:$H$1048556</formula1>
    </dataValidation>
    <dataValidation type="list" allowBlank="1" showInputMessage="1" showErrorMessage="1" sqref="E28:E29 E24:E26 E18" xr:uid="{86ED544C-1562-41E9-AEBF-D65862A122B7}">
      <formula1>$E$34:$E$39</formula1>
    </dataValidation>
    <dataValidation type="list" allowBlank="1" showInputMessage="1" showErrorMessage="1" sqref="F22:F33" xr:uid="{EAC1875B-227E-4D3F-90D4-04E2EFDFDD1D}">
      <formula1>$F$34:$F$78</formula1>
    </dataValidation>
    <dataValidation type="list" allowBlank="1" showInputMessage="1" showErrorMessage="1" sqref="P22:P78" xr:uid="{8FAA0B5F-2674-446E-B082-08723C260925}">
      <formula1>$P$33:$P$37</formula1>
    </dataValidation>
    <dataValidation type="list" allowBlank="1" showInputMessage="1" showErrorMessage="1" sqref="D77 D22 D24:D26 D28:D33 D35 D37 D39 D41 D43 D45 D47 D49 D51 D53 D55 D57 D59 D61 D63 D65 D67 D69 D71 D73 D75" xr:uid="{7A536B8B-2229-4892-A822-E7B74DB88854}">
      <formula1>$D$1048556:$D$1048576</formula1>
    </dataValidation>
    <dataValidation type="list" showInputMessage="1" showErrorMessage="1" sqref="H30:H79" xr:uid="{CC436DFD-A9B2-48FE-9E5A-19A95091362D}">
      <formula1>$H$1048550:$H$1048556</formula1>
    </dataValidation>
  </dataValidations>
  <pageMargins left="0.23622047244094491" right="0.35433070866141736" top="0.55118110236220474" bottom="0.47244094488188981" header="0.31496062992125984" footer="0.31496062992125984"/>
  <pageSetup scale="32" fitToWidth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60"/>
  <sheetViews>
    <sheetView showGridLines="0" topLeftCell="A31" zoomScale="130" zoomScaleNormal="130" workbookViewId="0">
      <selection activeCell="E60" sqref="E60"/>
    </sheetView>
  </sheetViews>
  <sheetFormatPr baseColWidth="10" defaultRowHeight="15" x14ac:dyDescent="0.25"/>
  <cols>
    <col min="3" max="3" width="13" customWidth="1"/>
    <col min="4" max="4" width="7.42578125" customWidth="1"/>
    <col min="5" max="5" width="40.42578125" customWidth="1"/>
    <col min="6" max="6" width="42.140625" customWidth="1"/>
    <col min="7" max="7" width="13.5703125" customWidth="1"/>
    <col min="9" max="9" width="11.42578125" customWidth="1"/>
  </cols>
  <sheetData>
    <row r="2" spans="3:13" ht="15" customHeight="1" x14ac:dyDescent="0.25">
      <c r="C2" s="148" t="s">
        <v>119</v>
      </c>
      <c r="D2" s="148"/>
      <c r="E2" s="148"/>
    </row>
    <row r="3" spans="3:13" ht="24" x14ac:dyDescent="0.25">
      <c r="C3" s="14" t="s">
        <v>112</v>
      </c>
      <c r="D3" s="14" t="s">
        <v>113</v>
      </c>
      <c r="E3" s="14" t="s">
        <v>24</v>
      </c>
      <c r="G3" s="25"/>
      <c r="H3" s="25"/>
    </row>
    <row r="4" spans="3:13" ht="90" x14ac:dyDescent="0.25">
      <c r="C4" s="8" t="s">
        <v>25</v>
      </c>
      <c r="D4" s="8">
        <v>10</v>
      </c>
      <c r="E4" s="13" t="s">
        <v>115</v>
      </c>
    </row>
    <row r="5" spans="3:13" ht="75" x14ac:dyDescent="0.25">
      <c r="C5" s="8" t="s">
        <v>26</v>
      </c>
      <c r="D5" s="8">
        <v>6</v>
      </c>
      <c r="E5" s="13" t="s">
        <v>116</v>
      </c>
    </row>
    <row r="6" spans="3:13" ht="75" x14ac:dyDescent="0.25">
      <c r="C6" s="8" t="s">
        <v>27</v>
      </c>
      <c r="D6" s="8">
        <v>2</v>
      </c>
      <c r="E6" s="13" t="s">
        <v>117</v>
      </c>
    </row>
    <row r="7" spans="3:13" ht="105" x14ac:dyDescent="0.25">
      <c r="C7" s="8" t="s">
        <v>28</v>
      </c>
      <c r="D7" s="8" t="s">
        <v>114</v>
      </c>
      <c r="E7" s="13" t="s">
        <v>118</v>
      </c>
    </row>
    <row r="9" spans="3:13" x14ac:dyDescent="0.25">
      <c r="C9" s="148" t="s">
        <v>133</v>
      </c>
      <c r="D9" s="148"/>
      <c r="E9" s="148"/>
    </row>
    <row r="10" spans="3:13" ht="24" x14ac:dyDescent="0.25">
      <c r="C10" s="14" t="s">
        <v>120</v>
      </c>
      <c r="D10" s="14" t="s">
        <v>121</v>
      </c>
      <c r="E10" s="14" t="s">
        <v>24</v>
      </c>
    </row>
    <row r="11" spans="3:13" ht="36" x14ac:dyDescent="0.25">
      <c r="C11" s="15" t="s">
        <v>122</v>
      </c>
      <c r="D11" s="17">
        <v>4</v>
      </c>
      <c r="E11" s="16" t="s">
        <v>123</v>
      </c>
    </row>
    <row r="12" spans="3:13" ht="36" x14ac:dyDescent="0.25">
      <c r="C12" s="15" t="s">
        <v>124</v>
      </c>
      <c r="D12" s="17" t="s">
        <v>125</v>
      </c>
      <c r="E12" s="16" t="s">
        <v>126</v>
      </c>
    </row>
    <row r="13" spans="3:13" ht="36" x14ac:dyDescent="0.25">
      <c r="C13" s="15" t="s">
        <v>127</v>
      </c>
      <c r="D13" s="17" t="s">
        <v>128</v>
      </c>
      <c r="E13" s="16" t="s">
        <v>129</v>
      </c>
    </row>
    <row r="14" spans="3:13" ht="24" x14ac:dyDescent="0.25">
      <c r="C14" s="15" t="s">
        <v>130</v>
      </c>
      <c r="D14" s="17" t="s">
        <v>131</v>
      </c>
      <c r="E14" s="16" t="s">
        <v>132</v>
      </c>
    </row>
    <row r="16" spans="3:13" x14ac:dyDescent="0.25">
      <c r="G16" s="135" t="s">
        <v>145</v>
      </c>
      <c r="H16" s="136"/>
      <c r="I16" s="136"/>
      <c r="J16" s="136"/>
      <c r="K16" s="136"/>
      <c r="L16" s="136"/>
      <c r="M16" s="137"/>
    </row>
    <row r="17" spans="3:13" x14ac:dyDescent="0.25">
      <c r="G17" s="138" t="s">
        <v>23</v>
      </c>
      <c r="H17" s="139"/>
      <c r="I17" s="140"/>
      <c r="J17" s="144" t="s">
        <v>146</v>
      </c>
      <c r="K17" s="145"/>
      <c r="L17" s="145"/>
      <c r="M17" s="145"/>
    </row>
    <row r="18" spans="3:13" x14ac:dyDescent="0.25">
      <c r="G18" s="141"/>
      <c r="H18" s="142"/>
      <c r="I18" s="143"/>
      <c r="J18" s="18">
        <v>4</v>
      </c>
      <c r="K18" s="18">
        <v>3</v>
      </c>
      <c r="L18" s="18">
        <v>2</v>
      </c>
      <c r="M18" s="18">
        <v>1</v>
      </c>
    </row>
    <row r="19" spans="3:13" ht="15" customHeight="1" x14ac:dyDescent="0.25">
      <c r="G19" s="138" t="s">
        <v>147</v>
      </c>
      <c r="H19" s="140"/>
      <c r="I19" s="19">
        <v>10</v>
      </c>
      <c r="J19" s="23" t="s">
        <v>134</v>
      </c>
      <c r="K19" s="23" t="s">
        <v>135</v>
      </c>
      <c r="L19" s="22" t="s">
        <v>136</v>
      </c>
      <c r="M19" s="22" t="s">
        <v>137</v>
      </c>
    </row>
    <row r="20" spans="3:13" x14ac:dyDescent="0.25">
      <c r="G20" s="146"/>
      <c r="H20" s="147"/>
      <c r="I20" s="21">
        <v>6</v>
      </c>
      <c r="J20" s="23" t="s">
        <v>138</v>
      </c>
      <c r="K20" s="22" t="s">
        <v>139</v>
      </c>
      <c r="L20" s="22" t="s">
        <v>140</v>
      </c>
      <c r="M20" s="24" t="s">
        <v>141</v>
      </c>
    </row>
    <row r="21" spans="3:13" x14ac:dyDescent="0.25">
      <c r="G21" s="146"/>
      <c r="H21" s="147"/>
      <c r="I21" s="21">
        <v>2</v>
      </c>
      <c r="J21" s="24" t="s">
        <v>142</v>
      </c>
      <c r="K21" s="24" t="s">
        <v>141</v>
      </c>
      <c r="L21" s="20" t="s">
        <v>143</v>
      </c>
      <c r="M21" s="20" t="s">
        <v>144</v>
      </c>
    </row>
    <row r="25" spans="3:13" x14ac:dyDescent="0.25">
      <c r="C25" s="148" t="s">
        <v>148</v>
      </c>
      <c r="D25" s="148"/>
      <c r="E25" s="148"/>
    </row>
    <row r="26" spans="3:13" ht="24" x14ac:dyDescent="0.25">
      <c r="C26" s="14" t="s">
        <v>23</v>
      </c>
      <c r="D26" s="14" t="s">
        <v>22</v>
      </c>
      <c r="E26" s="14" t="s">
        <v>24</v>
      </c>
    </row>
    <row r="27" spans="3:13" ht="48" x14ac:dyDescent="0.25">
      <c r="C27" s="15" t="s">
        <v>25</v>
      </c>
      <c r="D27" s="26" t="s">
        <v>29</v>
      </c>
      <c r="E27" s="16" t="s">
        <v>149</v>
      </c>
    </row>
    <row r="28" spans="3:13" ht="60" x14ac:dyDescent="0.25">
      <c r="C28" s="15" t="s">
        <v>26</v>
      </c>
      <c r="D28" s="26" t="s">
        <v>30</v>
      </c>
      <c r="E28" s="16" t="s">
        <v>150</v>
      </c>
    </row>
    <row r="29" spans="3:13" ht="48" x14ac:dyDescent="0.25">
      <c r="C29" s="15" t="s">
        <v>27</v>
      </c>
      <c r="D29" s="26" t="s">
        <v>31</v>
      </c>
      <c r="E29" s="16" t="s">
        <v>151</v>
      </c>
    </row>
    <row r="30" spans="3:13" ht="60" x14ac:dyDescent="0.25">
      <c r="C30" s="15" t="s">
        <v>28</v>
      </c>
      <c r="D30" s="26" t="s">
        <v>32</v>
      </c>
      <c r="E30" s="16" t="s">
        <v>152</v>
      </c>
    </row>
    <row r="32" spans="3:13" ht="15" customHeight="1" x14ac:dyDescent="0.25">
      <c r="G32" s="148" t="s">
        <v>187</v>
      </c>
      <c r="H32" s="148"/>
      <c r="I32" s="148"/>
      <c r="J32" s="148"/>
      <c r="K32" s="148"/>
      <c r="L32" s="148"/>
    </row>
    <row r="33" spans="3:12" x14ac:dyDescent="0.25">
      <c r="C33" s="148" t="s">
        <v>163</v>
      </c>
      <c r="D33" s="148"/>
      <c r="E33" s="148"/>
      <c r="G33" s="149" t="s">
        <v>165</v>
      </c>
      <c r="H33" s="150"/>
      <c r="I33" s="135" t="s">
        <v>183</v>
      </c>
      <c r="J33" s="136"/>
      <c r="K33" s="136"/>
      <c r="L33" s="137"/>
    </row>
    <row r="34" spans="3:12" ht="36" x14ac:dyDescent="0.25">
      <c r="C34" s="14" t="s">
        <v>164</v>
      </c>
      <c r="D34" s="14" t="s">
        <v>153</v>
      </c>
      <c r="E34" s="14" t="s">
        <v>154</v>
      </c>
      <c r="G34" s="151"/>
      <c r="H34" s="152"/>
      <c r="I34" s="29" t="s">
        <v>166</v>
      </c>
      <c r="J34" s="36" t="s">
        <v>184</v>
      </c>
      <c r="K34" s="36" t="s">
        <v>185</v>
      </c>
      <c r="L34" s="37" t="s">
        <v>186</v>
      </c>
    </row>
    <row r="35" spans="3:12" ht="36" x14ac:dyDescent="0.25">
      <c r="C35" s="27" t="s">
        <v>155</v>
      </c>
      <c r="D35" s="28">
        <v>100</v>
      </c>
      <c r="E35" s="16" t="s">
        <v>156</v>
      </c>
      <c r="G35" s="153" t="s">
        <v>182</v>
      </c>
      <c r="H35" s="21">
        <v>100</v>
      </c>
      <c r="I35" s="31" t="s">
        <v>167</v>
      </c>
      <c r="J35" s="31" t="s">
        <v>168</v>
      </c>
      <c r="K35" s="31" t="s">
        <v>178</v>
      </c>
      <c r="L35" s="32" t="s">
        <v>169</v>
      </c>
    </row>
    <row r="36" spans="3:12" ht="24" x14ac:dyDescent="0.25">
      <c r="C36" s="27" t="s">
        <v>157</v>
      </c>
      <c r="D36" s="28">
        <v>60</v>
      </c>
      <c r="E36" s="16" t="s">
        <v>158</v>
      </c>
      <c r="G36" s="154"/>
      <c r="H36" s="21">
        <v>60</v>
      </c>
      <c r="I36" s="31" t="s">
        <v>170</v>
      </c>
      <c r="J36" s="31" t="s">
        <v>171</v>
      </c>
      <c r="K36" s="32" t="s">
        <v>172</v>
      </c>
      <c r="L36" s="30" t="s">
        <v>180</v>
      </c>
    </row>
    <row r="37" spans="3:12" ht="24" x14ac:dyDescent="0.25">
      <c r="C37" s="27" t="s">
        <v>159</v>
      </c>
      <c r="D37" s="28">
        <v>25</v>
      </c>
      <c r="E37" s="16" t="s">
        <v>160</v>
      </c>
      <c r="G37" s="154"/>
      <c r="H37" s="21">
        <v>25</v>
      </c>
      <c r="I37" s="31" t="s">
        <v>173</v>
      </c>
      <c r="J37" s="32" t="s">
        <v>177</v>
      </c>
      <c r="K37" s="32" t="s">
        <v>174</v>
      </c>
      <c r="L37" s="34" t="s">
        <v>175</v>
      </c>
    </row>
    <row r="38" spans="3:12" ht="24" x14ac:dyDescent="0.25">
      <c r="C38" s="27" t="s">
        <v>161</v>
      </c>
      <c r="D38" s="28">
        <v>10</v>
      </c>
      <c r="E38" s="16" t="s">
        <v>162</v>
      </c>
      <c r="G38" s="155"/>
      <c r="H38" s="21">
        <v>10</v>
      </c>
      <c r="I38" s="32" t="s">
        <v>176</v>
      </c>
      <c r="J38" s="30" t="s">
        <v>180</v>
      </c>
      <c r="K38" s="33" t="s">
        <v>179</v>
      </c>
      <c r="L38" s="35" t="s">
        <v>181</v>
      </c>
    </row>
    <row r="42" spans="3:12" x14ac:dyDescent="0.25">
      <c r="C42" s="148" t="s">
        <v>200</v>
      </c>
      <c r="D42" s="148"/>
      <c r="E42" s="148"/>
    </row>
    <row r="43" spans="3:12" ht="24" x14ac:dyDescent="0.25">
      <c r="C43" s="14" t="s">
        <v>188</v>
      </c>
      <c r="D43" s="14" t="s">
        <v>201</v>
      </c>
      <c r="E43" s="14" t="s">
        <v>24</v>
      </c>
    </row>
    <row r="44" spans="3:12" ht="36" x14ac:dyDescent="0.25">
      <c r="C44" s="15" t="s">
        <v>189</v>
      </c>
      <c r="D44" s="26" t="s">
        <v>190</v>
      </c>
      <c r="E44" s="16" t="s">
        <v>191</v>
      </c>
    </row>
    <row r="45" spans="3:12" ht="48" x14ac:dyDescent="0.25">
      <c r="C45" s="15" t="s">
        <v>192</v>
      </c>
      <c r="D45" s="26" t="s">
        <v>193</v>
      </c>
      <c r="E45" s="16" t="s">
        <v>202</v>
      </c>
    </row>
    <row r="46" spans="3:12" ht="24" x14ac:dyDescent="0.25">
      <c r="C46" s="15" t="s">
        <v>194</v>
      </c>
      <c r="D46" s="26" t="s">
        <v>195</v>
      </c>
      <c r="E46" s="16" t="s">
        <v>196</v>
      </c>
    </row>
    <row r="47" spans="3:12" ht="48" x14ac:dyDescent="0.25">
      <c r="C47" s="15" t="s">
        <v>197</v>
      </c>
      <c r="D47" s="26" t="s">
        <v>198</v>
      </c>
      <c r="E47" s="16" t="s">
        <v>199</v>
      </c>
    </row>
    <row r="50" spans="3:6" x14ac:dyDescent="0.25">
      <c r="C50" s="148" t="s">
        <v>206</v>
      </c>
      <c r="D50" s="148"/>
      <c r="E50" s="148"/>
    </row>
    <row r="51" spans="3:6" x14ac:dyDescent="0.25">
      <c r="C51" s="135" t="s">
        <v>188</v>
      </c>
      <c r="D51" s="137"/>
      <c r="E51" s="14" t="s">
        <v>24</v>
      </c>
    </row>
    <row r="52" spans="3:6" x14ac:dyDescent="0.25">
      <c r="C52" s="156" t="s">
        <v>189</v>
      </c>
      <c r="D52" s="157"/>
      <c r="E52" s="16" t="s">
        <v>203</v>
      </c>
      <c r="F52" t="s">
        <v>249</v>
      </c>
    </row>
    <row r="53" spans="3:6" x14ac:dyDescent="0.25">
      <c r="C53" s="156" t="s">
        <v>192</v>
      </c>
      <c r="D53" s="157"/>
      <c r="E53" s="16" t="s">
        <v>204</v>
      </c>
      <c r="F53" t="s">
        <v>250</v>
      </c>
    </row>
    <row r="54" spans="3:6" x14ac:dyDescent="0.25">
      <c r="C54" s="156" t="s">
        <v>194</v>
      </c>
      <c r="D54" s="157"/>
      <c r="E54" s="16" t="s">
        <v>253</v>
      </c>
      <c r="F54" t="s">
        <v>251</v>
      </c>
    </row>
    <row r="55" spans="3:6" x14ac:dyDescent="0.25">
      <c r="C55" s="156" t="s">
        <v>197</v>
      </c>
      <c r="D55" s="157"/>
      <c r="E55" s="16" t="s">
        <v>205</v>
      </c>
      <c r="F55" t="s">
        <v>252</v>
      </c>
    </row>
    <row r="60" spans="3:6" x14ac:dyDescent="0.25">
      <c r="D60" t="s">
        <v>197</v>
      </c>
      <c r="E60" t="str">
        <f>IF(D60="IV","ACEPTABLE",IF(D60="III","MEJORABLE",IF(D60="II","ACEPTABLE CON CONTROL ESPECIFICO","NO ACEPTABLE")))</f>
        <v>ACEPTABLE</v>
      </c>
    </row>
  </sheetData>
  <mergeCells count="19">
    <mergeCell ref="C54:D54"/>
    <mergeCell ref="C55:D55"/>
    <mergeCell ref="C42:E42"/>
    <mergeCell ref="C50:E50"/>
    <mergeCell ref="C51:D51"/>
    <mergeCell ref="C52:D52"/>
    <mergeCell ref="C53:D53"/>
    <mergeCell ref="C25:E25"/>
    <mergeCell ref="C33:E33"/>
    <mergeCell ref="G33:H34"/>
    <mergeCell ref="I33:L33"/>
    <mergeCell ref="G35:G38"/>
    <mergeCell ref="G32:L32"/>
    <mergeCell ref="G16:M16"/>
    <mergeCell ref="G17:I18"/>
    <mergeCell ref="J17:M17"/>
    <mergeCell ref="G19:H21"/>
    <mergeCell ref="C2:E2"/>
    <mergeCell ref="C9:E9"/>
  </mergeCells>
  <conditionalFormatting sqref="E60">
    <cfRule type="containsText" dxfId="3" priority="1" operator="containsText" text="NO ACEPTABLE">
      <formula>NOT(ISERROR(SEARCH("NO ACEPTABLE",E60)))</formula>
    </cfRule>
    <cfRule type="containsText" dxfId="2" priority="2" operator="containsText" text="ACEPTABLE CON CONTROL ESPECIFICO">
      <formula>NOT(ISERROR(SEARCH("ACEPTABLE CON CONTROL ESPECIFICO",E60)))</formula>
    </cfRule>
    <cfRule type="containsText" dxfId="1" priority="3" operator="containsText" text="ACEPTABLE">
      <formula>NOT(ISERROR(SEARCH("ACEPTABLE",E60)))</formula>
    </cfRule>
    <cfRule type="containsText" dxfId="0" priority="4" operator="containsText" text="MEJORABLE">
      <formula>NOT(ISERROR(SEARCH("MEJORABLE",E60)))</formula>
    </cfRule>
  </conditionalFormatting>
  <pageMargins left="0.7" right="0.7" top="0.75" bottom="0.75" header="0.3" footer="0.3"/>
  <pageSetup paperSize="9" orientation="portrait" r:id="rId1"/>
  <ignoredErrors>
    <ignoredError sqref="D12:D14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C11"/>
  <sheetViews>
    <sheetView workbookViewId="0">
      <selection activeCell="C14" sqref="C14"/>
    </sheetView>
  </sheetViews>
  <sheetFormatPr baseColWidth="10" defaultRowHeight="15" x14ac:dyDescent="0.25"/>
  <cols>
    <col min="1" max="1" width="14.140625" customWidth="1"/>
    <col min="3" max="3" width="50.42578125" customWidth="1"/>
  </cols>
  <sheetData>
    <row r="6" spans="1:3" x14ac:dyDescent="0.25">
      <c r="A6" s="158" t="s">
        <v>21</v>
      </c>
      <c r="B6" s="158"/>
      <c r="C6" s="158"/>
    </row>
    <row r="7" spans="1:3" ht="30" x14ac:dyDescent="0.25">
      <c r="A7" s="3" t="s">
        <v>23</v>
      </c>
      <c r="B7" s="3" t="s">
        <v>22</v>
      </c>
      <c r="C7" s="3" t="s">
        <v>24</v>
      </c>
    </row>
    <row r="8" spans="1:3" ht="45" x14ac:dyDescent="0.25">
      <c r="A8" s="4" t="s">
        <v>25</v>
      </c>
      <c r="B8" s="4" t="s">
        <v>29</v>
      </c>
      <c r="C8" s="5" t="s">
        <v>33</v>
      </c>
    </row>
    <row r="9" spans="1:3" ht="75" x14ac:dyDescent="0.25">
      <c r="A9" s="4" t="s">
        <v>26</v>
      </c>
      <c r="B9" s="4" t="s">
        <v>30</v>
      </c>
      <c r="C9" s="5" t="s">
        <v>34</v>
      </c>
    </row>
    <row r="10" spans="1:3" ht="45" x14ac:dyDescent="0.25">
      <c r="A10" s="4" t="s">
        <v>27</v>
      </c>
      <c r="B10" s="4" t="s">
        <v>31</v>
      </c>
      <c r="C10" s="5" t="s">
        <v>35</v>
      </c>
    </row>
    <row r="11" spans="1:3" ht="60" x14ac:dyDescent="0.25">
      <c r="A11" s="4" t="s">
        <v>28</v>
      </c>
      <c r="B11" s="4" t="s">
        <v>32</v>
      </c>
      <c r="C11" s="5" t="s">
        <v>36</v>
      </c>
    </row>
  </sheetData>
  <mergeCells count="1"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11"/>
  <sheetViews>
    <sheetView showGridLines="0" topLeftCell="B1" zoomScale="85" zoomScaleNormal="85" workbookViewId="0">
      <selection activeCell="C14" sqref="C14"/>
    </sheetView>
  </sheetViews>
  <sheetFormatPr baseColWidth="10" defaultRowHeight="15" x14ac:dyDescent="0.25"/>
  <cols>
    <col min="2" max="2" width="7.28515625" customWidth="1"/>
    <col min="3" max="3" width="12.7109375" bestFit="1" customWidth="1"/>
    <col min="4" max="4" width="16.28515625" customWidth="1"/>
    <col min="5" max="5" width="19.85546875" customWidth="1"/>
    <col min="6" max="6" width="45.5703125" customWidth="1"/>
    <col min="7" max="7" width="21.140625" customWidth="1"/>
    <col min="8" max="8" width="33.85546875" customWidth="1"/>
    <col min="9" max="9" width="12.42578125" customWidth="1"/>
  </cols>
  <sheetData>
    <row r="1" spans="2:9" ht="38.25" customHeight="1" x14ac:dyDescent="0.25"/>
    <row r="2" spans="2:9" ht="30" x14ac:dyDescent="0.25">
      <c r="B2" s="160" t="s">
        <v>46</v>
      </c>
      <c r="C2" s="10" t="s">
        <v>47</v>
      </c>
      <c r="D2" s="10" t="s">
        <v>48</v>
      </c>
      <c r="E2" s="10" t="s">
        <v>49</v>
      </c>
      <c r="F2" s="10" t="s">
        <v>50</v>
      </c>
      <c r="G2" s="10" t="s">
        <v>62</v>
      </c>
      <c r="H2" s="10" t="s">
        <v>51</v>
      </c>
      <c r="I2" s="10" t="s">
        <v>98</v>
      </c>
    </row>
    <row r="3" spans="2:9" ht="60" x14ac:dyDescent="0.25">
      <c r="B3" s="160"/>
      <c r="C3" s="8" t="s">
        <v>52</v>
      </c>
      <c r="D3" s="11" t="s">
        <v>97</v>
      </c>
      <c r="E3" s="9" t="s">
        <v>72</v>
      </c>
      <c r="F3" s="11" t="s">
        <v>76</v>
      </c>
      <c r="G3" s="9" t="s">
        <v>82</v>
      </c>
      <c r="H3" s="11" t="s">
        <v>83</v>
      </c>
      <c r="I3" s="9" t="s">
        <v>91</v>
      </c>
    </row>
    <row r="4" spans="2:9" ht="60" x14ac:dyDescent="0.25">
      <c r="B4" s="160"/>
      <c r="C4" s="8" t="s">
        <v>53</v>
      </c>
      <c r="D4" s="11" t="s">
        <v>66</v>
      </c>
      <c r="E4" s="9" t="s">
        <v>60</v>
      </c>
      <c r="F4" s="11" t="s">
        <v>77</v>
      </c>
      <c r="G4" s="9" t="s">
        <v>63</v>
      </c>
      <c r="H4" s="11" t="s">
        <v>84</v>
      </c>
      <c r="I4" s="9" t="s">
        <v>92</v>
      </c>
    </row>
    <row r="5" spans="2:9" ht="120" customHeight="1" x14ac:dyDescent="0.25">
      <c r="B5" s="160"/>
      <c r="C5" s="8" t="s">
        <v>54</v>
      </c>
      <c r="D5" s="11" t="s">
        <v>67</v>
      </c>
      <c r="E5" s="9" t="s">
        <v>73</v>
      </c>
      <c r="F5" s="11" t="s">
        <v>78</v>
      </c>
      <c r="G5" s="9" t="s">
        <v>65</v>
      </c>
      <c r="H5" s="11" t="s">
        <v>85</v>
      </c>
      <c r="I5" s="9" t="s">
        <v>93</v>
      </c>
    </row>
    <row r="6" spans="2:9" ht="99" customHeight="1" x14ac:dyDescent="0.25">
      <c r="B6" s="160"/>
      <c r="C6" s="8" t="s">
        <v>55</v>
      </c>
      <c r="D6" s="11" t="s">
        <v>68</v>
      </c>
      <c r="E6" s="9" t="s">
        <v>61</v>
      </c>
      <c r="F6" s="11" t="s">
        <v>79</v>
      </c>
      <c r="G6" s="9" t="s">
        <v>64</v>
      </c>
      <c r="H6" s="11" t="s">
        <v>86</v>
      </c>
      <c r="I6" s="9" t="s">
        <v>94</v>
      </c>
    </row>
    <row r="7" spans="2:9" ht="105.75" customHeight="1" x14ac:dyDescent="0.25">
      <c r="B7" s="160"/>
      <c r="C7" s="8" t="s">
        <v>56</v>
      </c>
      <c r="D7" s="11" t="s">
        <v>69</v>
      </c>
      <c r="E7" s="9" t="s">
        <v>74</v>
      </c>
      <c r="F7" s="11" t="s">
        <v>80</v>
      </c>
      <c r="G7" s="9"/>
      <c r="H7" s="11" t="s">
        <v>87</v>
      </c>
      <c r="I7" s="9" t="s">
        <v>95</v>
      </c>
    </row>
    <row r="8" spans="2:9" ht="60" x14ac:dyDescent="0.25">
      <c r="B8" s="160"/>
      <c r="C8" s="8" t="s">
        <v>57</v>
      </c>
      <c r="D8" s="11" t="s">
        <v>70</v>
      </c>
      <c r="E8" s="9" t="s">
        <v>75</v>
      </c>
      <c r="F8" s="11" t="s">
        <v>81</v>
      </c>
      <c r="G8" s="9"/>
      <c r="H8" s="11" t="s">
        <v>88</v>
      </c>
      <c r="I8" s="9" t="s">
        <v>96</v>
      </c>
    </row>
    <row r="9" spans="2:9" ht="90" x14ac:dyDescent="0.25">
      <c r="B9" s="160"/>
      <c r="C9" s="8" t="s">
        <v>58</v>
      </c>
      <c r="D9" s="11" t="s">
        <v>71</v>
      </c>
      <c r="E9" s="9"/>
      <c r="F9" s="11"/>
      <c r="G9" s="9"/>
      <c r="H9" s="11" t="s">
        <v>89</v>
      </c>
      <c r="I9" s="9"/>
    </row>
    <row r="10" spans="2:9" ht="30" x14ac:dyDescent="0.25">
      <c r="B10" s="160"/>
      <c r="C10" s="8" t="s">
        <v>59</v>
      </c>
      <c r="D10" s="11"/>
      <c r="E10" s="9"/>
      <c r="F10" s="11"/>
      <c r="G10" s="9"/>
      <c r="H10" s="11" t="s">
        <v>90</v>
      </c>
      <c r="I10" s="9"/>
    </row>
    <row r="11" spans="2:9" ht="30.75" customHeight="1" x14ac:dyDescent="0.25">
      <c r="B11" s="159" t="s">
        <v>99</v>
      </c>
      <c r="C11" s="159"/>
      <c r="D11" s="159"/>
      <c r="E11" s="159"/>
      <c r="F11" s="159"/>
      <c r="G11" s="159"/>
      <c r="H11" s="159"/>
      <c r="I11" s="159"/>
    </row>
  </sheetData>
  <mergeCells count="2">
    <mergeCell ref="B11:I11"/>
    <mergeCell ref="B2:B10"/>
  </mergeCells>
  <pageMargins left="0.70866141732283472" right="0.70866141732283472" top="0.74803149606299213" bottom="0.74803149606299213" header="0.31496062992125984" footer="0.31496062992125984"/>
  <pageSetup scale="53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5"/>
  <sheetViews>
    <sheetView showGridLines="0" workbookViewId="0">
      <selection activeCell="A14" sqref="A14"/>
    </sheetView>
  </sheetViews>
  <sheetFormatPr baseColWidth="10" defaultRowHeight="15" x14ac:dyDescent="0.25"/>
  <cols>
    <col min="2" max="2" width="13.28515625" customWidth="1"/>
    <col min="3" max="3" width="21.85546875" customWidth="1"/>
    <col min="4" max="4" width="20.5703125" customWidth="1"/>
    <col min="5" max="5" width="28.5703125" customWidth="1"/>
  </cols>
  <sheetData>
    <row r="3" spans="2:5" ht="30" x14ac:dyDescent="0.25">
      <c r="B3" s="10" t="s">
        <v>100</v>
      </c>
      <c r="C3" s="10" t="s">
        <v>103</v>
      </c>
      <c r="D3" s="10" t="s">
        <v>105</v>
      </c>
      <c r="E3" s="10" t="s">
        <v>104</v>
      </c>
    </row>
    <row r="4" spans="2:5" ht="120" x14ac:dyDescent="0.25">
      <c r="B4" s="12" t="s">
        <v>101</v>
      </c>
      <c r="C4" s="9" t="s">
        <v>106</v>
      </c>
      <c r="D4" s="9" t="s">
        <v>110</v>
      </c>
      <c r="E4" s="9" t="s">
        <v>111</v>
      </c>
    </row>
    <row r="5" spans="2:5" ht="180" x14ac:dyDescent="0.25">
      <c r="B5" s="12" t="s">
        <v>102</v>
      </c>
      <c r="C5" s="9" t="s">
        <v>107</v>
      </c>
      <c r="D5" s="9" t="s">
        <v>108</v>
      </c>
      <c r="E5" s="9" t="s">
        <v>109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PREPARACION DEL GANADO PARA CON</vt:lpstr>
      <vt:lpstr>SACRIFICIO DE GANADO BOVINO</vt:lpstr>
      <vt:lpstr>Hoja4</vt:lpstr>
      <vt:lpstr>Hoja1</vt:lpstr>
      <vt:lpstr>peligros</vt:lpstr>
      <vt:lpstr>categoria daño</vt:lpstr>
      <vt:lpstr>peligros!Área_de_impresión</vt:lpstr>
      <vt:lpstr>'PREPARACION DEL GANADO PARA CON'!Área_de_impresión</vt:lpstr>
      <vt:lpstr>'SACRIFICIO DE GANADO BOVINO'!Área_de_impresión</vt:lpstr>
    </vt:vector>
  </TitlesOfParts>
  <Manager>JULIAN QUINTERO</Manager>
  <Company>JULIAN QUINTERO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PELIGROS</dc:title>
  <dc:subject>GTC 45 VERSION 2012</dc:subject>
  <dc:creator>JULIAN QUINTERO</dc:creator>
  <cp:lastModifiedBy>stephania mosquera</cp:lastModifiedBy>
  <cp:revision>001</cp:revision>
  <cp:lastPrinted>2024-06-18T02:00:06Z</cp:lastPrinted>
  <dcterms:created xsi:type="dcterms:W3CDTF">2011-03-17T22:21:30Z</dcterms:created>
  <dcterms:modified xsi:type="dcterms:W3CDTF">2024-07-06T13:25:16Z</dcterms:modified>
  <cp:version>001</cp:version>
</cp:coreProperties>
</file>