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 de gestion de la alcaldia municipal de piendamo\matriz de identificacion de peligros y valoiracion de riesgos\"/>
    </mc:Choice>
  </mc:AlternateContent>
  <xr:revisionPtr revIDLastSave="0" documentId="13_ncr:1_{D1408778-77DD-4307-9A8B-64F77ED09E28}" xr6:coauthVersionLast="47" xr6:coauthVersionMax="47" xr10:uidLastSave="{00000000-0000-0000-0000-000000000000}"/>
  <bookViews>
    <workbookView xWindow="-120" yWindow="-120" windowWidth="20730" windowHeight="11160" firstSheet="6" activeTab="9" xr2:uid="{00000000-000D-0000-FFFF-FFFF00000000}"/>
  </bookViews>
  <sheets>
    <sheet name="planeacion" sheetId="33" r:id="rId1"/>
    <sheet name="proceso de archivo" sheetId="13" r:id="rId2"/>
    <sheet name="proceso de comunicaciones" sheetId="17" r:id="rId3"/>
    <sheet name="hacienda" sheetId="20" r:id="rId4"/>
    <sheet name="secretaria general" sheetId="21" r:id="rId5"/>
    <sheet name="salud" sheetId="32" r:id="rId6"/>
    <sheet name="servicios generales" sheetId="25" r:id="rId7"/>
    <sheet name="vigilancia" sheetId="26" r:id="rId8"/>
    <sheet name="Proceso de movilidad" sheetId="16" r:id="rId9"/>
    <sheet name="conductores" sheetId="39" r:id="rId10"/>
    <sheet name="SDAE" sheetId="37" r:id="rId11"/>
    <sheet name="almacen " sheetId="27" r:id="rId12"/>
    <sheet name="recauado" sheetId="28" r:id="rId13"/>
    <sheet name="despacho del alcalde" sheetId="34" r:id="rId14"/>
    <sheet name="contratacion" sheetId="35" r:id="rId15"/>
    <sheet name="ventanillas de recaudo" sheetId="36" r:id="rId16"/>
    <sheet name="control interno" sheetId="29" r:id="rId17"/>
    <sheet name="Hoja4" sheetId="6" r:id="rId18"/>
    <sheet name="Hoja1" sheetId="3" r:id="rId19"/>
    <sheet name="peligros" sheetId="4" r:id="rId20"/>
    <sheet name="categoria daño" sheetId="5" r:id="rId21"/>
  </sheets>
  <definedNames>
    <definedName name="_xlnm.Print_Area" localSheetId="11">'almacen '!$A$2:$AC$31</definedName>
    <definedName name="_xlnm.Print_Area" localSheetId="9">conductores!$A$2:$AC$31</definedName>
    <definedName name="_xlnm.Print_Area" localSheetId="14">contratacion!$A$2:$AC$23</definedName>
    <definedName name="_xlnm.Print_Area" localSheetId="16">'control interno'!$A$2:$AC$31</definedName>
    <definedName name="_xlnm.Print_Area" localSheetId="13">'despacho del alcalde'!$A$2:$AC$27</definedName>
    <definedName name="_xlnm.Print_Area" localSheetId="3">hacienda!$A$2:$AC$32</definedName>
    <definedName name="_xlnm.Print_Area" localSheetId="19">peligros!$B$2:$I$11</definedName>
    <definedName name="_xlnm.Print_Area" localSheetId="0">planeacion!$A$2:$AC$33</definedName>
    <definedName name="_xlnm.Print_Area" localSheetId="1">'proceso de archivo'!$A$2:$AC$31</definedName>
    <definedName name="_xlnm.Print_Area" localSheetId="2">'proceso de comunicaciones'!$A$2:$AC$28</definedName>
    <definedName name="_xlnm.Print_Area" localSheetId="8">'Proceso de movilidad'!$A$2:$AC$39</definedName>
    <definedName name="_xlnm.Print_Area" localSheetId="12">recauado!$A$2:$AC$29</definedName>
    <definedName name="_xlnm.Print_Area" localSheetId="5">salud!$A$2:$AC$30</definedName>
    <definedName name="_xlnm.Print_Area" localSheetId="10">SDAE!$A$2:$AC$34</definedName>
    <definedName name="_xlnm.Print_Area" localSheetId="4">'secretaria general'!$A$2:$AC$31</definedName>
    <definedName name="_xlnm.Print_Area" localSheetId="6">'servicios generales'!$A$2:$AC$20</definedName>
    <definedName name="_xlnm.Print_Area" localSheetId="15">'ventanillas de recaudo'!$A$2:$AC$23</definedName>
    <definedName name="_xlnm.Print_Area" localSheetId="7">vigilancia!$A$2:$AC$15</definedName>
  </definedNames>
  <calcPr calcId="181029"/>
</workbook>
</file>

<file path=xl/calcChain.xml><?xml version="1.0" encoding="utf-8"?>
<calcChain xmlns="http://schemas.openxmlformats.org/spreadsheetml/2006/main">
  <c r="T32" i="16" l="1"/>
  <c r="S32" i="16"/>
  <c r="R32" i="16"/>
  <c r="Q32" i="16"/>
  <c r="N24" i="29"/>
  <c r="Q24" i="29" s="1"/>
  <c r="R24" i="29" s="1"/>
  <c r="O24" i="29"/>
  <c r="T26" i="39"/>
  <c r="S26" i="39"/>
  <c r="R26" i="39"/>
  <c r="Q26" i="39"/>
  <c r="N26" i="39"/>
  <c r="O26" i="39" s="1"/>
  <c r="N27" i="39"/>
  <c r="O27" i="39" s="1"/>
  <c r="N29" i="39"/>
  <c r="O29" i="39" s="1"/>
  <c r="N28" i="39"/>
  <c r="O28" i="39" s="1"/>
  <c r="N80" i="39"/>
  <c r="N79" i="39"/>
  <c r="N78" i="39"/>
  <c r="N77" i="39"/>
  <c r="N76" i="39"/>
  <c r="N75" i="39"/>
  <c r="N74" i="39"/>
  <c r="N73" i="39"/>
  <c r="N72" i="39"/>
  <c r="N71" i="39"/>
  <c r="N70" i="39"/>
  <c r="N69" i="39"/>
  <c r="N68" i="39"/>
  <c r="N67" i="39"/>
  <c r="N66" i="39"/>
  <c r="N65" i="39"/>
  <c r="N64" i="39"/>
  <c r="N63" i="39"/>
  <c r="N62" i="39"/>
  <c r="N61" i="39"/>
  <c r="N60" i="39"/>
  <c r="N59" i="39"/>
  <c r="N58" i="39"/>
  <c r="N57" i="39"/>
  <c r="N56" i="39"/>
  <c r="N55" i="39"/>
  <c r="N54" i="39"/>
  <c r="N53" i="39"/>
  <c r="N52" i="39"/>
  <c r="N51" i="39"/>
  <c r="N50" i="39"/>
  <c r="N49" i="39"/>
  <c r="N48" i="39"/>
  <c r="N47" i="39"/>
  <c r="N46" i="39"/>
  <c r="N45" i="39"/>
  <c r="N44" i="39"/>
  <c r="N43" i="39"/>
  <c r="N42" i="39"/>
  <c r="N41" i="39"/>
  <c r="N40" i="39"/>
  <c r="N39" i="39"/>
  <c r="N38" i="39"/>
  <c r="N37" i="39"/>
  <c r="N36" i="39"/>
  <c r="N35" i="39"/>
  <c r="N34" i="39"/>
  <c r="N33" i="39"/>
  <c r="N32" i="39"/>
  <c r="N31" i="39"/>
  <c r="R30" i="39"/>
  <c r="N30" i="39"/>
  <c r="O30" i="39" s="1"/>
  <c r="N25" i="39"/>
  <c r="N24" i="39"/>
  <c r="N23" i="39"/>
  <c r="N22" i="39"/>
  <c r="N21" i="39"/>
  <c r="N20" i="39"/>
  <c r="N19" i="39"/>
  <c r="R14" i="39"/>
  <c r="N14" i="39"/>
  <c r="O14" i="39" s="1"/>
  <c r="N12" i="37"/>
  <c r="N29" i="21"/>
  <c r="Q29" i="21" s="1"/>
  <c r="R29" i="21" s="1"/>
  <c r="O29" i="21"/>
  <c r="N25" i="21"/>
  <c r="Q25" i="21" s="1"/>
  <c r="R25" i="21" s="1"/>
  <c r="O25" i="21"/>
  <c r="Q20" i="36"/>
  <c r="N20" i="36"/>
  <c r="N21" i="36"/>
  <c r="N21" i="35"/>
  <c r="N20" i="35"/>
  <c r="R20" i="36"/>
  <c r="O20" i="36"/>
  <c r="N29" i="29"/>
  <c r="S24" i="29" l="1"/>
  <c r="T24" i="29"/>
  <c r="Q27" i="39"/>
  <c r="R27" i="39" s="1"/>
  <c r="Q29" i="39"/>
  <c r="R29" i="39" s="1"/>
  <c r="Q28" i="39"/>
  <c r="R28" i="39" s="1"/>
  <c r="T14" i="39"/>
  <c r="S14" i="39"/>
  <c r="Q19" i="39"/>
  <c r="R19" i="39" s="1"/>
  <c r="O19" i="39"/>
  <c r="Q20" i="39"/>
  <c r="R20" i="39" s="1"/>
  <c r="O20" i="39"/>
  <c r="Q21" i="39"/>
  <c r="R21" i="39" s="1"/>
  <c r="O21" i="39"/>
  <c r="Q22" i="39"/>
  <c r="R22" i="39" s="1"/>
  <c r="O22" i="39"/>
  <c r="Q23" i="39"/>
  <c r="R23" i="39" s="1"/>
  <c r="O23" i="39"/>
  <c r="Q24" i="39"/>
  <c r="R24" i="39" s="1"/>
  <c r="O24" i="39"/>
  <c r="Q25" i="39"/>
  <c r="R25" i="39" s="1"/>
  <c r="O25" i="39"/>
  <c r="T30" i="39"/>
  <c r="S30" i="39"/>
  <c r="Q31" i="39"/>
  <c r="R31" i="39" s="1"/>
  <c r="O31" i="39"/>
  <c r="Q32" i="39"/>
  <c r="R32" i="39" s="1"/>
  <c r="O32" i="39"/>
  <c r="Q33" i="39"/>
  <c r="R33" i="39" s="1"/>
  <c r="O33" i="39"/>
  <c r="Q34" i="39"/>
  <c r="R34" i="39" s="1"/>
  <c r="O34" i="39"/>
  <c r="Q35" i="39"/>
  <c r="R35" i="39" s="1"/>
  <c r="O35" i="39"/>
  <c r="Q36" i="39"/>
  <c r="R36" i="39" s="1"/>
  <c r="O36" i="39"/>
  <c r="Q37" i="39"/>
  <c r="R37" i="39" s="1"/>
  <c r="O37" i="39"/>
  <c r="Q38" i="39"/>
  <c r="R38" i="39" s="1"/>
  <c r="O38" i="39"/>
  <c r="Q39" i="39"/>
  <c r="R39" i="39" s="1"/>
  <c r="O39" i="39"/>
  <c r="Q40" i="39"/>
  <c r="R40" i="39" s="1"/>
  <c r="O40" i="39"/>
  <c r="Q41" i="39"/>
  <c r="R41" i="39" s="1"/>
  <c r="O41" i="39"/>
  <c r="Q42" i="39"/>
  <c r="R42" i="39" s="1"/>
  <c r="O42" i="39"/>
  <c r="Q43" i="39"/>
  <c r="R43" i="39" s="1"/>
  <c r="O43" i="39"/>
  <c r="Q44" i="39"/>
  <c r="R44" i="39" s="1"/>
  <c r="O44" i="39"/>
  <c r="Q45" i="39"/>
  <c r="R45" i="39" s="1"/>
  <c r="O45" i="39"/>
  <c r="Q46" i="39"/>
  <c r="R46" i="39" s="1"/>
  <c r="O46" i="39"/>
  <c r="Q47" i="39"/>
  <c r="R47" i="39" s="1"/>
  <c r="O47" i="39"/>
  <c r="Q48" i="39"/>
  <c r="R48" i="39" s="1"/>
  <c r="O48" i="39"/>
  <c r="Q49" i="39"/>
  <c r="R49" i="39" s="1"/>
  <c r="O49" i="39"/>
  <c r="Q50" i="39"/>
  <c r="R50" i="39" s="1"/>
  <c r="O50" i="39"/>
  <c r="Q51" i="39"/>
  <c r="R51" i="39" s="1"/>
  <c r="O51" i="39"/>
  <c r="Q52" i="39"/>
  <c r="R52" i="39" s="1"/>
  <c r="O52" i="39"/>
  <c r="Q53" i="39"/>
  <c r="R53" i="39" s="1"/>
  <c r="O53" i="39"/>
  <c r="Q54" i="39"/>
  <c r="R54" i="39" s="1"/>
  <c r="O54" i="39"/>
  <c r="Q55" i="39"/>
  <c r="R55" i="39" s="1"/>
  <c r="O55" i="39"/>
  <c r="Q56" i="39"/>
  <c r="R56" i="39" s="1"/>
  <c r="O56" i="39"/>
  <c r="Q57" i="39"/>
  <c r="R57" i="39" s="1"/>
  <c r="O57" i="39"/>
  <c r="Q58" i="39"/>
  <c r="R58" i="39" s="1"/>
  <c r="O58" i="39"/>
  <c r="Q59" i="39"/>
  <c r="R59" i="39" s="1"/>
  <c r="O59" i="39"/>
  <c r="Q60" i="39"/>
  <c r="R60" i="39" s="1"/>
  <c r="O60" i="39"/>
  <c r="Q61" i="39"/>
  <c r="R61" i="39" s="1"/>
  <c r="O61" i="39"/>
  <c r="Q62" i="39"/>
  <c r="R62" i="39" s="1"/>
  <c r="O62" i="39"/>
  <c r="Q63" i="39"/>
  <c r="R63" i="39" s="1"/>
  <c r="O63" i="39"/>
  <c r="Q64" i="39"/>
  <c r="R64" i="39" s="1"/>
  <c r="O64" i="39"/>
  <c r="Q65" i="39"/>
  <c r="R65" i="39" s="1"/>
  <c r="O65" i="39"/>
  <c r="Q66" i="39"/>
  <c r="R66" i="39" s="1"/>
  <c r="O66" i="39"/>
  <c r="Q67" i="39"/>
  <c r="R67" i="39" s="1"/>
  <c r="O67" i="39"/>
  <c r="Q68" i="39"/>
  <c r="R68" i="39" s="1"/>
  <c r="O68" i="39"/>
  <c r="Q69" i="39"/>
  <c r="R69" i="39" s="1"/>
  <c r="O69" i="39"/>
  <c r="Q70" i="39"/>
  <c r="R70" i="39" s="1"/>
  <c r="O70" i="39"/>
  <c r="Q71" i="39"/>
  <c r="R71" i="39" s="1"/>
  <c r="O71" i="39"/>
  <c r="Q72" i="39"/>
  <c r="R72" i="39" s="1"/>
  <c r="O72" i="39"/>
  <c r="Q73" i="39"/>
  <c r="R73" i="39" s="1"/>
  <c r="O73" i="39"/>
  <c r="Q74" i="39"/>
  <c r="R74" i="39" s="1"/>
  <c r="O74" i="39"/>
  <c r="Q75" i="39"/>
  <c r="R75" i="39" s="1"/>
  <c r="O75" i="39"/>
  <c r="Q76" i="39"/>
  <c r="R76" i="39" s="1"/>
  <c r="O76" i="39"/>
  <c r="Q77" i="39"/>
  <c r="R77" i="39" s="1"/>
  <c r="O77" i="39"/>
  <c r="Q78" i="39"/>
  <c r="R78" i="39" s="1"/>
  <c r="O78" i="39"/>
  <c r="Q79" i="39"/>
  <c r="R79" i="39" s="1"/>
  <c r="O79" i="39"/>
  <c r="Q80" i="39"/>
  <c r="R80" i="39" s="1"/>
  <c r="O80" i="39"/>
  <c r="T29" i="21"/>
  <c r="S29" i="21"/>
  <c r="T25" i="21"/>
  <c r="S25" i="21"/>
  <c r="Q20" i="35"/>
  <c r="R20" i="35" s="1"/>
  <c r="O20" i="35"/>
  <c r="S20" i="36"/>
  <c r="T20" i="36"/>
  <c r="N18" i="37"/>
  <c r="N24" i="37"/>
  <c r="R18" i="37"/>
  <c r="S18" i="37" s="1"/>
  <c r="O18" i="37"/>
  <c r="Q19" i="33"/>
  <c r="R19" i="33" s="1"/>
  <c r="S19" i="33" s="1"/>
  <c r="N21" i="33"/>
  <c r="O21" i="33" s="1"/>
  <c r="N84" i="37"/>
  <c r="O84" i="37" s="1"/>
  <c r="N83" i="37"/>
  <c r="N82" i="37"/>
  <c r="O82" i="37" s="1"/>
  <c r="N81" i="37"/>
  <c r="N80" i="37"/>
  <c r="O80" i="37" s="1"/>
  <c r="N79" i="37"/>
  <c r="N78" i="37"/>
  <c r="O78" i="37" s="1"/>
  <c r="N77" i="37"/>
  <c r="N76" i="37"/>
  <c r="O76" i="37" s="1"/>
  <c r="N75" i="37"/>
  <c r="N74" i="37"/>
  <c r="O74" i="37" s="1"/>
  <c r="N73" i="37"/>
  <c r="N72" i="37"/>
  <c r="O72" i="37" s="1"/>
  <c r="N71" i="37"/>
  <c r="N70" i="37"/>
  <c r="O70" i="37" s="1"/>
  <c r="N69" i="37"/>
  <c r="N68" i="37"/>
  <c r="O68" i="37" s="1"/>
  <c r="N67" i="37"/>
  <c r="N66" i="37"/>
  <c r="O66" i="37" s="1"/>
  <c r="N65" i="37"/>
  <c r="N64" i="37"/>
  <c r="O64" i="37" s="1"/>
  <c r="N63" i="37"/>
  <c r="N62" i="37"/>
  <c r="O62" i="37" s="1"/>
  <c r="N61" i="37"/>
  <c r="N60" i="37"/>
  <c r="O60" i="37" s="1"/>
  <c r="N59" i="37"/>
  <c r="N58" i="37"/>
  <c r="O58" i="37" s="1"/>
  <c r="N57" i="37"/>
  <c r="N56" i="37"/>
  <c r="O56" i="37" s="1"/>
  <c r="N55" i="37"/>
  <c r="N54" i="37"/>
  <c r="O54" i="37" s="1"/>
  <c r="N53" i="37"/>
  <c r="N52" i="37"/>
  <c r="O52" i="37" s="1"/>
  <c r="N51" i="37"/>
  <c r="N50" i="37"/>
  <c r="O50" i="37" s="1"/>
  <c r="N49" i="37"/>
  <c r="N48" i="37"/>
  <c r="O48" i="37" s="1"/>
  <c r="N47" i="37"/>
  <c r="N46" i="37"/>
  <c r="O46" i="37" s="1"/>
  <c r="N45" i="37"/>
  <c r="N44" i="37"/>
  <c r="O44" i="37" s="1"/>
  <c r="N43" i="37"/>
  <c r="O43" i="37" s="1"/>
  <c r="N42" i="37"/>
  <c r="O42" i="37" s="1"/>
  <c r="N41" i="37"/>
  <c r="O41" i="37" s="1"/>
  <c r="N40" i="37"/>
  <c r="O40" i="37" s="1"/>
  <c r="N39" i="37"/>
  <c r="O39" i="37" s="1"/>
  <c r="N38" i="37"/>
  <c r="O38" i="37" s="1"/>
  <c r="N37" i="37"/>
  <c r="O37" i="37" s="1"/>
  <c r="N36" i="37"/>
  <c r="O36" i="37" s="1"/>
  <c r="N35" i="37"/>
  <c r="O35" i="37" s="1"/>
  <c r="N34" i="37"/>
  <c r="O34" i="37" s="1"/>
  <c r="N33" i="37"/>
  <c r="O33" i="37" s="1"/>
  <c r="R32" i="37"/>
  <c r="T32" i="37" s="1"/>
  <c r="N32" i="37"/>
  <c r="O32" i="37" s="1"/>
  <c r="N31" i="37"/>
  <c r="Q31" i="37" s="1"/>
  <c r="R31" i="37" s="1"/>
  <c r="N30" i="37"/>
  <c r="O30" i="37" s="1"/>
  <c r="N29" i="37"/>
  <c r="Q29" i="37" s="1"/>
  <c r="R29" i="37" s="1"/>
  <c r="N28" i="37"/>
  <c r="O28" i="37" s="1"/>
  <c r="N27" i="37"/>
  <c r="Q27" i="37" s="1"/>
  <c r="R27" i="37" s="1"/>
  <c r="N26" i="37"/>
  <c r="O26" i="37" s="1"/>
  <c r="N25" i="37"/>
  <c r="Q25" i="37" s="1"/>
  <c r="R25" i="37" s="1"/>
  <c r="N23" i="37"/>
  <c r="O23" i="37" s="1"/>
  <c r="Q12" i="37"/>
  <c r="R12" i="37" s="1"/>
  <c r="N69" i="36"/>
  <c r="N68" i="36"/>
  <c r="N67" i="36"/>
  <c r="N66" i="36"/>
  <c r="N65" i="36"/>
  <c r="N64" i="36"/>
  <c r="N63" i="36"/>
  <c r="N62" i="36"/>
  <c r="N61" i="36"/>
  <c r="N60" i="36"/>
  <c r="N59" i="36"/>
  <c r="N58" i="36"/>
  <c r="N57" i="36"/>
  <c r="N56" i="36"/>
  <c r="N55" i="36"/>
  <c r="N54" i="36"/>
  <c r="N53" i="36"/>
  <c r="N52" i="36"/>
  <c r="N51" i="36"/>
  <c r="N50" i="36"/>
  <c r="N49" i="36"/>
  <c r="N48" i="36"/>
  <c r="N47" i="36"/>
  <c r="N46" i="36"/>
  <c r="N45" i="36"/>
  <c r="N44" i="36"/>
  <c r="N43" i="36"/>
  <c r="N42" i="36"/>
  <c r="N41" i="36"/>
  <c r="N40" i="36"/>
  <c r="N39" i="36"/>
  <c r="N38" i="36"/>
  <c r="N37" i="36"/>
  <c r="N36" i="36"/>
  <c r="N35" i="36"/>
  <c r="N34" i="36"/>
  <c r="N33" i="36"/>
  <c r="N32" i="36"/>
  <c r="N31" i="36"/>
  <c r="N30" i="36"/>
  <c r="N29" i="36"/>
  <c r="O29" i="36" s="1"/>
  <c r="N28" i="36"/>
  <c r="N27" i="36"/>
  <c r="O27" i="36" s="1"/>
  <c r="N26" i="36"/>
  <c r="N25" i="36"/>
  <c r="O25" i="36" s="1"/>
  <c r="N24" i="36"/>
  <c r="N23" i="36"/>
  <c r="O23" i="36" s="1"/>
  <c r="Q22" i="36"/>
  <c r="R22" i="36" s="1"/>
  <c r="T22" i="36" s="1"/>
  <c r="O22" i="36"/>
  <c r="Q21" i="36"/>
  <c r="R21" i="36" s="1"/>
  <c r="O21" i="36"/>
  <c r="N19" i="36"/>
  <c r="R18" i="36"/>
  <c r="N18" i="36"/>
  <c r="O18" i="36" s="1"/>
  <c r="N17" i="36"/>
  <c r="Q17" i="36" s="1"/>
  <c r="R17" i="36" s="1"/>
  <c r="T17" i="36" s="1"/>
  <c r="N16" i="36"/>
  <c r="N15" i="36"/>
  <c r="Q15" i="36" s="1"/>
  <c r="R15" i="36" s="1"/>
  <c r="N14" i="36"/>
  <c r="N13" i="36"/>
  <c r="Q13" i="36" s="1"/>
  <c r="R13" i="36" s="1"/>
  <c r="T13" i="36" s="1"/>
  <c r="N12" i="36"/>
  <c r="N11" i="36"/>
  <c r="Q11" i="36" s="1"/>
  <c r="R11" i="36" s="1"/>
  <c r="N69" i="35"/>
  <c r="N68" i="35"/>
  <c r="N67" i="35"/>
  <c r="N66" i="35"/>
  <c r="N65" i="35"/>
  <c r="N64" i="35"/>
  <c r="N63" i="35"/>
  <c r="N62" i="35"/>
  <c r="N61" i="35"/>
  <c r="N60" i="35"/>
  <c r="N59" i="35"/>
  <c r="N58" i="35"/>
  <c r="N57" i="35"/>
  <c r="N56" i="35"/>
  <c r="N55" i="35"/>
  <c r="N54" i="35"/>
  <c r="N53" i="35"/>
  <c r="N52" i="35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7" i="35"/>
  <c r="N36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Q22" i="35"/>
  <c r="R22" i="35" s="1"/>
  <c r="T22" i="35" s="1"/>
  <c r="O22" i="35"/>
  <c r="Q21" i="35"/>
  <c r="R21" i="35" s="1"/>
  <c r="O21" i="35"/>
  <c r="N19" i="35"/>
  <c r="R18" i="35"/>
  <c r="T18" i="35" s="1"/>
  <c r="N18" i="35"/>
  <c r="O18" i="35" s="1"/>
  <c r="N17" i="35"/>
  <c r="N16" i="35"/>
  <c r="N15" i="35"/>
  <c r="N14" i="35"/>
  <c r="N13" i="35"/>
  <c r="N12" i="35"/>
  <c r="N11" i="35"/>
  <c r="N73" i="34"/>
  <c r="N72" i="34"/>
  <c r="N71" i="34"/>
  <c r="N70" i="34"/>
  <c r="N69" i="34"/>
  <c r="N68" i="34"/>
  <c r="N67" i="34"/>
  <c r="N66" i="34"/>
  <c r="N65" i="34"/>
  <c r="N64" i="34"/>
  <c r="N63" i="34"/>
  <c r="N62" i="34"/>
  <c r="N61" i="34"/>
  <c r="N60" i="34"/>
  <c r="N59" i="34"/>
  <c r="N58" i="34"/>
  <c r="N57" i="34"/>
  <c r="N56" i="34"/>
  <c r="N55" i="34"/>
  <c r="N54" i="34"/>
  <c r="N53" i="34"/>
  <c r="N52" i="34"/>
  <c r="N51" i="34"/>
  <c r="N50" i="34"/>
  <c r="N49" i="34"/>
  <c r="N48" i="34"/>
  <c r="N47" i="34"/>
  <c r="N46" i="34"/>
  <c r="N45" i="34"/>
  <c r="N44" i="34"/>
  <c r="N43" i="34"/>
  <c r="N42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Q26" i="34"/>
  <c r="R26" i="34" s="1"/>
  <c r="T26" i="34" s="1"/>
  <c r="O26" i="34"/>
  <c r="N25" i="34"/>
  <c r="N24" i="34"/>
  <c r="Q24" i="34" s="1"/>
  <c r="R24" i="34" s="1"/>
  <c r="N23" i="34"/>
  <c r="N22" i="34"/>
  <c r="Q22" i="34" s="1"/>
  <c r="R22" i="34" s="1"/>
  <c r="T22" i="34" s="1"/>
  <c r="N21" i="34"/>
  <c r="N20" i="34"/>
  <c r="N19" i="34"/>
  <c r="Q19" i="34" s="1"/>
  <c r="R19" i="34" s="1"/>
  <c r="T19" i="34" s="1"/>
  <c r="N11" i="34"/>
  <c r="R28" i="27"/>
  <c r="T28" i="27" s="1"/>
  <c r="N28" i="27"/>
  <c r="O28" i="27" s="1"/>
  <c r="R26" i="32"/>
  <c r="N26" i="32"/>
  <c r="O26" i="32" s="1"/>
  <c r="Q16" i="17"/>
  <c r="R16" i="17" s="1"/>
  <c r="O16" i="17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29" i="33"/>
  <c r="O29" i="33" s="1"/>
  <c r="Q30" i="33"/>
  <c r="R30" i="33" s="1"/>
  <c r="O30" i="33"/>
  <c r="N80" i="33"/>
  <c r="Q80" i="33" s="1"/>
  <c r="R80" i="33" s="1"/>
  <c r="S80" i="33" s="1"/>
  <c r="N79" i="33"/>
  <c r="Q79" i="33" s="1"/>
  <c r="R79" i="33" s="1"/>
  <c r="S79" i="33" s="1"/>
  <c r="N78" i="33"/>
  <c r="O78" i="33" s="1"/>
  <c r="N77" i="33"/>
  <c r="Q77" i="33" s="1"/>
  <c r="R77" i="33" s="1"/>
  <c r="S77" i="33" s="1"/>
  <c r="N76" i="33"/>
  <c r="O76" i="33" s="1"/>
  <c r="N75" i="33"/>
  <c r="Q75" i="33" s="1"/>
  <c r="R75" i="33" s="1"/>
  <c r="S75" i="33" s="1"/>
  <c r="N74" i="33"/>
  <c r="O74" i="33" s="1"/>
  <c r="N73" i="33"/>
  <c r="Q73" i="33" s="1"/>
  <c r="R73" i="33" s="1"/>
  <c r="S73" i="33" s="1"/>
  <c r="N72" i="33"/>
  <c r="O72" i="33" s="1"/>
  <c r="N71" i="33"/>
  <c r="Q71" i="33" s="1"/>
  <c r="R71" i="33" s="1"/>
  <c r="S71" i="33" s="1"/>
  <c r="N70" i="33"/>
  <c r="O70" i="33" s="1"/>
  <c r="N69" i="33"/>
  <c r="Q69" i="33" s="1"/>
  <c r="R69" i="33" s="1"/>
  <c r="S69" i="33" s="1"/>
  <c r="N68" i="33"/>
  <c r="O68" i="33" s="1"/>
  <c r="N67" i="33"/>
  <c r="Q67" i="33" s="1"/>
  <c r="R67" i="33" s="1"/>
  <c r="S67" i="33" s="1"/>
  <c r="N66" i="33"/>
  <c r="O66" i="33" s="1"/>
  <c r="N65" i="33"/>
  <c r="Q65" i="33" s="1"/>
  <c r="R65" i="33" s="1"/>
  <c r="S65" i="33" s="1"/>
  <c r="N64" i="33"/>
  <c r="O64" i="33" s="1"/>
  <c r="N63" i="33"/>
  <c r="Q63" i="33" s="1"/>
  <c r="R63" i="33" s="1"/>
  <c r="S63" i="33" s="1"/>
  <c r="N62" i="33"/>
  <c r="O62" i="33" s="1"/>
  <c r="N61" i="33"/>
  <c r="Q61" i="33" s="1"/>
  <c r="R61" i="33" s="1"/>
  <c r="S61" i="33" s="1"/>
  <c r="N60" i="33"/>
  <c r="O60" i="33" s="1"/>
  <c r="N59" i="33"/>
  <c r="Q59" i="33" s="1"/>
  <c r="R59" i="33" s="1"/>
  <c r="S59" i="33" s="1"/>
  <c r="N58" i="33"/>
  <c r="O58" i="33" s="1"/>
  <c r="N57" i="33"/>
  <c r="Q57" i="33" s="1"/>
  <c r="R57" i="33" s="1"/>
  <c r="S57" i="33" s="1"/>
  <c r="N56" i="33"/>
  <c r="O56" i="33" s="1"/>
  <c r="N55" i="33"/>
  <c r="Q55" i="33" s="1"/>
  <c r="R55" i="33" s="1"/>
  <c r="S55" i="33" s="1"/>
  <c r="N54" i="33"/>
  <c r="O54" i="33" s="1"/>
  <c r="N53" i="33"/>
  <c r="Q53" i="33" s="1"/>
  <c r="R53" i="33" s="1"/>
  <c r="S53" i="33" s="1"/>
  <c r="N52" i="33"/>
  <c r="O52" i="33" s="1"/>
  <c r="N51" i="33"/>
  <c r="Q51" i="33" s="1"/>
  <c r="R51" i="33" s="1"/>
  <c r="S51" i="33" s="1"/>
  <c r="N50" i="33"/>
  <c r="O50" i="33" s="1"/>
  <c r="N49" i="33"/>
  <c r="Q49" i="33" s="1"/>
  <c r="R49" i="33" s="1"/>
  <c r="S49" i="33" s="1"/>
  <c r="N48" i="33"/>
  <c r="O48" i="33" s="1"/>
  <c r="N47" i="33"/>
  <c r="Q47" i="33" s="1"/>
  <c r="R47" i="33" s="1"/>
  <c r="S47" i="33" s="1"/>
  <c r="N46" i="33"/>
  <c r="O46" i="33" s="1"/>
  <c r="N45" i="33"/>
  <c r="Q45" i="33" s="1"/>
  <c r="R45" i="33" s="1"/>
  <c r="S45" i="33" s="1"/>
  <c r="N44" i="33"/>
  <c r="O44" i="33" s="1"/>
  <c r="N43" i="33"/>
  <c r="Q43" i="33" s="1"/>
  <c r="R43" i="33" s="1"/>
  <c r="S43" i="33" s="1"/>
  <c r="N42" i="33"/>
  <c r="O42" i="33" s="1"/>
  <c r="N41" i="33"/>
  <c r="Q41" i="33" s="1"/>
  <c r="R41" i="33" s="1"/>
  <c r="S41" i="33" s="1"/>
  <c r="N40" i="33"/>
  <c r="O40" i="33" s="1"/>
  <c r="N39" i="33"/>
  <c r="Q39" i="33" s="1"/>
  <c r="R39" i="33" s="1"/>
  <c r="S39" i="33" s="1"/>
  <c r="N38" i="33"/>
  <c r="O38" i="33" s="1"/>
  <c r="N37" i="33"/>
  <c r="Q37" i="33" s="1"/>
  <c r="R37" i="33" s="1"/>
  <c r="S37" i="33" s="1"/>
  <c r="N36" i="33"/>
  <c r="O36" i="33" s="1"/>
  <c r="N35" i="33"/>
  <c r="Q35" i="33" s="1"/>
  <c r="R35" i="33" s="1"/>
  <c r="S35" i="33" s="1"/>
  <c r="N34" i="33"/>
  <c r="O34" i="33" s="1"/>
  <c r="Q32" i="33"/>
  <c r="R32" i="33" s="1"/>
  <c r="O32" i="33"/>
  <c r="N31" i="33"/>
  <c r="N28" i="33"/>
  <c r="O28" i="33" s="1"/>
  <c r="R27" i="33"/>
  <c r="T27" i="33" s="1"/>
  <c r="N27" i="33"/>
  <c r="O27" i="33" s="1"/>
  <c r="N26" i="33"/>
  <c r="Q26" i="33" s="1"/>
  <c r="R26" i="33" s="1"/>
  <c r="S26" i="33" s="1"/>
  <c r="N25" i="33"/>
  <c r="Q25" i="33" s="1"/>
  <c r="R25" i="33" s="1"/>
  <c r="S25" i="33" s="1"/>
  <c r="N24" i="33"/>
  <c r="Q24" i="33" s="1"/>
  <c r="R24" i="33" s="1"/>
  <c r="N23" i="33"/>
  <c r="Q23" i="33" s="1"/>
  <c r="R23" i="33" s="1"/>
  <c r="S23" i="33" s="1"/>
  <c r="N22" i="33"/>
  <c r="Q22" i="33" s="1"/>
  <c r="R22" i="33" s="1"/>
  <c r="Q21" i="33"/>
  <c r="Q20" i="33"/>
  <c r="R20" i="33" s="1"/>
  <c r="Q16" i="33"/>
  <c r="R16" i="33" s="1"/>
  <c r="T16" i="33" s="1"/>
  <c r="N11" i="33"/>
  <c r="O11" i="33" s="1"/>
  <c r="Q19" i="20"/>
  <c r="R19" i="20" s="1"/>
  <c r="R23" i="25"/>
  <c r="S23" i="25" s="1"/>
  <c r="N76" i="32"/>
  <c r="Q76" i="32" s="1"/>
  <c r="R76" i="32" s="1"/>
  <c r="N75" i="32"/>
  <c r="O75" i="32" s="1"/>
  <c r="N74" i="32"/>
  <c r="N73" i="32"/>
  <c r="O73" i="32" s="1"/>
  <c r="N72" i="32"/>
  <c r="Q72" i="32" s="1"/>
  <c r="R72" i="32" s="1"/>
  <c r="N71" i="32"/>
  <c r="N70" i="32"/>
  <c r="Q70" i="32" s="1"/>
  <c r="R70" i="32" s="1"/>
  <c r="N69" i="32"/>
  <c r="O69" i="32" s="1"/>
  <c r="N68" i="32"/>
  <c r="N67" i="32"/>
  <c r="O67" i="32" s="1"/>
  <c r="N66" i="32"/>
  <c r="Q66" i="32" s="1"/>
  <c r="R66" i="32" s="1"/>
  <c r="N65" i="32"/>
  <c r="N64" i="32"/>
  <c r="Q64" i="32" s="1"/>
  <c r="R64" i="32" s="1"/>
  <c r="N63" i="32"/>
  <c r="N62" i="32"/>
  <c r="Q62" i="32" s="1"/>
  <c r="R62" i="32" s="1"/>
  <c r="N61" i="32"/>
  <c r="O61" i="32" s="1"/>
  <c r="N60" i="32"/>
  <c r="N59" i="32"/>
  <c r="O59" i="32" s="1"/>
  <c r="N58" i="32"/>
  <c r="N57" i="32"/>
  <c r="O57" i="32" s="1"/>
  <c r="N56" i="32"/>
  <c r="Q56" i="32" s="1"/>
  <c r="R56" i="32" s="1"/>
  <c r="N55" i="32"/>
  <c r="O55" i="32" s="1"/>
  <c r="N54" i="32"/>
  <c r="N53" i="32"/>
  <c r="O53" i="32" s="1"/>
  <c r="N52" i="32"/>
  <c r="Q52" i="32" s="1"/>
  <c r="R52" i="32" s="1"/>
  <c r="N51" i="32"/>
  <c r="O51" i="32" s="1"/>
  <c r="N50" i="32"/>
  <c r="Q50" i="32" s="1"/>
  <c r="R50" i="32" s="1"/>
  <c r="N49" i="32"/>
  <c r="N48" i="32"/>
  <c r="Q48" i="32" s="1"/>
  <c r="R48" i="32" s="1"/>
  <c r="N47" i="32"/>
  <c r="N46" i="32"/>
  <c r="Q46" i="32" s="1"/>
  <c r="R46" i="32" s="1"/>
  <c r="S46" i="32" s="1"/>
  <c r="N45" i="32"/>
  <c r="O45" i="32" s="1"/>
  <c r="N44" i="32"/>
  <c r="Q44" i="32" s="1"/>
  <c r="R44" i="32" s="1"/>
  <c r="S44" i="32" s="1"/>
  <c r="N43" i="32"/>
  <c r="N42" i="32"/>
  <c r="Q42" i="32" s="1"/>
  <c r="R42" i="32" s="1"/>
  <c r="S42" i="32" s="1"/>
  <c r="N41" i="32"/>
  <c r="O41" i="32" s="1"/>
  <c r="N40" i="32"/>
  <c r="N39" i="32"/>
  <c r="O39" i="32" s="1"/>
  <c r="N38" i="32"/>
  <c r="Q38" i="32" s="1"/>
  <c r="R38" i="32" s="1"/>
  <c r="S38" i="32" s="1"/>
  <c r="N37" i="32"/>
  <c r="N36" i="32"/>
  <c r="Q36" i="32" s="1"/>
  <c r="R36" i="32" s="1"/>
  <c r="S36" i="32" s="1"/>
  <c r="N35" i="32"/>
  <c r="O35" i="32" s="1"/>
  <c r="N34" i="32"/>
  <c r="Q34" i="32" s="1"/>
  <c r="R34" i="32" s="1"/>
  <c r="S34" i="32" s="1"/>
  <c r="N33" i="32"/>
  <c r="N32" i="32"/>
  <c r="Q32" i="32" s="1"/>
  <c r="R32" i="32" s="1"/>
  <c r="S32" i="32" s="1"/>
  <c r="N31" i="32"/>
  <c r="O31" i="32" s="1"/>
  <c r="N30" i="32"/>
  <c r="R29" i="32"/>
  <c r="N29" i="32"/>
  <c r="O29" i="32" s="1"/>
  <c r="N28" i="32"/>
  <c r="N27" i="32"/>
  <c r="O27" i="32" s="1"/>
  <c r="R25" i="32"/>
  <c r="T25" i="32" s="1"/>
  <c r="N25" i="32"/>
  <c r="O25" i="32" s="1"/>
  <c r="N24" i="32"/>
  <c r="Q24" i="32" s="1"/>
  <c r="R24" i="32" s="1"/>
  <c r="S24" i="32" s="1"/>
  <c r="N23" i="32"/>
  <c r="Q23" i="32" s="1"/>
  <c r="R23" i="32" s="1"/>
  <c r="N22" i="32"/>
  <c r="Q22" i="32" s="1"/>
  <c r="R22" i="32" s="1"/>
  <c r="N21" i="32"/>
  <c r="N20" i="32"/>
  <c r="Q20" i="32" s="1"/>
  <c r="R20" i="32" s="1"/>
  <c r="N19" i="32"/>
  <c r="Q19" i="32" s="1"/>
  <c r="R19" i="32" s="1"/>
  <c r="S19" i="32" s="1"/>
  <c r="N11" i="32"/>
  <c r="O11" i="32" s="1"/>
  <c r="R30" i="21"/>
  <c r="N30" i="21"/>
  <c r="O30" i="21" s="1"/>
  <c r="Q16" i="20"/>
  <c r="R16" i="20" s="1"/>
  <c r="T16" i="20" s="1"/>
  <c r="Q17" i="13"/>
  <c r="R17" i="13" s="1"/>
  <c r="R11" i="13"/>
  <c r="O13" i="13"/>
  <c r="O15" i="13"/>
  <c r="O17" i="13"/>
  <c r="N11" i="13"/>
  <c r="O11" i="13" s="1"/>
  <c r="N13" i="13"/>
  <c r="Q13" i="13" s="1"/>
  <c r="R13" i="13" s="1"/>
  <c r="S13" i="13" s="1"/>
  <c r="N15" i="13"/>
  <c r="Q15" i="13" s="1"/>
  <c r="R15" i="13" s="1"/>
  <c r="N22" i="13"/>
  <c r="T27" i="39" l="1"/>
  <c r="S27" i="39"/>
  <c r="T29" i="39"/>
  <c r="S29" i="39"/>
  <c r="S28" i="39"/>
  <c r="T28" i="39"/>
  <c r="T80" i="39"/>
  <c r="S80" i="39"/>
  <c r="T79" i="39"/>
  <c r="S79" i="39"/>
  <c r="T78" i="39"/>
  <c r="S78" i="39"/>
  <c r="T77" i="39"/>
  <c r="S77" i="39"/>
  <c r="T76" i="39"/>
  <c r="S76" i="39"/>
  <c r="T75" i="39"/>
  <c r="S75" i="39"/>
  <c r="T74" i="39"/>
  <c r="S74" i="39"/>
  <c r="T73" i="39"/>
  <c r="S73" i="39"/>
  <c r="T72" i="39"/>
  <c r="S72" i="39"/>
  <c r="T71" i="39"/>
  <c r="S71" i="39"/>
  <c r="T70" i="39"/>
  <c r="S70" i="39"/>
  <c r="T69" i="39"/>
  <c r="S69" i="39"/>
  <c r="T68" i="39"/>
  <c r="S68" i="39"/>
  <c r="T67" i="39"/>
  <c r="S67" i="39"/>
  <c r="T66" i="39"/>
  <c r="S66" i="39"/>
  <c r="T65" i="39"/>
  <c r="S65" i="39"/>
  <c r="T64" i="39"/>
  <c r="S64" i="39"/>
  <c r="T63" i="39"/>
  <c r="S63" i="39"/>
  <c r="T62" i="39"/>
  <c r="S62" i="39"/>
  <c r="T61" i="39"/>
  <c r="S61" i="39"/>
  <c r="T60" i="39"/>
  <c r="S60" i="39"/>
  <c r="T59" i="39"/>
  <c r="S59" i="39"/>
  <c r="T58" i="39"/>
  <c r="S58" i="39"/>
  <c r="T57" i="39"/>
  <c r="S57" i="39"/>
  <c r="T56" i="39"/>
  <c r="S56" i="39"/>
  <c r="T55" i="39"/>
  <c r="S55" i="39"/>
  <c r="T54" i="39"/>
  <c r="S54" i="39"/>
  <c r="T53" i="39"/>
  <c r="S53" i="39"/>
  <c r="T52" i="39"/>
  <c r="S52" i="39"/>
  <c r="T51" i="39"/>
  <c r="S51" i="39"/>
  <c r="T50" i="39"/>
  <c r="S50" i="39"/>
  <c r="T49" i="39"/>
  <c r="S49" i="39"/>
  <c r="T48" i="39"/>
  <c r="S48" i="39"/>
  <c r="T47" i="39"/>
  <c r="S47" i="39"/>
  <c r="T46" i="39"/>
  <c r="S46" i="39"/>
  <c r="T45" i="39"/>
  <c r="S45" i="39"/>
  <c r="T44" i="39"/>
  <c r="S44" i="39"/>
  <c r="T43" i="39"/>
  <c r="S43" i="39"/>
  <c r="T42" i="39"/>
  <c r="S42" i="39"/>
  <c r="T41" i="39"/>
  <c r="S41" i="39"/>
  <c r="T40" i="39"/>
  <c r="S40" i="39"/>
  <c r="T39" i="39"/>
  <c r="S39" i="39"/>
  <c r="T38" i="39"/>
  <c r="S38" i="39"/>
  <c r="T37" i="39"/>
  <c r="S37" i="39"/>
  <c r="T36" i="39"/>
  <c r="S36" i="39"/>
  <c r="T35" i="39"/>
  <c r="S35" i="39"/>
  <c r="T34" i="39"/>
  <c r="S34" i="39"/>
  <c r="T33" i="39"/>
  <c r="S33" i="39"/>
  <c r="T32" i="39"/>
  <c r="S32" i="39"/>
  <c r="T31" i="39"/>
  <c r="S31" i="39"/>
  <c r="T25" i="39"/>
  <c r="S25" i="39"/>
  <c r="T24" i="39"/>
  <c r="S24" i="39"/>
  <c r="T23" i="39"/>
  <c r="S23" i="39"/>
  <c r="T22" i="39"/>
  <c r="S22" i="39"/>
  <c r="T21" i="39"/>
  <c r="S21" i="39"/>
  <c r="T20" i="39"/>
  <c r="S20" i="39"/>
  <c r="T19" i="39"/>
  <c r="S19" i="39"/>
  <c r="S20" i="35"/>
  <c r="T20" i="35"/>
  <c r="T30" i="21"/>
  <c r="S30" i="21"/>
  <c r="Q21" i="32"/>
  <c r="R21" i="32" s="1"/>
  <c r="S21" i="32" s="1"/>
  <c r="O21" i="32"/>
  <c r="Q30" i="32"/>
  <c r="R30" i="32" s="1"/>
  <c r="O30" i="32"/>
  <c r="O33" i="32"/>
  <c r="Q33" i="32"/>
  <c r="R33" i="32" s="1"/>
  <c r="O37" i="32"/>
  <c r="Q37" i="32"/>
  <c r="R37" i="32" s="1"/>
  <c r="Q40" i="32"/>
  <c r="R40" i="32" s="1"/>
  <c r="S40" i="32" s="1"/>
  <c r="O40" i="32"/>
  <c r="O43" i="32"/>
  <c r="Q43" i="32"/>
  <c r="R43" i="32" s="1"/>
  <c r="O47" i="32"/>
  <c r="Q47" i="32"/>
  <c r="R47" i="32" s="1"/>
  <c r="O49" i="32"/>
  <c r="Q49" i="32"/>
  <c r="R49" i="32" s="1"/>
  <c r="T49" i="32" s="1"/>
  <c r="Q54" i="32"/>
  <c r="R54" i="32" s="1"/>
  <c r="O54" i="32"/>
  <c r="Q58" i="32"/>
  <c r="R58" i="32" s="1"/>
  <c r="O58" i="32"/>
  <c r="Q60" i="32"/>
  <c r="R60" i="32" s="1"/>
  <c r="O60" i="32"/>
  <c r="O63" i="32"/>
  <c r="Q63" i="32"/>
  <c r="R63" i="32" s="1"/>
  <c r="T63" i="32" s="1"/>
  <c r="O65" i="32"/>
  <c r="Q65" i="32"/>
  <c r="R65" i="32" s="1"/>
  <c r="T65" i="32" s="1"/>
  <c r="Q68" i="32"/>
  <c r="R68" i="32" s="1"/>
  <c r="O68" i="32"/>
  <c r="O71" i="32"/>
  <c r="Q71" i="32"/>
  <c r="R71" i="32" s="1"/>
  <c r="T71" i="32" s="1"/>
  <c r="Q74" i="32"/>
  <c r="R74" i="32" s="1"/>
  <c r="O74" i="32"/>
  <c r="T19" i="20"/>
  <c r="S19" i="20"/>
  <c r="Q79" i="13"/>
  <c r="R79" i="13" s="1"/>
  <c r="O79" i="13"/>
  <c r="Q78" i="13"/>
  <c r="R78" i="13" s="1"/>
  <c r="O78" i="13"/>
  <c r="Q77" i="13"/>
  <c r="R77" i="13" s="1"/>
  <c r="O77" i="13"/>
  <c r="Q76" i="13"/>
  <c r="R76" i="13" s="1"/>
  <c r="O76" i="13"/>
  <c r="Q75" i="13"/>
  <c r="R75" i="13" s="1"/>
  <c r="O75" i="13"/>
  <c r="Q74" i="13"/>
  <c r="R74" i="13" s="1"/>
  <c r="O74" i="13"/>
  <c r="Q73" i="13"/>
  <c r="R73" i="13" s="1"/>
  <c r="O73" i="13"/>
  <c r="Q72" i="13"/>
  <c r="R72" i="13" s="1"/>
  <c r="O72" i="13"/>
  <c r="Q71" i="13"/>
  <c r="R71" i="13" s="1"/>
  <c r="O71" i="13"/>
  <c r="Q70" i="13"/>
  <c r="R70" i="13" s="1"/>
  <c r="O70" i="13"/>
  <c r="Q69" i="13"/>
  <c r="R69" i="13" s="1"/>
  <c r="O69" i="13"/>
  <c r="Q68" i="13"/>
  <c r="R68" i="13" s="1"/>
  <c r="O68" i="13"/>
  <c r="Q67" i="13"/>
  <c r="R67" i="13" s="1"/>
  <c r="O67" i="13"/>
  <c r="Q66" i="13"/>
  <c r="R66" i="13" s="1"/>
  <c r="O66" i="13"/>
  <c r="Q65" i="13"/>
  <c r="R65" i="13" s="1"/>
  <c r="O65" i="13"/>
  <c r="Q64" i="13"/>
  <c r="R64" i="13" s="1"/>
  <c r="O64" i="13"/>
  <c r="Q63" i="13"/>
  <c r="R63" i="13" s="1"/>
  <c r="O63" i="13"/>
  <c r="Q62" i="13"/>
  <c r="R62" i="13" s="1"/>
  <c r="O62" i="13"/>
  <c r="Q61" i="13"/>
  <c r="R61" i="13" s="1"/>
  <c r="O61" i="13"/>
  <c r="Q60" i="13"/>
  <c r="R60" i="13" s="1"/>
  <c r="O60" i="13"/>
  <c r="Q59" i="13"/>
  <c r="R59" i="13" s="1"/>
  <c r="O59" i="13"/>
  <c r="Q58" i="13"/>
  <c r="R58" i="13" s="1"/>
  <c r="O58" i="13"/>
  <c r="Q57" i="13"/>
  <c r="R57" i="13" s="1"/>
  <c r="O57" i="13"/>
  <c r="Q56" i="13"/>
  <c r="R56" i="13" s="1"/>
  <c r="O56" i="13"/>
  <c r="Q55" i="13"/>
  <c r="R55" i="13" s="1"/>
  <c r="O55" i="13"/>
  <c r="Q54" i="13"/>
  <c r="R54" i="13" s="1"/>
  <c r="O54" i="13"/>
  <c r="Q53" i="13"/>
  <c r="R53" i="13" s="1"/>
  <c r="O53" i="13"/>
  <c r="Q52" i="13"/>
  <c r="R52" i="13" s="1"/>
  <c r="O52" i="13"/>
  <c r="Q51" i="13"/>
  <c r="R51" i="13" s="1"/>
  <c r="O51" i="13"/>
  <c r="Q50" i="13"/>
  <c r="R50" i="13" s="1"/>
  <c r="O50" i="13"/>
  <c r="Q49" i="13"/>
  <c r="R49" i="13" s="1"/>
  <c r="O49" i="13"/>
  <c r="Q48" i="13"/>
  <c r="R48" i="13" s="1"/>
  <c r="O48" i="13"/>
  <c r="Q47" i="13"/>
  <c r="R47" i="13" s="1"/>
  <c r="O47" i="13"/>
  <c r="Q46" i="13"/>
  <c r="R46" i="13" s="1"/>
  <c r="O46" i="13"/>
  <c r="Q45" i="13"/>
  <c r="R45" i="13" s="1"/>
  <c r="O45" i="13"/>
  <c r="Q44" i="13"/>
  <c r="R44" i="13" s="1"/>
  <c r="O44" i="13"/>
  <c r="Q43" i="13"/>
  <c r="R43" i="13" s="1"/>
  <c r="O43" i="13"/>
  <c r="Q42" i="13"/>
  <c r="R42" i="13" s="1"/>
  <c r="O42" i="13"/>
  <c r="Q41" i="13"/>
  <c r="R41" i="13" s="1"/>
  <c r="O41" i="13"/>
  <c r="Q40" i="13"/>
  <c r="R40" i="13" s="1"/>
  <c r="O40" i="13"/>
  <c r="Q39" i="13"/>
  <c r="R39" i="13" s="1"/>
  <c r="O39" i="13"/>
  <c r="Q38" i="13"/>
  <c r="R38" i="13" s="1"/>
  <c r="O38" i="13"/>
  <c r="Q37" i="13"/>
  <c r="R37" i="13" s="1"/>
  <c r="O37" i="13"/>
  <c r="Q36" i="13"/>
  <c r="R36" i="13" s="1"/>
  <c r="O36" i="13"/>
  <c r="Q35" i="13"/>
  <c r="R35" i="13" s="1"/>
  <c r="O35" i="13"/>
  <c r="Q34" i="13"/>
  <c r="R34" i="13" s="1"/>
  <c r="O34" i="13"/>
  <c r="T16" i="17"/>
  <c r="S16" i="17"/>
  <c r="T26" i="32"/>
  <c r="S26" i="32"/>
  <c r="Q11" i="34"/>
  <c r="R11" i="34" s="1"/>
  <c r="S11" i="34" s="1"/>
  <c r="O11" i="34"/>
  <c r="Q20" i="34"/>
  <c r="R20" i="34" s="1"/>
  <c r="S20" i="34" s="1"/>
  <c r="O20" i="34"/>
  <c r="Q21" i="34"/>
  <c r="R21" i="34" s="1"/>
  <c r="S21" i="34" s="1"/>
  <c r="O21" i="34"/>
  <c r="Q23" i="34"/>
  <c r="R23" i="34" s="1"/>
  <c r="S23" i="34" s="1"/>
  <c r="O23" i="34"/>
  <c r="O25" i="34"/>
  <c r="Q25" i="34"/>
  <c r="R25" i="34" s="1"/>
  <c r="T25" i="34" s="1"/>
  <c r="O27" i="34"/>
  <c r="Q27" i="34"/>
  <c r="R27" i="34" s="1"/>
  <c r="O29" i="34"/>
  <c r="Q29" i="34"/>
  <c r="R29" i="34" s="1"/>
  <c r="O31" i="34"/>
  <c r="Q31" i="34"/>
  <c r="R31" i="34" s="1"/>
  <c r="O33" i="34"/>
  <c r="Q33" i="34"/>
  <c r="R33" i="34" s="1"/>
  <c r="O35" i="34"/>
  <c r="Q35" i="34"/>
  <c r="R35" i="34" s="1"/>
  <c r="O37" i="34"/>
  <c r="Q37" i="34"/>
  <c r="R37" i="34" s="1"/>
  <c r="O39" i="34"/>
  <c r="Q39" i="34"/>
  <c r="R39" i="34" s="1"/>
  <c r="O41" i="34"/>
  <c r="Q41" i="34"/>
  <c r="R41" i="34" s="1"/>
  <c r="O43" i="34"/>
  <c r="Q43" i="34"/>
  <c r="R43" i="34" s="1"/>
  <c r="O45" i="34"/>
  <c r="Q45" i="34"/>
  <c r="R45" i="34" s="1"/>
  <c r="O47" i="34"/>
  <c r="Q47" i="34"/>
  <c r="R47" i="34" s="1"/>
  <c r="O49" i="34"/>
  <c r="Q49" i="34"/>
  <c r="R49" i="34" s="1"/>
  <c r="O51" i="34"/>
  <c r="Q51" i="34"/>
  <c r="R51" i="34" s="1"/>
  <c r="O53" i="34"/>
  <c r="Q53" i="34"/>
  <c r="R53" i="34" s="1"/>
  <c r="O55" i="34"/>
  <c r="Q55" i="34"/>
  <c r="R55" i="34" s="1"/>
  <c r="O57" i="34"/>
  <c r="Q57" i="34"/>
  <c r="R57" i="34" s="1"/>
  <c r="O59" i="34"/>
  <c r="Q59" i="34"/>
  <c r="R59" i="34" s="1"/>
  <c r="O61" i="34"/>
  <c r="Q61" i="34"/>
  <c r="R61" i="34" s="1"/>
  <c r="O63" i="34"/>
  <c r="Q63" i="34"/>
  <c r="R63" i="34" s="1"/>
  <c r="O65" i="34"/>
  <c r="Q65" i="34"/>
  <c r="R65" i="34" s="1"/>
  <c r="O67" i="34"/>
  <c r="Q67" i="34"/>
  <c r="R67" i="34" s="1"/>
  <c r="O69" i="34"/>
  <c r="Q69" i="34"/>
  <c r="R69" i="34" s="1"/>
  <c r="O71" i="34"/>
  <c r="Q71" i="34"/>
  <c r="R71" i="34" s="1"/>
  <c r="O73" i="34"/>
  <c r="Q73" i="34"/>
  <c r="R73" i="34" s="1"/>
  <c r="Q11" i="35"/>
  <c r="R11" i="35" s="1"/>
  <c r="O11" i="35"/>
  <c r="Q12" i="35"/>
  <c r="R12" i="35" s="1"/>
  <c r="O12" i="35"/>
  <c r="Q13" i="35"/>
  <c r="R13" i="35" s="1"/>
  <c r="O13" i="35"/>
  <c r="Q14" i="35"/>
  <c r="R14" i="35" s="1"/>
  <c r="O14" i="35"/>
  <c r="Q15" i="35"/>
  <c r="R15" i="35" s="1"/>
  <c r="O15" i="35"/>
  <c r="Q16" i="35"/>
  <c r="R16" i="35" s="1"/>
  <c r="O16" i="35"/>
  <c r="Q17" i="35"/>
  <c r="R17" i="35" s="1"/>
  <c r="O17" i="35"/>
  <c r="Q19" i="35"/>
  <c r="R19" i="35" s="1"/>
  <c r="T19" i="35" s="1"/>
  <c r="O19" i="35"/>
  <c r="O23" i="35"/>
  <c r="Q23" i="35"/>
  <c r="R23" i="35" s="1"/>
  <c r="O25" i="35"/>
  <c r="Q25" i="35"/>
  <c r="R25" i="35" s="1"/>
  <c r="O27" i="35"/>
  <c r="Q27" i="35"/>
  <c r="R27" i="35" s="1"/>
  <c r="O29" i="35"/>
  <c r="Q29" i="35"/>
  <c r="R29" i="35" s="1"/>
  <c r="O31" i="35"/>
  <c r="Q31" i="35"/>
  <c r="R31" i="35" s="1"/>
  <c r="O33" i="35"/>
  <c r="Q33" i="35"/>
  <c r="R33" i="35" s="1"/>
  <c r="O35" i="35"/>
  <c r="Q35" i="35"/>
  <c r="R35" i="35" s="1"/>
  <c r="O37" i="35"/>
  <c r="Q37" i="35"/>
  <c r="R37" i="35" s="1"/>
  <c r="O39" i="35"/>
  <c r="Q39" i="35"/>
  <c r="R39" i="35" s="1"/>
  <c r="O41" i="35"/>
  <c r="Q41" i="35"/>
  <c r="R41" i="35" s="1"/>
  <c r="O43" i="35"/>
  <c r="Q43" i="35"/>
  <c r="R43" i="35" s="1"/>
  <c r="O45" i="35"/>
  <c r="Q45" i="35"/>
  <c r="R45" i="35" s="1"/>
  <c r="O47" i="35"/>
  <c r="Q47" i="35"/>
  <c r="R47" i="35" s="1"/>
  <c r="O49" i="35"/>
  <c r="Q49" i="35"/>
  <c r="R49" i="35" s="1"/>
  <c r="O51" i="35"/>
  <c r="Q51" i="35"/>
  <c r="R51" i="35" s="1"/>
  <c r="O53" i="35"/>
  <c r="Q53" i="35"/>
  <c r="R53" i="35" s="1"/>
  <c r="O55" i="35"/>
  <c r="Q55" i="35"/>
  <c r="R55" i="35" s="1"/>
  <c r="O57" i="35"/>
  <c r="Q57" i="35"/>
  <c r="R57" i="35" s="1"/>
  <c r="O59" i="35"/>
  <c r="Q59" i="35"/>
  <c r="R59" i="35" s="1"/>
  <c r="O61" i="35"/>
  <c r="Q61" i="35"/>
  <c r="R61" i="35" s="1"/>
  <c r="O63" i="35"/>
  <c r="Q63" i="35"/>
  <c r="R63" i="35" s="1"/>
  <c r="O65" i="35"/>
  <c r="Q65" i="35"/>
  <c r="R65" i="35" s="1"/>
  <c r="O67" i="35"/>
  <c r="Q67" i="35"/>
  <c r="R67" i="35" s="1"/>
  <c r="O69" i="35"/>
  <c r="Q69" i="35"/>
  <c r="R69" i="35" s="1"/>
  <c r="Q12" i="36"/>
  <c r="R12" i="36" s="1"/>
  <c r="S12" i="36" s="1"/>
  <c r="O12" i="36"/>
  <c r="Q14" i="36"/>
  <c r="R14" i="36" s="1"/>
  <c r="S14" i="36" s="1"/>
  <c r="O14" i="36"/>
  <c r="Q16" i="36"/>
  <c r="R16" i="36" s="1"/>
  <c r="S16" i="36" s="1"/>
  <c r="O16" i="36"/>
  <c r="T18" i="36"/>
  <c r="S18" i="36"/>
  <c r="O19" i="36"/>
  <c r="Q19" i="36"/>
  <c r="R19" i="36" s="1"/>
  <c r="T19" i="36" s="1"/>
  <c r="S21" i="36"/>
  <c r="T21" i="36"/>
  <c r="O24" i="36"/>
  <c r="Q24" i="36"/>
  <c r="R24" i="36" s="1"/>
  <c r="T24" i="36" s="1"/>
  <c r="O26" i="36"/>
  <c r="Q26" i="36"/>
  <c r="R26" i="36" s="1"/>
  <c r="T26" i="36" s="1"/>
  <c r="O28" i="36"/>
  <c r="Q28" i="36"/>
  <c r="R28" i="36" s="1"/>
  <c r="T28" i="36" s="1"/>
  <c r="O31" i="36"/>
  <c r="Q31" i="36"/>
  <c r="R31" i="36" s="1"/>
  <c r="O33" i="36"/>
  <c r="Q33" i="36"/>
  <c r="R33" i="36" s="1"/>
  <c r="O35" i="36"/>
  <c r="Q35" i="36"/>
  <c r="R35" i="36" s="1"/>
  <c r="O37" i="36"/>
  <c r="Q37" i="36"/>
  <c r="R37" i="36" s="1"/>
  <c r="O39" i="36"/>
  <c r="Q39" i="36"/>
  <c r="R39" i="36" s="1"/>
  <c r="O41" i="36"/>
  <c r="Q41" i="36"/>
  <c r="R41" i="36" s="1"/>
  <c r="O43" i="36"/>
  <c r="Q43" i="36"/>
  <c r="R43" i="36" s="1"/>
  <c r="O45" i="36"/>
  <c r="Q45" i="36"/>
  <c r="R45" i="36" s="1"/>
  <c r="O47" i="36"/>
  <c r="Q47" i="36"/>
  <c r="R47" i="36" s="1"/>
  <c r="O49" i="36"/>
  <c r="Q49" i="36"/>
  <c r="R49" i="36" s="1"/>
  <c r="O51" i="36"/>
  <c r="Q51" i="36"/>
  <c r="R51" i="36" s="1"/>
  <c r="O53" i="36"/>
  <c r="Q53" i="36"/>
  <c r="R53" i="36" s="1"/>
  <c r="O55" i="36"/>
  <c r="Q55" i="36"/>
  <c r="R55" i="36" s="1"/>
  <c r="O57" i="36"/>
  <c r="Q57" i="36"/>
  <c r="R57" i="36" s="1"/>
  <c r="O59" i="36"/>
  <c r="Q59" i="36"/>
  <c r="R59" i="36" s="1"/>
  <c r="O61" i="36"/>
  <c r="Q61" i="36"/>
  <c r="R61" i="36" s="1"/>
  <c r="O63" i="36"/>
  <c r="Q63" i="36"/>
  <c r="R63" i="36" s="1"/>
  <c r="O65" i="36"/>
  <c r="Q65" i="36"/>
  <c r="R65" i="36" s="1"/>
  <c r="O67" i="36"/>
  <c r="Q67" i="36"/>
  <c r="R67" i="36" s="1"/>
  <c r="O69" i="36"/>
  <c r="Q69" i="36"/>
  <c r="R69" i="36" s="1"/>
  <c r="S12" i="37"/>
  <c r="T12" i="37"/>
  <c r="Q24" i="37"/>
  <c r="R24" i="37" s="1"/>
  <c r="O24" i="37"/>
  <c r="S24" i="37"/>
  <c r="T24" i="37"/>
  <c r="Q43" i="37"/>
  <c r="R43" i="37" s="1"/>
  <c r="T43" i="37" s="1"/>
  <c r="Q64" i="37"/>
  <c r="R64" i="37" s="1"/>
  <c r="T64" i="37" s="1"/>
  <c r="Q30" i="37"/>
  <c r="R30" i="37" s="1"/>
  <c r="Q41" i="37"/>
  <c r="R41" i="37" s="1"/>
  <c r="T41" i="37" s="1"/>
  <c r="Q28" i="37"/>
  <c r="R28" i="37" s="1"/>
  <c r="T28" i="37" s="1"/>
  <c r="Q48" i="37"/>
  <c r="R48" i="37" s="1"/>
  <c r="S48" i="37" s="1"/>
  <c r="Q80" i="37"/>
  <c r="R80" i="37" s="1"/>
  <c r="Q72" i="37"/>
  <c r="R72" i="37" s="1"/>
  <c r="Q56" i="37"/>
  <c r="R56" i="37" s="1"/>
  <c r="S56" i="37" s="1"/>
  <c r="Q84" i="37"/>
  <c r="R84" i="37" s="1"/>
  <c r="T84" i="37" s="1"/>
  <c r="T18" i="37"/>
  <c r="T31" i="37"/>
  <c r="S31" i="37"/>
  <c r="Q26" i="37"/>
  <c r="R26" i="37" s="1"/>
  <c r="T26" i="37" s="1"/>
  <c r="O31" i="37"/>
  <c r="Q34" i="37"/>
  <c r="R34" i="37" s="1"/>
  <c r="T34" i="37" s="1"/>
  <c r="Q39" i="37"/>
  <c r="R39" i="37" s="1"/>
  <c r="T39" i="37" s="1"/>
  <c r="S41" i="37"/>
  <c r="Q46" i="37"/>
  <c r="R46" i="37" s="1"/>
  <c r="T46" i="37" s="1"/>
  <c r="Q54" i="37"/>
  <c r="R54" i="37" s="1"/>
  <c r="T54" i="37" s="1"/>
  <c r="Q62" i="37"/>
  <c r="R62" i="37" s="1"/>
  <c r="T62" i="37" s="1"/>
  <c r="Q70" i="37"/>
  <c r="R70" i="37" s="1"/>
  <c r="T70" i="37" s="1"/>
  <c r="Q78" i="37"/>
  <c r="R78" i="37" s="1"/>
  <c r="T78" i="37" s="1"/>
  <c r="Q23" i="37"/>
  <c r="R23" i="37" s="1"/>
  <c r="T23" i="37" s="1"/>
  <c r="S32" i="37"/>
  <c r="Q37" i="37"/>
  <c r="R37" i="37" s="1"/>
  <c r="T37" i="37" s="1"/>
  <c r="Q44" i="37"/>
  <c r="R44" i="37" s="1"/>
  <c r="Q52" i="37"/>
  <c r="R52" i="37" s="1"/>
  <c r="S52" i="37" s="1"/>
  <c r="Q60" i="37"/>
  <c r="R60" i="37" s="1"/>
  <c r="T60" i="37" s="1"/>
  <c r="Q68" i="37"/>
  <c r="R68" i="37" s="1"/>
  <c r="S68" i="37" s="1"/>
  <c r="Q76" i="37"/>
  <c r="R76" i="37" s="1"/>
  <c r="Q35" i="37"/>
  <c r="R35" i="37" s="1"/>
  <c r="T35" i="37" s="1"/>
  <c r="Q50" i="37"/>
  <c r="R50" i="37" s="1"/>
  <c r="T50" i="37" s="1"/>
  <c r="Q58" i="37"/>
  <c r="R58" i="37" s="1"/>
  <c r="T58" i="37" s="1"/>
  <c r="Q66" i="37"/>
  <c r="R66" i="37" s="1"/>
  <c r="T66" i="37" s="1"/>
  <c r="Q74" i="37"/>
  <c r="R74" i="37" s="1"/>
  <c r="T74" i="37" s="1"/>
  <c r="Q82" i="37"/>
  <c r="R82" i="37" s="1"/>
  <c r="S82" i="37" s="1"/>
  <c r="T19" i="33"/>
  <c r="R21" i="33"/>
  <c r="S21" i="33" s="1"/>
  <c r="Q29" i="33"/>
  <c r="R29" i="33" s="1"/>
  <c r="T29" i="33" s="1"/>
  <c r="S26" i="37"/>
  <c r="S29" i="37"/>
  <c r="T29" i="37"/>
  <c r="S27" i="37"/>
  <c r="T27" i="37"/>
  <c r="S25" i="37"/>
  <c r="T25" i="37"/>
  <c r="T30" i="37"/>
  <c r="S30" i="37"/>
  <c r="Q45" i="37"/>
  <c r="R45" i="37" s="1"/>
  <c r="O45" i="37"/>
  <c r="Q47" i="37"/>
  <c r="R47" i="37" s="1"/>
  <c r="O47" i="37"/>
  <c r="Q49" i="37"/>
  <c r="R49" i="37" s="1"/>
  <c r="O49" i="37"/>
  <c r="Q51" i="37"/>
  <c r="R51" i="37" s="1"/>
  <c r="O51" i="37"/>
  <c r="Q53" i="37"/>
  <c r="R53" i="37" s="1"/>
  <c r="O53" i="37"/>
  <c r="Q55" i="37"/>
  <c r="R55" i="37" s="1"/>
  <c r="O55" i="37"/>
  <c r="Q57" i="37"/>
  <c r="R57" i="37" s="1"/>
  <c r="O57" i="37"/>
  <c r="Q59" i="37"/>
  <c r="R59" i="37" s="1"/>
  <c r="O59" i="37"/>
  <c r="Q61" i="37"/>
  <c r="R61" i="37" s="1"/>
  <c r="O61" i="37"/>
  <c r="Q63" i="37"/>
  <c r="R63" i="37" s="1"/>
  <c r="O63" i="37"/>
  <c r="Q65" i="37"/>
  <c r="R65" i="37" s="1"/>
  <c r="O65" i="37"/>
  <c r="Q67" i="37"/>
  <c r="R67" i="37" s="1"/>
  <c r="O67" i="37"/>
  <c r="Q69" i="37"/>
  <c r="R69" i="37" s="1"/>
  <c r="O69" i="37"/>
  <c r="Q71" i="37"/>
  <c r="R71" i="37" s="1"/>
  <c r="O71" i="37"/>
  <c r="Q73" i="37"/>
  <c r="R73" i="37" s="1"/>
  <c r="O73" i="37"/>
  <c r="Q75" i="37"/>
  <c r="R75" i="37" s="1"/>
  <c r="O75" i="37"/>
  <c r="Q77" i="37"/>
  <c r="R77" i="37" s="1"/>
  <c r="O77" i="37"/>
  <c r="Q79" i="37"/>
  <c r="R79" i="37" s="1"/>
  <c r="O79" i="37"/>
  <c r="Q81" i="37"/>
  <c r="R81" i="37" s="1"/>
  <c r="O81" i="37"/>
  <c r="Q83" i="37"/>
  <c r="R83" i="37" s="1"/>
  <c r="O83" i="37"/>
  <c r="O12" i="37"/>
  <c r="O25" i="37"/>
  <c r="O27" i="37"/>
  <c r="O29" i="37"/>
  <c r="Q38" i="37"/>
  <c r="R38" i="37" s="1"/>
  <c r="S39" i="37"/>
  <c r="Q42" i="37"/>
  <c r="R42" i="37" s="1"/>
  <c r="S43" i="37"/>
  <c r="Q33" i="37"/>
  <c r="R33" i="37" s="1"/>
  <c r="S34" i="37"/>
  <c r="Q36" i="37"/>
  <c r="R36" i="37" s="1"/>
  <c r="Q40" i="37"/>
  <c r="R40" i="37" s="1"/>
  <c r="T44" i="37"/>
  <c r="S44" i="37"/>
  <c r="S54" i="37"/>
  <c r="S66" i="37"/>
  <c r="T68" i="37"/>
  <c r="T72" i="37"/>
  <c r="S72" i="37"/>
  <c r="T76" i="37"/>
  <c r="S76" i="37"/>
  <c r="T80" i="37"/>
  <c r="S80" i="37"/>
  <c r="T82" i="37"/>
  <c r="S15" i="36"/>
  <c r="T15" i="36"/>
  <c r="S11" i="36"/>
  <c r="T11" i="36"/>
  <c r="Q30" i="36"/>
  <c r="R30" i="36" s="1"/>
  <c r="O30" i="36"/>
  <c r="Q32" i="36"/>
  <c r="R32" i="36" s="1"/>
  <c r="O32" i="36"/>
  <c r="Q34" i="36"/>
  <c r="R34" i="36" s="1"/>
  <c r="O34" i="36"/>
  <c r="Q36" i="36"/>
  <c r="R36" i="36" s="1"/>
  <c r="O36" i="36"/>
  <c r="Q38" i="36"/>
  <c r="R38" i="36" s="1"/>
  <c r="O38" i="36"/>
  <c r="Q40" i="36"/>
  <c r="R40" i="36" s="1"/>
  <c r="O40" i="36"/>
  <c r="Q42" i="36"/>
  <c r="R42" i="36" s="1"/>
  <c r="O42" i="36"/>
  <c r="Q44" i="36"/>
  <c r="R44" i="36" s="1"/>
  <c r="O44" i="36"/>
  <c r="Q46" i="36"/>
  <c r="R46" i="36" s="1"/>
  <c r="O46" i="36"/>
  <c r="Q48" i="36"/>
  <c r="R48" i="36" s="1"/>
  <c r="O48" i="36"/>
  <c r="Q50" i="36"/>
  <c r="R50" i="36" s="1"/>
  <c r="O50" i="36"/>
  <c r="Q52" i="36"/>
  <c r="R52" i="36" s="1"/>
  <c r="O52" i="36"/>
  <c r="Q54" i="36"/>
  <c r="R54" i="36" s="1"/>
  <c r="O54" i="36"/>
  <c r="Q56" i="36"/>
  <c r="R56" i="36" s="1"/>
  <c r="O56" i="36"/>
  <c r="Q58" i="36"/>
  <c r="R58" i="36" s="1"/>
  <c r="O58" i="36"/>
  <c r="Q60" i="36"/>
  <c r="R60" i="36" s="1"/>
  <c r="O60" i="36"/>
  <c r="Q62" i="36"/>
  <c r="R62" i="36" s="1"/>
  <c r="O62" i="36"/>
  <c r="Q64" i="36"/>
  <c r="R64" i="36" s="1"/>
  <c r="O64" i="36"/>
  <c r="Q66" i="36"/>
  <c r="R66" i="36" s="1"/>
  <c r="O66" i="36"/>
  <c r="Q68" i="36"/>
  <c r="R68" i="36" s="1"/>
  <c r="O68" i="36"/>
  <c r="O11" i="36"/>
  <c r="T12" i="36"/>
  <c r="S13" i="36"/>
  <c r="O15" i="36"/>
  <c r="T16" i="36"/>
  <c r="S17" i="36"/>
  <c r="S19" i="36"/>
  <c r="Q23" i="36"/>
  <c r="R23" i="36" s="1"/>
  <c r="S24" i="36"/>
  <c r="Q27" i="36"/>
  <c r="R27" i="36" s="1"/>
  <c r="S28" i="36"/>
  <c r="O13" i="36"/>
  <c r="T14" i="36"/>
  <c r="O17" i="36"/>
  <c r="S22" i="36"/>
  <c r="Q25" i="36"/>
  <c r="R25" i="36" s="1"/>
  <c r="S26" i="36"/>
  <c r="Q29" i="36"/>
  <c r="R29" i="36" s="1"/>
  <c r="T31" i="36"/>
  <c r="S31" i="36"/>
  <c r="T33" i="36"/>
  <c r="S33" i="36"/>
  <c r="T35" i="36"/>
  <c r="S35" i="36"/>
  <c r="T37" i="36"/>
  <c r="S37" i="36"/>
  <c r="T39" i="36"/>
  <c r="S39" i="36"/>
  <c r="T41" i="36"/>
  <c r="S41" i="36"/>
  <c r="T43" i="36"/>
  <c r="S43" i="36"/>
  <c r="T45" i="36"/>
  <c r="S45" i="36"/>
  <c r="T47" i="36"/>
  <c r="S47" i="36"/>
  <c r="T49" i="36"/>
  <c r="S49" i="36"/>
  <c r="T51" i="36"/>
  <c r="S51" i="36"/>
  <c r="T53" i="36"/>
  <c r="S53" i="36"/>
  <c r="T55" i="36"/>
  <c r="S55" i="36"/>
  <c r="T57" i="36"/>
  <c r="S57" i="36"/>
  <c r="T59" i="36"/>
  <c r="S59" i="36"/>
  <c r="T61" i="36"/>
  <c r="S61" i="36"/>
  <c r="T63" i="36"/>
  <c r="S63" i="36"/>
  <c r="T65" i="36"/>
  <c r="S65" i="36"/>
  <c r="T67" i="36"/>
  <c r="S67" i="36"/>
  <c r="T69" i="36"/>
  <c r="S69" i="36"/>
  <c r="T11" i="35"/>
  <c r="S11" i="35"/>
  <c r="S14" i="35"/>
  <c r="T14" i="35"/>
  <c r="T15" i="35"/>
  <c r="S15" i="35"/>
  <c r="S21" i="35"/>
  <c r="T21" i="35"/>
  <c r="Q24" i="35"/>
  <c r="R24" i="35" s="1"/>
  <c r="O24" i="35"/>
  <c r="Q26" i="35"/>
  <c r="R26" i="35" s="1"/>
  <c r="O26" i="35"/>
  <c r="Q28" i="35"/>
  <c r="R28" i="35" s="1"/>
  <c r="O28" i="35"/>
  <c r="Q30" i="35"/>
  <c r="R30" i="35" s="1"/>
  <c r="O30" i="35"/>
  <c r="Q32" i="35"/>
  <c r="R32" i="35" s="1"/>
  <c r="O32" i="35"/>
  <c r="Q34" i="35"/>
  <c r="R34" i="35" s="1"/>
  <c r="O34" i="35"/>
  <c r="Q38" i="35"/>
  <c r="R38" i="35" s="1"/>
  <c r="O38" i="35"/>
  <c r="Q40" i="35"/>
  <c r="R40" i="35" s="1"/>
  <c r="O40" i="35"/>
  <c r="Q42" i="35"/>
  <c r="R42" i="35" s="1"/>
  <c r="O42" i="35"/>
  <c r="Q44" i="35"/>
  <c r="R44" i="35" s="1"/>
  <c r="O44" i="35"/>
  <c r="Q46" i="35"/>
  <c r="R46" i="35" s="1"/>
  <c r="O46" i="35"/>
  <c r="Q48" i="35"/>
  <c r="R48" i="35" s="1"/>
  <c r="O48" i="35"/>
  <c r="Q50" i="35"/>
  <c r="R50" i="35" s="1"/>
  <c r="O50" i="35"/>
  <c r="Q52" i="35"/>
  <c r="R52" i="35" s="1"/>
  <c r="O52" i="35"/>
  <c r="Q54" i="35"/>
  <c r="R54" i="35" s="1"/>
  <c r="O54" i="35"/>
  <c r="Q56" i="35"/>
  <c r="R56" i="35" s="1"/>
  <c r="O56" i="35"/>
  <c r="Q58" i="35"/>
  <c r="R58" i="35" s="1"/>
  <c r="O58" i="35"/>
  <c r="Q60" i="35"/>
  <c r="R60" i="35" s="1"/>
  <c r="O60" i="35"/>
  <c r="Q62" i="35"/>
  <c r="R62" i="35" s="1"/>
  <c r="O62" i="35"/>
  <c r="Q64" i="35"/>
  <c r="R64" i="35" s="1"/>
  <c r="O64" i="35"/>
  <c r="Q66" i="35"/>
  <c r="R66" i="35" s="1"/>
  <c r="O66" i="35"/>
  <c r="Q68" i="35"/>
  <c r="R68" i="35" s="1"/>
  <c r="O68" i="35"/>
  <c r="S18" i="35"/>
  <c r="S19" i="35"/>
  <c r="S22" i="35"/>
  <c r="Q36" i="35"/>
  <c r="R36" i="35" s="1"/>
  <c r="O36" i="35"/>
  <c r="T23" i="35"/>
  <c r="S23" i="35"/>
  <c r="T25" i="35"/>
  <c r="S25" i="35"/>
  <c r="T27" i="35"/>
  <c r="S27" i="35"/>
  <c r="T29" i="35"/>
  <c r="S29" i="35"/>
  <c r="T31" i="35"/>
  <c r="S31" i="35"/>
  <c r="T33" i="35"/>
  <c r="S33" i="35"/>
  <c r="T35" i="35"/>
  <c r="S35" i="35"/>
  <c r="T37" i="35"/>
  <c r="S37" i="35"/>
  <c r="T39" i="35"/>
  <c r="S39" i="35"/>
  <c r="T41" i="35"/>
  <c r="S41" i="35"/>
  <c r="T43" i="35"/>
  <c r="S43" i="35"/>
  <c r="T45" i="35"/>
  <c r="S45" i="35"/>
  <c r="T47" i="35"/>
  <c r="S47" i="35"/>
  <c r="T49" i="35"/>
  <c r="S49" i="35"/>
  <c r="T51" i="35"/>
  <c r="S51" i="35"/>
  <c r="T53" i="35"/>
  <c r="S53" i="35"/>
  <c r="T55" i="35"/>
  <c r="S55" i="35"/>
  <c r="T57" i="35"/>
  <c r="S57" i="35"/>
  <c r="T59" i="35"/>
  <c r="S59" i="35"/>
  <c r="T61" i="35"/>
  <c r="S61" i="35"/>
  <c r="T63" i="35"/>
  <c r="S63" i="35"/>
  <c r="T65" i="35"/>
  <c r="S65" i="35"/>
  <c r="T67" i="35"/>
  <c r="S67" i="35"/>
  <c r="T69" i="35"/>
  <c r="S69" i="35"/>
  <c r="S24" i="34"/>
  <c r="T24" i="34"/>
  <c r="T11" i="34"/>
  <c r="S19" i="34"/>
  <c r="T21" i="34"/>
  <c r="S22" i="34"/>
  <c r="O24" i="34"/>
  <c r="S26" i="34"/>
  <c r="Q28" i="34"/>
  <c r="R28" i="34" s="1"/>
  <c r="O28" i="34"/>
  <c r="Q32" i="34"/>
  <c r="R32" i="34" s="1"/>
  <c r="O32" i="34"/>
  <c r="Q38" i="34"/>
  <c r="R38" i="34" s="1"/>
  <c r="O38" i="34"/>
  <c r="Q42" i="34"/>
  <c r="R42" i="34" s="1"/>
  <c r="O42" i="34"/>
  <c r="Q46" i="34"/>
  <c r="R46" i="34" s="1"/>
  <c r="O46" i="34"/>
  <c r="Q50" i="34"/>
  <c r="R50" i="34" s="1"/>
  <c r="O50" i="34"/>
  <c r="Q54" i="34"/>
  <c r="R54" i="34" s="1"/>
  <c r="O54" i="34"/>
  <c r="Q58" i="34"/>
  <c r="R58" i="34" s="1"/>
  <c r="O58" i="34"/>
  <c r="Q62" i="34"/>
  <c r="R62" i="34" s="1"/>
  <c r="O62" i="34"/>
  <c r="Q66" i="34"/>
  <c r="R66" i="34" s="1"/>
  <c r="O66" i="34"/>
  <c r="Q68" i="34"/>
  <c r="R68" i="34" s="1"/>
  <c r="O68" i="34"/>
  <c r="Q72" i="34"/>
  <c r="R72" i="34" s="1"/>
  <c r="O72" i="34"/>
  <c r="Q30" i="34"/>
  <c r="R30" i="34" s="1"/>
  <c r="O30" i="34"/>
  <c r="Q34" i="34"/>
  <c r="R34" i="34" s="1"/>
  <c r="O34" i="34"/>
  <c r="Q36" i="34"/>
  <c r="R36" i="34" s="1"/>
  <c r="O36" i="34"/>
  <c r="Q40" i="34"/>
  <c r="R40" i="34" s="1"/>
  <c r="O40" i="34"/>
  <c r="Q44" i="34"/>
  <c r="R44" i="34" s="1"/>
  <c r="O44" i="34"/>
  <c r="Q48" i="34"/>
  <c r="R48" i="34" s="1"/>
  <c r="O48" i="34"/>
  <c r="Q52" i="34"/>
  <c r="R52" i="34" s="1"/>
  <c r="O52" i="34"/>
  <c r="Q56" i="34"/>
  <c r="R56" i="34" s="1"/>
  <c r="O56" i="34"/>
  <c r="Q60" i="34"/>
  <c r="R60" i="34" s="1"/>
  <c r="O60" i="34"/>
  <c r="Q64" i="34"/>
  <c r="R64" i="34" s="1"/>
  <c r="O64" i="34"/>
  <c r="Q70" i="34"/>
  <c r="R70" i="34" s="1"/>
  <c r="O70" i="34"/>
  <c r="O19" i="34"/>
  <c r="T20" i="34"/>
  <c r="O22" i="34"/>
  <c r="T23" i="34"/>
  <c r="S25" i="34"/>
  <c r="T27" i="34"/>
  <c r="S27" i="34"/>
  <c r="T29" i="34"/>
  <c r="S29" i="34"/>
  <c r="T31" i="34"/>
  <c r="S31" i="34"/>
  <c r="T33" i="34"/>
  <c r="S33" i="34"/>
  <c r="T35" i="34"/>
  <c r="S35" i="34"/>
  <c r="T37" i="34"/>
  <c r="S37" i="34"/>
  <c r="T39" i="34"/>
  <c r="S39" i="34"/>
  <c r="T41" i="34"/>
  <c r="S41" i="34"/>
  <c r="T43" i="34"/>
  <c r="S43" i="34"/>
  <c r="T45" i="34"/>
  <c r="S45" i="34"/>
  <c r="T47" i="34"/>
  <c r="S47" i="34"/>
  <c r="T49" i="34"/>
  <c r="S49" i="34"/>
  <c r="T51" i="34"/>
  <c r="S51" i="34"/>
  <c r="T53" i="34"/>
  <c r="S53" i="34"/>
  <c r="T55" i="34"/>
  <c r="S55" i="34"/>
  <c r="T57" i="34"/>
  <c r="S57" i="34"/>
  <c r="T59" i="34"/>
  <c r="S59" i="34"/>
  <c r="T61" i="34"/>
  <c r="S61" i="34"/>
  <c r="T63" i="34"/>
  <c r="S63" i="34"/>
  <c r="T65" i="34"/>
  <c r="S65" i="34"/>
  <c r="T67" i="34"/>
  <c r="S67" i="34"/>
  <c r="T69" i="34"/>
  <c r="S69" i="34"/>
  <c r="T71" i="34"/>
  <c r="S71" i="34"/>
  <c r="T73" i="34"/>
  <c r="S73" i="34"/>
  <c r="S28" i="27"/>
  <c r="T23" i="25"/>
  <c r="O20" i="32"/>
  <c r="O46" i="32"/>
  <c r="O52" i="32"/>
  <c r="O66" i="32"/>
  <c r="O34" i="32"/>
  <c r="O44" i="32"/>
  <c r="T46" i="32"/>
  <c r="O50" i="32"/>
  <c r="Q55" i="32"/>
  <c r="R55" i="32" s="1"/>
  <c r="T55" i="32" s="1"/>
  <c r="Q57" i="32"/>
  <c r="R57" i="32" s="1"/>
  <c r="T57" i="32" s="1"/>
  <c r="Q75" i="32"/>
  <c r="R75" i="32" s="1"/>
  <c r="T75" i="32" s="1"/>
  <c r="T34" i="32"/>
  <c r="Q59" i="32"/>
  <c r="R59" i="32" s="1"/>
  <c r="T59" i="32" s="1"/>
  <c r="Q67" i="32"/>
  <c r="R67" i="32" s="1"/>
  <c r="T67" i="32" s="1"/>
  <c r="O70" i="32"/>
  <c r="Q11" i="32"/>
  <c r="R11" i="32" s="1"/>
  <c r="S11" i="32" s="1"/>
  <c r="T19" i="32"/>
  <c r="O22" i="32"/>
  <c r="O23" i="32"/>
  <c r="O24" i="32"/>
  <c r="Q27" i="32"/>
  <c r="R27" i="32" s="1"/>
  <c r="O32" i="32"/>
  <c r="Q35" i="32"/>
  <c r="R35" i="32" s="1"/>
  <c r="O38" i="32"/>
  <c r="Q41" i="32"/>
  <c r="R41" i="32" s="1"/>
  <c r="T41" i="32" s="1"/>
  <c r="T42" i="32"/>
  <c r="O48" i="32"/>
  <c r="Q53" i="32"/>
  <c r="R53" i="32" s="1"/>
  <c r="T53" i="32" s="1"/>
  <c r="O56" i="32"/>
  <c r="Q61" i="32"/>
  <c r="R61" i="32" s="1"/>
  <c r="T61" i="32" s="1"/>
  <c r="O64" i="32"/>
  <c r="Q69" i="32"/>
  <c r="R69" i="32" s="1"/>
  <c r="T69" i="32" s="1"/>
  <c r="O72" i="32"/>
  <c r="O19" i="32"/>
  <c r="O36" i="32"/>
  <c r="Q39" i="32"/>
  <c r="R39" i="32" s="1"/>
  <c r="T39" i="32" s="1"/>
  <c r="O42" i="32"/>
  <c r="Q45" i="32"/>
  <c r="R45" i="32" s="1"/>
  <c r="Q51" i="32"/>
  <c r="R51" i="32" s="1"/>
  <c r="T51" i="32" s="1"/>
  <c r="O62" i="32"/>
  <c r="T24" i="32"/>
  <c r="S25" i="32"/>
  <c r="Q31" i="32"/>
  <c r="R31" i="32" s="1"/>
  <c r="T38" i="32"/>
  <c r="Q73" i="32"/>
  <c r="R73" i="32" s="1"/>
  <c r="T73" i="32" s="1"/>
  <c r="O76" i="32"/>
  <c r="S29" i="33"/>
  <c r="O37" i="33"/>
  <c r="Q40" i="33"/>
  <c r="R40" i="33" s="1"/>
  <c r="T40" i="33" s="1"/>
  <c r="T63" i="33"/>
  <c r="T26" i="33"/>
  <c r="T79" i="33"/>
  <c r="S30" i="33"/>
  <c r="T30" i="33"/>
  <c r="O23" i="33"/>
  <c r="Q56" i="33"/>
  <c r="R56" i="33" s="1"/>
  <c r="T56" i="33" s="1"/>
  <c r="Q58" i="33"/>
  <c r="R58" i="33" s="1"/>
  <c r="T58" i="33" s="1"/>
  <c r="T43" i="33"/>
  <c r="Q46" i="33"/>
  <c r="R46" i="33" s="1"/>
  <c r="T46" i="33" s="1"/>
  <c r="Q72" i="33"/>
  <c r="R72" i="33" s="1"/>
  <c r="T72" i="33" s="1"/>
  <c r="Q74" i="33"/>
  <c r="R74" i="33" s="1"/>
  <c r="T74" i="33" s="1"/>
  <c r="O26" i="33"/>
  <c r="S27" i="33"/>
  <c r="Q42" i="33"/>
  <c r="R42" i="33" s="1"/>
  <c r="S42" i="33" s="1"/>
  <c r="Q50" i="33"/>
  <c r="R50" i="33" s="1"/>
  <c r="T50" i="33" s="1"/>
  <c r="Q52" i="33"/>
  <c r="R52" i="33" s="1"/>
  <c r="O55" i="33"/>
  <c r="O59" i="33"/>
  <c r="O65" i="33"/>
  <c r="Q68" i="33"/>
  <c r="R68" i="33" s="1"/>
  <c r="O71" i="33"/>
  <c r="O75" i="33"/>
  <c r="O80" i="33"/>
  <c r="O22" i="33"/>
  <c r="Q34" i="33"/>
  <c r="R34" i="33" s="1"/>
  <c r="T34" i="33" s="1"/>
  <c r="Q36" i="33"/>
  <c r="R36" i="33" s="1"/>
  <c r="S36" i="33" s="1"/>
  <c r="O49" i="33"/>
  <c r="O53" i="33"/>
  <c r="T59" i="33"/>
  <c r="Q62" i="33"/>
  <c r="R62" i="33" s="1"/>
  <c r="T62" i="33" s="1"/>
  <c r="O69" i="33"/>
  <c r="T75" i="33"/>
  <c r="Q78" i="33"/>
  <c r="R78" i="33" s="1"/>
  <c r="T78" i="33" s="1"/>
  <c r="O39" i="33"/>
  <c r="O43" i="33"/>
  <c r="T47" i="33"/>
  <c r="T21" i="33"/>
  <c r="O24" i="33"/>
  <c r="O25" i="33"/>
  <c r="O35" i="33"/>
  <c r="Q38" i="33"/>
  <c r="R38" i="33" s="1"/>
  <c r="T38" i="33" s="1"/>
  <c r="T39" i="33"/>
  <c r="O45" i="33"/>
  <c r="Q48" i="33"/>
  <c r="R48" i="33" s="1"/>
  <c r="T48" i="33" s="1"/>
  <c r="O51" i="33"/>
  <c r="Q54" i="33"/>
  <c r="R54" i="33" s="1"/>
  <c r="T54" i="33" s="1"/>
  <c r="T55" i="33"/>
  <c r="O61" i="33"/>
  <c r="Q64" i="33"/>
  <c r="R64" i="33" s="1"/>
  <c r="T64" i="33" s="1"/>
  <c r="O67" i="33"/>
  <c r="Q70" i="33"/>
  <c r="R70" i="33" s="1"/>
  <c r="T71" i="33"/>
  <c r="O77" i="33"/>
  <c r="Q28" i="33"/>
  <c r="R28" i="33" s="1"/>
  <c r="T28" i="33" s="1"/>
  <c r="T35" i="33"/>
  <c r="O41" i="33"/>
  <c r="Q44" i="33"/>
  <c r="R44" i="33" s="1"/>
  <c r="T44" i="33" s="1"/>
  <c r="O47" i="33"/>
  <c r="T51" i="33"/>
  <c r="O57" i="33"/>
  <c r="Q60" i="33"/>
  <c r="R60" i="33" s="1"/>
  <c r="T60" i="33" s="1"/>
  <c r="O63" i="33"/>
  <c r="Q66" i="33"/>
  <c r="R66" i="33" s="1"/>
  <c r="T66" i="33" s="1"/>
  <c r="T67" i="33"/>
  <c r="O73" i="33"/>
  <c r="Q76" i="33"/>
  <c r="R76" i="33" s="1"/>
  <c r="S76" i="33" s="1"/>
  <c r="O79" i="33"/>
  <c r="T68" i="33"/>
  <c r="S68" i="33"/>
  <c r="Q11" i="33"/>
  <c r="R11" i="33" s="1"/>
  <c r="T20" i="33"/>
  <c r="S20" i="33"/>
  <c r="T22" i="33"/>
  <c r="S22" i="33"/>
  <c r="Q31" i="33"/>
  <c r="R31" i="33" s="1"/>
  <c r="O31" i="33"/>
  <c r="T25" i="33"/>
  <c r="T42" i="33"/>
  <c r="T70" i="33"/>
  <c r="S70" i="33"/>
  <c r="T32" i="33"/>
  <c r="S32" i="33"/>
  <c r="T36" i="33"/>
  <c r="T52" i="33"/>
  <c r="S52" i="33"/>
  <c r="S64" i="33"/>
  <c r="T23" i="33"/>
  <c r="T24" i="33"/>
  <c r="S24" i="33"/>
  <c r="S28" i="33"/>
  <c r="T37" i="33"/>
  <c r="T41" i="33"/>
  <c r="T45" i="33"/>
  <c r="T49" i="33"/>
  <c r="T53" i="33"/>
  <c r="T57" i="33"/>
  <c r="T61" i="33"/>
  <c r="T65" i="33"/>
  <c r="T69" i="33"/>
  <c r="T73" i="33"/>
  <c r="T77" i="33"/>
  <c r="T80" i="33"/>
  <c r="T20" i="32"/>
  <c r="S20" i="32"/>
  <c r="S64" i="32"/>
  <c r="T64" i="32"/>
  <c r="T11" i="32"/>
  <c r="Q28" i="32"/>
  <c r="R28" i="32" s="1"/>
  <c r="O28" i="32"/>
  <c r="T29" i="32"/>
  <c r="S29" i="32"/>
  <c r="T33" i="32"/>
  <c r="S33" i="32"/>
  <c r="T37" i="32"/>
  <c r="S37" i="32"/>
  <c r="T45" i="32"/>
  <c r="S45" i="32"/>
  <c r="S50" i="32"/>
  <c r="T50" i="32"/>
  <c r="S58" i="32"/>
  <c r="T58" i="32"/>
  <c r="S66" i="32"/>
  <c r="T66" i="32"/>
  <c r="S74" i="32"/>
  <c r="T74" i="32"/>
  <c r="T32" i="32"/>
  <c r="T36" i="32"/>
  <c r="T40" i="32"/>
  <c r="T44" i="32"/>
  <c r="S52" i="32"/>
  <c r="T52" i="32"/>
  <c r="S60" i="32"/>
  <c r="T60" i="32"/>
  <c r="S68" i="32"/>
  <c r="T68" i="32"/>
  <c r="S76" i="32"/>
  <c r="T76" i="32"/>
  <c r="T27" i="32"/>
  <c r="S27" i="32"/>
  <c r="S48" i="32"/>
  <c r="T48" i="32"/>
  <c r="S56" i="32"/>
  <c r="T56" i="32"/>
  <c r="S72" i="32"/>
  <c r="T72" i="32"/>
  <c r="T23" i="32"/>
  <c r="S23" i="32"/>
  <c r="T21" i="32"/>
  <c r="T22" i="32"/>
  <c r="S22" i="32"/>
  <c r="T31" i="32"/>
  <c r="S31" i="32"/>
  <c r="T35" i="32"/>
  <c r="S35" i="32"/>
  <c r="T43" i="32"/>
  <c r="S43" i="32"/>
  <c r="T47" i="32"/>
  <c r="S47" i="32"/>
  <c r="S54" i="32"/>
  <c r="T54" i="32"/>
  <c r="S62" i="32"/>
  <c r="T62" i="32"/>
  <c r="S70" i="32"/>
  <c r="T70" i="32"/>
  <c r="S49" i="32"/>
  <c r="S51" i="32"/>
  <c r="S55" i="32"/>
  <c r="S57" i="32"/>
  <c r="S59" i="32"/>
  <c r="S61" i="32"/>
  <c r="S63" i="32"/>
  <c r="S65" i="32"/>
  <c r="S67" i="32"/>
  <c r="S71" i="32"/>
  <c r="S75" i="32"/>
  <c r="Q11" i="13"/>
  <c r="T11" i="13"/>
  <c r="S11" i="13"/>
  <c r="T13" i="13"/>
  <c r="T15" i="13"/>
  <c r="S15" i="13"/>
  <c r="S17" i="13"/>
  <c r="T17" i="13"/>
  <c r="T17" i="35" l="1"/>
  <c r="S17" i="35"/>
  <c r="S16" i="35"/>
  <c r="T16" i="35"/>
  <c r="T13" i="35"/>
  <c r="S13" i="35"/>
  <c r="S12" i="35"/>
  <c r="T12" i="35"/>
  <c r="T34" i="13"/>
  <c r="S34" i="13"/>
  <c r="T35" i="13"/>
  <c r="S35" i="13"/>
  <c r="T36" i="13"/>
  <c r="S36" i="13"/>
  <c r="T37" i="13"/>
  <c r="S37" i="13"/>
  <c r="T38" i="13"/>
  <c r="S38" i="13"/>
  <c r="T39" i="13"/>
  <c r="S39" i="13"/>
  <c r="T40" i="13"/>
  <c r="S40" i="13"/>
  <c r="T41" i="13"/>
  <c r="S41" i="13"/>
  <c r="T42" i="13"/>
  <c r="S42" i="13"/>
  <c r="T43" i="13"/>
  <c r="S43" i="13"/>
  <c r="T44" i="13"/>
  <c r="S44" i="13"/>
  <c r="T45" i="13"/>
  <c r="S45" i="13"/>
  <c r="T46" i="13"/>
  <c r="S46" i="13"/>
  <c r="T47" i="13"/>
  <c r="S47" i="13"/>
  <c r="T48" i="13"/>
  <c r="S48" i="13"/>
  <c r="T49" i="13"/>
  <c r="S49" i="13"/>
  <c r="T50" i="13"/>
  <c r="S50" i="13"/>
  <c r="T51" i="13"/>
  <c r="S51" i="13"/>
  <c r="T52" i="13"/>
  <c r="S52" i="13"/>
  <c r="T53" i="13"/>
  <c r="S53" i="13"/>
  <c r="T54" i="13"/>
  <c r="S54" i="13"/>
  <c r="T55" i="13"/>
  <c r="S55" i="13"/>
  <c r="T56" i="13"/>
  <c r="S56" i="13"/>
  <c r="T57" i="13"/>
  <c r="S57" i="13"/>
  <c r="T58" i="13"/>
  <c r="S58" i="13"/>
  <c r="T59" i="13"/>
  <c r="S59" i="13"/>
  <c r="T60" i="13"/>
  <c r="S60" i="13"/>
  <c r="T61" i="13"/>
  <c r="S61" i="13"/>
  <c r="T62" i="13"/>
  <c r="S62" i="13"/>
  <c r="T63" i="13"/>
  <c r="S63" i="13"/>
  <c r="T64" i="13"/>
  <c r="S64" i="13"/>
  <c r="T65" i="13"/>
  <c r="S65" i="13"/>
  <c r="T66" i="13"/>
  <c r="S66" i="13"/>
  <c r="T67" i="13"/>
  <c r="S67" i="13"/>
  <c r="T68" i="13"/>
  <c r="S68" i="13"/>
  <c r="T69" i="13"/>
  <c r="S69" i="13"/>
  <c r="T70" i="13"/>
  <c r="S70" i="13"/>
  <c r="T71" i="13"/>
  <c r="S71" i="13"/>
  <c r="T72" i="13"/>
  <c r="S72" i="13"/>
  <c r="T73" i="13"/>
  <c r="S73" i="13"/>
  <c r="T74" i="13"/>
  <c r="S74" i="13"/>
  <c r="T75" i="13"/>
  <c r="S75" i="13"/>
  <c r="T76" i="13"/>
  <c r="S76" i="13"/>
  <c r="T77" i="13"/>
  <c r="S77" i="13"/>
  <c r="T78" i="13"/>
  <c r="S78" i="13"/>
  <c r="T79" i="13"/>
  <c r="S79" i="13"/>
  <c r="S30" i="32"/>
  <c r="T30" i="32"/>
  <c r="T48" i="37"/>
  <c r="S64" i="37"/>
  <c r="T56" i="37"/>
  <c r="S74" i="37"/>
  <c r="S62" i="37"/>
  <c r="T52" i="37"/>
  <c r="S84" i="37"/>
  <c r="S70" i="37"/>
  <c r="S50" i="37"/>
  <c r="S60" i="37"/>
  <c r="S28" i="37"/>
  <c r="S35" i="37"/>
  <c r="S58" i="37"/>
  <c r="S46" i="37"/>
  <c r="S23" i="37"/>
  <c r="S78" i="37"/>
  <c r="S37" i="37"/>
  <c r="S62" i="33"/>
  <c r="S44" i="33"/>
  <c r="S78" i="33"/>
  <c r="S46" i="33"/>
  <c r="S74" i="33"/>
  <c r="T76" i="33"/>
  <c r="S50" i="33"/>
  <c r="T40" i="37"/>
  <c r="S40" i="37"/>
  <c r="T33" i="37"/>
  <c r="S33" i="37"/>
  <c r="T38" i="37"/>
  <c r="S38" i="37"/>
  <c r="T83" i="37"/>
  <c r="S83" i="37"/>
  <c r="T79" i="37"/>
  <c r="S79" i="37"/>
  <c r="T75" i="37"/>
  <c r="S75" i="37"/>
  <c r="T71" i="37"/>
  <c r="S71" i="37"/>
  <c r="T67" i="37"/>
  <c r="S67" i="37"/>
  <c r="T63" i="37"/>
  <c r="S63" i="37"/>
  <c r="T59" i="37"/>
  <c r="S59" i="37"/>
  <c r="T55" i="37"/>
  <c r="S55" i="37"/>
  <c r="T51" i="37"/>
  <c r="S51" i="37"/>
  <c r="T47" i="37"/>
  <c r="S47" i="37"/>
  <c r="T36" i="37"/>
  <c r="S36" i="37"/>
  <c r="T42" i="37"/>
  <c r="S42" i="37"/>
  <c r="T81" i="37"/>
  <c r="S81" i="37"/>
  <c r="T77" i="37"/>
  <c r="S77" i="37"/>
  <c r="T73" i="37"/>
  <c r="S73" i="37"/>
  <c r="T69" i="37"/>
  <c r="S69" i="37"/>
  <c r="T65" i="37"/>
  <c r="S65" i="37"/>
  <c r="T61" i="37"/>
  <c r="S61" i="37"/>
  <c r="T57" i="37"/>
  <c r="S57" i="37"/>
  <c r="T53" i="37"/>
  <c r="S53" i="37"/>
  <c r="T49" i="37"/>
  <c r="S49" i="37"/>
  <c r="T45" i="37"/>
  <c r="S45" i="37"/>
  <c r="T27" i="36"/>
  <c r="S27" i="36"/>
  <c r="T25" i="36"/>
  <c r="S25" i="36"/>
  <c r="T66" i="36"/>
  <c r="S66" i="36"/>
  <c r="T62" i="36"/>
  <c r="S62" i="36"/>
  <c r="T58" i="36"/>
  <c r="S58" i="36"/>
  <c r="T54" i="36"/>
  <c r="S54" i="36"/>
  <c r="T50" i="36"/>
  <c r="S50" i="36"/>
  <c r="T46" i="36"/>
  <c r="S46" i="36"/>
  <c r="T42" i="36"/>
  <c r="S42" i="36"/>
  <c r="T38" i="36"/>
  <c r="S38" i="36"/>
  <c r="T34" i="36"/>
  <c r="S34" i="36"/>
  <c r="T30" i="36"/>
  <c r="S30" i="36"/>
  <c r="T23" i="36"/>
  <c r="S23" i="36"/>
  <c r="T29" i="36"/>
  <c r="S29" i="36"/>
  <c r="T68" i="36"/>
  <c r="S68" i="36"/>
  <c r="T64" i="36"/>
  <c r="S64" i="36"/>
  <c r="T60" i="36"/>
  <c r="S60" i="36"/>
  <c r="T56" i="36"/>
  <c r="S56" i="36"/>
  <c r="T52" i="36"/>
  <c r="S52" i="36"/>
  <c r="T48" i="36"/>
  <c r="S48" i="36"/>
  <c r="T44" i="36"/>
  <c r="S44" i="36"/>
  <c r="T40" i="36"/>
  <c r="S40" i="36"/>
  <c r="T36" i="36"/>
  <c r="S36" i="36"/>
  <c r="T32" i="36"/>
  <c r="S32" i="36"/>
  <c r="T68" i="35"/>
  <c r="S68" i="35"/>
  <c r="T64" i="35"/>
  <c r="S64" i="35"/>
  <c r="T60" i="35"/>
  <c r="S60" i="35"/>
  <c r="T56" i="35"/>
  <c r="S56" i="35"/>
  <c r="T52" i="35"/>
  <c r="S52" i="35"/>
  <c r="T48" i="35"/>
  <c r="S48" i="35"/>
  <c r="T44" i="35"/>
  <c r="S44" i="35"/>
  <c r="T40" i="35"/>
  <c r="S40" i="35"/>
  <c r="T34" i="35"/>
  <c r="S34" i="35"/>
  <c r="T30" i="35"/>
  <c r="S30" i="35"/>
  <c r="T26" i="35"/>
  <c r="S26" i="35"/>
  <c r="T36" i="35"/>
  <c r="S36" i="35"/>
  <c r="T66" i="35"/>
  <c r="S66" i="35"/>
  <c r="T62" i="35"/>
  <c r="S62" i="35"/>
  <c r="T58" i="35"/>
  <c r="S58" i="35"/>
  <c r="T54" i="35"/>
  <c r="S54" i="35"/>
  <c r="T50" i="35"/>
  <c r="S50" i="35"/>
  <c r="T46" i="35"/>
  <c r="S46" i="35"/>
  <c r="T42" i="35"/>
  <c r="S42" i="35"/>
  <c r="T38" i="35"/>
  <c r="S38" i="35"/>
  <c r="T32" i="35"/>
  <c r="S32" i="35"/>
  <c r="T28" i="35"/>
  <c r="S28" i="35"/>
  <c r="T24" i="35"/>
  <c r="S24" i="35"/>
  <c r="T64" i="34"/>
  <c r="S64" i="34"/>
  <c r="T56" i="34"/>
  <c r="S56" i="34"/>
  <c r="T48" i="34"/>
  <c r="S48" i="34"/>
  <c r="T40" i="34"/>
  <c r="S40" i="34"/>
  <c r="T34" i="34"/>
  <c r="S34" i="34"/>
  <c r="T72" i="34"/>
  <c r="S72" i="34"/>
  <c r="T66" i="34"/>
  <c r="S66" i="34"/>
  <c r="T58" i="34"/>
  <c r="S58" i="34"/>
  <c r="T50" i="34"/>
  <c r="S50" i="34"/>
  <c r="T42" i="34"/>
  <c r="S42" i="34"/>
  <c r="T32" i="34"/>
  <c r="S32" i="34"/>
  <c r="T70" i="34"/>
  <c r="S70" i="34"/>
  <c r="T60" i="34"/>
  <c r="S60" i="34"/>
  <c r="T52" i="34"/>
  <c r="S52" i="34"/>
  <c r="T44" i="34"/>
  <c r="S44" i="34"/>
  <c r="T36" i="34"/>
  <c r="S36" i="34"/>
  <c r="T30" i="34"/>
  <c r="S30" i="34"/>
  <c r="T68" i="34"/>
  <c r="S68" i="34"/>
  <c r="T62" i="34"/>
  <c r="S62" i="34"/>
  <c r="T54" i="34"/>
  <c r="S54" i="34"/>
  <c r="T46" i="34"/>
  <c r="S46" i="34"/>
  <c r="T38" i="34"/>
  <c r="S38" i="34"/>
  <c r="T28" i="34"/>
  <c r="S28" i="34"/>
  <c r="S69" i="32"/>
  <c r="S53" i="32"/>
  <c r="S39" i="32"/>
  <c r="S73" i="32"/>
  <c r="S41" i="32"/>
  <c r="S40" i="33"/>
  <c r="S38" i="33"/>
  <c r="S58" i="33"/>
  <c r="S72" i="33"/>
  <c r="S56" i="33"/>
  <c r="S34" i="33"/>
  <c r="S60" i="33"/>
  <c r="S54" i="33"/>
  <c r="S48" i="33"/>
  <c r="S66" i="33"/>
  <c r="T31" i="33"/>
  <c r="S31" i="33"/>
  <c r="T11" i="33"/>
  <c r="S11" i="33"/>
  <c r="T28" i="32"/>
  <c r="S28" i="32"/>
  <c r="N32" i="16"/>
  <c r="O32" i="16" s="1"/>
  <c r="O29" i="29"/>
  <c r="O30" i="29"/>
  <c r="Q29" i="29"/>
  <c r="R29" i="29" s="1"/>
  <c r="Q30" i="29"/>
  <c r="R30" i="29" s="1"/>
  <c r="N26" i="29"/>
  <c r="O26" i="29" s="1"/>
  <c r="R26" i="29"/>
  <c r="S26" i="29" s="1"/>
  <c r="T26" i="29" l="1"/>
  <c r="T30" i="29"/>
  <c r="S30" i="29"/>
  <c r="T29" i="29"/>
  <c r="S29" i="29"/>
  <c r="N77" i="29"/>
  <c r="N76" i="29"/>
  <c r="N75" i="29"/>
  <c r="N74" i="29"/>
  <c r="N73" i="29"/>
  <c r="N72" i="29"/>
  <c r="N71" i="29"/>
  <c r="N70" i="29"/>
  <c r="N69" i="29"/>
  <c r="N68" i="29"/>
  <c r="N67" i="29"/>
  <c r="N66" i="29"/>
  <c r="N65" i="29"/>
  <c r="N64" i="29"/>
  <c r="N63" i="29"/>
  <c r="N62" i="29"/>
  <c r="N61" i="29"/>
  <c r="N60" i="29"/>
  <c r="N59" i="29"/>
  <c r="N58" i="29"/>
  <c r="N57" i="29"/>
  <c r="N56" i="29"/>
  <c r="N55" i="29"/>
  <c r="N54" i="29"/>
  <c r="N53" i="29"/>
  <c r="N52" i="29"/>
  <c r="N51" i="29"/>
  <c r="N50" i="29"/>
  <c r="N49" i="29"/>
  <c r="N48" i="29"/>
  <c r="N47" i="29"/>
  <c r="N46" i="29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28" i="29"/>
  <c r="N27" i="29"/>
  <c r="N25" i="29"/>
  <c r="N23" i="29"/>
  <c r="N22" i="29"/>
  <c r="N21" i="29"/>
  <c r="N20" i="29"/>
  <c r="N19" i="29"/>
  <c r="N11" i="29"/>
  <c r="N75" i="28"/>
  <c r="N74" i="28"/>
  <c r="N73" i="28"/>
  <c r="N72" i="28"/>
  <c r="N71" i="28"/>
  <c r="N70" i="28"/>
  <c r="N69" i="28"/>
  <c r="N68" i="28"/>
  <c r="N67" i="28"/>
  <c r="N66" i="28"/>
  <c r="N65" i="28"/>
  <c r="N64" i="28"/>
  <c r="N63" i="28"/>
  <c r="N62" i="28"/>
  <c r="N61" i="28"/>
  <c r="N60" i="28"/>
  <c r="N59" i="28"/>
  <c r="N58" i="28"/>
  <c r="N57" i="28"/>
  <c r="N56" i="28"/>
  <c r="N55" i="28"/>
  <c r="N54" i="28"/>
  <c r="N53" i="28"/>
  <c r="N52" i="28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7" i="28"/>
  <c r="N26" i="28"/>
  <c r="N25" i="28"/>
  <c r="N24" i="28"/>
  <c r="N23" i="28"/>
  <c r="N22" i="28"/>
  <c r="N21" i="28"/>
  <c r="N20" i="28"/>
  <c r="N19" i="28"/>
  <c r="N11" i="28"/>
  <c r="N19" i="27"/>
  <c r="N20" i="27"/>
  <c r="O20" i="27" s="1"/>
  <c r="N21" i="27"/>
  <c r="O21" i="27" s="1"/>
  <c r="N22" i="27"/>
  <c r="O22" i="27" s="1"/>
  <c r="N23" i="27"/>
  <c r="O23" i="27" s="1"/>
  <c r="N24" i="27"/>
  <c r="O24" i="27" s="1"/>
  <c r="N25" i="27"/>
  <c r="O25" i="27" s="1"/>
  <c r="N26" i="27"/>
  <c r="N23" i="25"/>
  <c r="O23" i="25" s="1"/>
  <c r="N81" i="27"/>
  <c r="N80" i="27"/>
  <c r="N79" i="27"/>
  <c r="N78" i="27"/>
  <c r="N77" i="27"/>
  <c r="N76" i="27"/>
  <c r="N75" i="27"/>
  <c r="N74" i="27"/>
  <c r="N73" i="27"/>
  <c r="N72" i="27"/>
  <c r="N71" i="27"/>
  <c r="N70" i="27"/>
  <c r="N69" i="27"/>
  <c r="N68" i="27"/>
  <c r="N67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R27" i="27"/>
  <c r="N27" i="27"/>
  <c r="O27" i="27" s="1"/>
  <c r="N11" i="27"/>
  <c r="N64" i="26"/>
  <c r="N63" i="26"/>
  <c r="N62" i="26"/>
  <c r="N61" i="26"/>
  <c r="N60" i="26"/>
  <c r="N59" i="26"/>
  <c r="N58" i="26"/>
  <c r="N57" i="26"/>
  <c r="N56" i="26"/>
  <c r="N55" i="26"/>
  <c r="N54" i="26"/>
  <c r="N53" i="26"/>
  <c r="N52" i="26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24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Q22" i="27" l="1"/>
  <c r="R22" i="27" s="1"/>
  <c r="Q11" i="29"/>
  <c r="R11" i="29" s="1"/>
  <c r="O11" i="29"/>
  <c r="Q19" i="29"/>
  <c r="R19" i="29" s="1"/>
  <c r="O19" i="29"/>
  <c r="Q20" i="29"/>
  <c r="R20" i="29" s="1"/>
  <c r="O20" i="29"/>
  <c r="Q21" i="29"/>
  <c r="R21" i="29" s="1"/>
  <c r="O21" i="29"/>
  <c r="Q22" i="29"/>
  <c r="R22" i="29" s="1"/>
  <c r="O22" i="29"/>
  <c r="Q23" i="29"/>
  <c r="R23" i="29" s="1"/>
  <c r="O23" i="29"/>
  <c r="Q25" i="29"/>
  <c r="R25" i="29" s="1"/>
  <c r="O25" i="29"/>
  <c r="Q27" i="29"/>
  <c r="R27" i="29" s="1"/>
  <c r="O27" i="29"/>
  <c r="Q28" i="29"/>
  <c r="R28" i="29" s="1"/>
  <c r="O28" i="29"/>
  <c r="Q31" i="29"/>
  <c r="R31" i="29" s="1"/>
  <c r="O31" i="29"/>
  <c r="Q32" i="29"/>
  <c r="R32" i="29" s="1"/>
  <c r="O32" i="29"/>
  <c r="Q33" i="29"/>
  <c r="R33" i="29" s="1"/>
  <c r="O33" i="29"/>
  <c r="Q34" i="29"/>
  <c r="R34" i="29" s="1"/>
  <c r="O34" i="29"/>
  <c r="Q35" i="29"/>
  <c r="R35" i="29" s="1"/>
  <c r="O35" i="29"/>
  <c r="Q36" i="29"/>
  <c r="R36" i="29" s="1"/>
  <c r="O36" i="29"/>
  <c r="Q37" i="29"/>
  <c r="R37" i="29" s="1"/>
  <c r="O37" i="29"/>
  <c r="Q38" i="29"/>
  <c r="R38" i="29" s="1"/>
  <c r="O38" i="29"/>
  <c r="Q39" i="29"/>
  <c r="R39" i="29" s="1"/>
  <c r="O39" i="29"/>
  <c r="Q40" i="29"/>
  <c r="R40" i="29" s="1"/>
  <c r="O40" i="29"/>
  <c r="Q41" i="29"/>
  <c r="R41" i="29" s="1"/>
  <c r="O41" i="29"/>
  <c r="Q42" i="29"/>
  <c r="R42" i="29" s="1"/>
  <c r="O42" i="29"/>
  <c r="Q43" i="29"/>
  <c r="R43" i="29" s="1"/>
  <c r="O43" i="29"/>
  <c r="Q44" i="29"/>
  <c r="R44" i="29" s="1"/>
  <c r="O44" i="29"/>
  <c r="Q45" i="29"/>
  <c r="R45" i="29" s="1"/>
  <c r="O45" i="29"/>
  <c r="Q46" i="29"/>
  <c r="R46" i="29" s="1"/>
  <c r="O46" i="29"/>
  <c r="Q47" i="29"/>
  <c r="R47" i="29" s="1"/>
  <c r="O47" i="29"/>
  <c r="Q48" i="29"/>
  <c r="R48" i="29" s="1"/>
  <c r="O48" i="29"/>
  <c r="Q49" i="29"/>
  <c r="R49" i="29" s="1"/>
  <c r="O49" i="29"/>
  <c r="Q50" i="29"/>
  <c r="R50" i="29" s="1"/>
  <c r="O50" i="29"/>
  <c r="Q51" i="29"/>
  <c r="R51" i="29" s="1"/>
  <c r="O51" i="29"/>
  <c r="Q52" i="29"/>
  <c r="R52" i="29" s="1"/>
  <c r="O52" i="29"/>
  <c r="Q53" i="29"/>
  <c r="R53" i="29" s="1"/>
  <c r="O53" i="29"/>
  <c r="Q54" i="29"/>
  <c r="R54" i="29" s="1"/>
  <c r="O54" i="29"/>
  <c r="Q55" i="29"/>
  <c r="R55" i="29" s="1"/>
  <c r="O55" i="29"/>
  <c r="Q56" i="29"/>
  <c r="R56" i="29" s="1"/>
  <c r="O56" i="29"/>
  <c r="Q57" i="29"/>
  <c r="R57" i="29" s="1"/>
  <c r="O57" i="29"/>
  <c r="Q58" i="29"/>
  <c r="R58" i="29" s="1"/>
  <c r="O58" i="29"/>
  <c r="Q59" i="29"/>
  <c r="R59" i="29" s="1"/>
  <c r="O59" i="29"/>
  <c r="Q60" i="29"/>
  <c r="R60" i="29" s="1"/>
  <c r="O60" i="29"/>
  <c r="Q61" i="29"/>
  <c r="R61" i="29" s="1"/>
  <c r="O61" i="29"/>
  <c r="Q62" i="29"/>
  <c r="R62" i="29" s="1"/>
  <c r="O62" i="29"/>
  <c r="Q63" i="29"/>
  <c r="R63" i="29" s="1"/>
  <c r="O63" i="29"/>
  <c r="Q64" i="29"/>
  <c r="R64" i="29" s="1"/>
  <c r="O64" i="29"/>
  <c r="Q65" i="29"/>
  <c r="R65" i="29" s="1"/>
  <c r="O65" i="29"/>
  <c r="Q66" i="29"/>
  <c r="R66" i="29" s="1"/>
  <c r="O66" i="29"/>
  <c r="Q67" i="29"/>
  <c r="R67" i="29" s="1"/>
  <c r="O67" i="29"/>
  <c r="Q68" i="29"/>
  <c r="R68" i="29" s="1"/>
  <c r="O68" i="29"/>
  <c r="Q69" i="29"/>
  <c r="R69" i="29" s="1"/>
  <c r="O69" i="29"/>
  <c r="Q70" i="29"/>
  <c r="R70" i="29" s="1"/>
  <c r="O70" i="29"/>
  <c r="Q71" i="29"/>
  <c r="R71" i="29" s="1"/>
  <c r="O71" i="29"/>
  <c r="Q72" i="29"/>
  <c r="R72" i="29" s="1"/>
  <c r="O72" i="29"/>
  <c r="Q73" i="29"/>
  <c r="R73" i="29" s="1"/>
  <c r="O73" i="29"/>
  <c r="Q74" i="29"/>
  <c r="R74" i="29" s="1"/>
  <c r="O74" i="29"/>
  <c r="Q75" i="29"/>
  <c r="R75" i="29" s="1"/>
  <c r="O75" i="29"/>
  <c r="Q76" i="29"/>
  <c r="R76" i="29" s="1"/>
  <c r="O76" i="29"/>
  <c r="Q77" i="29"/>
  <c r="R77" i="29" s="1"/>
  <c r="O77" i="29"/>
  <c r="Q11" i="28"/>
  <c r="R11" i="28" s="1"/>
  <c r="O11" i="28"/>
  <c r="Q19" i="28"/>
  <c r="R19" i="28" s="1"/>
  <c r="O19" i="28"/>
  <c r="Q20" i="28"/>
  <c r="R20" i="28" s="1"/>
  <c r="O20" i="28"/>
  <c r="Q21" i="28"/>
  <c r="R21" i="28" s="1"/>
  <c r="O21" i="28"/>
  <c r="Q22" i="28"/>
  <c r="R22" i="28" s="1"/>
  <c r="O22" i="28"/>
  <c r="Q23" i="28"/>
  <c r="R23" i="28" s="1"/>
  <c r="O23" i="28"/>
  <c r="Q24" i="28"/>
  <c r="R24" i="28" s="1"/>
  <c r="O24" i="28"/>
  <c r="Q25" i="28"/>
  <c r="R25" i="28" s="1"/>
  <c r="O25" i="28"/>
  <c r="Q26" i="28"/>
  <c r="R26" i="28" s="1"/>
  <c r="O26" i="28"/>
  <c r="Q27" i="28"/>
  <c r="R27" i="28" s="1"/>
  <c r="O27" i="28"/>
  <c r="Q29" i="28"/>
  <c r="R29" i="28" s="1"/>
  <c r="O29" i="28"/>
  <c r="Q30" i="28"/>
  <c r="R30" i="28" s="1"/>
  <c r="O30" i="28"/>
  <c r="Q31" i="28"/>
  <c r="R31" i="28" s="1"/>
  <c r="O31" i="28"/>
  <c r="Q32" i="28"/>
  <c r="R32" i="28" s="1"/>
  <c r="O32" i="28"/>
  <c r="Q33" i="28"/>
  <c r="R33" i="28" s="1"/>
  <c r="O33" i="28"/>
  <c r="Q34" i="28"/>
  <c r="R34" i="28" s="1"/>
  <c r="O34" i="28"/>
  <c r="Q35" i="28"/>
  <c r="R35" i="28" s="1"/>
  <c r="O35" i="28"/>
  <c r="Q36" i="28"/>
  <c r="R36" i="28" s="1"/>
  <c r="O36" i="28"/>
  <c r="Q37" i="28"/>
  <c r="R37" i="28" s="1"/>
  <c r="O37" i="28"/>
  <c r="Q38" i="28"/>
  <c r="R38" i="28" s="1"/>
  <c r="O38" i="28"/>
  <c r="Q39" i="28"/>
  <c r="R39" i="28" s="1"/>
  <c r="O39" i="28"/>
  <c r="Q40" i="28"/>
  <c r="R40" i="28" s="1"/>
  <c r="O40" i="28"/>
  <c r="Q41" i="28"/>
  <c r="R41" i="28" s="1"/>
  <c r="O41" i="28"/>
  <c r="Q42" i="28"/>
  <c r="R42" i="28" s="1"/>
  <c r="O42" i="28"/>
  <c r="Q43" i="28"/>
  <c r="R43" i="28" s="1"/>
  <c r="O43" i="28"/>
  <c r="Q44" i="28"/>
  <c r="R44" i="28" s="1"/>
  <c r="O44" i="28"/>
  <c r="Q45" i="28"/>
  <c r="R45" i="28" s="1"/>
  <c r="O45" i="28"/>
  <c r="Q46" i="28"/>
  <c r="R46" i="28" s="1"/>
  <c r="O46" i="28"/>
  <c r="Q47" i="28"/>
  <c r="R47" i="28" s="1"/>
  <c r="O47" i="28"/>
  <c r="Q48" i="28"/>
  <c r="R48" i="28" s="1"/>
  <c r="O48" i="28"/>
  <c r="Q49" i="28"/>
  <c r="R49" i="28" s="1"/>
  <c r="O49" i="28"/>
  <c r="Q50" i="28"/>
  <c r="R50" i="28" s="1"/>
  <c r="O50" i="28"/>
  <c r="Q51" i="28"/>
  <c r="R51" i="28" s="1"/>
  <c r="O51" i="28"/>
  <c r="Q52" i="28"/>
  <c r="R52" i="28" s="1"/>
  <c r="O52" i="28"/>
  <c r="Q53" i="28"/>
  <c r="R53" i="28" s="1"/>
  <c r="O53" i="28"/>
  <c r="Q54" i="28"/>
  <c r="R54" i="28" s="1"/>
  <c r="O54" i="28"/>
  <c r="Q55" i="28"/>
  <c r="R55" i="28" s="1"/>
  <c r="O55" i="28"/>
  <c r="Q56" i="28"/>
  <c r="R56" i="28" s="1"/>
  <c r="O56" i="28"/>
  <c r="Q57" i="28"/>
  <c r="R57" i="28" s="1"/>
  <c r="O57" i="28"/>
  <c r="Q58" i="28"/>
  <c r="R58" i="28" s="1"/>
  <c r="O58" i="28"/>
  <c r="Q59" i="28"/>
  <c r="R59" i="28" s="1"/>
  <c r="O59" i="28"/>
  <c r="Q60" i="28"/>
  <c r="R60" i="28" s="1"/>
  <c r="O60" i="28"/>
  <c r="Q61" i="28"/>
  <c r="R61" i="28" s="1"/>
  <c r="O61" i="28"/>
  <c r="Q62" i="28"/>
  <c r="R62" i="28" s="1"/>
  <c r="O62" i="28"/>
  <c r="Q63" i="28"/>
  <c r="R63" i="28" s="1"/>
  <c r="O63" i="28"/>
  <c r="Q64" i="28"/>
  <c r="R64" i="28" s="1"/>
  <c r="O64" i="28"/>
  <c r="Q65" i="28"/>
  <c r="R65" i="28" s="1"/>
  <c r="O65" i="28"/>
  <c r="Q66" i="28"/>
  <c r="R66" i="28" s="1"/>
  <c r="O66" i="28"/>
  <c r="Q67" i="28"/>
  <c r="R67" i="28" s="1"/>
  <c r="O67" i="28"/>
  <c r="Q68" i="28"/>
  <c r="R68" i="28" s="1"/>
  <c r="O68" i="28"/>
  <c r="Q69" i="28"/>
  <c r="R69" i="28" s="1"/>
  <c r="O69" i="28"/>
  <c r="Q70" i="28"/>
  <c r="R70" i="28" s="1"/>
  <c r="O70" i="28"/>
  <c r="Q71" i="28"/>
  <c r="R71" i="28" s="1"/>
  <c r="O71" i="28"/>
  <c r="Q72" i="28"/>
  <c r="R72" i="28" s="1"/>
  <c r="O72" i="28"/>
  <c r="Q73" i="28"/>
  <c r="R73" i="28" s="1"/>
  <c r="O73" i="28"/>
  <c r="Q74" i="28"/>
  <c r="R74" i="28" s="1"/>
  <c r="O74" i="28"/>
  <c r="Q75" i="28"/>
  <c r="R75" i="28" s="1"/>
  <c r="O75" i="28"/>
  <c r="Q19" i="27"/>
  <c r="R19" i="27" s="1"/>
  <c r="O19" i="27"/>
  <c r="Q26" i="27"/>
  <c r="R26" i="27" s="1"/>
  <c r="O26" i="27"/>
  <c r="Q23" i="27"/>
  <c r="R23" i="27" s="1"/>
  <c r="Q11" i="27"/>
  <c r="R11" i="27" s="1"/>
  <c r="O11" i="27"/>
  <c r="Q20" i="27"/>
  <c r="R20" i="27" s="1"/>
  <c r="Q21" i="27"/>
  <c r="R21" i="27" s="1"/>
  <c r="Q24" i="27"/>
  <c r="R24" i="27" s="1"/>
  <c r="Q25" i="27"/>
  <c r="R25" i="27" s="1"/>
  <c r="T27" i="27"/>
  <c r="S27" i="27"/>
  <c r="Q29" i="27"/>
  <c r="R29" i="27" s="1"/>
  <c r="O29" i="27"/>
  <c r="Q30" i="27"/>
  <c r="R30" i="27" s="1"/>
  <c r="O30" i="27"/>
  <c r="Q31" i="27"/>
  <c r="R31" i="27" s="1"/>
  <c r="O31" i="27"/>
  <c r="Q32" i="27"/>
  <c r="R32" i="27" s="1"/>
  <c r="O32" i="27"/>
  <c r="Q33" i="27"/>
  <c r="R33" i="27" s="1"/>
  <c r="O33" i="27"/>
  <c r="Q34" i="27"/>
  <c r="R34" i="27" s="1"/>
  <c r="O34" i="27"/>
  <c r="Q35" i="27"/>
  <c r="R35" i="27" s="1"/>
  <c r="O35" i="27"/>
  <c r="Q36" i="27"/>
  <c r="R36" i="27" s="1"/>
  <c r="O36" i="27"/>
  <c r="Q37" i="27"/>
  <c r="R37" i="27" s="1"/>
  <c r="O37" i="27"/>
  <c r="Q38" i="27"/>
  <c r="R38" i="27" s="1"/>
  <c r="O38" i="27"/>
  <c r="Q39" i="27"/>
  <c r="R39" i="27" s="1"/>
  <c r="O39" i="27"/>
  <c r="Q40" i="27"/>
  <c r="R40" i="27" s="1"/>
  <c r="O40" i="27"/>
  <c r="Q41" i="27"/>
  <c r="R41" i="27" s="1"/>
  <c r="O41" i="27"/>
  <c r="Q42" i="27"/>
  <c r="R42" i="27" s="1"/>
  <c r="O42" i="27"/>
  <c r="Q43" i="27"/>
  <c r="R43" i="27" s="1"/>
  <c r="O43" i="27"/>
  <c r="Q44" i="27"/>
  <c r="R44" i="27" s="1"/>
  <c r="O44" i="27"/>
  <c r="Q45" i="27"/>
  <c r="R45" i="27" s="1"/>
  <c r="O45" i="27"/>
  <c r="Q46" i="27"/>
  <c r="R46" i="27" s="1"/>
  <c r="O46" i="27"/>
  <c r="Q47" i="27"/>
  <c r="R47" i="27" s="1"/>
  <c r="O47" i="27"/>
  <c r="Q48" i="27"/>
  <c r="R48" i="27" s="1"/>
  <c r="O48" i="27"/>
  <c r="Q49" i="27"/>
  <c r="R49" i="27" s="1"/>
  <c r="O49" i="27"/>
  <c r="Q50" i="27"/>
  <c r="R50" i="27" s="1"/>
  <c r="O50" i="27"/>
  <c r="Q51" i="27"/>
  <c r="R51" i="27" s="1"/>
  <c r="O51" i="27"/>
  <c r="Q52" i="27"/>
  <c r="R52" i="27" s="1"/>
  <c r="O52" i="27"/>
  <c r="Q53" i="27"/>
  <c r="R53" i="27" s="1"/>
  <c r="O53" i="27"/>
  <c r="Q54" i="27"/>
  <c r="R54" i="27" s="1"/>
  <c r="O54" i="27"/>
  <c r="Q55" i="27"/>
  <c r="R55" i="27" s="1"/>
  <c r="O55" i="27"/>
  <c r="Q56" i="27"/>
  <c r="R56" i="27" s="1"/>
  <c r="O56" i="27"/>
  <c r="Q57" i="27"/>
  <c r="R57" i="27" s="1"/>
  <c r="O57" i="27"/>
  <c r="Q58" i="27"/>
  <c r="R58" i="27" s="1"/>
  <c r="O58" i="27"/>
  <c r="Q59" i="27"/>
  <c r="R59" i="27" s="1"/>
  <c r="O59" i="27"/>
  <c r="Q60" i="27"/>
  <c r="R60" i="27" s="1"/>
  <c r="O60" i="27"/>
  <c r="Q61" i="27"/>
  <c r="R61" i="27" s="1"/>
  <c r="O61" i="27"/>
  <c r="Q62" i="27"/>
  <c r="R62" i="27" s="1"/>
  <c r="O62" i="27"/>
  <c r="Q63" i="27"/>
  <c r="R63" i="27" s="1"/>
  <c r="O63" i="27"/>
  <c r="Q64" i="27"/>
  <c r="R64" i="27" s="1"/>
  <c r="O64" i="27"/>
  <c r="Q65" i="27"/>
  <c r="R65" i="27" s="1"/>
  <c r="O65" i="27"/>
  <c r="Q66" i="27"/>
  <c r="R66" i="27" s="1"/>
  <c r="O66" i="27"/>
  <c r="Q67" i="27"/>
  <c r="R67" i="27" s="1"/>
  <c r="O67" i="27"/>
  <c r="Q68" i="27"/>
  <c r="R68" i="27" s="1"/>
  <c r="O68" i="27"/>
  <c r="Q69" i="27"/>
  <c r="R69" i="27" s="1"/>
  <c r="O69" i="27"/>
  <c r="Q70" i="27"/>
  <c r="R70" i="27" s="1"/>
  <c r="O70" i="27"/>
  <c r="Q71" i="27"/>
  <c r="R71" i="27" s="1"/>
  <c r="O71" i="27"/>
  <c r="Q72" i="27"/>
  <c r="R72" i="27" s="1"/>
  <c r="O72" i="27"/>
  <c r="Q73" i="27"/>
  <c r="R73" i="27" s="1"/>
  <c r="O73" i="27"/>
  <c r="Q74" i="27"/>
  <c r="R74" i="27" s="1"/>
  <c r="O74" i="27"/>
  <c r="Q75" i="27"/>
  <c r="R75" i="27" s="1"/>
  <c r="O75" i="27"/>
  <c r="Q76" i="27"/>
  <c r="R76" i="27" s="1"/>
  <c r="O76" i="27"/>
  <c r="Q77" i="27"/>
  <c r="R77" i="27" s="1"/>
  <c r="O77" i="27"/>
  <c r="Q78" i="27"/>
  <c r="R78" i="27" s="1"/>
  <c r="O78" i="27"/>
  <c r="Q79" i="27"/>
  <c r="R79" i="27" s="1"/>
  <c r="O79" i="27"/>
  <c r="Q80" i="27"/>
  <c r="R80" i="27" s="1"/>
  <c r="O80" i="27"/>
  <c r="Q81" i="27"/>
  <c r="R81" i="27" s="1"/>
  <c r="O81" i="27"/>
  <c r="Q11" i="26"/>
  <c r="R11" i="26" s="1"/>
  <c r="O11" i="26"/>
  <c r="Q12" i="26"/>
  <c r="R12" i="26" s="1"/>
  <c r="O12" i="26"/>
  <c r="Q13" i="26"/>
  <c r="R13" i="26" s="1"/>
  <c r="O13" i="26"/>
  <c r="Q14" i="26"/>
  <c r="R14" i="26" s="1"/>
  <c r="O14" i="26"/>
  <c r="Q15" i="26"/>
  <c r="R15" i="26" s="1"/>
  <c r="O15" i="26"/>
  <c r="Q16" i="26"/>
  <c r="R16" i="26" s="1"/>
  <c r="O16" i="26"/>
  <c r="Q17" i="26"/>
  <c r="R17" i="26" s="1"/>
  <c r="O17" i="26"/>
  <c r="Q18" i="26"/>
  <c r="R18" i="26" s="1"/>
  <c r="O18" i="26"/>
  <c r="Q19" i="26"/>
  <c r="R19" i="26" s="1"/>
  <c r="O19" i="26"/>
  <c r="Q20" i="26"/>
  <c r="R20" i="26" s="1"/>
  <c r="O20" i="26"/>
  <c r="Q21" i="26"/>
  <c r="R21" i="26" s="1"/>
  <c r="O21" i="26"/>
  <c r="Q22" i="26"/>
  <c r="R22" i="26" s="1"/>
  <c r="O22" i="26"/>
  <c r="Q23" i="26"/>
  <c r="R23" i="26" s="1"/>
  <c r="O23" i="26"/>
  <c r="Q24" i="26"/>
  <c r="R24" i="26" s="1"/>
  <c r="O24" i="26"/>
  <c r="Q25" i="26"/>
  <c r="R25" i="26" s="1"/>
  <c r="O25" i="26"/>
  <c r="Q26" i="26"/>
  <c r="R26" i="26" s="1"/>
  <c r="O26" i="26"/>
  <c r="Q27" i="26"/>
  <c r="R27" i="26" s="1"/>
  <c r="O27" i="26"/>
  <c r="Q28" i="26"/>
  <c r="R28" i="26" s="1"/>
  <c r="O28" i="26"/>
  <c r="Q29" i="26"/>
  <c r="R29" i="26" s="1"/>
  <c r="O29" i="26"/>
  <c r="Q30" i="26"/>
  <c r="R30" i="26" s="1"/>
  <c r="O30" i="26"/>
  <c r="Q31" i="26"/>
  <c r="R31" i="26" s="1"/>
  <c r="O31" i="26"/>
  <c r="Q32" i="26"/>
  <c r="R32" i="26" s="1"/>
  <c r="O32" i="26"/>
  <c r="Q33" i="26"/>
  <c r="R33" i="26" s="1"/>
  <c r="O33" i="26"/>
  <c r="Q34" i="26"/>
  <c r="R34" i="26" s="1"/>
  <c r="O34" i="26"/>
  <c r="Q35" i="26"/>
  <c r="R35" i="26" s="1"/>
  <c r="O35" i="26"/>
  <c r="Q36" i="26"/>
  <c r="R36" i="26" s="1"/>
  <c r="O36" i="26"/>
  <c r="Q37" i="26"/>
  <c r="R37" i="26" s="1"/>
  <c r="O37" i="26"/>
  <c r="Q38" i="26"/>
  <c r="R38" i="26" s="1"/>
  <c r="O38" i="26"/>
  <c r="Q39" i="26"/>
  <c r="R39" i="26" s="1"/>
  <c r="O39" i="26"/>
  <c r="Q40" i="26"/>
  <c r="R40" i="26" s="1"/>
  <c r="O40" i="26"/>
  <c r="Q41" i="26"/>
  <c r="R41" i="26" s="1"/>
  <c r="O41" i="26"/>
  <c r="Q42" i="26"/>
  <c r="R42" i="26" s="1"/>
  <c r="O42" i="26"/>
  <c r="Q43" i="26"/>
  <c r="R43" i="26" s="1"/>
  <c r="O43" i="26"/>
  <c r="Q44" i="26"/>
  <c r="R44" i="26" s="1"/>
  <c r="O44" i="26"/>
  <c r="Q45" i="26"/>
  <c r="R45" i="26" s="1"/>
  <c r="O45" i="26"/>
  <c r="Q46" i="26"/>
  <c r="R46" i="26" s="1"/>
  <c r="O46" i="26"/>
  <c r="Q47" i="26"/>
  <c r="R47" i="26" s="1"/>
  <c r="O47" i="26"/>
  <c r="Q48" i="26"/>
  <c r="R48" i="26" s="1"/>
  <c r="O48" i="26"/>
  <c r="Q49" i="26"/>
  <c r="R49" i="26" s="1"/>
  <c r="O49" i="26"/>
  <c r="Q50" i="26"/>
  <c r="R50" i="26" s="1"/>
  <c r="O50" i="26"/>
  <c r="Q51" i="26"/>
  <c r="R51" i="26" s="1"/>
  <c r="O51" i="26"/>
  <c r="Q52" i="26"/>
  <c r="R52" i="26" s="1"/>
  <c r="O52" i="26"/>
  <c r="Q53" i="26"/>
  <c r="R53" i="26" s="1"/>
  <c r="O53" i="26"/>
  <c r="Q54" i="26"/>
  <c r="R54" i="26" s="1"/>
  <c r="O54" i="26"/>
  <c r="Q55" i="26"/>
  <c r="R55" i="26" s="1"/>
  <c r="O55" i="26"/>
  <c r="Q56" i="26"/>
  <c r="R56" i="26" s="1"/>
  <c r="O56" i="26"/>
  <c r="Q57" i="26"/>
  <c r="R57" i="26" s="1"/>
  <c r="O57" i="26"/>
  <c r="Q58" i="26"/>
  <c r="R58" i="26" s="1"/>
  <c r="O58" i="26"/>
  <c r="Q59" i="26"/>
  <c r="R59" i="26" s="1"/>
  <c r="O59" i="26"/>
  <c r="Q60" i="26"/>
  <c r="R60" i="26" s="1"/>
  <c r="O60" i="26"/>
  <c r="Q61" i="26"/>
  <c r="R61" i="26" s="1"/>
  <c r="O61" i="26"/>
  <c r="Q62" i="26"/>
  <c r="R62" i="26" s="1"/>
  <c r="O62" i="26"/>
  <c r="Q63" i="26"/>
  <c r="R63" i="26" s="1"/>
  <c r="O63" i="26"/>
  <c r="Q64" i="26"/>
  <c r="R64" i="26" s="1"/>
  <c r="O64" i="26"/>
  <c r="Q11" i="25"/>
  <c r="R11" i="25" s="1"/>
  <c r="O11" i="25"/>
  <c r="Q12" i="25"/>
  <c r="R12" i="25" s="1"/>
  <c r="O12" i="25"/>
  <c r="Q13" i="25"/>
  <c r="R13" i="25" s="1"/>
  <c r="O13" i="25"/>
  <c r="Q14" i="25"/>
  <c r="R14" i="25" s="1"/>
  <c r="O14" i="25"/>
  <c r="Q15" i="25"/>
  <c r="R15" i="25" s="1"/>
  <c r="O15" i="25"/>
  <c r="Q16" i="25"/>
  <c r="R16" i="25" s="1"/>
  <c r="O16" i="25"/>
  <c r="Q17" i="25"/>
  <c r="R17" i="25" s="1"/>
  <c r="O17" i="25"/>
  <c r="Q18" i="25"/>
  <c r="R18" i="25" s="1"/>
  <c r="O18" i="25"/>
  <c r="Q19" i="25"/>
  <c r="R19" i="25" s="1"/>
  <c r="O19" i="25"/>
  <c r="Q20" i="25"/>
  <c r="R20" i="25" s="1"/>
  <c r="O20" i="25"/>
  <c r="Q21" i="25"/>
  <c r="R21" i="25" s="1"/>
  <c r="O21" i="25"/>
  <c r="Q22" i="25"/>
  <c r="R22" i="25" s="1"/>
  <c r="O22" i="25"/>
  <c r="Q24" i="25"/>
  <c r="R24" i="25" s="1"/>
  <c r="O24" i="25"/>
  <c r="Q25" i="25"/>
  <c r="R25" i="25" s="1"/>
  <c r="O25" i="25"/>
  <c r="Q26" i="25"/>
  <c r="R26" i="25" s="1"/>
  <c r="O26" i="25"/>
  <c r="Q27" i="25"/>
  <c r="R27" i="25" s="1"/>
  <c r="O27" i="25"/>
  <c r="Q28" i="25"/>
  <c r="R28" i="25" s="1"/>
  <c r="O28" i="25"/>
  <c r="Q29" i="25"/>
  <c r="R29" i="25" s="1"/>
  <c r="O29" i="25"/>
  <c r="Q30" i="25"/>
  <c r="R30" i="25" s="1"/>
  <c r="O30" i="25"/>
  <c r="Q31" i="25"/>
  <c r="R31" i="25" s="1"/>
  <c r="O31" i="25"/>
  <c r="Q32" i="25"/>
  <c r="R32" i="25" s="1"/>
  <c r="O32" i="25"/>
  <c r="Q33" i="25"/>
  <c r="R33" i="25" s="1"/>
  <c r="O33" i="25"/>
  <c r="Q34" i="25"/>
  <c r="R34" i="25" s="1"/>
  <c r="O34" i="25"/>
  <c r="Q35" i="25"/>
  <c r="R35" i="25" s="1"/>
  <c r="O35" i="25"/>
  <c r="Q36" i="25"/>
  <c r="R36" i="25" s="1"/>
  <c r="O36" i="25"/>
  <c r="Q37" i="25"/>
  <c r="R37" i="25" s="1"/>
  <c r="O37" i="25"/>
  <c r="Q38" i="25"/>
  <c r="R38" i="25" s="1"/>
  <c r="O38" i="25"/>
  <c r="Q39" i="25"/>
  <c r="R39" i="25" s="1"/>
  <c r="O39" i="25"/>
  <c r="Q40" i="25"/>
  <c r="R40" i="25" s="1"/>
  <c r="O40" i="25"/>
  <c r="Q41" i="25"/>
  <c r="R41" i="25" s="1"/>
  <c r="O41" i="25"/>
  <c r="Q42" i="25"/>
  <c r="R42" i="25" s="1"/>
  <c r="O42" i="25"/>
  <c r="Q43" i="25"/>
  <c r="R43" i="25" s="1"/>
  <c r="O43" i="25"/>
  <c r="Q44" i="25"/>
  <c r="R44" i="25" s="1"/>
  <c r="O44" i="25"/>
  <c r="Q45" i="25"/>
  <c r="R45" i="25" s="1"/>
  <c r="O45" i="25"/>
  <c r="Q46" i="25"/>
  <c r="R46" i="25" s="1"/>
  <c r="O46" i="25"/>
  <c r="Q47" i="25"/>
  <c r="R47" i="25" s="1"/>
  <c r="O47" i="25"/>
  <c r="Q48" i="25"/>
  <c r="R48" i="25" s="1"/>
  <c r="O48" i="25"/>
  <c r="Q49" i="25"/>
  <c r="R49" i="25" s="1"/>
  <c r="O49" i="25"/>
  <c r="Q50" i="25"/>
  <c r="R50" i="25" s="1"/>
  <c r="O50" i="25"/>
  <c r="Q51" i="25"/>
  <c r="R51" i="25" s="1"/>
  <c r="O51" i="25"/>
  <c r="Q52" i="25"/>
  <c r="R52" i="25" s="1"/>
  <c r="O52" i="25"/>
  <c r="Q53" i="25"/>
  <c r="R53" i="25" s="1"/>
  <c r="O53" i="25"/>
  <c r="Q54" i="25"/>
  <c r="R54" i="25" s="1"/>
  <c r="O54" i="25"/>
  <c r="Q55" i="25"/>
  <c r="R55" i="25" s="1"/>
  <c r="O55" i="25"/>
  <c r="Q56" i="25"/>
  <c r="R56" i="25" s="1"/>
  <c r="O56" i="25"/>
  <c r="Q57" i="25"/>
  <c r="R57" i="25" s="1"/>
  <c r="O57" i="25"/>
  <c r="Q58" i="25"/>
  <c r="R58" i="25" s="1"/>
  <c r="O58" i="25"/>
  <c r="Q59" i="25"/>
  <c r="R59" i="25" s="1"/>
  <c r="O59" i="25"/>
  <c r="Q60" i="25"/>
  <c r="R60" i="25" s="1"/>
  <c r="O60" i="25"/>
  <c r="Q61" i="25"/>
  <c r="R61" i="25" s="1"/>
  <c r="O61" i="25"/>
  <c r="Q62" i="25"/>
  <c r="R62" i="25" s="1"/>
  <c r="O62" i="25"/>
  <c r="Q63" i="25"/>
  <c r="R63" i="25" s="1"/>
  <c r="O63" i="25"/>
  <c r="Q64" i="25"/>
  <c r="R64" i="25" s="1"/>
  <c r="O64" i="25"/>
  <c r="Q65" i="25"/>
  <c r="R65" i="25" s="1"/>
  <c r="O65" i="25"/>
  <c r="Q66" i="25"/>
  <c r="R66" i="25" s="1"/>
  <c r="O66" i="25"/>
  <c r="Q67" i="25"/>
  <c r="R67" i="25" s="1"/>
  <c r="O67" i="25"/>
  <c r="Q68" i="25"/>
  <c r="R68" i="25" s="1"/>
  <c r="O68" i="25"/>
  <c r="Q69" i="25"/>
  <c r="R69" i="25" s="1"/>
  <c r="O69" i="25"/>
  <c r="Q70" i="25"/>
  <c r="R70" i="25" s="1"/>
  <c r="O70" i="25"/>
  <c r="T77" i="29" l="1"/>
  <c r="S77" i="29"/>
  <c r="T76" i="29"/>
  <c r="S76" i="29"/>
  <c r="T75" i="29"/>
  <c r="S75" i="29"/>
  <c r="T74" i="29"/>
  <c r="S74" i="29"/>
  <c r="T73" i="29"/>
  <c r="S73" i="29"/>
  <c r="T72" i="29"/>
  <c r="S72" i="29"/>
  <c r="T71" i="29"/>
  <c r="S71" i="29"/>
  <c r="T70" i="29"/>
  <c r="S70" i="29"/>
  <c r="T69" i="29"/>
  <c r="S69" i="29"/>
  <c r="T68" i="29"/>
  <c r="S68" i="29"/>
  <c r="T67" i="29"/>
  <c r="S67" i="29"/>
  <c r="T66" i="29"/>
  <c r="S66" i="29"/>
  <c r="T65" i="29"/>
  <c r="S65" i="29"/>
  <c r="T64" i="29"/>
  <c r="S64" i="29"/>
  <c r="T63" i="29"/>
  <c r="S63" i="29"/>
  <c r="T62" i="29"/>
  <c r="S62" i="29"/>
  <c r="T61" i="29"/>
  <c r="S61" i="29"/>
  <c r="T60" i="29"/>
  <c r="S60" i="29"/>
  <c r="T59" i="29"/>
  <c r="S59" i="29"/>
  <c r="T58" i="29"/>
  <c r="S58" i="29"/>
  <c r="T57" i="29"/>
  <c r="S57" i="29"/>
  <c r="T56" i="29"/>
  <c r="S56" i="29"/>
  <c r="T55" i="29"/>
  <c r="S55" i="29"/>
  <c r="T54" i="29"/>
  <c r="S54" i="29"/>
  <c r="T53" i="29"/>
  <c r="S53" i="29"/>
  <c r="T52" i="29"/>
  <c r="S52" i="29"/>
  <c r="T51" i="29"/>
  <c r="S51" i="29"/>
  <c r="T50" i="29"/>
  <c r="S50" i="29"/>
  <c r="T49" i="29"/>
  <c r="S49" i="29"/>
  <c r="T48" i="29"/>
  <c r="S48" i="29"/>
  <c r="T47" i="29"/>
  <c r="S47" i="29"/>
  <c r="T46" i="29"/>
  <c r="S46" i="29"/>
  <c r="T45" i="29"/>
  <c r="S45" i="29"/>
  <c r="T44" i="29"/>
  <c r="S44" i="29"/>
  <c r="T43" i="29"/>
  <c r="S43" i="29"/>
  <c r="T42" i="29"/>
  <c r="S42" i="29"/>
  <c r="T41" i="29"/>
  <c r="S41" i="29"/>
  <c r="T40" i="29"/>
  <c r="S40" i="29"/>
  <c r="T39" i="29"/>
  <c r="S39" i="29"/>
  <c r="T38" i="29"/>
  <c r="S38" i="29"/>
  <c r="T37" i="29"/>
  <c r="S37" i="29"/>
  <c r="T36" i="29"/>
  <c r="S36" i="29"/>
  <c r="T35" i="29"/>
  <c r="S35" i="29"/>
  <c r="T34" i="29"/>
  <c r="S34" i="29"/>
  <c r="T33" i="29"/>
  <c r="S33" i="29"/>
  <c r="T32" i="29"/>
  <c r="S32" i="29"/>
  <c r="T31" i="29"/>
  <c r="S31" i="29"/>
  <c r="T28" i="29"/>
  <c r="S28" i="29"/>
  <c r="T27" i="29"/>
  <c r="S27" i="29"/>
  <c r="T25" i="29"/>
  <c r="S25" i="29"/>
  <c r="T23" i="29"/>
  <c r="S23" i="29"/>
  <c r="T22" i="29"/>
  <c r="S22" i="29"/>
  <c r="T21" i="29"/>
  <c r="S21" i="29"/>
  <c r="T20" i="29"/>
  <c r="S20" i="29"/>
  <c r="T19" i="29"/>
  <c r="S19" i="29"/>
  <c r="T11" i="29"/>
  <c r="S11" i="29"/>
  <c r="T75" i="28"/>
  <c r="S75" i="28"/>
  <c r="T74" i="28"/>
  <c r="S74" i="28"/>
  <c r="T73" i="28"/>
  <c r="S73" i="28"/>
  <c r="T72" i="28"/>
  <c r="S72" i="28"/>
  <c r="T71" i="28"/>
  <c r="S71" i="28"/>
  <c r="T70" i="28"/>
  <c r="S70" i="28"/>
  <c r="T69" i="28"/>
  <c r="S69" i="28"/>
  <c r="T68" i="28"/>
  <c r="S68" i="28"/>
  <c r="T67" i="28"/>
  <c r="S67" i="28"/>
  <c r="T66" i="28"/>
  <c r="S66" i="28"/>
  <c r="T65" i="28"/>
  <c r="S65" i="28"/>
  <c r="T64" i="28"/>
  <c r="S64" i="28"/>
  <c r="T63" i="28"/>
  <c r="S63" i="28"/>
  <c r="T62" i="28"/>
  <c r="S62" i="28"/>
  <c r="T61" i="28"/>
  <c r="S61" i="28"/>
  <c r="T60" i="28"/>
  <c r="S60" i="28"/>
  <c r="T59" i="28"/>
  <c r="S59" i="28"/>
  <c r="T58" i="28"/>
  <c r="S58" i="28"/>
  <c r="T57" i="28"/>
  <c r="S57" i="28"/>
  <c r="T56" i="28"/>
  <c r="S56" i="28"/>
  <c r="T55" i="28"/>
  <c r="S55" i="28"/>
  <c r="T54" i="28"/>
  <c r="S54" i="28"/>
  <c r="T53" i="28"/>
  <c r="S53" i="28"/>
  <c r="T52" i="28"/>
  <c r="S52" i="28"/>
  <c r="T51" i="28"/>
  <c r="S51" i="28"/>
  <c r="T50" i="28"/>
  <c r="S50" i="28"/>
  <c r="T49" i="28"/>
  <c r="S49" i="28"/>
  <c r="T48" i="28"/>
  <c r="S48" i="28"/>
  <c r="T47" i="28"/>
  <c r="S47" i="28"/>
  <c r="T46" i="28"/>
  <c r="S46" i="28"/>
  <c r="T45" i="28"/>
  <c r="S45" i="28"/>
  <c r="T44" i="28"/>
  <c r="S44" i="28"/>
  <c r="T43" i="28"/>
  <c r="S43" i="28"/>
  <c r="T42" i="28"/>
  <c r="S42" i="28"/>
  <c r="T41" i="28"/>
  <c r="S41" i="28"/>
  <c r="T40" i="28"/>
  <c r="S40" i="28"/>
  <c r="T39" i="28"/>
  <c r="S39" i="28"/>
  <c r="T38" i="28"/>
  <c r="S38" i="28"/>
  <c r="T37" i="28"/>
  <c r="S37" i="28"/>
  <c r="T36" i="28"/>
  <c r="S36" i="28"/>
  <c r="T35" i="28"/>
  <c r="S35" i="28"/>
  <c r="T34" i="28"/>
  <c r="S34" i="28"/>
  <c r="T33" i="28"/>
  <c r="S33" i="28"/>
  <c r="T32" i="28"/>
  <c r="S32" i="28"/>
  <c r="T31" i="28"/>
  <c r="S31" i="28"/>
  <c r="T30" i="28"/>
  <c r="S30" i="28"/>
  <c r="T29" i="28"/>
  <c r="S29" i="28"/>
  <c r="T27" i="28"/>
  <c r="S27" i="28"/>
  <c r="T26" i="28"/>
  <c r="S26" i="28"/>
  <c r="T25" i="28"/>
  <c r="S25" i="28"/>
  <c r="T24" i="28"/>
  <c r="S24" i="28"/>
  <c r="T23" i="28"/>
  <c r="S23" i="28"/>
  <c r="T22" i="28"/>
  <c r="S22" i="28"/>
  <c r="T21" i="28"/>
  <c r="S21" i="28"/>
  <c r="T20" i="28"/>
  <c r="S20" i="28"/>
  <c r="T19" i="28"/>
  <c r="S19" i="28"/>
  <c r="T11" i="28"/>
  <c r="S11" i="28"/>
  <c r="T19" i="27"/>
  <c r="S19" i="27"/>
  <c r="T23" i="27"/>
  <c r="S23" i="27"/>
  <c r="T26" i="27"/>
  <c r="S26" i="27"/>
  <c r="T81" i="27"/>
  <c r="S81" i="27"/>
  <c r="T80" i="27"/>
  <c r="S80" i="27"/>
  <c r="T79" i="27"/>
  <c r="S79" i="27"/>
  <c r="T78" i="27"/>
  <c r="S78" i="27"/>
  <c r="T77" i="27"/>
  <c r="S77" i="27"/>
  <c r="T76" i="27"/>
  <c r="S76" i="27"/>
  <c r="T75" i="27"/>
  <c r="S75" i="27"/>
  <c r="T74" i="27"/>
  <c r="S74" i="27"/>
  <c r="T73" i="27"/>
  <c r="S73" i="27"/>
  <c r="T72" i="27"/>
  <c r="S72" i="27"/>
  <c r="T71" i="27"/>
  <c r="S71" i="27"/>
  <c r="T70" i="27"/>
  <c r="S70" i="27"/>
  <c r="T69" i="27"/>
  <c r="S69" i="27"/>
  <c r="T68" i="27"/>
  <c r="S68" i="27"/>
  <c r="T67" i="27"/>
  <c r="S67" i="27"/>
  <c r="T66" i="27"/>
  <c r="S66" i="27"/>
  <c r="T65" i="27"/>
  <c r="S65" i="27"/>
  <c r="T64" i="27"/>
  <c r="S64" i="27"/>
  <c r="T63" i="27"/>
  <c r="S63" i="27"/>
  <c r="T62" i="27"/>
  <c r="S62" i="27"/>
  <c r="T61" i="27"/>
  <c r="S61" i="27"/>
  <c r="T60" i="27"/>
  <c r="S60" i="27"/>
  <c r="T59" i="27"/>
  <c r="S59" i="27"/>
  <c r="T58" i="27"/>
  <c r="S58" i="27"/>
  <c r="T57" i="27"/>
  <c r="S57" i="27"/>
  <c r="T56" i="27"/>
  <c r="S56" i="27"/>
  <c r="T55" i="27"/>
  <c r="S55" i="27"/>
  <c r="T54" i="27"/>
  <c r="S54" i="27"/>
  <c r="T53" i="27"/>
  <c r="S53" i="27"/>
  <c r="T52" i="27"/>
  <c r="S52" i="27"/>
  <c r="T51" i="27"/>
  <c r="S51" i="27"/>
  <c r="T50" i="27"/>
  <c r="S50" i="27"/>
  <c r="T49" i="27"/>
  <c r="S49" i="27"/>
  <c r="T48" i="27"/>
  <c r="S48" i="27"/>
  <c r="T47" i="27"/>
  <c r="S47" i="27"/>
  <c r="T46" i="27"/>
  <c r="S46" i="27"/>
  <c r="T45" i="27"/>
  <c r="S45" i="27"/>
  <c r="T44" i="27"/>
  <c r="S44" i="27"/>
  <c r="T43" i="27"/>
  <c r="S43" i="27"/>
  <c r="T42" i="27"/>
  <c r="S42" i="27"/>
  <c r="T41" i="27"/>
  <c r="S41" i="27"/>
  <c r="T40" i="27"/>
  <c r="S40" i="27"/>
  <c r="T39" i="27"/>
  <c r="S39" i="27"/>
  <c r="T38" i="27"/>
  <c r="S38" i="27"/>
  <c r="T37" i="27"/>
  <c r="S37" i="27"/>
  <c r="T36" i="27"/>
  <c r="S36" i="27"/>
  <c r="T35" i="27"/>
  <c r="S35" i="27"/>
  <c r="T34" i="27"/>
  <c r="S34" i="27"/>
  <c r="T33" i="27"/>
  <c r="S33" i="27"/>
  <c r="T32" i="27"/>
  <c r="S32" i="27"/>
  <c r="T31" i="27"/>
  <c r="S31" i="27"/>
  <c r="T30" i="27"/>
  <c r="S30" i="27"/>
  <c r="T29" i="27"/>
  <c r="S29" i="27"/>
  <c r="T25" i="27"/>
  <c r="S25" i="27"/>
  <c r="T24" i="27"/>
  <c r="S24" i="27"/>
  <c r="T22" i="27"/>
  <c r="S22" i="27"/>
  <c r="T21" i="27"/>
  <c r="S21" i="27"/>
  <c r="T20" i="27"/>
  <c r="S20" i="27"/>
  <c r="T11" i="27"/>
  <c r="S11" i="27"/>
  <c r="T64" i="26"/>
  <c r="S64" i="26"/>
  <c r="T63" i="26"/>
  <c r="S63" i="26"/>
  <c r="T62" i="26"/>
  <c r="S62" i="26"/>
  <c r="T61" i="26"/>
  <c r="S61" i="26"/>
  <c r="T60" i="26"/>
  <c r="S60" i="26"/>
  <c r="T59" i="26"/>
  <c r="S59" i="26"/>
  <c r="T58" i="26"/>
  <c r="S58" i="26"/>
  <c r="T57" i="26"/>
  <c r="S57" i="26"/>
  <c r="T56" i="26"/>
  <c r="S56" i="26"/>
  <c r="T55" i="26"/>
  <c r="S55" i="26"/>
  <c r="T54" i="26"/>
  <c r="S54" i="26"/>
  <c r="T53" i="26"/>
  <c r="S53" i="26"/>
  <c r="T52" i="26"/>
  <c r="S52" i="26"/>
  <c r="T51" i="26"/>
  <c r="S51" i="26"/>
  <c r="T50" i="26"/>
  <c r="S50" i="26"/>
  <c r="T49" i="26"/>
  <c r="S49" i="26"/>
  <c r="T48" i="26"/>
  <c r="S48" i="26"/>
  <c r="T47" i="26"/>
  <c r="S47" i="26"/>
  <c r="T46" i="26"/>
  <c r="S46" i="26"/>
  <c r="T45" i="26"/>
  <c r="S45" i="26"/>
  <c r="T44" i="26"/>
  <c r="S44" i="26"/>
  <c r="T43" i="26"/>
  <c r="S43" i="26"/>
  <c r="T42" i="26"/>
  <c r="S42" i="26"/>
  <c r="T41" i="26"/>
  <c r="S41" i="26"/>
  <c r="T40" i="26"/>
  <c r="S40" i="26"/>
  <c r="T39" i="26"/>
  <c r="S39" i="26"/>
  <c r="T38" i="26"/>
  <c r="S38" i="26"/>
  <c r="T37" i="26"/>
  <c r="S37" i="26"/>
  <c r="T36" i="26"/>
  <c r="S36" i="26"/>
  <c r="T35" i="26"/>
  <c r="S35" i="26"/>
  <c r="T34" i="26"/>
  <c r="S34" i="26"/>
  <c r="T33" i="26"/>
  <c r="S33" i="26"/>
  <c r="T32" i="26"/>
  <c r="S32" i="26"/>
  <c r="T31" i="26"/>
  <c r="S31" i="26"/>
  <c r="T30" i="26"/>
  <c r="S30" i="26"/>
  <c r="T29" i="26"/>
  <c r="S29" i="26"/>
  <c r="T28" i="26"/>
  <c r="S28" i="26"/>
  <c r="T27" i="26"/>
  <c r="S27" i="26"/>
  <c r="T26" i="26"/>
  <c r="S26" i="26"/>
  <c r="T25" i="26"/>
  <c r="S25" i="26"/>
  <c r="T24" i="26"/>
  <c r="S24" i="26"/>
  <c r="T23" i="26"/>
  <c r="S23" i="26"/>
  <c r="T22" i="26"/>
  <c r="S22" i="26"/>
  <c r="T21" i="26"/>
  <c r="S21" i="26"/>
  <c r="T20" i="26"/>
  <c r="S20" i="26"/>
  <c r="T19" i="26"/>
  <c r="S19" i="26"/>
  <c r="T18" i="26"/>
  <c r="S18" i="26"/>
  <c r="T17" i="26"/>
  <c r="S17" i="26"/>
  <c r="T16" i="26"/>
  <c r="S16" i="26"/>
  <c r="T15" i="26"/>
  <c r="S15" i="26"/>
  <c r="T14" i="26"/>
  <c r="S14" i="26"/>
  <c r="T13" i="26"/>
  <c r="S13" i="26"/>
  <c r="T12" i="26"/>
  <c r="S12" i="26"/>
  <c r="T11" i="26"/>
  <c r="S11" i="26"/>
  <c r="T70" i="25"/>
  <c r="S70" i="25"/>
  <c r="T69" i="25"/>
  <c r="S69" i="25"/>
  <c r="T68" i="25"/>
  <c r="S68" i="25"/>
  <c r="T67" i="25"/>
  <c r="S67" i="25"/>
  <c r="T66" i="25"/>
  <c r="S66" i="25"/>
  <c r="T65" i="25"/>
  <c r="S65" i="25"/>
  <c r="T64" i="25"/>
  <c r="S64" i="25"/>
  <c r="T63" i="25"/>
  <c r="S63" i="25"/>
  <c r="T62" i="25"/>
  <c r="S62" i="25"/>
  <c r="T61" i="25"/>
  <c r="S61" i="25"/>
  <c r="T60" i="25"/>
  <c r="S60" i="25"/>
  <c r="T59" i="25"/>
  <c r="S59" i="25"/>
  <c r="T58" i="25"/>
  <c r="S58" i="25"/>
  <c r="T57" i="25"/>
  <c r="S57" i="25"/>
  <c r="T56" i="25"/>
  <c r="S56" i="25"/>
  <c r="T55" i="25"/>
  <c r="S55" i="25"/>
  <c r="T54" i="25"/>
  <c r="S54" i="25"/>
  <c r="T53" i="25"/>
  <c r="S53" i="25"/>
  <c r="T52" i="25"/>
  <c r="S52" i="25"/>
  <c r="T51" i="25"/>
  <c r="S51" i="25"/>
  <c r="T50" i="25"/>
  <c r="S50" i="25"/>
  <c r="T49" i="25"/>
  <c r="S49" i="25"/>
  <c r="T48" i="25"/>
  <c r="S48" i="25"/>
  <c r="T47" i="25"/>
  <c r="S47" i="25"/>
  <c r="T46" i="25"/>
  <c r="S46" i="25"/>
  <c r="T45" i="25"/>
  <c r="S45" i="25"/>
  <c r="T44" i="25"/>
  <c r="S44" i="25"/>
  <c r="T43" i="25"/>
  <c r="S43" i="25"/>
  <c r="T42" i="25"/>
  <c r="S42" i="25"/>
  <c r="T41" i="25"/>
  <c r="S41" i="25"/>
  <c r="T40" i="25"/>
  <c r="S40" i="25"/>
  <c r="T39" i="25"/>
  <c r="S39" i="25"/>
  <c r="T38" i="25"/>
  <c r="S38" i="25"/>
  <c r="T37" i="25"/>
  <c r="S37" i="25"/>
  <c r="T36" i="25"/>
  <c r="S36" i="25"/>
  <c r="T35" i="25"/>
  <c r="S35" i="25"/>
  <c r="T34" i="25"/>
  <c r="S34" i="25"/>
  <c r="T33" i="25"/>
  <c r="S33" i="25"/>
  <c r="T32" i="25"/>
  <c r="S32" i="25"/>
  <c r="T31" i="25"/>
  <c r="S31" i="25"/>
  <c r="T30" i="25"/>
  <c r="S30" i="25"/>
  <c r="T29" i="25"/>
  <c r="S29" i="25"/>
  <c r="T28" i="25"/>
  <c r="S28" i="25"/>
  <c r="T27" i="25"/>
  <c r="S27" i="25"/>
  <c r="T26" i="25"/>
  <c r="S26" i="25"/>
  <c r="T25" i="25"/>
  <c r="S25" i="25"/>
  <c r="T24" i="25"/>
  <c r="S24" i="25"/>
  <c r="T22" i="25"/>
  <c r="S22" i="25"/>
  <c r="T21" i="25"/>
  <c r="S21" i="25"/>
  <c r="T20" i="25"/>
  <c r="S20" i="25"/>
  <c r="T19" i="25"/>
  <c r="S19" i="25"/>
  <c r="T18" i="25"/>
  <c r="S18" i="25"/>
  <c r="T17" i="25"/>
  <c r="S17" i="25"/>
  <c r="T16" i="25"/>
  <c r="S16" i="25"/>
  <c r="T15" i="25"/>
  <c r="S15" i="25"/>
  <c r="T14" i="25"/>
  <c r="S14" i="25"/>
  <c r="T13" i="25"/>
  <c r="S13" i="25"/>
  <c r="T12" i="25"/>
  <c r="S12" i="25"/>
  <c r="T11" i="25"/>
  <c r="S11" i="25"/>
  <c r="N11" i="21" l="1"/>
  <c r="Q11" i="21" s="1"/>
  <c r="R11" i="21" s="1"/>
  <c r="N19" i="21"/>
  <c r="O19" i="21" s="1"/>
  <c r="N20" i="21"/>
  <c r="O20" i="21" s="1"/>
  <c r="N21" i="21"/>
  <c r="O21" i="21" s="1"/>
  <c r="N22" i="21"/>
  <c r="O22" i="21" s="1"/>
  <c r="N23" i="21"/>
  <c r="O23" i="21" s="1"/>
  <c r="N24" i="21"/>
  <c r="N26" i="21"/>
  <c r="O26" i="21" s="1"/>
  <c r="R26" i="21"/>
  <c r="S26" i="21"/>
  <c r="T26" i="21"/>
  <c r="N27" i="21"/>
  <c r="Q27" i="21" s="1"/>
  <c r="R27" i="21" s="1"/>
  <c r="N28" i="21"/>
  <c r="O28" i="21" s="1"/>
  <c r="N31" i="21"/>
  <c r="Q31" i="21" s="1"/>
  <c r="R31" i="21" s="1"/>
  <c r="N32" i="21"/>
  <c r="O32" i="21" s="1"/>
  <c r="N33" i="21"/>
  <c r="Q33" i="21" s="1"/>
  <c r="R33" i="21" s="1"/>
  <c r="O33" i="21"/>
  <c r="N34" i="21"/>
  <c r="O34" i="21" s="1"/>
  <c r="N35" i="21"/>
  <c r="Q35" i="21" s="1"/>
  <c r="R35" i="21" s="1"/>
  <c r="N36" i="21"/>
  <c r="Q36" i="21" s="1"/>
  <c r="R36" i="21" s="1"/>
  <c r="S36" i="21" s="1"/>
  <c r="O36" i="21"/>
  <c r="N37" i="21"/>
  <c r="Q37" i="21" s="1"/>
  <c r="R37" i="21" s="1"/>
  <c r="O37" i="21"/>
  <c r="N38" i="21"/>
  <c r="O38" i="21" s="1"/>
  <c r="N39" i="21"/>
  <c r="Q39" i="21" s="1"/>
  <c r="R39" i="21" s="1"/>
  <c r="N40" i="21"/>
  <c r="O40" i="21"/>
  <c r="Q40" i="21"/>
  <c r="R40" i="21" s="1"/>
  <c r="S40" i="21" s="1"/>
  <c r="N41" i="21"/>
  <c r="Q41" i="21" s="1"/>
  <c r="R41" i="21" s="1"/>
  <c r="O41" i="21"/>
  <c r="N42" i="21"/>
  <c r="O42" i="21" s="1"/>
  <c r="N43" i="21"/>
  <c r="Q43" i="21" s="1"/>
  <c r="R43" i="21" s="1"/>
  <c r="N44" i="21"/>
  <c r="O44" i="21" s="1"/>
  <c r="Q44" i="21"/>
  <c r="R44" i="21" s="1"/>
  <c r="S44" i="21" s="1"/>
  <c r="N45" i="21"/>
  <c r="Q45" i="21" s="1"/>
  <c r="R45" i="21" s="1"/>
  <c r="N46" i="21"/>
  <c r="O46" i="21" s="1"/>
  <c r="N47" i="21"/>
  <c r="Q47" i="21" s="1"/>
  <c r="R47" i="21" s="1"/>
  <c r="N48" i="21"/>
  <c r="O48" i="21" s="1"/>
  <c r="N49" i="21"/>
  <c r="Q49" i="21" s="1"/>
  <c r="R49" i="21" s="1"/>
  <c r="O49" i="21"/>
  <c r="N50" i="21"/>
  <c r="O50" i="21" s="1"/>
  <c r="N51" i="21"/>
  <c r="Q51" i="21" s="1"/>
  <c r="R51" i="21" s="1"/>
  <c r="N52" i="21"/>
  <c r="Q52" i="21" s="1"/>
  <c r="R52" i="21" s="1"/>
  <c r="S52" i="21" s="1"/>
  <c r="O52" i="21"/>
  <c r="N53" i="21"/>
  <c r="Q53" i="21" s="1"/>
  <c r="R53" i="21" s="1"/>
  <c r="O53" i="21"/>
  <c r="N54" i="21"/>
  <c r="O54" i="21" s="1"/>
  <c r="N55" i="21"/>
  <c r="Q55" i="21" s="1"/>
  <c r="R55" i="21" s="1"/>
  <c r="N56" i="21"/>
  <c r="O56" i="21"/>
  <c r="Q56" i="21"/>
  <c r="R56" i="21" s="1"/>
  <c r="S56" i="21" s="1"/>
  <c r="N57" i="21"/>
  <c r="Q57" i="21" s="1"/>
  <c r="R57" i="21" s="1"/>
  <c r="N58" i="21"/>
  <c r="O58" i="21" s="1"/>
  <c r="N59" i="21"/>
  <c r="Q59" i="21" s="1"/>
  <c r="R59" i="21" s="1"/>
  <c r="N60" i="21"/>
  <c r="O60" i="21" s="1"/>
  <c r="Q60" i="21"/>
  <c r="R60" i="21" s="1"/>
  <c r="S60" i="21" s="1"/>
  <c r="N61" i="21"/>
  <c r="Q61" i="21" s="1"/>
  <c r="R61" i="21" s="1"/>
  <c r="N62" i="21"/>
  <c r="O62" i="21" s="1"/>
  <c r="N63" i="21"/>
  <c r="Q63" i="21" s="1"/>
  <c r="R63" i="21" s="1"/>
  <c r="N64" i="21"/>
  <c r="O64" i="21" s="1"/>
  <c r="N65" i="21"/>
  <c r="Q65" i="21" s="1"/>
  <c r="R65" i="21" s="1"/>
  <c r="O65" i="21"/>
  <c r="N66" i="21"/>
  <c r="O66" i="21" s="1"/>
  <c r="N67" i="21"/>
  <c r="Q67" i="21" s="1"/>
  <c r="R67" i="21" s="1"/>
  <c r="N68" i="21"/>
  <c r="Q68" i="21" s="1"/>
  <c r="R68" i="21" s="1"/>
  <c r="S68" i="21" s="1"/>
  <c r="O68" i="21"/>
  <c r="N69" i="21"/>
  <c r="Q69" i="21" s="1"/>
  <c r="R69" i="21" s="1"/>
  <c r="O69" i="21"/>
  <c r="N70" i="21"/>
  <c r="O70" i="21" s="1"/>
  <c r="N71" i="21"/>
  <c r="Q71" i="21" s="1"/>
  <c r="R71" i="21" s="1"/>
  <c r="N72" i="21"/>
  <c r="O72" i="21"/>
  <c r="Q72" i="21"/>
  <c r="R72" i="21" s="1"/>
  <c r="S72" i="21" s="1"/>
  <c r="N73" i="21"/>
  <c r="Q73" i="21" s="1"/>
  <c r="R73" i="21" s="1"/>
  <c r="N74" i="21"/>
  <c r="Q74" i="21" s="1"/>
  <c r="R74" i="21" s="1"/>
  <c r="N75" i="21"/>
  <c r="Q75" i="21" s="1"/>
  <c r="R75" i="21" s="1"/>
  <c r="N76" i="21"/>
  <c r="Q76" i="21" s="1"/>
  <c r="R76" i="21" s="1"/>
  <c r="N77" i="21"/>
  <c r="Q77" i="21" s="1"/>
  <c r="R77" i="21" s="1"/>
  <c r="N84" i="17"/>
  <c r="Q84" i="17" s="1"/>
  <c r="R84" i="17" s="1"/>
  <c r="N83" i="17"/>
  <c r="O83" i="17" s="1"/>
  <c r="N81" i="17"/>
  <c r="N82" i="17"/>
  <c r="O24" i="21" l="1"/>
  <c r="Q24" i="21"/>
  <c r="R24" i="21" s="1"/>
  <c r="O77" i="21"/>
  <c r="O73" i="21"/>
  <c r="Q64" i="21"/>
  <c r="R64" i="21" s="1"/>
  <c r="S64" i="21" s="1"/>
  <c r="O57" i="21"/>
  <c r="Q48" i="21"/>
  <c r="R48" i="21" s="1"/>
  <c r="S48" i="21" s="1"/>
  <c r="Q32" i="21"/>
  <c r="R32" i="21" s="1"/>
  <c r="S32" i="21" s="1"/>
  <c r="O75" i="21"/>
  <c r="O61" i="21"/>
  <c r="O45" i="21"/>
  <c r="O27" i="21"/>
  <c r="S77" i="21"/>
  <c r="T77" i="21"/>
  <c r="Q70" i="21"/>
  <c r="R70" i="21" s="1"/>
  <c r="S70" i="21" s="1"/>
  <c r="Q66" i="21"/>
  <c r="R66" i="21" s="1"/>
  <c r="S66" i="21" s="1"/>
  <c r="Q62" i="21"/>
  <c r="R62" i="21" s="1"/>
  <c r="S62" i="21" s="1"/>
  <c r="Q58" i="21"/>
  <c r="R58" i="21" s="1"/>
  <c r="S58" i="21" s="1"/>
  <c r="Q54" i="21"/>
  <c r="R54" i="21" s="1"/>
  <c r="S54" i="21" s="1"/>
  <c r="Q50" i="21"/>
  <c r="R50" i="21" s="1"/>
  <c r="S50" i="21" s="1"/>
  <c r="Q46" i="21"/>
  <c r="R46" i="21" s="1"/>
  <c r="S46" i="21" s="1"/>
  <c r="Q42" i="21"/>
  <c r="R42" i="21" s="1"/>
  <c r="S42" i="21" s="1"/>
  <c r="Q38" i="21"/>
  <c r="R38" i="21" s="1"/>
  <c r="S38" i="21" s="1"/>
  <c r="Q34" i="21"/>
  <c r="R34" i="21" s="1"/>
  <c r="S34" i="21" s="1"/>
  <c r="Q28" i="21"/>
  <c r="R28" i="21" s="1"/>
  <c r="S28" i="21" s="1"/>
  <c r="Q20" i="21"/>
  <c r="R20" i="21" s="1"/>
  <c r="T20" i="21" s="1"/>
  <c r="O76" i="21"/>
  <c r="O74" i="21"/>
  <c r="O71" i="21"/>
  <c r="O67" i="21"/>
  <c r="O63" i="21"/>
  <c r="O59" i="21"/>
  <c r="O55" i="21"/>
  <c r="O51" i="21"/>
  <c r="O47" i="21"/>
  <c r="O43" i="21"/>
  <c r="O39" i="21"/>
  <c r="O35" i="21"/>
  <c r="O31" i="21"/>
  <c r="Q22" i="21"/>
  <c r="R22" i="21" s="1"/>
  <c r="S22" i="21" s="1"/>
  <c r="T71" i="21"/>
  <c r="S71" i="21"/>
  <c r="S59" i="21"/>
  <c r="T59" i="21"/>
  <c r="S47" i="21"/>
  <c r="T47" i="21"/>
  <c r="T35" i="21"/>
  <c r="S35" i="21"/>
  <c r="S76" i="21"/>
  <c r="T76" i="21"/>
  <c r="T67" i="21"/>
  <c r="S67" i="21"/>
  <c r="S55" i="21"/>
  <c r="T55" i="21"/>
  <c r="T39" i="21"/>
  <c r="S39" i="21"/>
  <c r="T75" i="21"/>
  <c r="S75" i="21"/>
  <c r="S69" i="21"/>
  <c r="T69" i="21"/>
  <c r="T65" i="21"/>
  <c r="S65" i="21"/>
  <c r="S61" i="21"/>
  <c r="T61" i="21"/>
  <c r="S57" i="21"/>
  <c r="T57" i="21"/>
  <c r="T53" i="21"/>
  <c r="S53" i="21"/>
  <c r="T49" i="21"/>
  <c r="S49" i="21"/>
  <c r="T45" i="21"/>
  <c r="S45" i="21"/>
  <c r="T41" i="21"/>
  <c r="S41" i="21"/>
  <c r="S37" i="21"/>
  <c r="T37" i="21"/>
  <c r="T33" i="21"/>
  <c r="S33" i="21"/>
  <c r="T27" i="21"/>
  <c r="S27" i="21"/>
  <c r="S20" i="21"/>
  <c r="S74" i="21"/>
  <c r="T74" i="21"/>
  <c r="T63" i="21"/>
  <c r="S63" i="21"/>
  <c r="T51" i="21"/>
  <c r="S51" i="21"/>
  <c r="S43" i="21"/>
  <c r="T43" i="21"/>
  <c r="T31" i="21"/>
  <c r="S31" i="21"/>
  <c r="T73" i="21"/>
  <c r="S73" i="21"/>
  <c r="T64" i="21"/>
  <c r="T62" i="21"/>
  <c r="T56" i="21"/>
  <c r="T52" i="21"/>
  <c r="T48" i="21"/>
  <c r="T46" i="21"/>
  <c r="T44" i="21"/>
  <c r="T42" i="21"/>
  <c r="T40" i="21"/>
  <c r="T36" i="21"/>
  <c r="T32" i="21"/>
  <c r="Q23" i="21"/>
  <c r="R23" i="21" s="1"/>
  <c r="Q21" i="21"/>
  <c r="R21" i="21" s="1"/>
  <c r="Q19" i="21"/>
  <c r="R19" i="21" s="1"/>
  <c r="T72" i="21"/>
  <c r="T68" i="21"/>
  <c r="T66" i="21"/>
  <c r="T60" i="21"/>
  <c r="T58" i="21"/>
  <c r="O11" i="21"/>
  <c r="T11" i="21"/>
  <c r="S11" i="21"/>
  <c r="T84" i="17"/>
  <c r="S84" i="17"/>
  <c r="O84" i="17"/>
  <c r="Q82" i="17"/>
  <c r="R82" i="17" s="1"/>
  <c r="O82" i="17"/>
  <c r="Q81" i="17"/>
  <c r="R81" i="17" s="1"/>
  <c r="O81" i="17"/>
  <c r="Q83" i="17"/>
  <c r="R83" i="17" s="1"/>
  <c r="S83" i="17" s="1"/>
  <c r="T24" i="21" l="1"/>
  <c r="S24" i="21"/>
  <c r="T28" i="21"/>
  <c r="T54" i="21"/>
  <c r="T70" i="21"/>
  <c r="T38" i="21"/>
  <c r="T22" i="21"/>
  <c r="T34" i="21"/>
  <c r="T50" i="21"/>
  <c r="T19" i="21"/>
  <c r="S19" i="21"/>
  <c r="T21" i="21"/>
  <c r="S21" i="21"/>
  <c r="T23" i="21"/>
  <c r="S23" i="21"/>
  <c r="T81" i="17"/>
  <c r="S81" i="17"/>
  <c r="T82" i="17"/>
  <c r="S82" i="17"/>
  <c r="T83" i="17"/>
  <c r="N35" i="17" l="1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32" i="13"/>
  <c r="Q32" i="13" s="1"/>
  <c r="R32" i="13" s="1"/>
  <c r="N33" i="13"/>
  <c r="Q33" i="13" l="1"/>
  <c r="R33" i="13" s="1"/>
  <c r="O33" i="13"/>
  <c r="T32" i="13"/>
  <c r="S32" i="13"/>
  <c r="Q80" i="17"/>
  <c r="R80" i="17" s="1"/>
  <c r="O80" i="17"/>
  <c r="Q79" i="17"/>
  <c r="R79" i="17" s="1"/>
  <c r="O79" i="17"/>
  <c r="Q78" i="17"/>
  <c r="R78" i="17" s="1"/>
  <c r="O78" i="17"/>
  <c r="Q77" i="17"/>
  <c r="R77" i="17" s="1"/>
  <c r="O77" i="17"/>
  <c r="Q76" i="17"/>
  <c r="R76" i="17" s="1"/>
  <c r="O76" i="17"/>
  <c r="Q75" i="17"/>
  <c r="R75" i="17" s="1"/>
  <c r="O75" i="17"/>
  <c r="Q74" i="17"/>
  <c r="R74" i="17" s="1"/>
  <c r="O74" i="17"/>
  <c r="Q73" i="17"/>
  <c r="R73" i="17" s="1"/>
  <c r="O73" i="17"/>
  <c r="Q72" i="17"/>
  <c r="R72" i="17" s="1"/>
  <c r="O72" i="17"/>
  <c r="Q71" i="17"/>
  <c r="R71" i="17" s="1"/>
  <c r="O71" i="17"/>
  <c r="Q70" i="17"/>
  <c r="R70" i="17" s="1"/>
  <c r="O70" i="17"/>
  <c r="Q69" i="17"/>
  <c r="R69" i="17" s="1"/>
  <c r="O69" i="17"/>
  <c r="Q68" i="17"/>
  <c r="R68" i="17" s="1"/>
  <c r="O68" i="17"/>
  <c r="Q67" i="17"/>
  <c r="R67" i="17" s="1"/>
  <c r="O67" i="17"/>
  <c r="Q66" i="17"/>
  <c r="R66" i="17" s="1"/>
  <c r="O66" i="17"/>
  <c r="Q65" i="17"/>
  <c r="R65" i="17" s="1"/>
  <c r="O65" i="17"/>
  <c r="Q64" i="17"/>
  <c r="R64" i="17" s="1"/>
  <c r="O64" i="17"/>
  <c r="Q63" i="17"/>
  <c r="R63" i="17" s="1"/>
  <c r="O63" i="17"/>
  <c r="Q62" i="17"/>
  <c r="R62" i="17" s="1"/>
  <c r="O62" i="17"/>
  <c r="Q61" i="17"/>
  <c r="R61" i="17" s="1"/>
  <c r="O61" i="17"/>
  <c r="Q60" i="17"/>
  <c r="R60" i="17" s="1"/>
  <c r="O60" i="17"/>
  <c r="Q59" i="17"/>
  <c r="R59" i="17" s="1"/>
  <c r="O59" i="17"/>
  <c r="Q58" i="17"/>
  <c r="R58" i="17" s="1"/>
  <c r="O58" i="17"/>
  <c r="Q57" i="17"/>
  <c r="R57" i="17" s="1"/>
  <c r="O57" i="17"/>
  <c r="Q56" i="17"/>
  <c r="R56" i="17" s="1"/>
  <c r="O56" i="17"/>
  <c r="Q55" i="17"/>
  <c r="R55" i="17" s="1"/>
  <c r="O55" i="17"/>
  <c r="Q54" i="17"/>
  <c r="R54" i="17" s="1"/>
  <c r="O54" i="17"/>
  <c r="Q53" i="17"/>
  <c r="R53" i="17" s="1"/>
  <c r="O53" i="17"/>
  <c r="Q52" i="17"/>
  <c r="R52" i="17" s="1"/>
  <c r="O52" i="17"/>
  <c r="Q51" i="17"/>
  <c r="R51" i="17" s="1"/>
  <c r="O51" i="17"/>
  <c r="Q50" i="17"/>
  <c r="R50" i="17" s="1"/>
  <c r="O50" i="17"/>
  <c r="Q49" i="17"/>
  <c r="R49" i="17" s="1"/>
  <c r="O49" i="17"/>
  <c r="Q48" i="17"/>
  <c r="R48" i="17" s="1"/>
  <c r="O48" i="17"/>
  <c r="Q47" i="17"/>
  <c r="R47" i="17" s="1"/>
  <c r="O47" i="17"/>
  <c r="Q46" i="17"/>
  <c r="R46" i="17" s="1"/>
  <c r="O46" i="17"/>
  <c r="Q45" i="17"/>
  <c r="R45" i="17" s="1"/>
  <c r="O45" i="17"/>
  <c r="Q44" i="17"/>
  <c r="R44" i="17" s="1"/>
  <c r="O44" i="17"/>
  <c r="Q43" i="17"/>
  <c r="R43" i="17" s="1"/>
  <c r="O43" i="17"/>
  <c r="Q42" i="17"/>
  <c r="R42" i="17" s="1"/>
  <c r="O42" i="17"/>
  <c r="Q41" i="17"/>
  <c r="R41" i="17" s="1"/>
  <c r="O41" i="17"/>
  <c r="Q40" i="17"/>
  <c r="R40" i="17" s="1"/>
  <c r="O40" i="17"/>
  <c r="Q39" i="17"/>
  <c r="R39" i="17" s="1"/>
  <c r="O39" i="17"/>
  <c r="Q38" i="17"/>
  <c r="R38" i="17" s="1"/>
  <c r="O38" i="17"/>
  <c r="Q37" i="17"/>
  <c r="R37" i="17" s="1"/>
  <c r="O37" i="17"/>
  <c r="Q36" i="17"/>
  <c r="R36" i="17" s="1"/>
  <c r="O36" i="17"/>
  <c r="Q35" i="17"/>
  <c r="R35" i="17" s="1"/>
  <c r="O35" i="17"/>
  <c r="T35" i="17" l="1"/>
  <c r="S35" i="17"/>
  <c r="T36" i="17"/>
  <c r="S36" i="17"/>
  <c r="T37" i="17"/>
  <c r="S37" i="17"/>
  <c r="T38" i="17"/>
  <c r="S38" i="17"/>
  <c r="T39" i="17"/>
  <c r="S39" i="17"/>
  <c r="T40" i="17"/>
  <c r="S40" i="17"/>
  <c r="T41" i="17"/>
  <c r="S41" i="17"/>
  <c r="T42" i="17"/>
  <c r="S42" i="17"/>
  <c r="T43" i="17"/>
  <c r="S43" i="17"/>
  <c r="T44" i="17"/>
  <c r="S44" i="17"/>
  <c r="T45" i="17"/>
  <c r="S45" i="17"/>
  <c r="T46" i="17"/>
  <c r="S46" i="17"/>
  <c r="T47" i="17"/>
  <c r="S47" i="17"/>
  <c r="T48" i="17"/>
  <c r="S48" i="17"/>
  <c r="T49" i="17"/>
  <c r="S49" i="17"/>
  <c r="T50" i="17"/>
  <c r="S50" i="17"/>
  <c r="T51" i="17"/>
  <c r="S51" i="17"/>
  <c r="T52" i="17"/>
  <c r="S52" i="17"/>
  <c r="T53" i="17"/>
  <c r="S53" i="17"/>
  <c r="T54" i="17"/>
  <c r="S54" i="17"/>
  <c r="T55" i="17"/>
  <c r="S55" i="17"/>
  <c r="T56" i="17"/>
  <c r="S56" i="17"/>
  <c r="T57" i="17"/>
  <c r="S57" i="17"/>
  <c r="T58" i="17"/>
  <c r="S58" i="17"/>
  <c r="T59" i="17"/>
  <c r="S59" i="17"/>
  <c r="T60" i="17"/>
  <c r="S60" i="17"/>
  <c r="T61" i="17"/>
  <c r="S61" i="17"/>
  <c r="T62" i="17"/>
  <c r="S62" i="17"/>
  <c r="T63" i="17"/>
  <c r="S63" i="17"/>
  <c r="T64" i="17"/>
  <c r="S64" i="17"/>
  <c r="T65" i="17"/>
  <c r="S65" i="17"/>
  <c r="T66" i="17"/>
  <c r="S66" i="17"/>
  <c r="T67" i="17"/>
  <c r="S67" i="17"/>
  <c r="T68" i="17"/>
  <c r="S68" i="17"/>
  <c r="T69" i="17"/>
  <c r="S69" i="17"/>
  <c r="T70" i="17"/>
  <c r="S70" i="17"/>
  <c r="T71" i="17"/>
  <c r="S71" i="17"/>
  <c r="T72" i="17"/>
  <c r="S72" i="17"/>
  <c r="T73" i="17"/>
  <c r="S73" i="17"/>
  <c r="T74" i="17"/>
  <c r="S74" i="17"/>
  <c r="T75" i="17"/>
  <c r="S75" i="17"/>
  <c r="T76" i="17"/>
  <c r="S76" i="17"/>
  <c r="T77" i="17"/>
  <c r="S77" i="17"/>
  <c r="T78" i="17"/>
  <c r="S78" i="17"/>
  <c r="T79" i="17"/>
  <c r="S79" i="17"/>
  <c r="T80" i="17"/>
  <c r="S80" i="17"/>
  <c r="S33" i="13"/>
  <c r="T33" i="13"/>
  <c r="N80" i="20" l="1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Q30" i="20"/>
  <c r="R30" i="20" s="1"/>
  <c r="O30" i="20"/>
  <c r="N29" i="20"/>
  <c r="N28" i="20"/>
  <c r="R27" i="20"/>
  <c r="N27" i="20"/>
  <c r="O27" i="20" s="1"/>
  <c r="N26" i="20"/>
  <c r="N25" i="20"/>
  <c r="N24" i="20"/>
  <c r="N23" i="20"/>
  <c r="N22" i="20"/>
  <c r="N21" i="20"/>
  <c r="Q21" i="20" s="1"/>
  <c r="N20" i="20"/>
  <c r="Q20" i="20" s="1"/>
  <c r="N11" i="20"/>
  <c r="Q11" i="20" l="1"/>
  <c r="R11" i="20" s="1"/>
  <c r="O11" i="20"/>
  <c r="R20" i="20"/>
  <c r="O20" i="20"/>
  <c r="R21" i="20"/>
  <c r="T21" i="20" s="1"/>
  <c r="O21" i="20"/>
  <c r="Q22" i="20"/>
  <c r="R22" i="20" s="1"/>
  <c r="O22" i="20"/>
  <c r="Q23" i="20"/>
  <c r="R23" i="20" s="1"/>
  <c r="O23" i="20"/>
  <c r="Q24" i="20"/>
  <c r="R24" i="20" s="1"/>
  <c r="O24" i="20"/>
  <c r="Q25" i="20"/>
  <c r="R25" i="20" s="1"/>
  <c r="O25" i="20"/>
  <c r="Q26" i="20"/>
  <c r="R26" i="20" s="1"/>
  <c r="O26" i="20"/>
  <c r="T27" i="20"/>
  <c r="S27" i="20"/>
  <c r="Q28" i="20"/>
  <c r="R28" i="20" s="1"/>
  <c r="O28" i="20"/>
  <c r="Q29" i="20"/>
  <c r="R29" i="20" s="1"/>
  <c r="O29" i="20"/>
  <c r="T30" i="20"/>
  <c r="S30" i="20"/>
  <c r="Q32" i="20"/>
  <c r="R32" i="20" s="1"/>
  <c r="O32" i="20"/>
  <c r="Q33" i="20"/>
  <c r="R33" i="20" s="1"/>
  <c r="O33" i="20"/>
  <c r="Q34" i="20"/>
  <c r="R34" i="20" s="1"/>
  <c r="O34" i="20"/>
  <c r="Q35" i="20"/>
  <c r="R35" i="20" s="1"/>
  <c r="O35" i="20"/>
  <c r="Q36" i="20"/>
  <c r="R36" i="20" s="1"/>
  <c r="O36" i="20"/>
  <c r="Q37" i="20"/>
  <c r="R37" i="20" s="1"/>
  <c r="O37" i="20"/>
  <c r="Q38" i="20"/>
  <c r="R38" i="20" s="1"/>
  <c r="O38" i="20"/>
  <c r="Q39" i="20"/>
  <c r="R39" i="20" s="1"/>
  <c r="O39" i="20"/>
  <c r="Q40" i="20"/>
  <c r="R40" i="20" s="1"/>
  <c r="O40" i="20"/>
  <c r="Q41" i="20"/>
  <c r="R41" i="20" s="1"/>
  <c r="O41" i="20"/>
  <c r="Q42" i="20"/>
  <c r="R42" i="20" s="1"/>
  <c r="O42" i="20"/>
  <c r="Q43" i="20"/>
  <c r="R43" i="20" s="1"/>
  <c r="O43" i="20"/>
  <c r="Q44" i="20"/>
  <c r="R44" i="20" s="1"/>
  <c r="O44" i="20"/>
  <c r="Q45" i="20"/>
  <c r="R45" i="20" s="1"/>
  <c r="O45" i="20"/>
  <c r="Q46" i="20"/>
  <c r="R46" i="20" s="1"/>
  <c r="O46" i="20"/>
  <c r="Q47" i="20"/>
  <c r="R47" i="20" s="1"/>
  <c r="O47" i="20"/>
  <c r="Q48" i="20"/>
  <c r="R48" i="20" s="1"/>
  <c r="O48" i="20"/>
  <c r="Q49" i="20"/>
  <c r="R49" i="20" s="1"/>
  <c r="O49" i="20"/>
  <c r="Q50" i="20"/>
  <c r="R50" i="20" s="1"/>
  <c r="O50" i="20"/>
  <c r="Q51" i="20"/>
  <c r="R51" i="20" s="1"/>
  <c r="O51" i="20"/>
  <c r="Q52" i="20"/>
  <c r="R52" i="20" s="1"/>
  <c r="O52" i="20"/>
  <c r="Q53" i="20"/>
  <c r="R53" i="20" s="1"/>
  <c r="O53" i="20"/>
  <c r="Q54" i="20"/>
  <c r="R54" i="20" s="1"/>
  <c r="O54" i="20"/>
  <c r="Q55" i="20"/>
  <c r="R55" i="20" s="1"/>
  <c r="O55" i="20"/>
  <c r="Q56" i="20"/>
  <c r="R56" i="20" s="1"/>
  <c r="O56" i="20"/>
  <c r="Q57" i="20"/>
  <c r="R57" i="20" s="1"/>
  <c r="O57" i="20"/>
  <c r="Q58" i="20"/>
  <c r="R58" i="20" s="1"/>
  <c r="O58" i="20"/>
  <c r="Q59" i="20"/>
  <c r="R59" i="20" s="1"/>
  <c r="O59" i="20"/>
  <c r="Q60" i="20"/>
  <c r="R60" i="20" s="1"/>
  <c r="O60" i="20"/>
  <c r="Q61" i="20"/>
  <c r="R61" i="20" s="1"/>
  <c r="O61" i="20"/>
  <c r="Q62" i="20"/>
  <c r="R62" i="20" s="1"/>
  <c r="O62" i="20"/>
  <c r="Q63" i="20"/>
  <c r="R63" i="20" s="1"/>
  <c r="O63" i="20"/>
  <c r="Q64" i="20"/>
  <c r="R64" i="20" s="1"/>
  <c r="O64" i="20"/>
  <c r="Q65" i="20"/>
  <c r="R65" i="20" s="1"/>
  <c r="O65" i="20"/>
  <c r="Q66" i="20"/>
  <c r="R66" i="20" s="1"/>
  <c r="O66" i="20"/>
  <c r="Q67" i="20"/>
  <c r="R67" i="20" s="1"/>
  <c r="O67" i="20"/>
  <c r="Q68" i="20"/>
  <c r="R68" i="20" s="1"/>
  <c r="O68" i="20"/>
  <c r="Q69" i="20"/>
  <c r="R69" i="20" s="1"/>
  <c r="O69" i="20"/>
  <c r="Q70" i="20"/>
  <c r="R70" i="20" s="1"/>
  <c r="O70" i="20"/>
  <c r="Q71" i="20"/>
  <c r="R71" i="20" s="1"/>
  <c r="O71" i="20"/>
  <c r="Q72" i="20"/>
  <c r="R72" i="20" s="1"/>
  <c r="O72" i="20"/>
  <c r="Q73" i="20"/>
  <c r="R73" i="20" s="1"/>
  <c r="O73" i="20"/>
  <c r="Q74" i="20"/>
  <c r="R74" i="20" s="1"/>
  <c r="O74" i="20"/>
  <c r="Q75" i="20"/>
  <c r="R75" i="20" s="1"/>
  <c r="O75" i="20"/>
  <c r="Q76" i="20"/>
  <c r="R76" i="20" s="1"/>
  <c r="O76" i="20"/>
  <c r="Q77" i="20"/>
  <c r="R77" i="20" s="1"/>
  <c r="O77" i="20"/>
  <c r="Q78" i="20"/>
  <c r="R78" i="20" s="1"/>
  <c r="O78" i="20"/>
  <c r="Q79" i="20"/>
  <c r="R79" i="20" s="1"/>
  <c r="O79" i="20"/>
  <c r="Q80" i="20"/>
  <c r="R80" i="20" s="1"/>
  <c r="O80" i="20"/>
  <c r="T20" i="20" l="1"/>
  <c r="S20" i="20"/>
  <c r="T80" i="20"/>
  <c r="S80" i="20"/>
  <c r="T79" i="20"/>
  <c r="S79" i="20"/>
  <c r="T78" i="20"/>
  <c r="S78" i="20"/>
  <c r="T77" i="20"/>
  <c r="S77" i="20"/>
  <c r="T76" i="20"/>
  <c r="S76" i="20"/>
  <c r="T75" i="20"/>
  <c r="S75" i="20"/>
  <c r="T74" i="20"/>
  <c r="S74" i="20"/>
  <c r="T73" i="20"/>
  <c r="S73" i="20"/>
  <c r="T72" i="20"/>
  <c r="S72" i="20"/>
  <c r="T71" i="20"/>
  <c r="S71" i="20"/>
  <c r="T70" i="20"/>
  <c r="S70" i="20"/>
  <c r="T69" i="20"/>
  <c r="S69" i="20"/>
  <c r="T68" i="20"/>
  <c r="S68" i="20"/>
  <c r="T67" i="20"/>
  <c r="S67" i="20"/>
  <c r="T66" i="20"/>
  <c r="S66" i="20"/>
  <c r="T65" i="20"/>
  <c r="S65" i="20"/>
  <c r="T64" i="20"/>
  <c r="S64" i="20"/>
  <c r="T63" i="20"/>
  <c r="S63" i="20"/>
  <c r="T62" i="20"/>
  <c r="S62" i="20"/>
  <c r="T61" i="20"/>
  <c r="S61" i="20"/>
  <c r="T60" i="20"/>
  <c r="S60" i="20"/>
  <c r="T59" i="20"/>
  <c r="S59" i="20"/>
  <c r="T58" i="20"/>
  <c r="S58" i="20"/>
  <c r="T57" i="20"/>
  <c r="S57" i="20"/>
  <c r="T56" i="20"/>
  <c r="S56" i="20"/>
  <c r="T55" i="20"/>
  <c r="S55" i="20"/>
  <c r="T54" i="20"/>
  <c r="S54" i="20"/>
  <c r="T53" i="20"/>
  <c r="S53" i="20"/>
  <c r="T52" i="20"/>
  <c r="S52" i="20"/>
  <c r="T51" i="20"/>
  <c r="S51" i="20"/>
  <c r="T50" i="20"/>
  <c r="S50" i="20"/>
  <c r="T49" i="20"/>
  <c r="S49" i="20"/>
  <c r="T48" i="20"/>
  <c r="S48" i="20"/>
  <c r="T47" i="20"/>
  <c r="S47" i="20"/>
  <c r="T46" i="20"/>
  <c r="S46" i="20"/>
  <c r="T45" i="20"/>
  <c r="S45" i="20"/>
  <c r="T44" i="20"/>
  <c r="S44" i="20"/>
  <c r="T43" i="20"/>
  <c r="S43" i="20"/>
  <c r="T42" i="20"/>
  <c r="S42" i="20"/>
  <c r="T41" i="20"/>
  <c r="S41" i="20"/>
  <c r="T40" i="20"/>
  <c r="S40" i="20"/>
  <c r="T39" i="20"/>
  <c r="S39" i="20"/>
  <c r="T38" i="20"/>
  <c r="S38" i="20"/>
  <c r="T37" i="20"/>
  <c r="S37" i="20"/>
  <c r="T36" i="20"/>
  <c r="S36" i="20"/>
  <c r="T35" i="20"/>
  <c r="S35" i="20"/>
  <c r="T34" i="20"/>
  <c r="S34" i="20"/>
  <c r="T33" i="20"/>
  <c r="S33" i="20"/>
  <c r="T32" i="20"/>
  <c r="S32" i="20"/>
  <c r="T29" i="20"/>
  <c r="S29" i="20"/>
  <c r="T28" i="20"/>
  <c r="S28" i="20"/>
  <c r="T26" i="20"/>
  <c r="S26" i="20"/>
  <c r="T25" i="20"/>
  <c r="S25" i="20"/>
  <c r="T24" i="20"/>
  <c r="S24" i="20"/>
  <c r="T23" i="20"/>
  <c r="S23" i="20"/>
  <c r="T22" i="20"/>
  <c r="S22" i="20"/>
  <c r="S21" i="20"/>
  <c r="T11" i="20"/>
  <c r="S11" i="20"/>
  <c r="N34" i="17" l="1"/>
  <c r="N33" i="17"/>
  <c r="N32" i="17"/>
  <c r="N31" i="17"/>
  <c r="N30" i="17"/>
  <c r="N29" i="17"/>
  <c r="Q29" i="17" s="1"/>
  <c r="R29" i="17" s="1"/>
  <c r="Q34" i="17" l="1"/>
  <c r="R34" i="17" s="1"/>
  <c r="O34" i="17"/>
  <c r="Q31" i="17"/>
  <c r="R31" i="17" s="1"/>
  <c r="O31" i="17"/>
  <c r="Q33" i="17"/>
  <c r="R33" i="17" s="1"/>
  <c r="O33" i="17"/>
  <c r="Q32" i="17"/>
  <c r="R32" i="17" s="1"/>
  <c r="O32" i="17"/>
  <c r="Q30" i="17"/>
  <c r="R30" i="17" s="1"/>
  <c r="O30" i="17"/>
  <c r="T29" i="17"/>
  <c r="S29" i="17"/>
  <c r="N96" i="16"/>
  <c r="Q96" i="16" s="1"/>
  <c r="R96" i="16" s="1"/>
  <c r="N95" i="16"/>
  <c r="N94" i="16"/>
  <c r="O94" i="16" s="1"/>
  <c r="N93" i="16"/>
  <c r="T34" i="17" l="1"/>
  <c r="S34" i="17"/>
  <c r="T30" i="17"/>
  <c r="S30" i="17"/>
  <c r="T33" i="17"/>
  <c r="S33" i="17"/>
  <c r="T31" i="17"/>
  <c r="S31" i="17"/>
  <c r="T32" i="17"/>
  <c r="S32" i="17"/>
  <c r="Q93" i="16"/>
  <c r="R93" i="16" s="1"/>
  <c r="O93" i="16"/>
  <c r="O95" i="16"/>
  <c r="Q95" i="16"/>
  <c r="R95" i="16" s="1"/>
  <c r="T96" i="16"/>
  <c r="S96" i="16"/>
  <c r="O96" i="16"/>
  <c r="Q94" i="16"/>
  <c r="R94" i="16" s="1"/>
  <c r="S94" i="16" s="1"/>
  <c r="N92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O91" i="16" s="1"/>
  <c r="N45" i="16"/>
  <c r="O45" i="16" s="1"/>
  <c r="N44" i="16"/>
  <c r="Q44" i="16" s="1"/>
  <c r="R44" i="16" s="1"/>
  <c r="S44" i="16" s="1"/>
  <c r="N43" i="16"/>
  <c r="O43" i="16" s="1"/>
  <c r="N42" i="16"/>
  <c r="O42" i="16" s="1"/>
  <c r="N41" i="16"/>
  <c r="Q41" i="16" s="1"/>
  <c r="R41" i="16" s="1"/>
  <c r="S41" i="16" s="1"/>
  <c r="N40" i="16"/>
  <c r="Q40" i="16" s="1"/>
  <c r="R40" i="16" s="1"/>
  <c r="O29" i="17"/>
  <c r="N28" i="17"/>
  <c r="N26" i="17"/>
  <c r="N25" i="17"/>
  <c r="Q24" i="17"/>
  <c r="R24" i="17" s="1"/>
  <c r="O24" i="17"/>
  <c r="N23" i="17"/>
  <c r="N22" i="17"/>
  <c r="N21" i="17"/>
  <c r="N20" i="17"/>
  <c r="N11" i="17"/>
  <c r="N39" i="16"/>
  <c r="N37" i="16"/>
  <c r="N36" i="16"/>
  <c r="Q35" i="16"/>
  <c r="R35" i="16" s="1"/>
  <c r="O35" i="16"/>
  <c r="N34" i="16"/>
  <c r="N33" i="16"/>
  <c r="N31" i="16"/>
  <c r="R30" i="16"/>
  <c r="N30" i="16"/>
  <c r="O30" i="16" s="1"/>
  <c r="N29" i="16"/>
  <c r="N28" i="16"/>
  <c r="N27" i="16"/>
  <c r="N26" i="16"/>
  <c r="N25" i="16"/>
  <c r="N24" i="16"/>
  <c r="N23" i="16"/>
  <c r="N11" i="16"/>
  <c r="N29" i="13"/>
  <c r="O29" i="13" s="1"/>
  <c r="N28" i="13"/>
  <c r="O28" i="13" s="1"/>
  <c r="O32" i="13"/>
  <c r="O22" i="13"/>
  <c r="N23" i="13"/>
  <c r="O23" i="13" s="1"/>
  <c r="N24" i="13"/>
  <c r="O24" i="13" s="1"/>
  <c r="N25" i="13"/>
  <c r="O25" i="13" s="1"/>
  <c r="N26" i="13"/>
  <c r="O26" i="13" s="1"/>
  <c r="N27" i="13"/>
  <c r="O27" i="13" s="1"/>
  <c r="N31" i="13"/>
  <c r="O31" i="13" s="1"/>
  <c r="T94" i="16" l="1"/>
  <c r="Q43" i="16"/>
  <c r="R43" i="16" s="1"/>
  <c r="S43" i="16" s="1"/>
  <c r="O40" i="16"/>
  <c r="Q90" i="16"/>
  <c r="R90" i="16" s="1"/>
  <c r="O90" i="16"/>
  <c r="Q89" i="16"/>
  <c r="R89" i="16" s="1"/>
  <c r="O89" i="16"/>
  <c r="Q88" i="16"/>
  <c r="R88" i="16" s="1"/>
  <c r="O88" i="16"/>
  <c r="Q87" i="16"/>
  <c r="R87" i="16" s="1"/>
  <c r="O87" i="16"/>
  <c r="Q86" i="16"/>
  <c r="R86" i="16" s="1"/>
  <c r="O86" i="16"/>
  <c r="Q85" i="16"/>
  <c r="R85" i="16" s="1"/>
  <c r="O85" i="16"/>
  <c r="Q84" i="16"/>
  <c r="R84" i="16" s="1"/>
  <c r="O84" i="16"/>
  <c r="Q83" i="16"/>
  <c r="R83" i="16" s="1"/>
  <c r="O83" i="16"/>
  <c r="Q82" i="16"/>
  <c r="R82" i="16" s="1"/>
  <c r="O82" i="16"/>
  <c r="Q81" i="16"/>
  <c r="R81" i="16" s="1"/>
  <c r="O81" i="16"/>
  <c r="Q80" i="16"/>
  <c r="R80" i="16" s="1"/>
  <c r="O80" i="16"/>
  <c r="Q79" i="16"/>
  <c r="R79" i="16" s="1"/>
  <c r="O79" i="16"/>
  <c r="Q78" i="16"/>
  <c r="R78" i="16" s="1"/>
  <c r="O78" i="16"/>
  <c r="Q77" i="16"/>
  <c r="R77" i="16" s="1"/>
  <c r="O77" i="16"/>
  <c r="Q76" i="16"/>
  <c r="R76" i="16" s="1"/>
  <c r="O76" i="16"/>
  <c r="Q75" i="16"/>
  <c r="R75" i="16" s="1"/>
  <c r="O75" i="16"/>
  <c r="Q74" i="16"/>
  <c r="R74" i="16" s="1"/>
  <c r="O74" i="16"/>
  <c r="Q73" i="16"/>
  <c r="R73" i="16" s="1"/>
  <c r="O73" i="16"/>
  <c r="Q72" i="16"/>
  <c r="R72" i="16" s="1"/>
  <c r="O72" i="16"/>
  <c r="Q71" i="16"/>
  <c r="R71" i="16" s="1"/>
  <c r="O71" i="16"/>
  <c r="Q70" i="16"/>
  <c r="R70" i="16" s="1"/>
  <c r="O70" i="16"/>
  <c r="Q69" i="16"/>
  <c r="R69" i="16" s="1"/>
  <c r="O69" i="16"/>
  <c r="Q68" i="16"/>
  <c r="R68" i="16" s="1"/>
  <c r="O68" i="16"/>
  <c r="Q67" i="16"/>
  <c r="R67" i="16" s="1"/>
  <c r="O67" i="16"/>
  <c r="Q66" i="16"/>
  <c r="R66" i="16" s="1"/>
  <c r="O66" i="16"/>
  <c r="Q65" i="16"/>
  <c r="R65" i="16" s="1"/>
  <c r="O65" i="16"/>
  <c r="Q64" i="16"/>
  <c r="R64" i="16" s="1"/>
  <c r="O64" i="16"/>
  <c r="Q63" i="16"/>
  <c r="R63" i="16" s="1"/>
  <c r="O63" i="16"/>
  <c r="Q62" i="16"/>
  <c r="R62" i="16" s="1"/>
  <c r="O62" i="16"/>
  <c r="Q61" i="16"/>
  <c r="R61" i="16" s="1"/>
  <c r="O61" i="16"/>
  <c r="Q60" i="16"/>
  <c r="R60" i="16" s="1"/>
  <c r="O60" i="16"/>
  <c r="Q59" i="16"/>
  <c r="R59" i="16" s="1"/>
  <c r="O59" i="16"/>
  <c r="Q58" i="16"/>
  <c r="R58" i="16" s="1"/>
  <c r="O58" i="16"/>
  <c r="Q57" i="16"/>
  <c r="R57" i="16" s="1"/>
  <c r="O57" i="16"/>
  <c r="Q56" i="16"/>
  <c r="R56" i="16" s="1"/>
  <c r="O56" i="16"/>
  <c r="Q55" i="16"/>
  <c r="R55" i="16" s="1"/>
  <c r="O55" i="16"/>
  <c r="Q54" i="16"/>
  <c r="R54" i="16" s="1"/>
  <c r="O54" i="16"/>
  <c r="Q53" i="16"/>
  <c r="R53" i="16" s="1"/>
  <c r="O53" i="16"/>
  <c r="Q52" i="16"/>
  <c r="R52" i="16" s="1"/>
  <c r="O52" i="16"/>
  <c r="Q51" i="16"/>
  <c r="R51" i="16" s="1"/>
  <c r="O51" i="16"/>
  <c r="Q50" i="16"/>
  <c r="R50" i="16" s="1"/>
  <c r="O50" i="16"/>
  <c r="Q49" i="16"/>
  <c r="R49" i="16" s="1"/>
  <c r="O49" i="16"/>
  <c r="Q48" i="16"/>
  <c r="R48" i="16" s="1"/>
  <c r="O48" i="16"/>
  <c r="Q47" i="16"/>
  <c r="R47" i="16" s="1"/>
  <c r="O47" i="16"/>
  <c r="Q46" i="16"/>
  <c r="R46" i="16" s="1"/>
  <c r="O46" i="16"/>
  <c r="O92" i="16"/>
  <c r="Q92" i="16"/>
  <c r="R92" i="16" s="1"/>
  <c r="T95" i="16"/>
  <c r="S95" i="16"/>
  <c r="T93" i="16"/>
  <c r="S93" i="16"/>
  <c r="Q91" i="16"/>
  <c r="R91" i="16" s="1"/>
  <c r="Q45" i="16"/>
  <c r="R45" i="16" s="1"/>
  <c r="T41" i="16"/>
  <c r="T44" i="16"/>
  <c r="O44" i="16"/>
  <c r="Q42" i="16"/>
  <c r="R42" i="16" s="1"/>
  <c r="T42" i="16" s="1"/>
  <c r="O41" i="16"/>
  <c r="S40" i="16"/>
  <c r="T40" i="16"/>
  <c r="Q11" i="17"/>
  <c r="R11" i="17" s="1"/>
  <c r="O11" i="17"/>
  <c r="Q20" i="17"/>
  <c r="R20" i="17" s="1"/>
  <c r="O20" i="17"/>
  <c r="Q21" i="17"/>
  <c r="R21" i="17" s="1"/>
  <c r="O21" i="17"/>
  <c r="Q22" i="17"/>
  <c r="R22" i="17" s="1"/>
  <c r="O22" i="17"/>
  <c r="Q23" i="17"/>
  <c r="R23" i="17" s="1"/>
  <c r="O23" i="17"/>
  <c r="T24" i="17"/>
  <c r="S24" i="17"/>
  <c r="Q25" i="17"/>
  <c r="R25" i="17" s="1"/>
  <c r="O25" i="17"/>
  <c r="Q26" i="17"/>
  <c r="R26" i="17" s="1"/>
  <c r="O26" i="17"/>
  <c r="Q28" i="17"/>
  <c r="R28" i="17" s="1"/>
  <c r="O28" i="17"/>
  <c r="Q11" i="16"/>
  <c r="R11" i="16" s="1"/>
  <c r="O11" i="16"/>
  <c r="Q23" i="16"/>
  <c r="R23" i="16" s="1"/>
  <c r="O23" i="16"/>
  <c r="Q24" i="16"/>
  <c r="R24" i="16" s="1"/>
  <c r="O24" i="16"/>
  <c r="Q25" i="16"/>
  <c r="R25" i="16" s="1"/>
  <c r="O25" i="16"/>
  <c r="Q26" i="16"/>
  <c r="R26" i="16" s="1"/>
  <c r="O26" i="16"/>
  <c r="Q27" i="16"/>
  <c r="R27" i="16" s="1"/>
  <c r="O27" i="16"/>
  <c r="Q28" i="16"/>
  <c r="R28" i="16" s="1"/>
  <c r="O28" i="16"/>
  <c r="Q29" i="16"/>
  <c r="R29" i="16" s="1"/>
  <c r="O29" i="16"/>
  <c r="T30" i="16"/>
  <c r="S30" i="16"/>
  <c r="Q31" i="16"/>
  <c r="R31" i="16" s="1"/>
  <c r="O31" i="16"/>
  <c r="Q33" i="16"/>
  <c r="R33" i="16" s="1"/>
  <c r="O33" i="16"/>
  <c r="Q34" i="16"/>
  <c r="R34" i="16" s="1"/>
  <c r="O34" i="16"/>
  <c r="T35" i="16"/>
  <c r="S35" i="16"/>
  <c r="Q36" i="16"/>
  <c r="R36" i="16" s="1"/>
  <c r="O36" i="16"/>
  <c r="Q37" i="16"/>
  <c r="R37" i="16" s="1"/>
  <c r="O37" i="16"/>
  <c r="Q39" i="16"/>
  <c r="R39" i="16" s="1"/>
  <c r="O39" i="16"/>
  <c r="T43" i="16" l="1"/>
  <c r="T92" i="16"/>
  <c r="S92" i="16"/>
  <c r="T46" i="16"/>
  <c r="S46" i="16"/>
  <c r="T47" i="16"/>
  <c r="S47" i="16"/>
  <c r="T48" i="16"/>
  <c r="S48" i="16"/>
  <c r="T49" i="16"/>
  <c r="S49" i="16"/>
  <c r="T50" i="16"/>
  <c r="S50" i="16"/>
  <c r="T51" i="16"/>
  <c r="S51" i="16"/>
  <c r="T52" i="16"/>
  <c r="S52" i="16"/>
  <c r="T53" i="16"/>
  <c r="S53" i="16"/>
  <c r="T54" i="16"/>
  <c r="S54" i="16"/>
  <c r="T55" i="16"/>
  <c r="S55" i="16"/>
  <c r="T56" i="16"/>
  <c r="S56" i="16"/>
  <c r="T57" i="16"/>
  <c r="S57" i="16"/>
  <c r="T58" i="16"/>
  <c r="S58" i="16"/>
  <c r="T59" i="16"/>
  <c r="S59" i="16"/>
  <c r="T60" i="16"/>
  <c r="S60" i="16"/>
  <c r="T61" i="16"/>
  <c r="S61" i="16"/>
  <c r="T62" i="16"/>
  <c r="S62" i="16"/>
  <c r="T63" i="16"/>
  <c r="S63" i="16"/>
  <c r="T64" i="16"/>
  <c r="S64" i="16"/>
  <c r="T65" i="16"/>
  <c r="S65" i="16"/>
  <c r="T66" i="16"/>
  <c r="S66" i="16"/>
  <c r="T67" i="16"/>
  <c r="S67" i="16"/>
  <c r="T68" i="16"/>
  <c r="S68" i="16"/>
  <c r="T69" i="16"/>
  <c r="S69" i="16"/>
  <c r="T70" i="16"/>
  <c r="S70" i="16"/>
  <c r="T71" i="16"/>
  <c r="S71" i="16"/>
  <c r="T72" i="16"/>
  <c r="S72" i="16"/>
  <c r="T73" i="16"/>
  <c r="S73" i="16"/>
  <c r="T74" i="16"/>
  <c r="S74" i="16"/>
  <c r="T75" i="16"/>
  <c r="S75" i="16"/>
  <c r="T76" i="16"/>
  <c r="S76" i="16"/>
  <c r="T77" i="16"/>
  <c r="S77" i="16"/>
  <c r="T78" i="16"/>
  <c r="S78" i="16"/>
  <c r="T79" i="16"/>
  <c r="S79" i="16"/>
  <c r="T80" i="16"/>
  <c r="S80" i="16"/>
  <c r="T81" i="16"/>
  <c r="S81" i="16"/>
  <c r="T82" i="16"/>
  <c r="S82" i="16"/>
  <c r="T83" i="16"/>
  <c r="S83" i="16"/>
  <c r="T84" i="16"/>
  <c r="S84" i="16"/>
  <c r="T85" i="16"/>
  <c r="S85" i="16"/>
  <c r="T86" i="16"/>
  <c r="S86" i="16"/>
  <c r="T87" i="16"/>
  <c r="S87" i="16"/>
  <c r="T88" i="16"/>
  <c r="S88" i="16"/>
  <c r="T89" i="16"/>
  <c r="S89" i="16"/>
  <c r="T90" i="16"/>
  <c r="S90" i="16"/>
  <c r="T91" i="16"/>
  <c r="S91" i="16"/>
  <c r="S45" i="16"/>
  <c r="T45" i="16"/>
  <c r="S42" i="16"/>
  <c r="T28" i="17"/>
  <c r="S28" i="17"/>
  <c r="T26" i="17"/>
  <c r="S26" i="17"/>
  <c r="T25" i="17"/>
  <c r="S25" i="17"/>
  <c r="T23" i="17"/>
  <c r="S23" i="17"/>
  <c r="T22" i="17"/>
  <c r="S22" i="17"/>
  <c r="T21" i="17"/>
  <c r="S21" i="17"/>
  <c r="T20" i="17"/>
  <c r="S20" i="17"/>
  <c r="T11" i="17"/>
  <c r="S11" i="17"/>
  <c r="T39" i="16"/>
  <c r="S39" i="16"/>
  <c r="T37" i="16"/>
  <c r="S37" i="16"/>
  <c r="T36" i="16"/>
  <c r="S36" i="16"/>
  <c r="T34" i="16"/>
  <c r="S34" i="16"/>
  <c r="T33" i="16"/>
  <c r="S33" i="16"/>
  <c r="T31" i="16"/>
  <c r="S31" i="16"/>
  <c r="T29" i="16"/>
  <c r="S29" i="16"/>
  <c r="T28" i="16"/>
  <c r="S28" i="16"/>
  <c r="T27" i="16"/>
  <c r="S27" i="16"/>
  <c r="T26" i="16"/>
  <c r="S26" i="16"/>
  <c r="T25" i="16"/>
  <c r="S25" i="16"/>
  <c r="T24" i="16"/>
  <c r="S24" i="16"/>
  <c r="T23" i="16"/>
  <c r="S23" i="16"/>
  <c r="T11" i="16"/>
  <c r="S11" i="16"/>
  <c r="Q23" i="13" l="1"/>
  <c r="Q24" i="13"/>
  <c r="Q22" i="13"/>
  <c r="Q25" i="13"/>
  <c r="Q31" i="13"/>
  <c r="Q29" i="13"/>
  <c r="Q28" i="13"/>
  <c r="Q27" i="13"/>
  <c r="R25" i="13" l="1"/>
  <c r="S25" i="13" s="1"/>
  <c r="R24" i="13"/>
  <c r="R23" i="13"/>
  <c r="R22" i="13"/>
  <c r="T25" i="13"/>
  <c r="R27" i="13"/>
  <c r="R29" i="13"/>
  <c r="R28" i="13"/>
  <c r="R31" i="13"/>
  <c r="S23" i="13" l="1"/>
  <c r="T23" i="13"/>
  <c r="S24" i="13"/>
  <c r="T24" i="13"/>
  <c r="S22" i="13"/>
  <c r="T22" i="13"/>
  <c r="R26" i="13"/>
  <c r="S31" i="13"/>
  <c r="T31" i="13"/>
  <c r="S28" i="13"/>
  <c r="T28" i="13"/>
  <c r="S29" i="13"/>
  <c r="T29" i="13"/>
  <c r="S27" i="13"/>
  <c r="T27" i="13"/>
  <c r="S26" i="13" l="1"/>
  <c r="T26" i="13"/>
  <c r="E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14EF454C-07CB-4BD3-95C5-0C4F0C665C80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34402B65-E57D-46B9-A321-0B2ACDB3606C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BEE13EFD-C38F-4D85-9920-3DC59CFBBBF5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47148AB9-08BD-4F70-9EDE-679F82830C27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4FCFB7BF-2CA5-4F8F-8301-1047B1F096F6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7053C132-A4E7-4613-B25B-5D2294047B3D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1E395B57-4E92-46CB-B4EC-8039FC664D1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5EF5DD7A-A729-4C78-9251-6A655F2B4E24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23A0D258-1D50-4541-B9A2-6741A47D97DA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6EDD4FB6-C8DE-4C8C-9C16-907C4E7939C8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AA979B52-A865-427B-9342-55B101EDF69B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25196A76-3774-4B3A-BDF7-59C361C6B9AA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1D4084D8-8522-4B16-877D-5010D1857C15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BD2A191B-88CA-460C-B14D-2F000C52FE81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9898C0B8-FC39-4FBA-B822-1289DEE49041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0E7F587A-9B8E-42D3-AC13-D4FE20C72B94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C607F102-EA22-44CC-99B1-F0DCDE906531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8B900A56-3D62-4EE8-9FA7-54190ED9B997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885B6A60-F888-4EA7-B7BB-A0A605415ED4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8529BA00-0AC1-4B7C-9C89-8729DC15B651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01F74F4A-E316-47A7-9ECC-198C1E5D3235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53F9F482-BBC5-4E50-8AA7-BE15E561EA58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03180135-B518-4EFF-A620-9E37BE7AD412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DE6459E9-D0BF-44BA-A0DB-AAE34E54201E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1B03C74D-9C99-49F6-99F6-6CD20F4F17EB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55A11B68-CC63-4534-B824-7A816ECFB1F6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E49FA2C9-2333-41B7-85D9-C4C87B39C3A6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D52AA720-8120-42BD-A50A-FBBD58A05913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B485581F-08A3-4522-A980-A4350489B1B3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3A6F3CF4-81F6-4863-B90D-C36D85CF386F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4B582CD3-0DB5-453B-B51F-223E9742088B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6C9E3BCD-E981-4697-901D-938B6923500F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B1DEAB79-6FEB-4833-8D37-2946FD8C3EB8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0F85CEE0-669A-4662-8969-2832A3A23EAB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3033B48E-89DD-4716-A4CB-36B55F0025D4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F183D0ED-665C-41FD-AB61-ACEC16940B82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92BAE081-20B8-48EF-A91C-0A8234542777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45C32A24-4101-48E5-82AC-3AD78E8AFA26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839A7292-E2E8-4432-B611-956AECE5E820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DDEEC974-2A74-40AF-8F2C-33731A4BDDF2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9C9F9314-40BC-4DAD-BC70-7E90C7116BF8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7AD83A91-60C7-4913-9519-6C3B6AAA6794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960B852C-A88C-4803-A1A0-2358C05B9C5B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A90995C7-EC9D-46FE-82F8-E2832B3A90EE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AC993CBE-80ED-4010-A64B-3710DA794C61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6BD94438-8777-4037-B0FC-84754EC0688F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044A062A-A798-450C-971D-EAECD4F65EBF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1A7A3A5A-E14D-40DD-B3F3-61BB98FFA6D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42F4FAE6-41C0-42F7-AA3E-EA23A5029BAB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DEA8E602-897C-4693-8F47-7337C7E8954F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D784095C-2AEC-420A-81BA-D8317D274F18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DC9D4612-5613-455A-8F13-D31F2A036EBB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C116BC09-CA83-4425-90F1-FED43C5B6DBC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007EE63F-9AF2-4BF5-ACD8-B064D5ED6844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2DE9FD83-BA09-4FAE-96CC-0285A890C096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7C244A78-86FA-46CB-90D4-D47BEF10DC0E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080C8689-1D90-4F80-9EC4-B9D0492C193B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3AE22EBF-82C0-4062-A91E-76E11024EE9D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14C1815F-009B-4C0A-AE26-E9E54CB11D23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D5062534-51FA-41FE-969C-2C0D371F1332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9A582D8A-D60E-4D58-9E69-F109E47931D1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95F079B3-9161-4DA4-8CBC-5F27879A5668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845278C8-2647-4902-B540-F795AE1E73C2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1CEC7D57-2FA2-41C1-AC12-F6F1D92DFAF6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1DFDBCF2-32CE-4526-8FB6-80FA5B34B60A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496C6053-4558-4165-B436-A58E93C341B3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FC32CFCE-A3DB-4E13-9DB1-AF9F63FDDE7B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7EB419EB-6316-43A9-8247-D9F3F169A32A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8367FF4F-DCA6-4C10-ABD0-62E6199EB9DD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33610E19-4EF4-47C3-9726-5EADDCD33FD2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335F5578-81C0-4DAE-A002-796603E782A7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87041F7C-A08A-4830-BDD7-009E507E4D42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ACD7DA23-E9AE-4BE2-A54B-4CBBA0D3741D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FA0D844B-EF53-4DCB-93C7-0256531611B2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2293BBEE-F7FE-4915-AA79-F709AD01DF93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58FB068-BAF0-47D3-A401-41E71FC89F78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85E184DC-7735-4BA2-A4DA-AF0D3A8E78EE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523C0158-650D-4190-9532-48F73F3012F6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7429843F-DD5F-4E40-9116-5A1B8C189392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CA36D32E-B254-4207-8F74-C7C84A90DCBA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4169BCED-9192-4C5F-AAA1-53CD4FAFF17D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D7A8609E-5B6E-4087-B5DC-D716070AC6DA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48D7AB71-8946-4295-B1AC-DA11A40E5E7D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C78D008E-076C-4820-B11E-EBE2427B2E2E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EF52632F-6076-4D97-BA33-6B3DC7B43062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92256C34-D820-46B1-B11E-63D6E88EE643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E72FF3D0-BE84-44CB-8E73-F63BED046299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E6D8BC03-00FF-4478-8298-1034AAD997DB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98691C75-DA61-422A-B866-EC076CC73061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6D9F4EB7-61C9-4E36-A405-DC3C36D106D8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60976AE1-C7F2-4225-A29E-C39384999B7B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217B8CBF-3ADE-443C-9E84-937CEB27B793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3E43A5FD-D440-4653-9330-A39AEC76F78E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8CBC0788-A230-4AAE-BC13-7B1023B7A79B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520D8F6D-3A19-4FF5-9978-95F56261557B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197A7BC9-A9EB-4F85-A99A-0B9826CCD5BC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C5BCB426-7F59-4499-9935-BAD235E644AF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3DBD8679-9253-4885-83A1-11899FD6ADF2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B6336BBD-E026-4242-89D9-BF3BEC2A39FD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F7023A06-F8CC-4932-8892-F5FA28FC602A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4123934F-F61F-4E4A-A645-4CB8A0A8F101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509071ED-D6F5-4870-97B3-A23EB93B095D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AAA583F9-0D30-488F-8E60-63B2A81FAD28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8345A22F-4CDE-45DE-A877-11146B50D9A4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9C840CB8-45D4-420E-B101-CA6030141264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3E463C5A-BA1D-4A37-88DD-E7F3F0711142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49E5D472-4F58-4E16-9BDD-6FB0A73E5B1E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1AC92840-FADC-4BB6-8EBF-C79B0E1F59B4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BE09613-B770-4E08-B182-4893793AD967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9961B7FF-774A-453B-A66A-41DD94F0CE91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DBA2A145-1A66-47AD-8996-CC1448587D80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6B3F0749-C354-4B4C-BC41-EA2466A8EC05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86D218DB-D924-4DF2-97D7-DD52C762F041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10D6915C-FD95-430B-A969-58A9759D2C53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0713C9AA-C485-45CC-9DBA-6662B5BF24DC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5E7A2515-EE22-4E53-B2CA-D0F91EE6630A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6FF13C6E-329C-4897-94DF-B593D2103AB7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B9EBC79D-DD44-4F82-BA7C-1E98ECAD0295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1B0221F8-25FA-44C3-9868-42E702C2CA1F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BC6EE380-A5ED-4383-A27F-FB9FD1D0E402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E1762A24-B0FA-4684-A8C7-E547838CF9B3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2D879473-84D7-46D6-9E24-8E5ACB455D28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7DF7CF29-B337-430A-AE9A-7A79AEDCAD81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B076142F-E7F4-409E-B4A5-5A1731FD055F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8FB8B0AE-D064-4FBA-984E-F875BC8D8C33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3D3CA4F7-797F-4D44-861D-ED2D7C3C969C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C563A6FE-399F-46EE-A568-1685082C242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7EC2B29F-3339-4D6B-8FCC-9BA940AE3758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5567F41-1524-4CD9-8A74-292F71B3FF2E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DFD4FBF0-B6E8-4054-A74B-FD66D1D64CC5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2B5DE2F7-7037-482D-8428-A092C59927C0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D9F2B5F2-432F-4AD3-A297-E92095D635F1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CBFAE6F0-03D9-4F19-93C2-8E2299BC2D58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9307FA2C-0BB0-45DF-94FA-F8C03719AEA8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B2E7DE0B-4F50-4FC1-9F72-4CDB107F9792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14622F9-0395-4D8C-A9B1-EB8C63B43FEB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F380A24F-3CFB-47E4-B38A-EFA30483FB24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746CA9CB-8341-4130-A850-0F60E7542FAC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051C1F5A-E2F0-4F8B-88EC-B48FB60A5DF7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50351161-4028-423D-B40A-C25FB35CF0BE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61714C52-7514-4F82-BD09-1B2BB20A1E3A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AB0DBB02-122B-4677-B7AF-F605602067BF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2CDE8850-822D-434B-A350-F55A56576B53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6D3CDCE2-7172-48C5-883F-E109022AAFF0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1AE16615-0443-4EF9-8E1A-426196A40961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0ED9947D-6808-4A00-8F16-92C2D6EFA3B5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C1396382-2088-4A06-A8FA-0AEC54B5BA77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D3418FED-23CA-49C5-B75C-43671C7146B9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14865ED0-0935-4A07-82BF-7EBB36FA8CAD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2010E208-E04E-4AEB-8C51-23829C1B95B5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C9008091-21AD-4EFC-9D93-87991266FEE9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9F406B96-CD76-4B8E-A0EC-29ADB1CBBE22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6312C1A4-6FF1-44B1-AF1C-CFDAB15B798A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C9AF3947-118F-4000-98F9-DE7E6432EDD8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54CD1334-372F-499B-B447-8F9CAAD0EBAA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531684F4-D494-4302-990E-54CE93E8279C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38CDC035-F0AA-453D-B8DF-52A6E287A39D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2F34C1BE-A9AC-4B29-B33F-B6E1BD4361DC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44CAF2B4-535B-4827-A324-8CD38AE2D3CA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54F6B02B-6F3D-4351-B4F6-0883E5A00BED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A44F6EE3-E284-4958-8F16-35BAD17F274A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95D01B44-BD3D-483E-89FE-C8B5388F40D7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CD8AD7C3-8167-474D-B924-1B89788F2F65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8B247F37-5370-429E-9182-89063EEF1850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7C333FAA-CEBA-4DF0-9FE9-C9396034693A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FF328524-D9F2-49D9-8554-48963D7DED0E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AAAFBCBF-B178-4AA9-A11E-C46DEF29701E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830241C0-4C86-4C65-9FC1-EAA606265BE9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A7F342C0-D882-4856-9123-250A7A6149FC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299C4641-007E-410D-A5FE-2B5556BEBC99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81262CE8-F2B2-43AF-A7BB-B5B97E85789E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EE4677D1-60C5-40B9-AC1D-0B47AC6C36D6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4C36872C-3F88-411E-BA5D-24FA3E4DE95C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63505618-3441-4948-8683-F82570A76482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EE0C89B6-D49F-4AE8-93B0-54C8E81C64CF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87F5FC50-40DD-43CF-8FDA-354C6BC2223B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05455A3B-7BEB-480C-9537-34E030388E18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ACD508E2-920C-40F6-8AC0-0F7218A6FED6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C32EBD38-FFEA-4FE9-95AC-645730F079FC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4BA710FC-9C33-4DCF-A271-74B470FA0BC4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00000000-0006-0000-0100-000001000000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00000000-0006-0000-0100-000002000000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00000000-0006-0000-0100-000003000000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00000000-0006-0000-0100-000004000000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00000000-0006-0000-0100-00000A000000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00000000-0006-0000-0100-00000B000000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00000000-0006-0000-0100-00000C000000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00000000-0006-0000-0100-00000D000000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00000000-0006-0000-0100-00000E000000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00000000-0006-0000-0100-00000F00000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00000000-0006-0000-0100-000010000000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00000000-0006-0000-0100-000011000000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00000000-0006-0000-0100-000012000000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00000000-0006-0000-0100-000013000000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00000000-0006-0000-0100-000014000000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00000000-0006-0000-0100-000015000000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00000000-0006-0000-0100-000016000000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00000000-0006-0000-0100-000017000000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00000000-0006-0000-0100-000018000000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00000000-0006-0000-0100-000019000000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E8AF3DA0-8B86-4FF4-8340-3C7C9E892939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B98465D3-B7AB-4DDE-A41D-87DB607A9C3D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885B877B-AD05-44A7-8669-B586CDFAB815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19B3CCD3-17AE-4A2D-8A3D-B453DF9A6131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4278031E-0F8F-4286-81E3-5655EDF2A6A4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61905358-D2C4-4320-8E7B-5ECAA7F28998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BD0E9250-09A6-4E63-AE26-135488692234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E4B63658-7E92-4D0C-A6A2-EB4D2FA6F8A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746E5B89-4EAD-4E29-BE6F-4297CF91C94C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3F74B392-3FB8-4086-B681-4D4DCB3E8251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2A16156F-0E36-470A-838E-F5B7CF0C0017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D414E68E-FA48-42ED-B975-FF2E021C4F88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8EF5096D-19E2-4CEB-9202-C87DE5344E82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24186B50-11C8-43F0-ACD0-9028B4B639DE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3F93355F-A22B-4058-8627-A6173864E5BF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9C639BF-E53F-4186-A2E9-154D702E9B7A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13A08AC7-D39B-434D-9167-2C59EA5AC351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73279CB5-222A-4FF4-811F-FBF53F5C2D03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E6A940B2-1EFF-4D92-8AEE-AA6384D993C3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4AE414C7-3B56-4889-BF0C-02678E25725E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19420408-A066-49D9-B345-8FDF7125E6A7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BB0C30E5-2CCD-4CD9-B754-608C6FA8C5A7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B8A6FC52-A6A0-42AD-9FA4-90F27AB20CFB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B965E229-1C28-4341-9907-B0272B20B235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8720D047-0BF4-45B2-8718-BD693E3662CF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6A4D49C5-A01B-44EB-A4E7-616B903E0BDD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67E9D8A7-3BF8-47A5-BAEA-F0574DE38A06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A5C09FA8-2C02-4721-B1C6-2E8CE087DCC9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980B43F8-8A90-45BC-A756-F0E4A86B33B8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5296B5DD-7D97-40FA-AB25-4C9AB799F3B3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20C5EDC4-4935-4952-BC76-514C3135923B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6789E7BE-797B-4263-BB67-088FFA2009AB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E5A19345-53FF-425A-A641-A5B52731E34C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F5EFCEFD-CA6D-4577-A542-9EF5CA1ACEBF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6178E29A-3335-49D5-850F-723CD91785F8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7B8BA112-CE9C-4466-8E65-726354643A6A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F41F6438-7D15-4631-8DB1-CD7EDA37E97F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21AC9AFE-33E8-481B-A397-201F56E4750A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23D69EDA-6CC5-490D-A310-F7C518A9514C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8EB9D26C-734E-4EE3-97C1-E9F621BA9DCA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E17CED5A-A585-4E30-B31F-A9E442E6BF0C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20F19820-2D18-41FE-86F5-97790456F460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D93766D4-B9C2-49C0-92A9-FD5646DD56CB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9AA60457-D84E-4CFD-9B80-B052A6CD3465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FA8E4324-31ED-4DBF-80F2-DC28294EFF5B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707AB357-CF2E-42C1-AFA2-54F1D528DFF9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288FAC3A-86BC-435B-9105-1B41E9505F89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F7BB814C-4451-4CA9-9162-67611B57CD9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2F72EB6-5498-4C6E-B73F-3C8C945597C7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25CF454E-3924-4625-BD28-257958B65D7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30D20DBB-8247-407C-BA62-3A9F0BF3938D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B01F17A0-FB69-4CB7-ADF5-90AB94A942E5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C4DA728F-09C4-4025-986C-82C4B9FEC077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CEAB65CB-685C-41BA-8322-A625E5D1DE25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8252A6C5-8A80-47AC-8974-2C64AC24BAD8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E37C2086-4295-4691-B706-53B36314334B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3E45DEF5-3154-46F6-B60A-FB0A8EF59A1A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25E32AC4-F2AE-49BD-9B3E-9CC09CA4392A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8F6E89AD-FFCD-4FDD-B773-04022E693FC8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2C6C09E8-DCA0-4DC1-8280-DFAC6285B533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C6A39519-976C-4E2E-9D3C-61E3B8E0E7BB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15E4110E-45CC-4248-BA46-C5B1C6540E26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EA8B1D25-6231-4C93-BC8B-4E14CD9D1166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E7A7FA00-638B-49AD-AB1F-A501C05F2C61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69117FCD-122F-4515-928E-DC0FF6F94849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C0896647-E6A2-43A0-9BF8-D50A9FC7D849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06F513B9-867D-4E4D-BA67-FE5F30AE090F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A85B5C09-B731-4941-BD5D-49820F658F70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AF2A37B8-4CB7-4E80-83C2-D522FEEEC884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3A6205A0-37C3-460C-AF7B-E275D3981BE9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D34F7E50-1A73-4271-B4F5-02D320BC7F63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A722E5C6-3EA4-4A2B-91BB-DCE79DFF8135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AD6C92D0-15C1-45A8-8203-58D5D8DAB6F7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6A78DEAA-5F94-4640-9389-8CDFF2836A2D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895AEFB8-5A8C-4631-AF60-59D05E639B0A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6E71714D-8141-4F68-9C5F-A73E7E76BF0E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68C1653E-A85D-4CF8-833E-9411D73E2DB2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85E6A51A-B36C-423C-81B1-2F44C915E3FF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F498E3A5-7A17-4674-B384-B324DC8A61ED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B0AA1BCF-9E75-43A7-9F18-7D668F2EA320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6CAA2370-4E6C-4016-A36D-9066D5E14774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2EAB7A31-3404-4BE8-8A62-9D9C64878A61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3CE9F078-7651-4DCC-A10A-AADBA91ACA10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9EDA0A03-FFD4-47EC-B933-3A4F96669F45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7D384B3F-FEF4-4329-957F-43A49C4EF7DB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A452CC96-FA54-4080-B51F-4853D39F56EB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D7D4694D-FEE5-4A67-9623-3709899EE860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81A69CB1-1942-4622-8FD4-1C16558001C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8E011A0E-F489-4403-944E-C2DDAC0E4661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34FEE52A-12E9-44E3-81C5-5B84388D88E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C39E4A15-3156-40B1-93B5-B0392DBC5D6A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D218324B-EA4C-438B-8079-7BCDAA40409D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A3CF9337-96A6-421C-B5F6-376EA062757A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FB6121D6-C90A-45BD-95FF-072F78BD69A6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1EACBE7C-F7C6-44EA-97F7-A0418D137826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7050AE28-AF56-443F-96AD-A88009DF9207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F8FE519A-A025-415F-BF6B-C03581E3546F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E1DD0086-2F12-4CBB-AD5C-BD48329193A8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2C58CDD6-A590-4C1F-9270-2DF780360E8F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939D4E97-7FD1-4915-A664-8E6667AFB62D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FB23B37B-F30C-404C-A4C0-080EC0A65484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4AC3D66A-D0C2-41E5-9E6A-7255EF5EB330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35394A21-99E0-47D6-8996-C342747D1B47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8EDB140C-E953-47CC-AD9B-97CAC2BAC43F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73205F39-B235-4FA4-AB8B-44C8CB981DB8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49E1B38A-FCDD-460C-B802-6D41009F4486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7BCEB510-DA0B-4D53-B7CA-E62DBC498C2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04246290-C53A-409F-BFBF-165580435175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EA5CCE3-7FD3-4BC6-9F95-F773BF91C679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2230F487-3BCA-4FD7-9B99-C31E625676B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99C2261E-BAF9-4143-A725-1E30F4D567C6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37B83ACB-A6F6-4B14-9272-86FE25AF25F8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2D848A6D-A698-4465-BA77-117331A706C6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16B00CF1-9B9E-4AB5-8FD8-431BE473DF6F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FCA9E23E-E847-4EAE-B8B7-E6E811D90CE6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848DF542-D088-4915-AE64-93310C206DDF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0179DEC6-B8DB-4B1B-9ECC-CEAC1B11251A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E989F5F3-01C5-494A-845A-6B18430DA111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44AF1290-22EB-4EE5-B818-5F19FC2E3BFB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E9A3A14D-5797-4BE0-92D8-812318231908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5486D0DD-8941-454A-A6D2-78568C98374C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FF779E76-5882-4429-8243-24CB12BAEF2D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029D2E0D-A9F1-4EC1-A424-B391A70BD025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1AB952C3-D2C5-4CDE-8BED-7B90C529EB6D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9CA134AD-FD36-4B58-8EE4-5282692DD90E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70CF6A05-3FE9-4204-ACF7-36FAA4B333B9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21608405-CE7A-4DB1-9E9E-5A016C149E7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26B3E17D-046A-417C-9DC0-A1000185924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62137F7F-232F-456F-B672-B77AD5D5A661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F104B031-F53F-4349-AC1B-7D708DF981C5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6F8E211A-034D-4DDA-A041-EC5CD24C6B16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17720105-4ADF-4277-B96B-8EDCA67875BA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BE22344D-E816-451F-A7D9-29AA138B201E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7DF22450-D6C3-4908-A87E-B82AA8C9510F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B11005AD-D407-432D-BA78-BB43DECBDA55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9072E64-84CA-4A1F-9332-AF96097A270D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AF4125F8-BF75-4601-B7B1-2C5F6D4A65F2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11F1EF9B-81AD-47B9-B6DC-70A2E33E914F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8CFD6E66-8953-49F4-83DE-D6C6207675BC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C62A66DB-B835-4F3A-BAEC-F45FB4200E15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sharedStrings.xml><?xml version="1.0" encoding="utf-8"?>
<sst xmlns="http://schemas.openxmlformats.org/spreadsheetml/2006/main" count="8923" uniqueCount="751">
  <si>
    <t>TAREA</t>
  </si>
  <si>
    <t>CONTROLES EXISTENTES</t>
  </si>
  <si>
    <t>EVALUACION DEL RIESGO</t>
  </si>
  <si>
    <t>VALORACION DEL RIESGO</t>
  </si>
  <si>
    <t>DESCRIPCION</t>
  </si>
  <si>
    <t>CLASIFICACION</t>
  </si>
  <si>
    <t>FUENTE</t>
  </si>
  <si>
    <t>MEDIO</t>
  </si>
  <si>
    <t>INDIVIDUO</t>
  </si>
  <si>
    <t>ACEPTABILIDAD DEL RIESGO</t>
  </si>
  <si>
    <t>NUMERO DE EXPUESTOS</t>
  </si>
  <si>
    <t>PEOR CONSECUENCIA</t>
  </si>
  <si>
    <t>EXISTENCIA REQUISITO LEGAL ASOCIADO</t>
  </si>
  <si>
    <t>CRITERIOS PARA ESTABLECER CONTROLES</t>
  </si>
  <si>
    <t>ELIMINACION</t>
  </si>
  <si>
    <t>SUSTITUCION</t>
  </si>
  <si>
    <t>CONTROLES DE INGENIERIA</t>
  </si>
  <si>
    <t>CONTROLES ADMINISTRATIVOS SEÑALIZACION, ADVERTENCIA</t>
  </si>
  <si>
    <t>MEDIDAS DE INTERVENCION</t>
  </si>
  <si>
    <t>SI</t>
  </si>
  <si>
    <t>PELIGRO (Anexo A)</t>
  </si>
  <si>
    <t>TABLA 5. SIGNIFICADO DE LOS DIFERENTES NIVELES DE PROBABILIDAD</t>
  </si>
  <si>
    <t>Valor de NP</t>
  </si>
  <si>
    <t>Nivel de probabilidad</t>
  </si>
  <si>
    <t>Significado</t>
  </si>
  <si>
    <t>Muy Alto (MA)</t>
  </si>
  <si>
    <t>Alto (A)</t>
  </si>
  <si>
    <t>Medio (M)</t>
  </si>
  <si>
    <t>Bajo (B)</t>
  </si>
  <si>
    <t>Entre 40 y 24</t>
  </si>
  <si>
    <t>Entre 20 y 10</t>
  </si>
  <si>
    <t>Entre 8 y 6</t>
  </si>
  <si>
    <t>Entre 4 y 2</t>
  </si>
  <si>
    <t>Situación deficiente con exposición continua o muy deficiente con exposición frecuente. Normalmente la materialización del riesgo ocurre con frecuencia.</t>
  </si>
  <si>
    <t>Situación deficiente con exposición frecuente u ocasional, o bien situación muy deficiente con exposición ocasional o esporadica.  La materialización del riesgo es posible que suceda varias veces en la vida laboral.</t>
  </si>
  <si>
    <t>Situación deficiente con exposición exporadica, o bien situación mejorable con exposición continua o frecuente.  Es posible que suceda el daño alguna vez.</t>
  </si>
  <si>
    <t>Situación mejorable con exposición ocasional o esporádica, o situación sin anomalía destacable con cualquier nivel de exposición. No es esperable que se materialice el riesgo, aunque puede ser concebible.</t>
  </si>
  <si>
    <t>NIVEL DE DEFICIENCIA (ND)</t>
  </si>
  <si>
    <t>NIVEL DE EXPOSICION (NE)</t>
  </si>
  <si>
    <t>INTERPRETACION DEL NIVEL DE PROBABILIDAD (NP)</t>
  </si>
  <si>
    <t>NIVEL DE CONSECUENCIA (NC)</t>
  </si>
  <si>
    <t>RUTINARIO                                                                               (SI o NO)</t>
  </si>
  <si>
    <t>NIVEL DE PROBABILIDAD (NP=ND*NE)</t>
  </si>
  <si>
    <t>NIVEL DE RIESGO E INTERVENCION (NR=NP*NC)</t>
  </si>
  <si>
    <t>EQUIPOS / ELEMENTOS PROTECCION PERSONAL</t>
  </si>
  <si>
    <t>INTERPRETACION DEL NIVEL DE RIESGO (NR)</t>
  </si>
  <si>
    <t>Descripción</t>
  </si>
  <si>
    <t>Biológico</t>
  </si>
  <si>
    <t>Fisico</t>
  </si>
  <si>
    <t>Quimico</t>
  </si>
  <si>
    <t>Psicosocial</t>
  </si>
  <si>
    <t>Condiciones de seguridad</t>
  </si>
  <si>
    <t>Virus</t>
  </si>
  <si>
    <t>Bacterias</t>
  </si>
  <si>
    <t>Hongos</t>
  </si>
  <si>
    <t>Ricketsias</t>
  </si>
  <si>
    <t>Parásito</t>
  </si>
  <si>
    <t>Picaduras</t>
  </si>
  <si>
    <t>Mordeduras</t>
  </si>
  <si>
    <t>Fluidos o excrementos</t>
  </si>
  <si>
    <t>Fibras</t>
  </si>
  <si>
    <t>Gases y vapores</t>
  </si>
  <si>
    <t>Biomecánicos</t>
  </si>
  <si>
    <t>Esfuerzo</t>
  </si>
  <si>
    <t>Manipulación manual de cargas.</t>
  </si>
  <si>
    <t>Movimiento repetitivo.</t>
  </si>
  <si>
    <t>Iluminación (luz visible por exceso o deficiencia).</t>
  </si>
  <si>
    <t>Vibración (cuerpo entero, segmentaria).</t>
  </si>
  <si>
    <t>Temperaturas externas (calor y frío).</t>
  </si>
  <si>
    <t>Presión atmosférica (normal y ajustada).</t>
  </si>
  <si>
    <t>Radiaciones ionizantes (rayos x, gama, beta y alfa).</t>
  </si>
  <si>
    <t>Radiaciones no ionizantes (láser, ultravioleta, infrarroja, radiofrecuencia y microondas).</t>
  </si>
  <si>
    <t>Polvos orgánicos inorgánicos</t>
  </si>
  <si>
    <t>Líquidos (nieblas y rocíos)</t>
  </si>
  <si>
    <t>Humos metálicos, no metálicos</t>
  </si>
  <si>
    <t>Material particulado</t>
  </si>
  <si>
    <t>Gestión organizacional (estilo de mando, pago, contratación, participación, inducción y capacitación, bienestar social, evaluación del desempeño, manejo de  cambios).</t>
  </si>
  <si>
    <t>Características de la organización del trabajo (comunicación, tecnología, organización del trabajo, demandas cualitativas y cuantitativas de la labor).</t>
  </si>
  <si>
    <t>Características del grupo social del trabajo (relaciones, cohesión, calidad de interacciones, trabajo en equipo).</t>
  </si>
  <si>
    <t>Condiciones de la tarea (carga mental, contenido de la tarea, demandas emocionales, sistemas de control, definición de roles, monotonia, etc.).</t>
  </si>
  <si>
    <t>Interfase persona - tarea (conocimientos, habilidades en relación con la demanda de la tarea, iniciativa, autonomía y reconocimiento, identificación de la persona con la tarea y la organización).</t>
  </si>
  <si>
    <t>Jornada de trabajo (pausas, trabajo nocturno, rotación, horas extras, descansos)</t>
  </si>
  <si>
    <t>Postura (prolongada, mantenida, forzada, antigravitacional).</t>
  </si>
  <si>
    <t>Mecánico (elementos o partes de máquinas, herramientas, equipos,  piezas a trabajar, materiales proyectados sólidos o fluidos).</t>
  </si>
  <si>
    <t>Eléctrico (alta y baja tensión, estática).</t>
  </si>
  <si>
    <t>Locativo (sistemas y medios de almacenamiento). superficies de trabajo (irregulares, deslizantes, con diferencia del nivel) condiciones de orden y aseo, (caídas de objetos).</t>
  </si>
  <si>
    <t>Tecnológico (explosión, fuga, derrame, incendio).</t>
  </si>
  <si>
    <t>Accidentes de tránsito.</t>
  </si>
  <si>
    <t>Públicos (robos, atracos, asaltos, atentados de orden publico, etc.).</t>
  </si>
  <si>
    <t>Trabajo en alturas.</t>
  </si>
  <si>
    <t>Espacios confinados.</t>
  </si>
  <si>
    <t>Sismo.</t>
  </si>
  <si>
    <t>Terremoto.</t>
  </si>
  <si>
    <t>Vendaval.</t>
  </si>
  <si>
    <t>Inundación.</t>
  </si>
  <si>
    <t>Derrumbe.</t>
  </si>
  <si>
    <t>Precipitaciones, (lluvias, granizadas, heladas).</t>
  </si>
  <si>
    <t>Ruido (de impacto intermitente, continuo).</t>
  </si>
  <si>
    <t>Fenomenos naturales*</t>
  </si>
  <si>
    <t>*Tener en cuenta únicamente los peligros de fénomenos naturales que afecten la seguridad y bienestar de las personas en el desarrollo de un actividad.  En el plan de emergencias de cada empresa se considerarán todos los fenomenos naturales que pudieran afectarla.</t>
  </si>
  <si>
    <t>Categoría del daño</t>
  </si>
  <si>
    <t>Salud</t>
  </si>
  <si>
    <t>Seguridad</t>
  </si>
  <si>
    <t>Daño leve</t>
  </si>
  <si>
    <t>Daño extremo</t>
  </si>
  <si>
    <t>Daño moderado</t>
  </si>
  <si>
    <t>Molestias e irritación (ejemplo: Dolor de cabeza); Enfermedad temporal que produce malestar (Ejemplo: Diarrea).</t>
  </si>
  <si>
    <t xml:space="preserve">Lesiones superficiales; heridas de poca profundidad, contusiones; irritaciones del ojo por material particulado. </t>
  </si>
  <si>
    <t xml:space="preserve">Laceraciones; heridas profundas; quemaduras de primer grado; conmoción cerebral; esguinces graves; fracturas de huesos cortos. </t>
  </si>
  <si>
    <t>Lesiones que generen amputaciones; fracturas de huesos largos; trauma cráneo encefálico; quemaduras de segundo y tercer grado; alteraciones severas de  mano, de columna vertebral con compromiso de la medula espinal, oculares que comprometan el campo visual; disminuyan la capacidad auditiva.</t>
  </si>
  <si>
    <t>Enfermedades que causan incapacidad temporal. Ejemplo: perdida parcial de la audición; dermatitis; asma; desordenes de las extremidades superiores.</t>
  </si>
  <si>
    <t xml:space="preserve">Enfermedades agudas o crónicas; que generan incapacidad permanente parcial, invalidez o muerte. </t>
  </si>
  <si>
    <t>Nivel de deficiencia</t>
  </si>
  <si>
    <t>ND</t>
  </si>
  <si>
    <t>No se asigna valor</t>
  </si>
  <si>
    <t>Se ha(n) detectado peligro(s) que determina(n) como posible la generación de incidentes o consecuencias muy significativas, o la eficacia del conjunto de  edidas preventivas existentes respecto al riesgo es nula o no existe, o ambos.</t>
  </si>
  <si>
    <t>Se ha(n) detectado algún(os) peligro(s) que pueden dar lugar a consecuencias significativa(s), o la eficacia del conjunto de medidas preventivas existentes es
baja, o ambos.</t>
  </si>
  <si>
    <t>Se han detectado peligros que pueden dar lugar a consecuencias poco significativas o de menor importancia, o la eficacia del conjunto de medidas preventivas existentes es moderada, o ambos.</t>
  </si>
  <si>
    <t>No se ha detectado consecuencia alguna, o la eficacia del conjunto de medidas preventivas existentes es alta, o ambos. El riesgo está controlado.                                                                                                                           Estos peligros se clasifican directamente en el nivel de riesgo y de intervenciòn cuatro (IV).</t>
  </si>
  <si>
    <t>Tabla 2. Determinación del nivel de deficiencia</t>
  </si>
  <si>
    <t xml:space="preserve">Nivel de exposicion   </t>
  </si>
  <si>
    <t>Valor</t>
  </si>
  <si>
    <t>Continua (EC)</t>
  </si>
  <si>
    <t xml:space="preserve">La situación de exposición se presenta sin interrupción o varias veces con tiempo prolongado durante la jornada laboral </t>
  </si>
  <si>
    <t>Frecuente (EF)</t>
  </si>
  <si>
    <t>3</t>
  </si>
  <si>
    <t>La situación de exposición se presenta varias veces durante la jornada laboral por tiempos cortos</t>
  </si>
  <si>
    <t>Ocasional (EO)</t>
  </si>
  <si>
    <t>2</t>
  </si>
  <si>
    <t>La situación de exposición se presenta alguna vez durante la jornada laboral y por un periodo de tiempo corto</t>
  </si>
  <si>
    <t>Esporadica (EE)</t>
  </si>
  <si>
    <t>1</t>
  </si>
  <si>
    <t>La situación de exposición se presenta de manera eventual</t>
  </si>
  <si>
    <t>Tabla 3. Determinación del nivel de exposiciòn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</si>
  <si>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</si>
  <si>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</si>
  <si>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</si>
  <si>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</si>
  <si>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</si>
  <si>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</si>
  <si>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</si>
  <si>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</si>
  <si>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</si>
  <si>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</si>
  <si>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</si>
  <si>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4. determinación del nivel de probabilidad</t>
  </si>
  <si>
    <t>Nivel de exposición (NE)</t>
  </si>
  <si>
    <t>Nivel de deficiencia (ND)</t>
  </si>
  <si>
    <t xml:space="preserve">Tabla 5. Significado de los diferentes niveles de probabilidad 
</t>
  </si>
  <si>
    <t>Situación deficiente con exposición continúa, o muy deficiente con exposición frecuente.                                                                                                                                        Normalmente la materialización del riesgo ocurre con frecuencia.</t>
  </si>
  <si>
    <t xml:space="preserve">Situación deficiente con exposición frecuente u ocasional, o bien situación muy deficiente con exposición ocasional o esporádica.                                                                                                                                                          La materialización del riesgo es posible que suceda varias veces en la vida laboral </t>
  </si>
  <si>
    <t>Situación deficiente con exposición esporadica, o bien situación mejorable con exposición continuada o frecuente.                                                                                                                    Es posible que suceda el daño alguna vez.</t>
  </si>
  <si>
    <t>Situación mejorable con exposición ocasional o esporadica, o situación sin anomalia destacable con cualquier nivel de exposición.                                                                                                      No es esperable que se materialice el riesgo, aunque puede ser concebible.</t>
  </si>
  <si>
    <t>NC</t>
  </si>
  <si>
    <t>Significado/ Daños Personales</t>
  </si>
  <si>
    <t>Mortal o Catastrofico (M)</t>
  </si>
  <si>
    <t>Muerte</t>
  </si>
  <si>
    <t>Muy Grave (MG)</t>
  </si>
  <si>
    <t>Lesiones o enfermedades graves irreparables (incapacidad permanente parcial o invalidez)</t>
  </si>
  <si>
    <t>Grave (G)</t>
  </si>
  <si>
    <t>Lesiones o enfermedades con incapacidad laboral temporal</t>
  </si>
  <si>
    <t>Leve (L)</t>
  </si>
  <si>
    <t>Lesiones o enfermedades que no requieren incapacidad</t>
  </si>
  <si>
    <t>Tabla 6. Determinación del nivel de consecuencia</t>
  </si>
  <si>
    <t>Nivel de consecuencias</t>
  </si>
  <si>
    <t>Nivel de Riesgo              NR=NP*NC</t>
  </si>
  <si>
    <t>40-24</t>
  </si>
  <si>
    <t>I                  4000-2400</t>
  </si>
  <si>
    <t>I                  2000-1200</t>
  </si>
  <si>
    <t>II                  400-200</t>
  </si>
  <si>
    <t>I                  2400-1440</t>
  </si>
  <si>
    <t>I                  1200-600</t>
  </si>
  <si>
    <t>II                  480-360</t>
  </si>
  <si>
    <t>I                  1000-600</t>
  </si>
  <si>
    <t>II                  200-150</t>
  </si>
  <si>
    <t>III                  100-50</t>
  </si>
  <si>
    <t>II                   400-240</t>
  </si>
  <si>
    <t>II                      500-250</t>
  </si>
  <si>
    <t>I                                        800-600</t>
  </si>
  <si>
    <t>III                                              80-60</t>
  </si>
  <si>
    <t xml:space="preserve">II 200                                                                                                                               </t>
  </si>
  <si>
    <t xml:space="preserve">III 40                                                                                                                               </t>
  </si>
  <si>
    <t>Nivel de Consecuencias (NC)</t>
  </si>
  <si>
    <t>Nivel de probabilidad (NP)</t>
  </si>
  <si>
    <t>20-10</t>
  </si>
  <si>
    <t>8-6</t>
  </si>
  <si>
    <t>4-2</t>
  </si>
  <si>
    <t>Tabla 7. Determinación del nivel de riesgo</t>
  </si>
  <si>
    <t>Nivel del Riesgo</t>
  </si>
  <si>
    <t>I</t>
  </si>
  <si>
    <t>4000-600</t>
  </si>
  <si>
    <t>Situación crítica, suspender actividades hasta que el riesgo este bajo control. Intervención urgente.</t>
  </si>
  <si>
    <t>II</t>
  </si>
  <si>
    <t>500-150</t>
  </si>
  <si>
    <t>III</t>
  </si>
  <si>
    <t>120-40</t>
  </si>
  <si>
    <t>Mejorar si es posible. Sería conveniente justificar la intervención y su rentabilidad.</t>
  </si>
  <si>
    <t>IV</t>
  </si>
  <si>
    <t>20</t>
  </si>
  <si>
    <t>Mantener las medidas de control existentes, pero se deberían considerar soluciones o mejoras y se deben hacer comprobaciones periodicas para asegurar que el riesgo aún es aceptable.</t>
  </si>
  <si>
    <t>Tabla 8. Significado del nivel de riesgo</t>
  </si>
  <si>
    <t>Valor de NR</t>
  </si>
  <si>
    <t>Corregir y adoptar medidas de control de inmediato. Sin embargo, suspenda actividades si el nivel de riesgo está por encima o igual de 360.</t>
  </si>
  <si>
    <t xml:space="preserve">No aceptable </t>
  </si>
  <si>
    <t>No aceptable o aceptable con control especifico</t>
  </si>
  <si>
    <t xml:space="preserve">Aceptable </t>
  </si>
  <si>
    <t>Tabla 9. Aceptabilidad del riesgo</t>
  </si>
  <si>
    <t>BIOLOGICO</t>
  </si>
  <si>
    <t>FISICO</t>
  </si>
  <si>
    <t>QUIMICO</t>
  </si>
  <si>
    <t>PSICOSOCIAL</t>
  </si>
  <si>
    <t>BIOMECANICO</t>
  </si>
  <si>
    <t>CONDICION DE SEGURIDAD</t>
  </si>
  <si>
    <t>Parásitos</t>
  </si>
  <si>
    <t>Ruido</t>
  </si>
  <si>
    <t>Iluminación (Deficiencia)</t>
  </si>
  <si>
    <t>Iluminación (Luz visible por exceso)</t>
  </si>
  <si>
    <t>Vibración</t>
  </si>
  <si>
    <t>Temperatura extrema calor</t>
  </si>
  <si>
    <t>Temperatura extrema frio</t>
  </si>
  <si>
    <t>Presiòn atmosférica</t>
  </si>
  <si>
    <t>Radiaciones ionizantes</t>
  </si>
  <si>
    <t>Radiaciones no ionizantes</t>
  </si>
  <si>
    <t xml:space="preserve">Polvos Orgánicos </t>
  </si>
  <si>
    <t>Polvos Inorgánicos</t>
  </si>
  <si>
    <t>Liquidos</t>
  </si>
  <si>
    <t>Humos metálicos</t>
  </si>
  <si>
    <t>Humos no metálicos</t>
  </si>
  <si>
    <t>Caracteristicas de la organización del trabajo (comunicación, tecnología, organización del trabajo, demandas cualitativas y cuantitativas de la labor)</t>
  </si>
  <si>
    <t xml:space="preserve">Esfuerzo </t>
  </si>
  <si>
    <t>Movimiento repetitivo</t>
  </si>
  <si>
    <t>Manipulación de cargas</t>
  </si>
  <si>
    <t>Mecánicos (elementos o partes de maquinas, herramientas, equipos, piezas a trabajar, materiales proyectados sólidos o fluidos)</t>
  </si>
  <si>
    <t>Eléctrico (Alta, media y baja tensión, estática)</t>
  </si>
  <si>
    <t>Tecnológico (explosión, fuga, derrame, incendio)</t>
  </si>
  <si>
    <t xml:space="preserve">Accidentes de transito </t>
  </si>
  <si>
    <t>Públicos (robos, atracos, asaltos, atentados, de orden público)</t>
  </si>
  <si>
    <t>Trabajo en alturas</t>
  </si>
  <si>
    <t>Espacios confinados</t>
  </si>
  <si>
    <t>Gestión organizacional (estilo de mando, pago, contratación, participación, inducción y capacitación, bienestar social, evaluación de desempeño, manejo de cambios).</t>
  </si>
  <si>
    <t>Caracteristicas del grupo social de trabajo (relaciones, cohesión, calidad de interacciones, trabajo en equipo).</t>
  </si>
  <si>
    <t>Condiciones de la tarea ( carga mental, contenido de la tarea, demandas emocionales, sistema de control, definición de roles, monotonia, etc.).</t>
  </si>
  <si>
    <t>Interfase persona-tarea (conocimientos, habilidades en relación con la demanda de la tarea, iniciativa, autonomía y reconocimiento, identificación de la persona con la tarea y la organización).</t>
  </si>
  <si>
    <t>Jornada de trabajo (pausas, trabajo nocturno, rotación, horas extras, descansos).</t>
  </si>
  <si>
    <t>Postura (prolongada, mantenida, forzada, antigravitacional)</t>
  </si>
  <si>
    <t>Locativo (sistemas y medios de almacenamiento)</t>
  </si>
  <si>
    <t>Superficies de trabajo irregulares, deslizantes, con diferencia de nivel</t>
  </si>
  <si>
    <t>Condiciones de orden y aseo (caídas de objetos)</t>
  </si>
  <si>
    <t>MATRIZ DE IDENTIFICACION DE PELIGROS Y VALORACION DE LOS RIESGOS EN SEGURIDAD Y SALUD OCUPACIONAL</t>
  </si>
  <si>
    <t>SIGNIFICADO DEL NIVEL DEL RIESGO</t>
  </si>
  <si>
    <t xml:space="preserve">Situación crítica. Suspender actividades hasta que el riesgo esté bajo control. Intervención urgente. </t>
  </si>
  <si>
    <t>Corregir y adoptar medidas de conrol inmediato.</t>
  </si>
  <si>
    <t>Mejorar si es posible. Seria conveniente justificar la intervención y su rentabilidad.</t>
  </si>
  <si>
    <t>Mantener las medidas de control existentes, pero se deberían considerar solucioes o mejoras y se deben hacer comprobciones periódicas para asegurrar que el riesgo aún es aceptable.</t>
  </si>
  <si>
    <t>Mejorable</t>
  </si>
  <si>
    <t>EFECTOS POSIBLES (DESCRIPCION DE NIVELES DE DAÑO)</t>
  </si>
  <si>
    <r>
      <t xml:space="preserve">Daño Leve Salud: </t>
    </r>
    <r>
      <rPr>
        <sz val="11"/>
        <color theme="1"/>
        <rFont val="Calibri"/>
        <family val="2"/>
        <scheme val="minor"/>
      </rPr>
      <t>Molestias e irritación, enfermedad temporal que produce malestar</t>
    </r>
  </si>
  <si>
    <r>
      <t xml:space="preserve">Daño Moderado Salud: </t>
    </r>
    <r>
      <rPr>
        <sz val="11"/>
        <color theme="1"/>
        <rFont val="Calibri"/>
        <family val="2"/>
        <scheme val="minor"/>
      </rPr>
      <t>Enfermedades que causan incapacidad temporal.</t>
    </r>
  </si>
  <si>
    <r>
      <t xml:space="preserve">Daño Extremo Salud: </t>
    </r>
    <r>
      <rPr>
        <sz val="11"/>
        <color theme="1"/>
        <rFont val="Calibri"/>
        <family val="2"/>
        <scheme val="minor"/>
      </rPr>
      <t>Enfermedades agudas o crónicas que generan incapacidad permanente parcial, invalidez o muerte.</t>
    </r>
  </si>
  <si>
    <r>
      <t xml:space="preserve">Daño Leve Seguridad: </t>
    </r>
    <r>
      <rPr>
        <sz val="11"/>
        <color theme="1"/>
        <rFont val="Calibri"/>
        <family val="2"/>
        <scheme val="minor"/>
      </rPr>
      <t>Lesiones superficiales, heridas de poca profundidad, contusiones.</t>
    </r>
  </si>
  <si>
    <r>
      <t xml:space="preserve">Daño Moderado Seguridad: </t>
    </r>
    <r>
      <rPr>
        <sz val="11"/>
        <color theme="1"/>
        <rFont val="Calibri"/>
        <family val="2"/>
        <scheme val="minor"/>
      </rPr>
      <t>Laceraciones, heridas profundas, quemaduras de primer grado; conmación cerebral, esguinces graves, fracturas de huesos cortos.</t>
    </r>
  </si>
  <si>
    <r>
      <t>Daño Extremo Seguridad:</t>
    </r>
    <r>
      <rPr>
        <sz val="11"/>
        <color theme="1"/>
        <rFont val="Calibri"/>
        <family val="2"/>
        <scheme val="minor"/>
      </rPr>
      <t xml:space="preserve"> Lesiones que generen amputaciones, fracturas de huesos largos, trauma cráneo encefálico, quemaduras de segundo y tercer grado, alteraciones severas de mano, de columna vertebral con compromiso de médula espinal, oculares que comprometan el campo visual, disminuyan la capacidad auditiva.</t>
    </r>
  </si>
  <si>
    <t>Daño Leve Salud: Molestias e irritación, enfermedad temporal que produce malestar</t>
  </si>
  <si>
    <t>NO</t>
  </si>
  <si>
    <t>Daño Moderado Salud: Enfermedades que causan incapacidad temporal.</t>
  </si>
  <si>
    <t>Resolución 2400 de 1979. Por la cual se establecen algunas disposiciones sobre vivienda, higiene y seguridad en los establecimientos de trabajo.</t>
  </si>
  <si>
    <t>NO APLICA</t>
  </si>
  <si>
    <t>MATRIZ DE IDENTIFICACION DE PELIGROS PROCESO ACTUAL</t>
  </si>
  <si>
    <t>GUIA TECNICA COLOMBIANA 45 VERSION 2012</t>
  </si>
  <si>
    <t>Daño Moderado Seguridad: Laceraciones, heridas profundas, quemaduras de primer grado; conmación cerebral, esguinces graves, fracturas de huesos cortos.</t>
  </si>
  <si>
    <t>Programa de pausas activas. Silla Ergonomicas.</t>
  </si>
  <si>
    <t>No existen</t>
  </si>
  <si>
    <t>ACTIVIDAD</t>
  </si>
  <si>
    <t>PROCESO: ESTRATEGICO: GESTION ESTRATEGICA Y GESTION DEL SIG</t>
  </si>
  <si>
    <t>presencia de humedad humedad</t>
  </si>
  <si>
    <t xml:space="preserve">presencia de polvo y de acaros de las cajas de carton </t>
  </si>
  <si>
    <t>visión borrosa, visión doble, lagrimeo, fatiga, fotofobia, dolor ocular, sequedad y rojez migraña</t>
  </si>
  <si>
    <t>presencia de microorganismos debido a contacto con usuarios</t>
  </si>
  <si>
    <t>infecciones graves por hongos</t>
  </si>
  <si>
    <t>Reso lució n 295/2003</t>
  </si>
  <si>
    <t>si, ley 664 de 1997</t>
  </si>
  <si>
    <t>Deshidratacio n severa pro ducida por infeccion</t>
  </si>
  <si>
    <t>Dermatitis de contacto , ho ngo s,</t>
  </si>
  <si>
    <t xml:space="preserve">Si,Ley 374 de 6 de
abril 2001
</t>
  </si>
  <si>
    <t xml:space="preserve">Capacitar al perso nal de trabajo en la realizaciò n de pausas activas en la jo rnada labo ral
específicamente área visual
</t>
  </si>
  <si>
    <t xml:space="preserve">Capacitació n so bre peligro bio lo gico . Realizar jo rnadas de
vacunació n y de pro moció n de la salud en conjunto con EPS, caja
de compensació n y ARL.
</t>
  </si>
  <si>
    <t>o rden y aseo , capacitar en el tema. Realizar actividad de fo rmació n en riesgo quimico (co ntacto con</t>
  </si>
  <si>
    <t xml:space="preserve">Guantes de nitrilo ,
tapabo cas, si es po sible batas para las perso nas que manipulan cajas de
</t>
  </si>
  <si>
    <t>biomecanico</t>
  </si>
  <si>
    <t>Posturas inadecuada mantenida por más del 75% de la jornada laboral</t>
  </si>
  <si>
    <t>posicion sedente en su jornada laboral</t>
  </si>
  <si>
    <t>movimiento repetitivo proveniente de digitar</t>
  </si>
  <si>
    <t xml:space="preserve">Estrés, disco nfort,
cansancio irritabilidad, falta de interes,
compro miso y motivació n
</t>
  </si>
  <si>
    <t>si</t>
  </si>
  <si>
    <t xml:space="preserve">Tunel del carpo ,
tendinitis de quervain, epico ndilitis
lateral o medial
</t>
  </si>
  <si>
    <t xml:space="preserve">M antener lo s elemento s de trabajo en buenas
co ndicio nes
</t>
  </si>
  <si>
    <t>Capacitació n so bre peligro bio logico . Realizar jo rnadas de vacunacion y de promocion de la salud en conjunto con eps,caja de compensasacion y Arl</t>
  </si>
  <si>
    <t>MOVILIDAD</t>
  </si>
  <si>
    <t xml:space="preserve">A parició n de enfermedades
desencadenadas po r el estrés,
ulcera, gastritis, co lo n irritable
</t>
  </si>
  <si>
    <t xml:space="preserve">si, reso lucio n 2646 del 17 de julio
de 2008
</t>
  </si>
  <si>
    <t>Verificació n de lugares en lo s que se realizarán las tareas, identificando la pro babildad de que la co ndició n de peligro no se descencadene.</t>
  </si>
  <si>
    <t xml:space="preserve">A paricio n de vena varice, reto rno
veno so disminuido .
</t>
  </si>
  <si>
    <t xml:space="preserve">M antener lo s equipo s de trabajo ajustado s a las
medidas antro po mètricas de
cada trabajado r
</t>
  </si>
  <si>
    <t xml:space="preserve">M antener dentro de lo s
subpro gramas de medicina preventiva y del trabajo pro grama de vigilancia epidemio ló gica para
el riesgo psico labo ral.Realizar jo rnadas de intervenció n
psico social, actividades de
bienestar social, valo ració n psico ló gica ocupacio nal. Talleres
</t>
  </si>
  <si>
    <t xml:space="preserve">M antenimiento de lo s equipo s, y ajuste en el brillo de
lo s monito res
</t>
  </si>
  <si>
    <t xml:space="preserve">Dotar de gel antibacterial para cada trabajado r.
A rreglo inmediato de la fuente generado ra del mal o lo r
pro veniente del orificio del
</t>
  </si>
  <si>
    <t>Dotar de gel antibacterial para cada trabajado r</t>
  </si>
  <si>
    <t xml:space="preserve">Realizar fumigació n cada 6 meses, en to do s lo s
pro ceso s.M antener las áreas
de trabajo aseadas.
</t>
  </si>
  <si>
    <t xml:space="preserve">M antener las sillas ergo no micas y puesto s de
trabajo en buen estado . A decuar lo s puesto s de trabajo de acuerdo a las
medidas antro po métricas de cada co labo rado r
</t>
  </si>
  <si>
    <t xml:space="preserve">Implementar un Sistema de 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 trabajo y hacer seguimiento .
</t>
  </si>
  <si>
    <t>Lumbalgia, espasmos en zona lumbar</t>
  </si>
  <si>
    <t>tapa bo cas</t>
  </si>
  <si>
    <t>Destinar un fo ndo eco no mico para mantenimiento de la planta fisica.</t>
  </si>
  <si>
    <t xml:space="preserve">reparacio n de paredes , revo carlas o aislarles la humedad </t>
  </si>
  <si>
    <t xml:space="preserve">peridida de
estructura fisica,
</t>
  </si>
  <si>
    <t xml:space="preserve">M al o lo r,Ho ngo s Daño s estructurales
M ayo r gasto de dinero 
</t>
  </si>
  <si>
    <t xml:space="preserve">Corto circuto , electrizació n, quemaduras.
P érdidas de bienes y pro piedad a la empresa.
</t>
  </si>
  <si>
    <t>incendio , perdidas a la pro piedad</t>
  </si>
  <si>
    <t>las instalacio nes deben estar pro tegidas contra to da clase de ro zamiento de impacto , po r tanto lo s cables deben estar entubado s</t>
  </si>
  <si>
    <t xml:space="preserve">Diseño e implementació n del P lan de Emergencia Capacitar so bre
facto r de riesgo eléctrico y
medidas preventivas, en el manejo de extinto res, atencio n de
emergencias y autocuidado .
Señalizar las fuentes de energía. Dotar el bo tiquin con to do s lo s suministro s pertinentes y
</t>
  </si>
  <si>
    <t>estrés po s traumatico</t>
  </si>
  <si>
    <t xml:space="preserve">aparicio n de enfermedades
desencadenadas po r el estrés,
ulcera, gastritis
</t>
  </si>
  <si>
    <t>reso lucio n 2646 de 2008</t>
  </si>
  <si>
    <t>camaras de seguridad</t>
  </si>
  <si>
    <t>Verificar el estado de seguridad de la sede, vigilancia,</t>
  </si>
  <si>
    <t xml:space="preserve">Botiquin pertinente, con todos los
suministro s
requeridos.
</t>
  </si>
  <si>
    <t xml:space="preserve">Revisión de datos, digitar, realizar contro l, segú el
caso ,revisio n y seguimiento de derecho
peticio n,funcio ne s con
o rdenes.archivar
</t>
  </si>
  <si>
    <t>accidente de trabajo,golpes aplastamientos ,caida de materia</t>
  </si>
  <si>
    <t>radiaciones no ionizantes por parte de las pantallas y servidor rack</t>
  </si>
  <si>
    <t>sistemas de almacenamiento nuevos cambio de cajas</t>
  </si>
  <si>
    <t>sistemas de almaceamiento en mal estado ,cajas daformadas deterioradas,defectuosas.</t>
  </si>
  <si>
    <t xml:space="preserve">mantener su area de trabajo en buenas condiciones de orden y aseo ,mantener los pasillos y areas de circulacion  libres de obstaculos </t>
  </si>
  <si>
    <t>Botiquin pertinente, con todos los
suministro s
requeridos.</t>
  </si>
  <si>
    <t>Síndrome de burno ut,estrés labo ral,M obbing, vio lencia labo ral,</t>
  </si>
  <si>
    <t>Depresio n, ansiedad</t>
  </si>
  <si>
    <t>incentivar po r medio de charlas, carteles, mensajes, a lo s usuario s a tener un buen trato con lo s
funcio nario s. intervenció n psico social, actividades de bienestar social, valo ració n
psico ló gica ocupacio nal. Talleres
de contro l y manejo del estrés</t>
  </si>
  <si>
    <t xml:space="preserve">Enfermerdades gastro intestinales,pro d
ucidas po r contacto
frecuente con perso nas ajenas a la empresa
</t>
  </si>
  <si>
    <t xml:space="preserve">La tuberculosis, la varicela y el
sarampión,influenza, adeno virus,covid 19
parainfluenza, sincicial
respiratorio
</t>
  </si>
  <si>
    <t>A lcohol glicerinado</t>
  </si>
  <si>
    <t>alcohol glicerinado</t>
  </si>
  <si>
    <t xml:space="preserve">Daños
estomacales, Vo mitos,
infeccio n severa, dermatitis de
contacto po r el material de las
</t>
  </si>
  <si>
    <t xml:space="preserve">malestar general, fiebre,
escalo fríos, dolor de cabeza y
muscular.
</t>
  </si>
  <si>
    <t xml:space="preserve">Daños
estomacales, Vomitos,
infeccion severa, dermatitis de
contacto
</t>
  </si>
  <si>
    <t xml:space="preserve">
si, ley 664 de 1997
</t>
  </si>
  <si>
    <t>LEY 9 DE 1979</t>
  </si>
  <si>
    <t xml:space="preserve">Capacitar al perso nal so bre peligro bio lo gico y el contacto con ciudadano s, ya que es
material pro cesado y pueden adquirir pato lo gias, implementar cultura de autocuidado . Realizar jo rnadas de vacunació n y de pro moció n de la salud en
conjunto con EPS, caja de compensació n y ARL
</t>
  </si>
  <si>
    <t>Depresion, ansiedad</t>
  </si>
  <si>
    <t xml:space="preserve">si, resolucion 2646 del 17 de julio
de 2008
</t>
  </si>
  <si>
    <t>guantes de nitrilo tapabocas por caja</t>
  </si>
  <si>
    <t>tapabocas alcohol glicerinado</t>
  </si>
  <si>
    <t>do lor de cabeza, estrés</t>
  </si>
  <si>
    <t>No existe</t>
  </si>
  <si>
    <t>No exste</t>
  </si>
  <si>
    <t xml:space="preserve">P érdida auditiva po r expo sició n a altos niveles de ruido durante lo </t>
  </si>
  <si>
    <t>NTC 2272</t>
  </si>
  <si>
    <t xml:space="preserve">Capacitar a los funcio narios
sobre medidas de autocuidado a la expo cision al ruido .
</t>
  </si>
  <si>
    <t xml:space="preserve">enfermedades como el cáncer de piel,
envejecimiento prematuro de la piel, cataratas y
otras
enfermedades
</t>
  </si>
  <si>
    <t xml:space="preserve">PROYECTO DE LEY 129 DE 2016 SENA DO,
DECRETO SUP REM O 594 DE 2000
</t>
  </si>
  <si>
    <t xml:space="preserve">gorras lentes protector solar </t>
  </si>
  <si>
    <t xml:space="preserve">Capacitar a lo s funcionarios que esten expuestos a este factor de peligros sobre los daños y
autocuidados, pro grama de instrucción teórico -práctico de, al
menos, una hora cronológica
semestral donde se aborden los riesgo s y consecuencias para la salud
</t>
  </si>
  <si>
    <t xml:space="preserve">cancer de piel, insolacion,
deshidratacion.
</t>
  </si>
  <si>
    <t xml:space="preserve">sequedad, co ngestió n
nasal, go teo nasal, esto rnudo s, resfriado ,
do lo r de garganta, asma, rinitis. Cuando hay infeccio nes se puede generar
neumo nitis o neumo nía. P ulmo nes:
tos seca, bro nquitis.
Piel: sequedad, enro jecimiento , pico 
</t>
  </si>
  <si>
    <t>neumo nia, insufisiencia respirato ria</t>
  </si>
  <si>
    <t>decreto 1075 de 2015</t>
  </si>
  <si>
    <t>artrosis, do lo r lumbar, do lo r cervical</t>
  </si>
  <si>
    <t xml:space="preserve">Espasmo s
musculares, con Lumbalgias, HDIV, Espo ndilo sis,
Osteo condritis y Artro sis.
</t>
  </si>
  <si>
    <t>Reso lucio n 2400 de 1979</t>
  </si>
  <si>
    <t xml:space="preserve">Capacitar al perso nal de trabajo en la realizaciò n de pausas activas en la jo rnada labo ral
específicamente área ergo no mica Implementar pro grama de
co nservacio n de buenas po sturas e higiene po stural. Examenes
medico ocupacio nales
fisio terapeuta para verificar el estado fisico y musculo
esqueletico de lo s co labo rado res
</t>
  </si>
  <si>
    <t>A lergias,co ngestió n,bro nquitis.</t>
  </si>
  <si>
    <t>asma,Enfisemas pulmo nares,nfeccio nes respirato rias.</t>
  </si>
  <si>
    <t xml:space="preserve"> Po lvo s alérgico s: asma, fiebre,
dermatitis entre
</t>
  </si>
  <si>
    <t>Partículas tóxicas:
intoxicació n aguda o cró nica.</t>
  </si>
  <si>
    <t>Decreto 1477 de 2014</t>
  </si>
  <si>
    <t xml:space="preserve">Capacitar a lo s co labo rado res so bre lo s peligro s que se
encuentran expuesto s, cuidado perso nales, identificacio n de peligro s en el area de trabajo y examenes perio dico s con medico
ocupacio nal
</t>
  </si>
  <si>
    <t>mascarllas n95</t>
  </si>
  <si>
    <t>mascarllas n96</t>
  </si>
  <si>
    <t xml:space="preserve">
irritacio n de vias respirato rias, enfermedades
cardiacas, pulmo nares
</t>
  </si>
  <si>
    <t>Decreto 1477 de 2015</t>
  </si>
  <si>
    <t xml:space="preserve">Capacitar a los colabo rado res
so bre lo s peligro s que se encuentran expuesto s, cuidado
perso nales, identificacio n de peligro s en el area de trabajo y examenes perio dico s con medico
ocupacio nal según el caso
espiro metrias
</t>
  </si>
  <si>
    <t>GUARDAS DE TRANSITO</t>
  </si>
  <si>
    <t>BIOECANICO</t>
  </si>
  <si>
    <t xml:space="preserve">Espasmo s
musculares,Co mpresió n en co do s. Dolor e hinchazó n. Inflamació n de las vainas
tendino sas o
articulacio nes. Muñeca.
</t>
  </si>
  <si>
    <t>Trabajo en po sicio n sedente debido a que deben estar en moto durante la jo rnada</t>
  </si>
  <si>
    <t>Daño Extremo Salud: Enfermedades agudas o crónicas que generan incapacidad permanente parcial, invalidez o muerte.</t>
  </si>
  <si>
    <t>no existe</t>
  </si>
  <si>
    <t xml:space="preserve">Aparicion de vena varice, reto rno
venoso disminuido 
</t>
  </si>
  <si>
    <t>Lumbalgia, espasmos  en zona lumbar</t>
  </si>
  <si>
    <t xml:space="preserve">Implementar un Sistema de 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
trabajo y hacer seguimiento 
</t>
  </si>
  <si>
    <t xml:space="preserve">estrés po s traumatico ,
perdida de vidas humanas, heridas
abiertas, contusio nes
</t>
  </si>
  <si>
    <t xml:space="preserve">muerte, perdida de moviemiento , amputacio n de
extremidades
</t>
  </si>
  <si>
    <t>ley 1503 de 2011</t>
  </si>
  <si>
    <t xml:space="preserve">Realizar inspeccio nes perio dicas al estado
mecanico y electri o del
vehiculo para miniizar riesgo s, diseñar un cro no grama de
mantenimiento de lo s vehiculo s
</t>
  </si>
  <si>
    <t xml:space="preserve">•  Daño s a la salud humana • Daño s
eco nó mico s
• Efectos psico ló gicos en la po blació n •
Compro miso de la imagen de la industria y
el go bierno .
</t>
  </si>
  <si>
    <t>M uerte, perdidas eco no micas</t>
  </si>
  <si>
    <t>ley 1503 de 2012</t>
  </si>
  <si>
    <t>estrés po s traumatico , daño s fisico s y traumas psico lo gico s</t>
  </si>
  <si>
    <t>resolucion 2646 de 2008</t>
  </si>
  <si>
    <t>casco, guantes botas ,protector de columna</t>
  </si>
  <si>
    <t xml:space="preserve">Realizar diseño de po litica de
seguridad vial, capapcitacio nes de reco mendacio nes para manejo de vehiculo s
</t>
  </si>
  <si>
    <t xml:space="preserve">Botiquin pertinente, conto dos los suministros
requeridos.
</t>
  </si>
  <si>
    <t>FENOMENOS NATURALES</t>
  </si>
  <si>
    <t>Presipitaciones (lluvias ,granizadas,heladas)</t>
  </si>
  <si>
    <t>Estrés po straumatico , daño s eco no mico s,
muertes, atrapamiento s</t>
  </si>
  <si>
    <t>P erdida total de la o rganizació n,muerte</t>
  </si>
  <si>
    <t>resolucion 1016 de 1989,decreto 2157 de 2017.</t>
  </si>
  <si>
    <t xml:space="preserve">Verificar el estado de los
extinto res, rutas de evació n, plan de emergencia y brigada, estació n de enfermeria sin bo ti,quin
</t>
  </si>
  <si>
    <t>TRANSITO</t>
  </si>
  <si>
    <t xml:space="preserve">radiaciones no ionizantes por parte de las pantallas </t>
  </si>
  <si>
    <t>estructuras con muchas carpetas documentos</t>
  </si>
  <si>
    <t>materiales de rapida conbustion,como papel ,equipo de computo e instalaciones electricas</t>
  </si>
  <si>
    <t>extintor</t>
  </si>
  <si>
    <t>Diseño e implementació n del P lan de Emergencia Capacitar so bre
facto r de riesgo eléctrico y
medidas preventivas, en el manejo de extinto res, atencio n de
emergencias y autocuidado .
Señalizar las fuentes de energía. Dotar el bo tiquin con to do s lo s suministro s pertinentes y</t>
  </si>
  <si>
    <t>presencia de polvo y de acaros de las cajas de carton y libros de archivo</t>
  </si>
  <si>
    <t>Si,Ley 374 de 6 de
abril 2001</t>
  </si>
  <si>
    <t>o rden y aseo , capacitar en el tema. Realizar actividad de fo rmació n en riesgo quimico.</t>
  </si>
  <si>
    <t>ARCHIVO</t>
  </si>
  <si>
    <t>Gestionar la documentación producida y recibida por la administración Municipal, desde su origen hasta el destino final, con el fin de facilitar su utilización y conservación Revisión de datos, digitar y archivar documentos.</t>
  </si>
  <si>
    <t xml:space="preserve">Mantener las áreas
de trabajo limpias fumigar cada 6 meses </t>
  </si>
  <si>
    <t>Gradas internas  sin cinta antideslizante</t>
  </si>
  <si>
    <t>Caídas a nivel y desnivel, traumas: contusiones, esguinces, fracturas,  traumas severos y muerte</t>
  </si>
  <si>
    <t>Resolución 2400 de 1979. Por la cual se establecen algunas disposiciones sobre vivienda, higiene y seguridad en los establecimientos de trabajo</t>
  </si>
  <si>
    <t>cinta antideslizante para la escalera</t>
  </si>
  <si>
    <t>señalizar correctamente la escalera</t>
  </si>
  <si>
    <t>NO APLIC</t>
  </si>
  <si>
    <t>COMUNICACIONES</t>
  </si>
  <si>
    <t>GUARDAS DE TRANSITO ,SALIR A LAS CALLES DE PIENDAMO REGULANDO LA MOVILIDAD</t>
  </si>
  <si>
    <t>LOCATIVO</t>
  </si>
  <si>
    <t>No exiten</t>
  </si>
  <si>
    <t>estrés pos traumatico ,
perdida de vidas humanas, heridas
abiertas, contusio nes</t>
  </si>
  <si>
    <t>muerte, perdida de moviemiento , amputacio n de
extremidades</t>
  </si>
  <si>
    <t>aparicio n de enfermedades
desencadenadas po r el estrés,
ulcera, gastritis</t>
  </si>
  <si>
    <t>malestar general, fiebre,
escalo fríos, dolor de cabeza y
muscular.</t>
  </si>
  <si>
    <t>Capacitar al perso nal so bre peligro bio lo gico y el contacto con ciudadano s, ya que es
material pro cesado y pueden adquirir pato lo gias, implementar cultura de autocuidado . Realizar jo rnadas de vacunació n y de pro moció n de la salud en
conjunto con EPS, caja de compensació n y ARL</t>
  </si>
  <si>
    <t>Botiquin pertinente, conto dos los suministros
requeridos.</t>
  </si>
  <si>
    <t>Realizar inspeccio nes perio dicas al estado
mecanico y electri o del
vehiculo para miniizar riesgo s, diseñar un cro no grama de
mantenimiento de lo s vehiculo s</t>
  </si>
  <si>
    <t>Realizar diseño de po litica de
seguridad vial, capapcitacio nes de reco mendacio nes para manejo de vehiculo s</t>
  </si>
  <si>
    <t>artrosis, dolor lumbar, do lo r cervical</t>
  </si>
  <si>
    <t>Capacitar al perso nal de trabajo en la realizaciò n de pausas activas en la jo rnada labo ral
específicamente área ergo no mica Implementar pro grama de
co nservacio n de buenas po sturas e higiene po stural. Examenes
medico ocupacio nales
fisio terapeuta para verificar el estado fisico y musculo
esqueletico de lo s co labo rado res</t>
  </si>
  <si>
    <t>cancer de piel, insolacion,
deshidratacion.</t>
  </si>
  <si>
    <t>enfermedades como el cáncer de piel,
envejecimiento prematuro de la piel, cataratas y
otras
enfermedades</t>
  </si>
  <si>
    <t>PROYECTO DE LEY 129 DE 2016 SENA DO,
DECRETO SUP REM O 594 DE 200</t>
  </si>
  <si>
    <t xml:space="preserve">Capacitar a lo s funcionarios que esten expuestos a este factor de peligros sobre los daños y
autocuidados, programa de instrucción teórico -práctico de, al
menos, una hora cronológica
semestral donde se aborden los riesgo s y consecuencias para la salud
</t>
  </si>
  <si>
    <t>gorras lentes protector solar</t>
  </si>
  <si>
    <t>Capacitar a los funcio narios
sobre medidas de autocuidado a la expo cision al ruido .</t>
  </si>
  <si>
    <t xml:space="preserve">sequedad, co ngestió n
nasal, go teo nasal, esto rnudo s, resfriado ,
do lo r de garganta, asma, rinitis. Cuando hay infeccio nes se puede generar
neumo nitis o neumo nía. P ulmo nes:
tos seca, bro nquitis.
Piel: sequedad, enro jecimiento , pico </t>
  </si>
  <si>
    <t>Espasmo s
musculares,Co mpresió n en co do s. Dolor e hinchazó n. Inflamació n de las vainas
tendino sas o
articulacio nes. Muñeca.</t>
  </si>
  <si>
    <t>Capacitar a lo s funcionarios que esten expuestos a este factor de peligros sobre los daños y
autocuidados, pro grama de instrucción teórico -práctico de, al
menos, una hora cronológica
semestral donde se aborden los riesgo s y consecuencias para la salud</t>
  </si>
  <si>
    <t>VIRUS</t>
  </si>
  <si>
    <t>La tuberculosis, la varicela y el
sarampión,influenza, adeno virus,covid 19
parainfluenza, sincicial
respiratorio</t>
  </si>
  <si>
    <t>estructuras con cajas y documentos</t>
  </si>
  <si>
    <t>Enfermerdades gastro intestinales,pro d
ucidas po r contacto
frecuente con perso nas ajenas a la empresa</t>
  </si>
  <si>
    <t>Daño Leve Seguridad: Lesiones superficiales, heridas de poca profundidad, contusiones.</t>
  </si>
  <si>
    <t>Aparicion de vena varice, reto rno
venoso disminuido</t>
  </si>
  <si>
    <t>Reso lució n 295/2004</t>
  </si>
  <si>
    <t>Reso lució n 295/2005</t>
  </si>
  <si>
    <t>Reso lució n 295/2006</t>
  </si>
  <si>
    <t>Reso lució n 295/2007</t>
  </si>
  <si>
    <t>Reso lució n 295/2008</t>
  </si>
  <si>
    <t>Reso lució n 295/2009</t>
  </si>
  <si>
    <t>Reso lució n 295/2010</t>
  </si>
  <si>
    <t>Reso lució n 295/2011</t>
  </si>
  <si>
    <t>Reso lució n 295/2012</t>
  </si>
  <si>
    <t>Reso lució n 295/2013</t>
  </si>
  <si>
    <t>Reso lució n 295/2014</t>
  </si>
  <si>
    <t>Reso lució n 295/2015</t>
  </si>
  <si>
    <t>Reso lució n 295/2016</t>
  </si>
  <si>
    <t>Reso lució n 295/2017</t>
  </si>
  <si>
    <t>Reso lució n 295/2018</t>
  </si>
  <si>
    <t>Reso lució n 295/2019</t>
  </si>
  <si>
    <t>Reso lució n 295/2020</t>
  </si>
  <si>
    <t>Reso lució n 295/2021</t>
  </si>
  <si>
    <t>Reso lució n 295/2022</t>
  </si>
  <si>
    <t>Reso lució n 295/2023</t>
  </si>
  <si>
    <t>Reso lució n 295/2024</t>
  </si>
  <si>
    <t>Reso lució n 295/2025</t>
  </si>
  <si>
    <t>Reso lució n 295/2026</t>
  </si>
  <si>
    <t>Reso lució n 295/2027</t>
  </si>
  <si>
    <t>Reso lució n 295/2028</t>
  </si>
  <si>
    <t>Reso lució n 295/2029</t>
  </si>
  <si>
    <t>Reso lució n 295/2030</t>
  </si>
  <si>
    <t>Reso lució n 295/2031</t>
  </si>
  <si>
    <t>Reso lució n 295/2032</t>
  </si>
  <si>
    <t>Reso lució n 295/2033</t>
  </si>
  <si>
    <t>Reso lució n 295/2034</t>
  </si>
  <si>
    <t>Reso lució n 295/2035</t>
  </si>
  <si>
    <t>Reso lució n 295/2036</t>
  </si>
  <si>
    <t>Reso lució n 295/2037</t>
  </si>
  <si>
    <t>Reso lució n 295/2038</t>
  </si>
  <si>
    <t>Reso lució n 295/2039</t>
  </si>
  <si>
    <t>Reso lució n 295/2040</t>
  </si>
  <si>
    <t>Reso lució n 295/2041</t>
  </si>
  <si>
    <t>Reso lució n 295/2042</t>
  </si>
  <si>
    <t>Reso lució n 295/2043</t>
  </si>
  <si>
    <t>Reso lució n 295/2044</t>
  </si>
  <si>
    <t>Reso lució n 295/2045</t>
  </si>
  <si>
    <t>Reso lució n 295/2046</t>
  </si>
  <si>
    <t>Reso lució n 295/2047</t>
  </si>
  <si>
    <t>Reso lució n 295/2048</t>
  </si>
  <si>
    <t>Reso lució n 295/2049</t>
  </si>
  <si>
    <t xml:space="preserve">de 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
trabajo y hacer seguimiento </t>
  </si>
  <si>
    <t>HACIENDA</t>
  </si>
  <si>
    <t>Asegurar el recaudo y transferencias de los recursos financieros para el pago de las obligaciones financieras generadas en los procesos misionales  revisión de datos, digitar,</t>
  </si>
  <si>
    <t>Po lvo s alérgico s: asma, fiebre,
dermatitis entre</t>
  </si>
  <si>
    <t>Capacitar a lo s co labo rado res so bre lo s peligro s que se
encuentran expuesto s, cuidado perso nales, identificacio n de peligro s en el area de trabajo y examenes perio dico s con medico
ocupacio nal</t>
  </si>
  <si>
    <t xml:space="preserve">asma
ocupacio nal, alergias,
bro nquitis cró nica hasta cáncer
ocupacio nal, o
enfermedades labo rales 
</t>
  </si>
  <si>
    <t>asma
ocupacio nal, alergias,
bro nquitis cró nica hasta cáncer
ocupacio nal, o
enfermedades labo rales como la</t>
  </si>
  <si>
    <t>material particulado</t>
  </si>
  <si>
    <t>irritacio n de vias respirato rias, enfermedades
cardiacas, pulmo nares</t>
  </si>
  <si>
    <t>Presipitaciones (lluvias ,granizadas,heladas) sismos</t>
  </si>
  <si>
    <t>SALIR A LAS CALLES DE PIENDAMO HACER RESPORTAJES</t>
  </si>
  <si>
    <t>esolucion 1016 de 1989,decreto 2157 de 2017</t>
  </si>
  <si>
    <t>Verificar el estado de los
extinto res, rutas de evació n, plan de emergencia y brigada, estació n de enfermeria sin bo ti,quin</t>
  </si>
  <si>
    <t>Proceso de gestion de talernto humano de los
Servidores públicos 
Administradores de salud, pensiones y cesantías 
Entidades financieras 
Juzgados,Registros del archivo activo de personal de planta con las novedades de ingreso, retiro, licencia, incapacidades, solicitudes de descuentos.
Convenios Corporativos
Libranzas,digitar registrar informacion.</t>
  </si>
  <si>
    <t>Por medio de correo electronico,  inducción o reinducción del personal, o reuniones de tipo administrativo, socializar el plan de comunicaciones, para  los responsables de difundir información  en cada dependencia .Revisión de datos, digitar.</t>
  </si>
  <si>
    <t>CONDICIONES DE SEGURIDAD</t>
  </si>
  <si>
    <t>SALUD</t>
  </si>
  <si>
    <t>ALCOHOL GLICERINADO</t>
  </si>
  <si>
    <t>realizar mantenimiento a los equipos de computo</t>
  </si>
  <si>
    <t>,realizar mantenimiento de equipos de computo,diseño técnico de instalaciones eléctricas</t>
  </si>
  <si>
    <t>no aplica</t>
  </si>
  <si>
    <t>radiaciones no ionizantes por parte de las pantallas .</t>
  </si>
  <si>
    <t>SERVICIOS GENERALES</t>
  </si>
  <si>
    <t>Manipulación de detergentes,  desinfectantes y ambientadores  en aseo al vehiculo y a la planta fisica de la empresa. Utilización de  alcohol y gel glicerinado al 70% , en desinfección de manos, canastas que contienen productos para la venta y del  vehiculo</t>
  </si>
  <si>
    <t>Postura prolongada posición bipeda</t>
  </si>
  <si>
    <t>BARRER TRAPEAR PREPARAR BEBIDAS CALIENTES LAVAR BAÑOS,RECOGER RESIDUOS.</t>
  </si>
  <si>
    <t>VIGILANCIA</t>
  </si>
  <si>
    <t>Traumatismos de tejidos desde leves hasta severos, quemaduras. Síndrome postraumático, secuelas psicológicas, muert</t>
  </si>
  <si>
    <t xml:space="preserve">Atención a clientes internos y externos,  </t>
  </si>
  <si>
    <t xml:space="preserve">Estrés, disconfort,
cansancio irritabilidad, falta de interes,
compro miso y motivació n
</t>
  </si>
  <si>
    <t>gorros,abrigos,guantes para guardar el calor.</t>
  </si>
  <si>
    <t xml:space="preserve">trabajo en posicion bipeda
</t>
  </si>
  <si>
    <t xml:space="preserve">VIGILAR EN EL DIA EN LA NOCHE Y PROTEGER BIENES E INMUEBLES ASI COMO A LAS PERSONAS QUE PUEDAN ENCONTRARSE EN LA ALCALDIA,INDICAR A LOS USUARIOS LOS LUGARES A DONDE SE DIRIGEN ABRIR LA PUERTA . </t>
  </si>
  <si>
    <t>ALMACEN</t>
  </si>
  <si>
    <t xml:space="preserve">cajas y material en estantes </t>
  </si>
  <si>
    <t>ubicación  y organización de las mercancías en las zonas idóneas ,digitar .</t>
  </si>
  <si>
    <t>guantes de latex,botas</t>
  </si>
  <si>
    <t>Exposición a polvo del ambiente y en las superficies durante transito por las vias</t>
  </si>
  <si>
    <t>liquidos</t>
  </si>
  <si>
    <t>manipulacion de quimicos como alcohol industrial,aceites ,gasolina</t>
  </si>
  <si>
    <t>no exiten</t>
  </si>
  <si>
    <t>no existen</t>
  </si>
  <si>
    <t>aplastamiento derrumbe,perdidas estructurales.</t>
  </si>
  <si>
    <t>programa de orden y aseo</t>
  </si>
  <si>
    <t>cargar cajas ,objetos pesados.</t>
  </si>
  <si>
    <t>Lesiones musculoesqueleticas especialmente en columna</t>
  </si>
  <si>
    <t xml:space="preserve">Capacitar al personal nuevo en manejo de cargas.      </t>
  </si>
  <si>
    <t xml:space="preserve">Dotar de gel antibacterial para cada trabajado .
</t>
  </si>
  <si>
    <t>Dotar de gel antibacterial para cada trabajado r.
A rreglo inmediato de la fuente generado ra del mal o lo r
pro veniente del orificio del</t>
  </si>
  <si>
    <t>cajas ,quimicos,tubos cables por todas partes</t>
  </si>
  <si>
    <t>RECAUDO</t>
  </si>
  <si>
    <t>presencia de polvo</t>
  </si>
  <si>
    <t>RECAUDAR ,EL DINERO PROVENIENTTE DE LA GALERIA,PREDIAL Y OTROS</t>
  </si>
  <si>
    <t>CONTROL INTERNO</t>
  </si>
  <si>
    <t>Preparar el Plan de Auditoria, mediante el reconocimiento de los objetivos, antecedentes, procesos y actividades de las áreas a auditar, de acuerdo con resultados de auditoria externas, evaluación del control interno e informes de control interno. (revisión de la normatividad, criterios, tiempos, recursos, responsables y cronograma ,digitar,revisar datos.</t>
  </si>
  <si>
    <t>CONTROL INTERNO.</t>
  </si>
  <si>
    <t>luminarias,dañadas ,para cambio.</t>
  </si>
  <si>
    <t>ISO 7243</t>
  </si>
  <si>
    <t>sincope por calor deshidratacion,agotamiento ,calambre por calir urticaria debido al calor.</t>
  </si>
  <si>
    <t xml:space="preserve">VENTILACION </t>
  </si>
  <si>
    <t>ADECUACION DE REGIMENES DE TRABAJO,DESCANSO,HIDRATACION</t>
  </si>
  <si>
    <t>ZONAS DE DESCANSO</t>
  </si>
  <si>
    <t>ROPA DE ALGODÓN</t>
  </si>
  <si>
    <t>ROPA  DE ALGODÓN</t>
  </si>
  <si>
    <t>elementos en los pasillos ,cables cajas ,elementos de aseo</t>
  </si>
  <si>
    <t>posicion sedente en su jornada laboral ,no cuenta con silla ergonomica</t>
  </si>
  <si>
    <t>ruido intermitente proveniente de la calle</t>
  </si>
  <si>
    <t>sensacion de agotamiento calor,por la acomulacion de cajas</t>
  </si>
  <si>
    <t>migraña,disminucion de la vision</t>
  </si>
  <si>
    <t>migraña,sefalea,fatiga.</t>
  </si>
  <si>
    <t>sensacion de agotamiento,peores habilidades cognitivas.</t>
  </si>
  <si>
    <t>migraña,cefalea,fatiga</t>
  </si>
  <si>
    <t>resolucion 295/2003</t>
  </si>
  <si>
    <t>decreto 486 /97</t>
  </si>
  <si>
    <t>mantenimiento de los equipos ajuste en el brillo de los monitores</t>
  </si>
  <si>
    <t>RESOLUCION 2400 DE 1979</t>
  </si>
  <si>
    <t xml:space="preserve">ADECUACION  INDICADA DE VENTILADORES EN LUGAR FUNCIONAL O ESTUDIAR LA POSIBILIDAD DE AIRE ACONDICIONADO </t>
  </si>
  <si>
    <t>cambiar las lamparas dañadas</t>
  </si>
  <si>
    <t>capacitar al personal de trabajo en la realizacion de pausas activas en la jornadan laboral especificamente pausas visuales</t>
  </si>
  <si>
    <t>vidrio templado para disminuir el ruido</t>
  </si>
  <si>
    <t>radiaciones ionizantes</t>
  </si>
  <si>
    <t>radiaciones ionizantes por parte del sol, en las ventanas no hay persianas entra el sol directo</t>
  </si>
  <si>
    <t>INSTALACION DE PERSIANAS</t>
  </si>
  <si>
    <t>dolor de cabeza,quemaduras de sol ,cansancio .</t>
  </si>
  <si>
    <t xml:space="preserve">Posturas inadecuada mantenida por más del 75% de la jornada laboral ,un funcionario no cuenta con silla ergonomico. </t>
  </si>
  <si>
    <t>Posturas inadecuada mantenida por más del 75% de la jornada laboral ,no cuentan con sillas ergonomicas.</t>
  </si>
  <si>
    <t>iluminacion</t>
  </si>
  <si>
    <t xml:space="preserve">algunas luminarias en mal estado </t>
  </si>
  <si>
    <t>Medio</t>
  </si>
  <si>
    <t>ACEPTABLE CON CONTROL ESPECIFICO</t>
  </si>
  <si>
    <t>Corregir y adoptar medidas de control inmediato</t>
  </si>
  <si>
    <t>perdida de rendimiento.fatiga visual.</t>
  </si>
  <si>
    <t>CAMBIO DE LUMINARIAS DAÑADAS</t>
  </si>
  <si>
    <t xml:space="preserve">Recepcionar, revisar  las autorizaciones de formato único de afiliación de la EPS,Verificar el ingreso de afiliados  Solicitar a la Tesorería Municipal  la disponibilidad presupuestal para el pago, digitar, elaborar  la Resolución de pago con base en la liquidación mensual de afiliados. envía a la Tesorería para el pago ,revisar documentos digitar. </t>
  </si>
  <si>
    <t>irritacion,sencibilidad.dermatitis de contacto.</t>
  </si>
  <si>
    <t>decreto 1477 de 2014</t>
  </si>
  <si>
    <t>guantes de latex ,tapabocas ,botas</t>
  </si>
  <si>
    <t>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 trabajo y hacer seguimiento .</t>
  </si>
  <si>
    <t>temperaturas extremas calor</t>
  </si>
  <si>
    <t>estrés,disconfort,somnolencia.</t>
  </si>
  <si>
    <t>Migraña cefalea fatiga.</t>
  </si>
  <si>
    <t>instalcion de ventiladores,o estudiar la idea de aire acondicionado.</t>
  </si>
  <si>
    <t>secretaria general</t>
  </si>
  <si>
    <t xml:space="preserve">Consolidación de la Información del municipio ,selección de Beneficiarios Formulación del plan municipal de desarrollo coordinación de planes de accion y planes operativos,Seguimiento y Evaluación a Proyectos de Inversión,revision de datos digitar </t>
  </si>
  <si>
    <t>planeacion</t>
  </si>
  <si>
    <t>ruido</t>
  </si>
  <si>
    <t>ruido proveniente de la calle</t>
  </si>
  <si>
    <t>bajo</t>
  </si>
  <si>
    <t>disminucion de la audicion disconfort,estres</t>
  </si>
  <si>
    <t>implementacion de afiches indicando silencio,realizar audiometrias y hacer seguimiento,</t>
  </si>
  <si>
    <t>caidas,fracturas.</t>
  </si>
  <si>
    <t>Resolucion 2400 de 1979</t>
  </si>
  <si>
    <t>organización de cables</t>
  </si>
  <si>
    <t>capacitacion sobre orden y aseo</t>
  </si>
  <si>
    <t xml:space="preserve">•  Daño s a la salud humana • Daño s
eco nó mico s
• Efectos psico ló gicos en la po blació n •
Compro miso de la imagen de la industria y
el go bierno </t>
  </si>
  <si>
    <t>muerte perdidas economicas</t>
  </si>
  <si>
    <t>realizar mantenimiento de equipos</t>
  </si>
  <si>
    <t>capacitar a los colaboradores en manejo de extintores.</t>
  </si>
  <si>
    <t>iluminacion inadecuada que produce deslumbramiento o zonas de sombra luminarias en mal estado dañadas.</t>
  </si>
  <si>
    <t>materiales de rapida combustion,como papel ,equipo de computo e instalaciones electricas</t>
  </si>
  <si>
    <t>fenomenos naturales</t>
  </si>
  <si>
    <t>resolucion 1016 de 1989,decreto 2157 de 2017</t>
  </si>
  <si>
    <t>fatiga somnolencia,dolor de cabez,incomodidad</t>
  </si>
  <si>
    <t>migraña cefalea fatiga disconfort</t>
  </si>
  <si>
    <t>resolucion 2400 de 1979</t>
  </si>
  <si>
    <t>ruido proveniente de la calle y de los usuario.</t>
  </si>
  <si>
    <t xml:space="preserve">A paricio n de vena varice, reto rno
veno so disminuido desordenes musculo esqueleticos.
</t>
  </si>
  <si>
    <t>caidas,fracturas</t>
  </si>
  <si>
    <t>capacitar sobre orden y aseo</t>
  </si>
  <si>
    <t>levantamiento y transporte de cajas,levantar mesas sillas .</t>
  </si>
  <si>
    <t>locativo</t>
  </si>
  <si>
    <t>calor proveniente de el sol en el puesto de trabajo</t>
  </si>
  <si>
    <t>Trabajo en po sicio n sedente debido a que deben estar en moto durante la jo rnada,no cuenta con silla ergonomica.</t>
  </si>
  <si>
    <t xml:space="preserve">  Daño s a la salud humana • Daño s
eco nó mico s</t>
  </si>
  <si>
    <t>mantenimiento periodico de equipos</t>
  </si>
  <si>
    <t>Posturas inadecuada mantenida por más del 75% de la jornada laboral,posicion sedente en su jornada laboral  contratistas trabajan en computador portatil. Siilas inadecuadas.</t>
  </si>
  <si>
    <t>caidas ,esguinces,luxacionesen caso de emergencia se puede obtruir la salida desorden de cajas.</t>
  </si>
  <si>
    <t xml:space="preserve">caidas ,esguinces,luxacionesen caso de emergencia se puede obtruir la salida cajas documentos por todas partes </t>
  </si>
  <si>
    <t xml:space="preserve">Corto circuto , electrizació n, quemaduras.
P érdidas de bienes y pro piedad a la empresa cables sueltos  interruptor colgando de un cable.
</t>
  </si>
  <si>
    <t xml:space="preserve">Posturas inadecuada mantenida por más del 75% de la jornada laboral ,  no cuentan con sillas ergonomicas sillas en mal estado. </t>
  </si>
  <si>
    <t>estrés,disconfort,somnolencia calor asinamiento.</t>
  </si>
  <si>
    <t>por parte del sol que ingresa por las ventanas</t>
  </si>
  <si>
    <t xml:space="preserve">radiaciones ionisantes </t>
  </si>
  <si>
    <t>calambres musculares,desmayos,cansancio debilidad.</t>
  </si>
  <si>
    <t>instalar ventiladores,o aire acondicionado</t>
  </si>
  <si>
    <t>estudio de la falla estructural,reparacion del suelo.</t>
  </si>
  <si>
    <t>Piso con falla estructural,segundo piso.</t>
  </si>
  <si>
    <t xml:space="preserve">Corto circuto , electrizació n, quemaduras.
P érdidas de bienes y pro piedad a la empresa ,clables expuestos enrollados.
</t>
  </si>
  <si>
    <t>proveniente de la calle y las zonas  externas</t>
  </si>
  <si>
    <t>proveniente de papeles  y archivos.</t>
  </si>
  <si>
    <t xml:space="preserve">No existen </t>
  </si>
  <si>
    <t>disminucion de la capacidad auditiva,irritabilidad,estrés.</t>
  </si>
  <si>
    <t>resolucion 627 de 2006</t>
  </si>
  <si>
    <t>exposicion al sol ,durante las visitas en campo</t>
  </si>
  <si>
    <t>mordeduras</t>
  </si>
  <si>
    <t>exposicion animales durante las visitas</t>
  </si>
  <si>
    <t>hematomas,heridas,infecciones</t>
  </si>
  <si>
    <t>ley 664 de 1997</t>
  </si>
  <si>
    <t>capacitacion relacionada con peligro biologico</t>
  </si>
  <si>
    <t xml:space="preserve">botas </t>
  </si>
  <si>
    <t>exposicion a humedad durante las visitas.</t>
  </si>
  <si>
    <t>cargar cajas ,con pesticidas,herbicidas.</t>
  </si>
  <si>
    <t xml:space="preserve">manejo de herbicidas </t>
  </si>
  <si>
    <t>manipulacion de quimicos como insecticidas herbicidas.</t>
  </si>
  <si>
    <t>SDAE</t>
  </si>
  <si>
    <t>Bajo</t>
  </si>
  <si>
    <t>ACEPTABLE</t>
  </si>
  <si>
    <t>Mantener las medidas de control existentes, pero se deberían considerar soluciones o mejoras y se deben hacer comprobciones periódicas para asegurrar que el riesgo aún es aceptable</t>
  </si>
  <si>
    <t>Identificar los pequeños y medianos productores de asistencia técnica directa rural, socializar la politica de asistencia tecnica, identificar las brechas limitantes en los encademientos productivos..</t>
  </si>
  <si>
    <t>PROVENIENTE DE LA CALLE Y DE LOS USUARIOS</t>
  </si>
  <si>
    <t>posicion sedente en su jornada laboral, no cuentan con sillas ergonomicas</t>
  </si>
  <si>
    <t xml:space="preserve">Corto circuto , electrizació n, quemaduras.
P érdidas de bienes y pro piedad ,hay cables sueltos enrollados.
</t>
  </si>
  <si>
    <t>DESPACHO</t>
  </si>
  <si>
    <t>DESPACHO DEL ALCALDE</t>
  </si>
  <si>
    <t xml:space="preserve">Corto circuto , electrizació n, quemaduras.
P érdidas de bienes y pro piedad a la empresa.,cables suentos enrrolados.
</t>
  </si>
  <si>
    <t>falta de orden</t>
  </si>
  <si>
    <t>aumento de riesgo de aaccidente,falta de concentracion ,estrés.</t>
  </si>
  <si>
    <t>VENTANILLA DE RECAUDO</t>
  </si>
  <si>
    <t>cubiculos con cajas y documentos</t>
  </si>
  <si>
    <t>M antenimiento de lo s equipo s, y ajuste en el brillo de
lo s monito res</t>
  </si>
  <si>
    <t>Capacitar al perso nal de trabajo en la realizaciò n de pausas activas en la jo rnada labo ral
específicamente área visual</t>
  </si>
  <si>
    <t>CONTRATACION</t>
  </si>
  <si>
    <t>radiaciones no ionizantes por parte de las pantallas</t>
  </si>
  <si>
    <t>caidas ,esguinces,luxacionesen caso de emergencia se puede obtruir la salida desorden de cajas</t>
  </si>
  <si>
    <t>posicion sedente en su jornada laboralPosturas inadecuada mantenida por más del 75% de la jornada labora escritorio en mal estado.</t>
  </si>
  <si>
    <t xml:space="preserve"> la justificación de la contratación, la adjudicación del contrato y termina con el seguimiento y  el archivo del expediente contractual.</t>
  </si>
  <si>
    <t>caidas golpes fracturas</t>
  </si>
  <si>
    <t>golpes fracturas ,caidas</t>
  </si>
  <si>
    <t>capacitar en orden y aseo</t>
  </si>
  <si>
    <t>VENTANILLAS DE RECAUDO</t>
  </si>
  <si>
    <t>RECAUDO DE DINERO,Y RADICACION DE DOCUMENTOS.</t>
  </si>
  <si>
    <t>PLANEAR,ORGANIZAR COORDINAR CONTROLAR LAS ACTIVIDADES MUNICIPALES PROMOVER Y PARTICIPAR EN TODA CLASE DE ACTUACIONES POLITICAS Y ADMINISTRATIVAS</t>
  </si>
  <si>
    <t>contacto con usuarios durante toda la jornada</t>
  </si>
  <si>
    <t>presencia de microorganismos debido a contacto con usuarios papeles .</t>
  </si>
  <si>
    <t>cables sueltos enrrollados</t>
  </si>
  <si>
    <t>humedad en paredes y techo,desprendimiento de la pintura</t>
  </si>
  <si>
    <t>perdida de estructura fisica, accidentes ,lesiones</t>
  </si>
  <si>
    <t>reparacion de paredes ,pintura y reparacion de humedad</t>
  </si>
  <si>
    <t>destinar fondo economico para realizar las adecuaciones neceasarias</t>
  </si>
  <si>
    <t xml:space="preserve">carga laboral ,contacto con usuarios,
</t>
  </si>
  <si>
    <t>entrada de muchas personas</t>
  </si>
  <si>
    <t xml:space="preserve">desorden </t>
  </si>
  <si>
    <t>accidentes,,caidas al mismo nivel ,golpes.</t>
  </si>
  <si>
    <t>Resolución 2400 de 1979. Por la cual se establecen algunas disposiciones sobre vivienda, higiene y seguridad en los establecimientos de trab</t>
  </si>
  <si>
    <t>jornada de orden y aseo,programa de orden y aseo</t>
  </si>
  <si>
    <t xml:space="preserve">botiquin </t>
  </si>
  <si>
    <t>Posturas inadecuada mantenida por más del 75% de la jornada laboral una persona no cuenta con escritorio en buen estado</t>
  </si>
  <si>
    <t>CONDUCTORES</t>
  </si>
  <si>
    <t>VIBRACION</t>
  </si>
  <si>
    <t>salidas a campo en motocicleta</t>
  </si>
  <si>
    <t>MEJORABLE</t>
  </si>
  <si>
    <t>MEJORAR si es posible. Seria conveniente justificar la intervención y su rentabilidad</t>
  </si>
  <si>
    <t>LIMBALGIAS ,HERNIAS,PINZAMIENTOS DISCALES LESIONES RAQUIDEAS</t>
  </si>
  <si>
    <t>RESOLUCION 1792 DE 1990</t>
  </si>
  <si>
    <t>guantes botas overol</t>
  </si>
  <si>
    <t>cancer de piel envejecimiento prmaturo,cansancio</t>
  </si>
  <si>
    <t>proyecto de ley 129 de 2016</t>
  </si>
  <si>
    <t>capacitar al personal sobre las consecuencias de la expocision al sol</t>
  </si>
  <si>
    <t>exposicion al sol ,durante  su jornada laboral</t>
  </si>
  <si>
    <t>ruido proveniente de la maquinaria carro volqueta maquinaria pesada.</t>
  </si>
  <si>
    <t>exposicion a virus proveniente del ambiente</t>
  </si>
  <si>
    <t>exposicion animales durante su trabajo</t>
  </si>
  <si>
    <t>exposicion a humedad de el ambiente</t>
  </si>
  <si>
    <t>presencia de microorganismos debido a contacto con el ambiente.</t>
  </si>
  <si>
    <t>exposicion accidentes de transito</t>
  </si>
  <si>
    <t>fracturas,trauma craneo encefalico, muerte.</t>
  </si>
  <si>
    <t xml:space="preserve">Realizar diseño de po litica de
seguridad vial, capapcitacio nes de reco mendacio nes para manejo de vehiculo </t>
  </si>
  <si>
    <t>ey 1503 de 2011</t>
  </si>
  <si>
    <t>inspeccio nes perio dicas al estado
mecanico y electri o del
vehiculo para miniizar riesgo s, diseñar un cro no grama de
mantenimiento de lo s vehiculo s</t>
  </si>
  <si>
    <t>proveniente de la maquinaria pesada</t>
  </si>
  <si>
    <t>cargar cosas pesadas.</t>
  </si>
  <si>
    <t>manipulacion de quimicos como gasolina aceites.</t>
  </si>
  <si>
    <t>subir a la maquina mas de 2 metros</t>
  </si>
  <si>
    <t>proveniente del ambiente.</t>
  </si>
  <si>
    <t>caida de objetos como roca</t>
  </si>
  <si>
    <t>heridas, fracturas (extremidades, columna, pelvis: caída sobre extremidades inferiores), graves lesiones de la cabeza y en órganos internos</t>
  </si>
  <si>
    <t xml:space="preserve"> resolución 4272 de 2021,</t>
  </si>
  <si>
    <t>curso de trabajo en altura,programa de trabajo en alturas</t>
  </si>
  <si>
    <t>guantes botas overol botas casco.</t>
  </si>
  <si>
    <t>trauma craneo encefalico heridas fracturas</t>
  </si>
  <si>
    <t>NTC 1523</t>
  </si>
  <si>
    <t>capacitacion sobre autocuidado y medidas preventivas</t>
  </si>
  <si>
    <t>casco</t>
  </si>
  <si>
    <t>exposicion a clables electricos</t>
  </si>
  <si>
    <t xml:space="preserve"> paro cardíaco,. Destrucción de músculos, nervios y tejidos por una corriente ,. Quemaduras térmicas por el contacto con la fuente,</t>
  </si>
  <si>
    <t xml:space="preserve"> resolución 5018 de noviembre de 2019 </t>
  </si>
  <si>
    <t>guantes,casco,botas dielectricas</t>
  </si>
  <si>
    <t>PLANEACION</t>
  </si>
  <si>
    <t>SECRETARIA GENERAL</t>
  </si>
  <si>
    <t>Caidas al mismo nivel</t>
  </si>
  <si>
    <t>conducir maquinaria pesada</t>
  </si>
  <si>
    <t>conductores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</si>
</sst>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indexed="81"/>
      <name val="Arial"/>
      <family val="2"/>
    </font>
    <font>
      <b/>
      <sz val="12"/>
      <color indexed="81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justify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justify" vertical="top" wrapText="1"/>
    </xf>
    <xf numFmtId="0" fontId="5" fillId="3" borderId="11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justify" vertical="top" wrapText="1"/>
    </xf>
    <xf numFmtId="0" fontId="5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justify" wrapText="1"/>
    </xf>
    <xf numFmtId="0" fontId="8" fillId="8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 wrapText="1"/>
    </xf>
    <xf numFmtId="1" fontId="10" fillId="0" borderId="11" xfId="0" applyNumberFormat="1" applyFont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left" vertical="top" wrapText="1"/>
    </xf>
    <xf numFmtId="0" fontId="13" fillId="12" borderId="11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vertical="center" wrapText="1"/>
    </xf>
    <xf numFmtId="0" fontId="13" fillId="13" borderId="18" xfId="0" applyFont="1" applyFill="1" applyBorder="1" applyAlignment="1">
      <alignment vertical="center" wrapText="1"/>
    </xf>
    <xf numFmtId="0" fontId="13" fillId="13" borderId="11" xfId="0" applyFont="1" applyFill="1" applyBorder="1" applyAlignment="1">
      <alignment vertical="center" wrapText="1"/>
    </xf>
    <xf numFmtId="0" fontId="13" fillId="13" borderId="25" xfId="0" applyFont="1" applyFill="1" applyBorder="1" applyAlignment="1">
      <alignment horizontal="left" vertical="top" wrapText="1"/>
    </xf>
    <xf numFmtId="49" fontId="11" fillId="8" borderId="11" xfId="0" applyNumberFormat="1" applyFont="1" applyFill="1" applyBorder="1" applyAlignment="1">
      <alignment horizontal="center" vertical="center" wrapText="1"/>
    </xf>
    <xf numFmtId="49" fontId="11" fillId="8" borderId="16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1" fillId="13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0" fillId="0" borderId="11" xfId="0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24" xfId="0" applyBorder="1"/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15" fillId="0" borderId="2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5" borderId="0" xfId="0" applyFill="1"/>
    <xf numFmtId="0" fontId="0" fillId="5" borderId="11" xfId="0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14" borderId="38" xfId="0" applyFont="1" applyFill="1" applyBorder="1" applyAlignment="1">
      <alignment horizontal="center" vertical="center" wrapText="1"/>
    </xf>
    <xf numFmtId="0" fontId="1" fillId="14" borderId="4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16" borderId="14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3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1" fillId="14" borderId="44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12" borderId="26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5" fillId="15" borderId="26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5" borderId="11" xfId="0" applyFont="1" applyFill="1" applyBorder="1" applyAlignment="1">
      <alignment horizontal="center"/>
    </xf>
    <xf numFmtId="0" fontId="1" fillId="14" borderId="28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4" borderId="35" xfId="0" applyFont="1" applyFill="1" applyBorder="1" applyAlignment="1">
      <alignment horizontal="center" vertical="center" wrapText="1"/>
    </xf>
    <xf numFmtId="0" fontId="1" fillId="14" borderId="33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36" xfId="0" applyFont="1" applyFill="1" applyBorder="1" applyAlignment="1">
      <alignment horizontal="center" vertical="center" wrapText="1"/>
    </xf>
    <xf numFmtId="0" fontId="1" fillId="14" borderId="3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13" borderId="31" xfId="0" applyFont="1" applyFill="1" applyBorder="1" applyAlignment="1">
      <alignment horizontal="center" vertical="center" wrapText="1"/>
    </xf>
    <xf numFmtId="0" fontId="1" fillId="14" borderId="40" xfId="0" applyFont="1" applyFill="1" applyBorder="1" applyAlignment="1">
      <alignment horizontal="center" vertical="center" wrapText="1"/>
    </xf>
    <xf numFmtId="0" fontId="1" fillId="14" borderId="3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6" borderId="23" xfId="0" applyFont="1" applyFill="1" applyBorder="1" applyAlignment="1">
      <alignment horizontal="center" vertical="center"/>
    </xf>
    <xf numFmtId="0" fontId="2" fillId="16" borderId="2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16" borderId="2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 wrapText="1"/>
    </xf>
    <xf numFmtId="0" fontId="5" fillId="15" borderId="32" xfId="0" applyFont="1" applyFill="1" applyBorder="1" applyAlignment="1">
      <alignment horizontal="center" vertical="center" wrapText="1"/>
    </xf>
    <xf numFmtId="0" fontId="2" fillId="16" borderId="10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" fillId="14" borderId="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4" fillId="4" borderId="2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2" fillId="16" borderId="39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37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3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 wrapText="1"/>
    </xf>
    <xf numFmtId="0" fontId="5" fillId="17" borderId="32" xfId="0" applyFont="1" applyFill="1" applyBorder="1" applyAlignment="1">
      <alignment horizontal="center" vertical="center" wrapText="1"/>
    </xf>
    <xf numFmtId="0" fontId="1" fillId="17" borderId="24" xfId="0" applyFont="1" applyFill="1" applyBorder="1" applyAlignment="1">
      <alignment horizontal="center" vertical="center" wrapText="1"/>
    </xf>
    <xf numFmtId="0" fontId="1" fillId="17" borderId="32" xfId="0" applyFont="1" applyFill="1" applyBorder="1" applyAlignment="1">
      <alignment horizontal="center" vertical="center" wrapText="1"/>
    </xf>
    <xf numFmtId="0" fontId="2" fillId="17" borderId="23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11" fillId="8" borderId="2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57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CC"/>
      <color rgb="FF66FF66"/>
      <color rgb="FFFF0000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527538</xdr:colOff>
      <xdr:row>35</xdr:row>
      <xdr:rowOff>227135</xdr:rowOff>
    </xdr:from>
    <xdr:ext cx="184731" cy="264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891846" y="111882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11</xdr:col>
      <xdr:colOff>366345</xdr:colOff>
      <xdr:row>35</xdr:row>
      <xdr:rowOff>124556</xdr:rowOff>
    </xdr:from>
    <xdr:ext cx="470000" cy="210250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3730653" y="11085633"/>
          <a:ext cx="4700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III 120</a:t>
          </a:r>
        </a:p>
      </xdr:txBody>
    </xdr:sp>
    <xdr:clientData/>
  </xdr:oneCellAnchor>
  <xdr:oneCellAnchor>
    <xdr:from>
      <xdr:col>11</xdr:col>
      <xdr:colOff>423494</xdr:colOff>
      <xdr:row>37</xdr:row>
      <xdr:rowOff>123095</xdr:rowOff>
    </xdr:from>
    <xdr:ext cx="424283" cy="210250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87802" y="11655672"/>
          <a:ext cx="424283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IV 20</a:t>
          </a:r>
        </a:p>
      </xdr:txBody>
    </xdr:sp>
    <xdr:clientData/>
  </xdr:oneCellAnchor>
  <xdr:oneCellAnchor>
    <xdr:from>
      <xdr:col>9</xdr:col>
      <xdr:colOff>364862</xdr:colOff>
      <xdr:row>37</xdr:row>
      <xdr:rowOff>123095</xdr:rowOff>
    </xdr:from>
    <xdr:ext cx="470000" cy="210250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2205170" y="11655672"/>
          <a:ext cx="4700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III 100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A512-A4D5-4AF2-90C6-D10DAD3167DC}">
  <sheetPr>
    <pageSetUpPr fitToPage="1"/>
  </sheetPr>
  <dimension ref="B2:AW1048558"/>
  <sheetViews>
    <sheetView showGridLines="0" topLeftCell="A20" zoomScale="70" zoomScaleNormal="70" workbookViewId="0">
      <selection activeCell="G20" sqref="G20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746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2"/>
      <c r="C10" s="154"/>
      <c r="D10" s="155"/>
      <c r="E10" s="168" t="s">
        <v>5</v>
      </c>
      <c r="F10" s="169"/>
      <c r="G10" s="113" t="s">
        <v>4</v>
      </c>
      <c r="H10" s="154"/>
      <c r="I10" s="104" t="s">
        <v>6</v>
      </c>
      <c r="J10" s="113" t="s">
        <v>7</v>
      </c>
      <c r="K10" s="103" t="s">
        <v>8</v>
      </c>
      <c r="L10" s="110" t="s">
        <v>37</v>
      </c>
      <c r="M10" s="13" t="s">
        <v>38</v>
      </c>
      <c r="N10" s="119" t="s">
        <v>42</v>
      </c>
      <c r="O10" s="110" t="s">
        <v>39</v>
      </c>
      <c r="P10" s="119" t="s">
        <v>40</v>
      </c>
      <c r="Q10" s="13" t="s">
        <v>43</v>
      </c>
      <c r="R10" s="120" t="s">
        <v>45</v>
      </c>
      <c r="S10" s="110" t="s">
        <v>9</v>
      </c>
      <c r="T10" s="108" t="s">
        <v>249</v>
      </c>
      <c r="U10" s="121" t="s">
        <v>10</v>
      </c>
      <c r="V10" s="122" t="s">
        <v>11</v>
      </c>
      <c r="W10" s="123" t="s">
        <v>12</v>
      </c>
      <c r="X10" s="124" t="s">
        <v>14</v>
      </c>
      <c r="Y10" s="125" t="s">
        <v>15</v>
      </c>
      <c r="Z10" s="128" t="s">
        <v>16</v>
      </c>
      <c r="AA10" s="125" t="s">
        <v>17</v>
      </c>
      <c r="AB10" s="126" t="s">
        <v>44</v>
      </c>
    </row>
    <row r="11" spans="2:49" ht="15" customHeight="1" x14ac:dyDescent="0.25">
      <c r="B11" s="205" t="s">
        <v>603</v>
      </c>
      <c r="C11" s="144" t="s">
        <v>602</v>
      </c>
      <c r="D11" s="206" t="s">
        <v>19</v>
      </c>
      <c r="E11" s="144" t="s">
        <v>208</v>
      </c>
      <c r="F11" s="170" t="s">
        <v>222</v>
      </c>
      <c r="G11" s="170" t="s">
        <v>407</v>
      </c>
      <c r="H11" s="144" t="s">
        <v>264</v>
      </c>
      <c r="I11" s="171" t="s">
        <v>271</v>
      </c>
      <c r="J11" s="171" t="s">
        <v>271</v>
      </c>
      <c r="K11" s="171" t="s">
        <v>271</v>
      </c>
      <c r="L11" s="176">
        <v>2</v>
      </c>
      <c r="M11" s="191">
        <v>4</v>
      </c>
      <c r="N11" s="188">
        <f>M11*L11</f>
        <v>8</v>
      </c>
      <c r="O11" s="190" t="str">
        <f>IF(N11&gt;=24,"Muy Alto",IF(N11&gt;=10,"Alto",IF(N11&gt;=6,"Medio","Bajo")))</f>
        <v>Medio</v>
      </c>
      <c r="P11" s="179">
        <v>25</v>
      </c>
      <c r="Q11" s="192">
        <f>P11*N11</f>
        <v>200</v>
      </c>
      <c r="R11" s="193" t="str">
        <f>IF(Q11&gt;=600,"I",IF(Q11&gt;=150,"II",IF(Q11&gt;=40,"III","IV")))</f>
        <v>II</v>
      </c>
      <c r="S11" s="173" t="str">
        <f>IF(R11="IV","ACEPTABLE",IF(R11="III","MEJORABLE",IF(R11="II","ACEPTABLE CON CONTROL ESPECIFICO","NO ACEPTABLE")))</f>
        <v>ACEPTABLE CON CONTROL ESPECIFICO</v>
      </c>
      <c r="T11" s="176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79">
        <v>17</v>
      </c>
      <c r="V11" s="144" t="s">
        <v>276</v>
      </c>
      <c r="W11" s="144" t="s">
        <v>279</v>
      </c>
      <c r="X11" s="144" t="s">
        <v>266</v>
      </c>
      <c r="Y11" s="144" t="s">
        <v>266</v>
      </c>
      <c r="Z11" s="170" t="s">
        <v>304</v>
      </c>
      <c r="AA11" s="170" t="s">
        <v>284</v>
      </c>
      <c r="AB11" s="144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204"/>
      <c r="C12" s="145"/>
      <c r="D12" s="180"/>
      <c r="E12" s="145"/>
      <c r="F12" s="170"/>
      <c r="G12" s="170"/>
      <c r="H12" s="145"/>
      <c r="I12" s="196"/>
      <c r="J12" s="196"/>
      <c r="K12" s="196"/>
      <c r="L12" s="177"/>
      <c r="M12" s="177"/>
      <c r="N12" s="189"/>
      <c r="O12" s="19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70"/>
      <c r="AA12" s="170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204"/>
      <c r="C13" s="145"/>
      <c r="D13" s="180"/>
      <c r="E13" s="145"/>
      <c r="F13" s="170"/>
      <c r="G13" s="170"/>
      <c r="H13" s="146"/>
      <c r="I13" s="172"/>
      <c r="J13" s="172"/>
      <c r="K13" s="172"/>
      <c r="L13" s="178"/>
      <c r="M13" s="177"/>
      <c r="N13" s="189"/>
      <c r="O13" s="190"/>
      <c r="P13" s="181"/>
      <c r="Q13" s="189"/>
      <c r="R13" s="195"/>
      <c r="S13" s="175"/>
      <c r="T13" s="178"/>
      <c r="U13" s="181"/>
      <c r="V13" s="146"/>
      <c r="W13" s="146"/>
      <c r="X13" s="146"/>
      <c r="Y13" s="146"/>
      <c r="Z13" s="170"/>
      <c r="AA13" s="170"/>
      <c r="AB13" s="146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204"/>
      <c r="C14" s="145"/>
      <c r="D14" s="180"/>
      <c r="E14" s="145"/>
      <c r="F14" s="144" t="s">
        <v>585</v>
      </c>
      <c r="G14" s="144" t="s">
        <v>586</v>
      </c>
      <c r="H14" s="144" t="s">
        <v>264</v>
      </c>
      <c r="I14" s="171" t="s">
        <v>271</v>
      </c>
      <c r="J14" s="171" t="s">
        <v>271</v>
      </c>
      <c r="K14" s="171" t="s">
        <v>271</v>
      </c>
      <c r="L14" s="176">
        <v>2</v>
      </c>
      <c r="M14" s="184">
        <v>3</v>
      </c>
      <c r="N14" s="185">
        <v>6</v>
      </c>
      <c r="O14" s="186" t="s">
        <v>587</v>
      </c>
      <c r="P14" s="179">
        <v>25</v>
      </c>
      <c r="Q14" s="185">
        <v>200</v>
      </c>
      <c r="R14" s="197" t="s">
        <v>192</v>
      </c>
      <c r="S14" s="199" t="s">
        <v>588</v>
      </c>
      <c r="T14" s="182" t="s">
        <v>589</v>
      </c>
      <c r="U14" s="179">
        <v>17</v>
      </c>
      <c r="V14" s="144" t="s">
        <v>590</v>
      </c>
      <c r="W14" s="144" t="s">
        <v>265</v>
      </c>
      <c r="X14" s="144" t="s">
        <v>591</v>
      </c>
      <c r="Y14" s="144" t="s">
        <v>266</v>
      </c>
      <c r="Z14" s="145" t="s">
        <v>266</v>
      </c>
      <c r="AA14" s="144" t="s">
        <v>266</v>
      </c>
      <c r="AB14" s="144" t="s">
        <v>266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38.25" customHeight="1" thickBot="1" x14ac:dyDescent="0.3">
      <c r="B15" s="204"/>
      <c r="C15" s="145"/>
      <c r="D15" s="180"/>
      <c r="E15" s="145"/>
      <c r="F15" s="146"/>
      <c r="G15" s="146"/>
      <c r="H15" s="146"/>
      <c r="I15" s="172"/>
      <c r="J15" s="172"/>
      <c r="K15" s="172"/>
      <c r="L15" s="178"/>
      <c r="M15" s="184"/>
      <c r="N15" s="185"/>
      <c r="O15" s="187"/>
      <c r="P15" s="181"/>
      <c r="Q15" s="185"/>
      <c r="R15" s="198"/>
      <c r="S15" s="200"/>
      <c r="T15" s="183"/>
      <c r="U15" s="181"/>
      <c r="V15" s="146"/>
      <c r="W15" s="146"/>
      <c r="X15" s="146"/>
      <c r="Y15" s="146"/>
      <c r="Z15" s="146"/>
      <c r="AA15" s="146"/>
      <c r="AB15" s="146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204"/>
      <c r="C16" s="145"/>
      <c r="D16" s="180"/>
      <c r="E16" s="145"/>
      <c r="F16" s="144" t="s">
        <v>604</v>
      </c>
      <c r="G16" s="144" t="s">
        <v>605</v>
      </c>
      <c r="H16" s="144" t="s">
        <v>264</v>
      </c>
      <c r="I16" s="147" t="s">
        <v>540</v>
      </c>
      <c r="J16" s="147" t="s">
        <v>271</v>
      </c>
      <c r="K16" s="147" t="s">
        <v>540</v>
      </c>
      <c r="L16" s="184">
        <v>2</v>
      </c>
      <c r="M16" s="184">
        <v>2</v>
      </c>
      <c r="N16" s="188">
        <v>4</v>
      </c>
      <c r="O16" s="190" t="s">
        <v>606</v>
      </c>
      <c r="P16" s="190">
        <v>25</v>
      </c>
      <c r="Q16" s="188">
        <f t="shared" ref="Q16" si="0">P16*N16</f>
        <v>100</v>
      </c>
      <c r="R16" s="193" t="str">
        <f t="shared" ref="R16" si="1">IF(Q16&gt;=600,"I",IF(Q16&gt;=150,"II",IF(Q16&gt;=40,"III","IV")))</f>
        <v>III</v>
      </c>
      <c r="S16" s="202" t="s">
        <v>588</v>
      </c>
      <c r="T16" s="176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6" s="190">
        <v>17</v>
      </c>
      <c r="V16" s="170" t="s">
        <v>607</v>
      </c>
      <c r="W16" s="144" t="s">
        <v>265</v>
      </c>
      <c r="X16" s="144" t="s">
        <v>266</v>
      </c>
      <c r="Y16" s="144" t="s">
        <v>266</v>
      </c>
      <c r="Z16" s="144" t="s">
        <v>266</v>
      </c>
      <c r="AA16" s="144" t="s">
        <v>608</v>
      </c>
      <c r="AB16" s="144" t="s">
        <v>266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204"/>
      <c r="C17" s="145"/>
      <c r="D17" s="180"/>
      <c r="E17" s="145"/>
      <c r="F17" s="145"/>
      <c r="G17" s="145"/>
      <c r="H17" s="145"/>
      <c r="I17" s="147"/>
      <c r="J17" s="147"/>
      <c r="K17" s="147"/>
      <c r="L17" s="184"/>
      <c r="M17" s="184"/>
      <c r="N17" s="189"/>
      <c r="O17" s="190"/>
      <c r="P17" s="190"/>
      <c r="Q17" s="189"/>
      <c r="R17" s="194"/>
      <c r="S17" s="203"/>
      <c r="T17" s="177"/>
      <c r="U17" s="190"/>
      <c r="V17" s="170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6.5" customHeight="1" thickBot="1" x14ac:dyDescent="0.3">
      <c r="B18" s="204"/>
      <c r="C18" s="145"/>
      <c r="D18" s="180"/>
      <c r="E18" s="145"/>
      <c r="F18" s="145"/>
      <c r="G18" s="146"/>
      <c r="H18" s="146"/>
      <c r="I18" s="147"/>
      <c r="J18" s="147"/>
      <c r="K18" s="147"/>
      <c r="L18" s="184"/>
      <c r="M18" s="184"/>
      <c r="N18" s="189"/>
      <c r="O18" s="190"/>
      <c r="P18" s="190"/>
      <c r="Q18" s="201"/>
      <c r="R18" s="194"/>
      <c r="S18" s="203"/>
      <c r="T18" s="177"/>
      <c r="U18" s="190"/>
      <c r="V18" s="170"/>
      <c r="W18" s="146"/>
      <c r="X18" s="146"/>
      <c r="Y18" s="145"/>
      <c r="Z18" s="146"/>
      <c r="AA18" s="146"/>
      <c r="AB18" s="145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68.25" customHeight="1" thickBot="1" x14ac:dyDescent="0.3">
      <c r="B19" s="204"/>
      <c r="C19" s="145"/>
      <c r="D19" s="180"/>
      <c r="E19" s="145"/>
      <c r="F19" s="62" t="s">
        <v>641</v>
      </c>
      <c r="G19" s="55" t="s">
        <v>640</v>
      </c>
      <c r="H19" s="55" t="s">
        <v>264</v>
      </c>
      <c r="I19" s="6" t="s">
        <v>271</v>
      </c>
      <c r="J19" s="6" t="s">
        <v>271</v>
      </c>
      <c r="K19" s="6" t="s">
        <v>271</v>
      </c>
      <c r="L19" s="10">
        <v>2</v>
      </c>
      <c r="M19" s="10">
        <v>4</v>
      </c>
      <c r="N19" s="94">
        <v>6</v>
      </c>
      <c r="O19" s="127" t="s">
        <v>587</v>
      </c>
      <c r="P19" s="5">
        <v>25</v>
      </c>
      <c r="Q19" s="59">
        <f t="shared" ref="Q19:Q32" si="3">P19*N19</f>
        <v>150</v>
      </c>
      <c r="R19" s="101" t="str">
        <f t="shared" ref="R19:R25" si="4">IF(Q19&gt;=600,"I",IF(Q19&gt;=150,"II",IF(Q19&gt;=40,"III","IV")))</f>
        <v>II</v>
      </c>
      <c r="S19" s="53" t="str">
        <f>IF(R19="IV","ACEPTABLE",IF(R19="III","MEJORABLE",IF(R19="II","ACEPTABLE CON CONTROL ESPECIFICO","NO ACEPTABLE")))</f>
        <v>ACEPTABLE CON CONTROL ESPECIFICO</v>
      </c>
      <c r="T19" s="10" t="str">
        <f t="shared" ref="T19:T25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7">
        <v>17</v>
      </c>
      <c r="V19" s="55" t="s">
        <v>642</v>
      </c>
      <c r="W19" s="55" t="s">
        <v>420</v>
      </c>
      <c r="X19" s="55" t="s">
        <v>266</v>
      </c>
      <c r="Y19" s="68" t="s">
        <v>266</v>
      </c>
      <c r="Z19" s="55" t="s">
        <v>643</v>
      </c>
      <c r="AA19" s="55" t="s">
        <v>266</v>
      </c>
      <c r="AB19" s="68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56.25" customHeight="1" thickBot="1" x14ac:dyDescent="0.3">
      <c r="B20" s="204"/>
      <c r="C20" s="145"/>
      <c r="D20" s="181"/>
      <c r="E20" s="146"/>
      <c r="F20" s="62" t="s">
        <v>597</v>
      </c>
      <c r="G20" s="63" t="s">
        <v>639</v>
      </c>
      <c r="H20" s="63" t="s">
        <v>264</v>
      </c>
      <c r="I20" s="6" t="s">
        <v>539</v>
      </c>
      <c r="J20" s="6" t="s">
        <v>540</v>
      </c>
      <c r="K20" s="6" t="s">
        <v>540</v>
      </c>
      <c r="L20" s="10">
        <v>2</v>
      </c>
      <c r="M20" s="10">
        <v>3</v>
      </c>
      <c r="N20" s="94">
        <v>6</v>
      </c>
      <c r="O20" s="127" t="s">
        <v>587</v>
      </c>
      <c r="P20" s="5">
        <v>25</v>
      </c>
      <c r="Q20" s="59">
        <f t="shared" si="3"/>
        <v>150</v>
      </c>
      <c r="R20" s="101" t="str">
        <f t="shared" si="4"/>
        <v>II</v>
      </c>
      <c r="S20" s="53" t="str">
        <f>IF(R20="IV","ACEPTABLE",IF(R20="III","MEJORABLE",IF(R20="II","ACEPTABLE CON CONTROL ESPECIFICO","NO ACEPTABLE")))</f>
        <v>ACEPTABLE CON CONTROL ESPECIFICO</v>
      </c>
      <c r="T20" s="10" t="str">
        <f t="shared" si="5"/>
        <v>Corregir y adoptar medidas de control inmediato</v>
      </c>
      <c r="U20" s="67">
        <v>17</v>
      </c>
      <c r="V20" s="118" t="s">
        <v>599</v>
      </c>
      <c r="W20" s="118" t="s">
        <v>265</v>
      </c>
      <c r="X20" s="62" t="s">
        <v>266</v>
      </c>
      <c r="Y20" s="62" t="s">
        <v>266</v>
      </c>
      <c r="Z20" s="62" t="s">
        <v>266</v>
      </c>
      <c r="AA20" s="118" t="s">
        <v>600</v>
      </c>
      <c r="AB20" s="62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79.5" customHeight="1" thickBot="1" x14ac:dyDescent="0.3">
      <c r="B21" s="204"/>
      <c r="C21" s="145"/>
      <c r="D21" s="179" t="s">
        <v>19</v>
      </c>
      <c r="E21" s="144" t="s">
        <v>207</v>
      </c>
      <c r="F21" s="62" t="s">
        <v>447</v>
      </c>
      <c r="G21" s="62" t="s">
        <v>448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2</v>
      </c>
      <c r="N21" s="59">
        <f t="shared" ref="N21:N25" si="6">M21*L21</f>
        <v>4</v>
      </c>
      <c r="O21" s="5" t="str">
        <f t="shared" ref="O21:O25" si="7">IF(N21&gt;=24,"Muy Alto",IF(N21&gt;=10,"Alto",IF(N21&gt;=6,"Medio","Bajo")))</f>
        <v>Bajo</v>
      </c>
      <c r="P21" s="5">
        <v>25</v>
      </c>
      <c r="Q21" s="59">
        <f t="shared" si="3"/>
        <v>100</v>
      </c>
      <c r="R21" s="11" t="str">
        <f t="shared" si="4"/>
        <v>III</v>
      </c>
      <c r="S21" s="53" t="str">
        <f>IF(R21="IV","ACEPTABLE",IF(R21="III","MEJORABLE",IF(R21="II","ACEPTABLE CON CONTROL ESPECIFICO","NO ACEPTABLE")))</f>
        <v>MEJORABLE</v>
      </c>
      <c r="T21" s="10" t="str">
        <f t="shared" si="5"/>
        <v>Mejorar si es posible. Seria conveniente justificar la intervención y su rentabilidad</v>
      </c>
      <c r="U21" s="67">
        <v>17</v>
      </c>
      <c r="V21" s="55" t="s">
        <v>278</v>
      </c>
      <c r="W21" s="55" t="s">
        <v>280</v>
      </c>
      <c r="X21" s="55" t="s">
        <v>266</v>
      </c>
      <c r="Y21" s="55" t="s">
        <v>266</v>
      </c>
      <c r="Z21" s="55" t="s">
        <v>305</v>
      </c>
      <c r="AA21" s="55" t="s">
        <v>285</v>
      </c>
      <c r="AB21" s="55" t="s">
        <v>266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77.25" customHeight="1" thickBot="1" x14ac:dyDescent="0.3">
      <c r="B22" s="204"/>
      <c r="C22" s="145"/>
      <c r="D22" s="181"/>
      <c r="E22" s="146"/>
      <c r="F22" s="55" t="s">
        <v>53</v>
      </c>
      <c r="G22" s="55" t="s">
        <v>277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2</v>
      </c>
      <c r="N22" s="59">
        <f t="shared" si="6"/>
        <v>4</v>
      </c>
      <c r="O22" s="5" t="str">
        <f t="shared" si="7"/>
        <v>Bajo</v>
      </c>
      <c r="P22" s="5">
        <v>25</v>
      </c>
      <c r="Q22" s="59">
        <f t="shared" si="3"/>
        <v>100</v>
      </c>
      <c r="R22" s="11" t="str">
        <f t="shared" si="4"/>
        <v>III</v>
      </c>
      <c r="S22" s="53" t="str">
        <f t="shared" ref="S22:S25" si="8">IF(R22="IV","ACEPTABLE",IF(R22="III","MEJORABLE",IF(R22="II","ACEPTABLE CON CONTROL ESPECIFICO","NO ACEPTABLE")))</f>
        <v>MEJORABLE</v>
      </c>
      <c r="T22" s="10" t="str">
        <f t="shared" si="5"/>
        <v>Mejorar si es posible. Seria conveniente justificar la intervención y su rentabilidad</v>
      </c>
      <c r="U22" s="67">
        <v>17</v>
      </c>
      <c r="V22" s="55" t="s">
        <v>281</v>
      </c>
      <c r="W22" s="55" t="s">
        <v>280</v>
      </c>
      <c r="X22" s="55" t="s">
        <v>266</v>
      </c>
      <c r="Y22" s="55" t="s">
        <v>266</v>
      </c>
      <c r="Z22" s="55" t="s">
        <v>306</v>
      </c>
      <c r="AA22" s="55" t="s">
        <v>296</v>
      </c>
      <c r="AB22" s="55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102.75" thickBot="1" x14ac:dyDescent="0.3">
      <c r="B23" s="204"/>
      <c r="C23" s="145"/>
      <c r="D23" s="5" t="s">
        <v>19</v>
      </c>
      <c r="E23" s="55" t="s">
        <v>209</v>
      </c>
      <c r="F23" s="55" t="s">
        <v>223</v>
      </c>
      <c r="G23" s="55" t="s">
        <v>275</v>
      </c>
      <c r="H23" s="55" t="s">
        <v>264</v>
      </c>
      <c r="I23" s="6" t="s">
        <v>271</v>
      </c>
      <c r="J23" s="6" t="s">
        <v>271</v>
      </c>
      <c r="K23" s="6" t="s">
        <v>271</v>
      </c>
      <c r="L23" s="102">
        <v>2</v>
      </c>
      <c r="M23" s="102">
        <v>2</v>
      </c>
      <c r="N23" s="59">
        <f t="shared" si="6"/>
        <v>4</v>
      </c>
      <c r="O23" s="5" t="str">
        <f t="shared" si="7"/>
        <v>Bajo</v>
      </c>
      <c r="P23" s="5">
        <v>25</v>
      </c>
      <c r="Q23" s="59">
        <f t="shared" si="3"/>
        <v>100</v>
      </c>
      <c r="R23" s="11" t="str">
        <f t="shared" si="4"/>
        <v>III</v>
      </c>
      <c r="S23" s="53" t="str">
        <f t="shared" si="8"/>
        <v>MEJORABLE</v>
      </c>
      <c r="T23" s="10" t="str">
        <f t="shared" si="5"/>
        <v>Mejorar si es posible. Seria conveniente justificar la intervención y su rentabilidad</v>
      </c>
      <c r="U23" s="67">
        <v>17</v>
      </c>
      <c r="V23" s="55" t="s">
        <v>282</v>
      </c>
      <c r="W23" s="55" t="s">
        <v>283</v>
      </c>
      <c r="X23" s="55" t="s">
        <v>266</v>
      </c>
      <c r="Y23" s="55" t="s">
        <v>266</v>
      </c>
      <c r="Z23" s="55" t="s">
        <v>307</v>
      </c>
      <c r="AA23" s="55" t="s">
        <v>414</v>
      </c>
      <c r="AB23" s="55" t="s">
        <v>287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64.5" customHeight="1" thickBot="1" x14ac:dyDescent="0.3">
      <c r="B24" s="204"/>
      <c r="C24" s="145"/>
      <c r="D24" s="179" t="s">
        <v>19</v>
      </c>
      <c r="E24" s="170" t="s">
        <v>288</v>
      </c>
      <c r="F24" s="55" t="s">
        <v>230</v>
      </c>
      <c r="G24" s="55" t="s">
        <v>291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4</v>
      </c>
      <c r="N24" s="59">
        <f t="shared" si="6"/>
        <v>8</v>
      </c>
      <c r="O24" s="5" t="str">
        <f t="shared" si="7"/>
        <v>Medio</v>
      </c>
      <c r="P24" s="5">
        <v>25</v>
      </c>
      <c r="Q24" s="59">
        <f t="shared" si="3"/>
        <v>200</v>
      </c>
      <c r="R24" s="11" t="str">
        <f t="shared" si="4"/>
        <v>II</v>
      </c>
      <c r="S24" s="53" t="str">
        <f t="shared" si="8"/>
        <v>ACEPTABLE CON CONTROL ESPECIFICO</v>
      </c>
      <c r="T24" s="10" t="str">
        <f t="shared" si="5"/>
        <v>Corregir y adoptar medidas de control inmediato</v>
      </c>
      <c r="U24" s="93">
        <v>17</v>
      </c>
      <c r="V24" s="55" t="s">
        <v>294</v>
      </c>
      <c r="W24" s="55" t="s">
        <v>279</v>
      </c>
      <c r="X24" s="55" t="s">
        <v>266</v>
      </c>
      <c r="Y24" s="55" t="s">
        <v>266</v>
      </c>
      <c r="Z24" s="55" t="s">
        <v>295</v>
      </c>
      <c r="AA24" s="144" t="s">
        <v>309</v>
      </c>
      <c r="AB24" s="144" t="s">
        <v>266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25.25" customHeight="1" thickBot="1" x14ac:dyDescent="0.3">
      <c r="B25" s="204"/>
      <c r="C25" s="145"/>
      <c r="D25" s="180"/>
      <c r="E25" s="170"/>
      <c r="F25" s="55" t="s">
        <v>244</v>
      </c>
      <c r="G25" s="55" t="s">
        <v>638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4</v>
      </c>
      <c r="N25" s="59">
        <f t="shared" si="6"/>
        <v>8</v>
      </c>
      <c r="O25" s="5" t="str">
        <f t="shared" si="7"/>
        <v>Medio</v>
      </c>
      <c r="P25" s="5">
        <v>25</v>
      </c>
      <c r="Q25" s="59">
        <f t="shared" si="3"/>
        <v>200</v>
      </c>
      <c r="R25" s="11" t="str">
        <f t="shared" si="4"/>
        <v>II</v>
      </c>
      <c r="S25" s="53" t="str">
        <f t="shared" si="8"/>
        <v>ACEPTABLE CON CONTROL ESPECIFICO</v>
      </c>
      <c r="T25" s="10" t="str">
        <f t="shared" si="5"/>
        <v>Corregir y adoptar medidas de control inmediato</v>
      </c>
      <c r="U25" s="67">
        <v>17</v>
      </c>
      <c r="V25" s="55" t="s">
        <v>310</v>
      </c>
      <c r="W25" s="55" t="s">
        <v>279</v>
      </c>
      <c r="X25" s="55" t="s">
        <v>266</v>
      </c>
      <c r="Y25" s="55" t="s">
        <v>266</v>
      </c>
      <c r="Z25" s="55" t="s">
        <v>302</v>
      </c>
      <c r="AA25" s="145"/>
      <c r="AB25" s="145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47" customHeight="1" x14ac:dyDescent="0.25">
      <c r="B26" s="204"/>
      <c r="C26" s="145"/>
      <c r="D26" s="5" t="s">
        <v>293</v>
      </c>
      <c r="E26" s="55" t="s">
        <v>210</v>
      </c>
      <c r="F26" s="55" t="s">
        <v>241</v>
      </c>
      <c r="G26" s="55" t="s">
        <v>292</v>
      </c>
      <c r="H26" s="55" t="s">
        <v>264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2</v>
      </c>
      <c r="N26" s="59">
        <f>M26*L26</f>
        <v>4</v>
      </c>
      <c r="O26" s="5" t="str">
        <f>IF(N26&gt;=24,"Muy Alto",IF(N26&gt;=10,"Alto",IF(N26&gt;=6,"Medio","Bajo")))</f>
        <v>Bajo</v>
      </c>
      <c r="P26" s="5">
        <v>25</v>
      </c>
      <c r="Q26" s="59">
        <f t="shared" si="3"/>
        <v>100</v>
      </c>
      <c r="R26" s="11" t="str">
        <f>IF(Q26&gt;=600,"I",IF(Q26&gt;=150,"II",IF(Q26&gt;=40,"III","IV")))</f>
        <v>III</v>
      </c>
      <c r="S26" s="53" t="str">
        <f>IF(R26="IV","ACEPTABLE",IF(R26="III","MEJORABLE",IF(R26="II","ACEPTABLE CON CONTROL ESPECIFICO","NO ACEPTABLE")))</f>
        <v>MEJORABLE</v>
      </c>
      <c r="T26" s="10" t="str">
        <f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67">
        <v>17</v>
      </c>
      <c r="V26" s="55" t="s">
        <v>298</v>
      </c>
      <c r="W26" s="55" t="s">
        <v>299</v>
      </c>
      <c r="X26" s="55" t="s">
        <v>266</v>
      </c>
      <c r="Y26" s="55" t="s">
        <v>266</v>
      </c>
      <c r="Z26" s="55" t="s">
        <v>300</v>
      </c>
      <c r="AA26" s="55" t="s">
        <v>303</v>
      </c>
      <c r="AB26" s="55" t="s">
        <v>266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02" x14ac:dyDescent="0.25">
      <c r="B27" s="204"/>
      <c r="C27" s="145"/>
      <c r="D27" s="5" t="s">
        <v>19</v>
      </c>
      <c r="E27" s="170" t="s">
        <v>212</v>
      </c>
      <c r="F27" s="55" t="s">
        <v>245</v>
      </c>
      <c r="G27" s="55" t="s">
        <v>449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2</v>
      </c>
      <c r="N27" s="59">
        <f t="shared" ref="N27:N80" si="9">M27*L27</f>
        <v>4</v>
      </c>
      <c r="O27" s="5" t="str">
        <f t="shared" ref="O27:O80" si="10">IF(N27&gt;=24,"Muy Alto",IF(N27&gt;=10,"Alto",IF(N27&gt;=6,"Medio","Bajo")))</f>
        <v>Bajo</v>
      </c>
      <c r="P27" s="5">
        <v>25</v>
      </c>
      <c r="Q27" s="59">
        <v>80</v>
      </c>
      <c r="R27" s="11" t="str">
        <f t="shared" ref="R27:R80" si="11">IF(Q27&gt;=600,"I",IF(Q27&gt;=150,"II",IF(Q27&gt;=40,"III","IV")))</f>
        <v>III</v>
      </c>
      <c r="S27" s="7" t="str">
        <f t="shared" ref="S27:S80" si="12">IF(R27="IV","ACEPTABLE",IF(R27="III","MEJORABLE",IF(R27="II","ACEPTABLE CON CONTROL ESPECIFICO","NO ACEPTABLE")))</f>
        <v>MEJORABLE</v>
      </c>
      <c r="T27" s="10" t="str">
        <f t="shared" ref="T27:T80" si="13">IF(R27="IV","Mantener las medidas de control existentes, pero se deberían considerar soluciones o mejoras y se deben hacer comprobciones periódicas para asegurrar que el riesgo aún es aceptable",IF(R27="III","Mejorar si es posible. Seria conveniente justificar la intervención y su rentabilidad",IF(R27="II","Corregir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7" s="67">
        <v>17</v>
      </c>
      <c r="V27" s="55" t="s">
        <v>314</v>
      </c>
      <c r="W27" s="55" t="s">
        <v>265</v>
      </c>
      <c r="X27" s="55" t="s">
        <v>266</v>
      </c>
      <c r="Y27" s="55" t="s">
        <v>266</v>
      </c>
      <c r="Z27" s="55" t="s">
        <v>313</v>
      </c>
      <c r="AA27" s="55" t="s">
        <v>312</v>
      </c>
      <c r="AB27" s="55" t="s">
        <v>311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81.75" customHeight="1" x14ac:dyDescent="0.25">
      <c r="B28" s="204"/>
      <c r="C28" s="145"/>
      <c r="D28" s="5" t="s">
        <v>19</v>
      </c>
      <c r="E28" s="170"/>
      <c r="F28" s="55" t="s">
        <v>233</v>
      </c>
      <c r="G28" s="55" t="s">
        <v>637</v>
      </c>
      <c r="H28" s="55" t="s">
        <v>262</v>
      </c>
      <c r="I28" s="6" t="s">
        <v>271</v>
      </c>
      <c r="J28" s="6" t="s">
        <v>271</v>
      </c>
      <c r="K28" s="6" t="s">
        <v>271</v>
      </c>
      <c r="L28" s="102">
        <v>2</v>
      </c>
      <c r="M28" s="102">
        <v>3</v>
      </c>
      <c r="N28" s="59">
        <f t="shared" si="9"/>
        <v>6</v>
      </c>
      <c r="O28" s="5" t="str">
        <f t="shared" si="10"/>
        <v>Medio</v>
      </c>
      <c r="P28" s="5">
        <v>25</v>
      </c>
      <c r="Q28" s="59">
        <f t="shared" si="3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93">
        <v>17</v>
      </c>
      <c r="V28" s="55" t="s">
        <v>317</v>
      </c>
      <c r="W28" s="55" t="s">
        <v>265</v>
      </c>
      <c r="X28" s="55" t="s">
        <v>266</v>
      </c>
      <c r="Y28" s="55" t="s">
        <v>266</v>
      </c>
      <c r="Z28" s="55" t="s">
        <v>318</v>
      </c>
      <c r="AA28" s="55" t="s">
        <v>319</v>
      </c>
      <c r="AB28" s="55" t="s">
        <v>266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81.75" customHeight="1" x14ac:dyDescent="0.25">
      <c r="B29" s="204"/>
      <c r="C29" s="145"/>
      <c r="D29" s="5"/>
      <c r="E29" s="170"/>
      <c r="F29" s="55" t="s">
        <v>234</v>
      </c>
      <c r="G29" s="55" t="s">
        <v>613</v>
      </c>
      <c r="H29" s="55" t="s">
        <v>264</v>
      </c>
      <c r="I29" s="6" t="s">
        <v>540</v>
      </c>
      <c r="J29" s="6" t="s">
        <v>540</v>
      </c>
      <c r="K29" s="6" t="s">
        <v>540</v>
      </c>
      <c r="L29" s="102">
        <v>2</v>
      </c>
      <c r="M29" s="102">
        <v>3</v>
      </c>
      <c r="N29" s="59">
        <f t="shared" si="9"/>
        <v>6</v>
      </c>
      <c r="O29" s="5" t="str">
        <f t="shared" si="10"/>
        <v>Medio</v>
      </c>
      <c r="P29" s="5">
        <v>25</v>
      </c>
      <c r="Q29" s="59">
        <f t="shared" si="3"/>
        <v>150</v>
      </c>
      <c r="R29" s="11" t="str">
        <f t="shared" si="11"/>
        <v>II</v>
      </c>
      <c r="S29" s="7" t="str">
        <f t="shared" si="12"/>
        <v>ACEPTABLE CON CONTROL ESPECIFICO</v>
      </c>
      <c r="T29" s="10" t="str">
        <f t="shared" si="13"/>
        <v>Corregir y adoptar medidas de control inmediato</v>
      </c>
      <c r="U29" s="93">
        <v>17</v>
      </c>
      <c r="V29" s="55" t="s">
        <v>614</v>
      </c>
      <c r="W29" s="55" t="s">
        <v>394</v>
      </c>
      <c r="X29" s="55" t="s">
        <v>266</v>
      </c>
      <c r="Y29" s="55" t="s">
        <v>266</v>
      </c>
      <c r="Z29" s="55" t="s">
        <v>615</v>
      </c>
      <c r="AA29" s="55" t="s">
        <v>616</v>
      </c>
      <c r="AB29" s="55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81.75" customHeight="1" x14ac:dyDescent="0.25">
      <c r="B30" s="204"/>
      <c r="C30" s="145"/>
      <c r="D30" s="5"/>
      <c r="E30" s="170"/>
      <c r="F30" s="55" t="s">
        <v>247</v>
      </c>
      <c r="G30" s="55" t="s">
        <v>636</v>
      </c>
      <c r="H30" s="55" t="s">
        <v>262</v>
      </c>
      <c r="I30" s="6" t="s">
        <v>540</v>
      </c>
      <c r="J30" s="6" t="s">
        <v>540</v>
      </c>
      <c r="K30" s="6" t="s">
        <v>384</v>
      </c>
      <c r="L30" s="102">
        <v>2</v>
      </c>
      <c r="M30" s="102">
        <v>3</v>
      </c>
      <c r="N30" s="59">
        <v>6</v>
      </c>
      <c r="O30" s="5" t="str">
        <f t="shared" si="10"/>
        <v>Medio</v>
      </c>
      <c r="P30" s="5">
        <v>10</v>
      </c>
      <c r="Q30" s="59">
        <f t="shared" si="3"/>
        <v>60</v>
      </c>
      <c r="R30" s="11" t="str">
        <f t="shared" si="11"/>
        <v>III</v>
      </c>
      <c r="S30" s="7" t="str">
        <f t="shared" si="12"/>
        <v>MEJORABLE</v>
      </c>
      <c r="T30" s="10" t="str">
        <f t="shared" si="13"/>
        <v>Mejorar si es posible. Seria conveniente justificar la intervención y su rentabilidad</v>
      </c>
      <c r="U30" s="93">
        <v>17</v>
      </c>
      <c r="V30" s="55" t="s">
        <v>609</v>
      </c>
      <c r="W30" s="55" t="s">
        <v>610</v>
      </c>
      <c r="X30" s="55" t="s">
        <v>266</v>
      </c>
      <c r="Y30" s="55" t="s">
        <v>266</v>
      </c>
      <c r="Z30" s="55" t="s">
        <v>611</v>
      </c>
      <c r="AA30" s="55" t="s">
        <v>612</v>
      </c>
      <c r="AB30" s="55" t="s">
        <v>266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76.5" x14ac:dyDescent="0.25">
      <c r="B31" s="204"/>
      <c r="C31" s="145"/>
      <c r="D31" s="5" t="s">
        <v>19</v>
      </c>
      <c r="E31" s="170"/>
      <c r="F31" s="55" t="s">
        <v>236</v>
      </c>
      <c r="G31" s="55" t="s">
        <v>320</v>
      </c>
      <c r="H31" s="55" t="s">
        <v>262</v>
      </c>
      <c r="I31" s="6" t="s">
        <v>271</v>
      </c>
      <c r="J31" s="6" t="s">
        <v>271</v>
      </c>
      <c r="K31" s="6" t="s">
        <v>271</v>
      </c>
      <c r="L31" s="102">
        <v>2</v>
      </c>
      <c r="M31" s="102">
        <v>3</v>
      </c>
      <c r="N31" s="59">
        <f t="shared" si="9"/>
        <v>6</v>
      </c>
      <c r="O31" s="5" t="str">
        <f t="shared" si="10"/>
        <v>Medio</v>
      </c>
      <c r="P31" s="5">
        <v>25</v>
      </c>
      <c r="Q31" s="59">
        <f t="shared" si="3"/>
        <v>150</v>
      </c>
      <c r="R31" s="11" t="str">
        <f t="shared" si="11"/>
        <v>II</v>
      </c>
      <c r="S31" s="7" t="str">
        <f t="shared" si="12"/>
        <v>ACEPTABLE CON CONTROL ESPECIFICO</v>
      </c>
      <c r="T31" s="10" t="str">
        <f t="shared" si="13"/>
        <v>Corregir y adoptar medidas de control inmediato</v>
      </c>
      <c r="U31" s="93">
        <v>17</v>
      </c>
      <c r="V31" s="55" t="s">
        <v>321</v>
      </c>
      <c r="W31" s="55" t="s">
        <v>322</v>
      </c>
      <c r="X31" s="55" t="s">
        <v>266</v>
      </c>
      <c r="Y31" s="55" t="s">
        <v>266</v>
      </c>
      <c r="Z31" s="55" t="s">
        <v>323</v>
      </c>
      <c r="AA31" s="55" t="s">
        <v>324</v>
      </c>
      <c r="AB31" s="55" t="s">
        <v>325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165.75" x14ac:dyDescent="0.25">
      <c r="B32" s="204"/>
      <c r="C32" s="145"/>
      <c r="D32" s="5" t="s">
        <v>19</v>
      </c>
      <c r="E32" s="55" t="s">
        <v>210</v>
      </c>
      <c r="F32" s="55" t="s">
        <v>241</v>
      </c>
      <c r="G32" s="55" t="s">
        <v>333</v>
      </c>
      <c r="H32" s="55" t="s">
        <v>264</v>
      </c>
      <c r="I32" s="6" t="s">
        <v>271</v>
      </c>
      <c r="J32" s="6" t="s">
        <v>271</v>
      </c>
      <c r="K32" s="6" t="s">
        <v>271</v>
      </c>
      <c r="L32" s="102">
        <v>2</v>
      </c>
      <c r="M32" s="102">
        <v>2</v>
      </c>
      <c r="N32" s="59">
        <v>8</v>
      </c>
      <c r="O32" s="5" t="str">
        <f t="shared" si="10"/>
        <v>Medio</v>
      </c>
      <c r="P32" s="5">
        <v>10</v>
      </c>
      <c r="Q32" s="59">
        <f t="shared" si="3"/>
        <v>80</v>
      </c>
      <c r="R32" s="11" t="str">
        <f t="shared" si="11"/>
        <v>III</v>
      </c>
      <c r="S32" s="7" t="str">
        <f t="shared" si="12"/>
        <v>MEJORABLE</v>
      </c>
      <c r="T32" s="10" t="str">
        <f t="shared" si="13"/>
        <v>Mejorar si es posible. Seria conveniente justificar la intervención y su rentabilidad</v>
      </c>
      <c r="U32" s="67">
        <v>17</v>
      </c>
      <c r="V32" s="55" t="s">
        <v>346</v>
      </c>
      <c r="W32" s="55" t="s">
        <v>347</v>
      </c>
      <c r="X32" s="55" t="s">
        <v>266</v>
      </c>
      <c r="Y32" s="55" t="s">
        <v>266</v>
      </c>
      <c r="Z32" s="55" t="s">
        <v>266</v>
      </c>
      <c r="AA32" s="55" t="s">
        <v>335</v>
      </c>
      <c r="AB32" s="55" t="s">
        <v>266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 spans="2:49" x14ac:dyDescent="0.25">
      <c r="B33" s="204"/>
      <c r="C33" s="145"/>
      <c r="D33" s="5"/>
      <c r="E33" s="68"/>
      <c r="F33" s="55"/>
      <c r="G33" s="55"/>
      <c r="H33" s="55"/>
      <c r="I33" s="6"/>
      <c r="J33" s="6"/>
      <c r="K33" s="6"/>
      <c r="L33" s="107"/>
      <c r="M33" s="107"/>
      <c r="N33" s="59"/>
      <c r="O33" s="5"/>
      <c r="P33" s="5"/>
      <c r="Q33" s="59"/>
      <c r="R33" s="11"/>
      <c r="S33" s="7"/>
      <c r="T33" s="10"/>
      <c r="U33" s="93"/>
      <c r="V33" s="55"/>
      <c r="W33" s="55"/>
      <c r="X33" s="55"/>
      <c r="Y33" s="55"/>
      <c r="Z33" s="55"/>
      <c r="AA33" s="55"/>
      <c r="AB33" s="55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</row>
    <row r="34" spans="2:49" ht="74.25" customHeight="1" x14ac:dyDescent="0.25">
      <c r="B34" s="204"/>
      <c r="C34" s="145"/>
      <c r="D34" s="98" t="s">
        <v>19</v>
      </c>
      <c r="E34" s="99" t="s">
        <v>209</v>
      </c>
      <c r="F34" s="78" t="s">
        <v>223</v>
      </c>
      <c r="G34" s="74" t="s">
        <v>368</v>
      </c>
      <c r="H34" s="55" t="s">
        <v>264</v>
      </c>
      <c r="I34" s="83" t="s">
        <v>351</v>
      </c>
      <c r="J34" s="83" t="s">
        <v>351</v>
      </c>
      <c r="K34" s="69" t="s">
        <v>351</v>
      </c>
      <c r="L34" s="102">
        <v>2</v>
      </c>
      <c r="M34" s="102">
        <v>3</v>
      </c>
      <c r="N34" s="59">
        <f t="shared" si="9"/>
        <v>6</v>
      </c>
      <c r="O34" s="5" t="str">
        <f t="shared" si="10"/>
        <v>Medio</v>
      </c>
      <c r="P34" s="5">
        <v>10</v>
      </c>
      <c r="Q34" s="59">
        <f t="shared" ref="Q34:Q80" si="14">P34*N34</f>
        <v>60</v>
      </c>
      <c r="R34" s="11" t="str">
        <f t="shared" si="11"/>
        <v>III</v>
      </c>
      <c r="S34" s="7" t="str">
        <f t="shared" si="12"/>
        <v>MEJORABLE</v>
      </c>
      <c r="T34" s="10" t="str">
        <f t="shared" si="13"/>
        <v>Mejorar si es posible. Seria conveniente justificar la intervención y su rentabilidad</v>
      </c>
      <c r="U34" s="67">
        <v>17</v>
      </c>
      <c r="V34" s="75" t="s">
        <v>370</v>
      </c>
      <c r="W34" s="83" t="s">
        <v>372</v>
      </c>
      <c r="X34" s="14" t="s">
        <v>266</v>
      </c>
      <c r="Y34" s="14" t="s">
        <v>266</v>
      </c>
      <c r="Z34" s="14" t="s">
        <v>266</v>
      </c>
      <c r="AA34" s="55" t="s">
        <v>373</v>
      </c>
      <c r="AB34" s="55" t="s">
        <v>374</v>
      </c>
    </row>
    <row r="35" spans="2:49" ht="15" hidden="1" customHeight="1" x14ac:dyDescent="0.25">
      <c r="B35" s="204"/>
      <c r="C35" s="145"/>
      <c r="D35" s="93"/>
      <c r="E35" s="63"/>
      <c r="F35" s="79" t="s">
        <v>52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9"/>
        <v>0</v>
      </c>
      <c r="O35" s="5" t="str">
        <f t="shared" si="10"/>
        <v>Bajo</v>
      </c>
      <c r="P35" s="5">
        <v>10</v>
      </c>
      <c r="Q35" s="59">
        <f t="shared" si="1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93">
        <v>17</v>
      </c>
      <c r="X35" s="87" t="s">
        <v>266</v>
      </c>
      <c r="Y35" s="87" t="s">
        <v>266</v>
      </c>
      <c r="Z35" s="87" t="s">
        <v>266</v>
      </c>
    </row>
    <row r="36" spans="2:49" ht="15" hidden="1" customHeight="1" x14ac:dyDescent="0.25">
      <c r="B36" s="204"/>
      <c r="C36" s="145"/>
      <c r="D36" s="179" t="s">
        <v>19</v>
      </c>
      <c r="E36" s="63"/>
      <c r="F36" s="79" t="s">
        <v>53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9"/>
        <v>0</v>
      </c>
      <c r="O36" s="5" t="str">
        <f t="shared" si="10"/>
        <v>Bajo</v>
      </c>
      <c r="P36" s="5">
        <v>10</v>
      </c>
      <c r="Q36" s="59">
        <f t="shared" si="1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93">
        <v>17</v>
      </c>
      <c r="X36" s="87" t="s">
        <v>266</v>
      </c>
      <c r="Y36" s="87" t="s">
        <v>266</v>
      </c>
      <c r="Z36" s="87" t="s">
        <v>266</v>
      </c>
    </row>
    <row r="37" spans="2:49" ht="15" hidden="1" customHeight="1" x14ac:dyDescent="0.25">
      <c r="B37" s="204"/>
      <c r="C37" s="145"/>
      <c r="D37" s="180"/>
      <c r="E37" s="63"/>
      <c r="F37" s="79" t="s">
        <v>54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9"/>
        <v>0</v>
      </c>
      <c r="O37" s="5" t="str">
        <f t="shared" si="10"/>
        <v>Bajo</v>
      </c>
      <c r="P37" s="5">
        <v>10</v>
      </c>
      <c r="Q37" s="59">
        <f t="shared" si="1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93">
        <v>17</v>
      </c>
      <c r="X37" s="87" t="s">
        <v>266</v>
      </c>
      <c r="Y37" s="87" t="s">
        <v>266</v>
      </c>
      <c r="Z37" s="87" t="s">
        <v>266</v>
      </c>
    </row>
    <row r="38" spans="2:49" ht="15" hidden="1" customHeight="1" x14ac:dyDescent="0.25">
      <c r="B38" s="204"/>
      <c r="C38" s="145"/>
      <c r="D38" s="179" t="s">
        <v>19</v>
      </c>
      <c r="E38" s="63"/>
      <c r="F38" s="79" t="s">
        <v>55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9"/>
        <v>0</v>
      </c>
      <c r="O38" s="5" t="str">
        <f t="shared" si="10"/>
        <v>Bajo</v>
      </c>
      <c r="P38" s="5">
        <v>10</v>
      </c>
      <c r="Q38" s="59">
        <f t="shared" si="1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93">
        <v>17</v>
      </c>
      <c r="X38" s="87" t="s">
        <v>266</v>
      </c>
      <c r="Y38" s="87" t="s">
        <v>266</v>
      </c>
      <c r="Z38" s="87" t="s">
        <v>266</v>
      </c>
    </row>
    <row r="39" spans="2:49" ht="15" hidden="1" customHeight="1" x14ac:dyDescent="0.25">
      <c r="B39" s="204"/>
      <c r="C39" s="145"/>
      <c r="D39" s="180"/>
      <c r="E39" s="63"/>
      <c r="F39" s="79" t="s">
        <v>213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9"/>
        <v>0</v>
      </c>
      <c r="O39" s="5" t="str">
        <f t="shared" si="10"/>
        <v>Bajo</v>
      </c>
      <c r="P39" s="5">
        <v>10</v>
      </c>
      <c r="Q39" s="59">
        <f t="shared" si="1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93">
        <v>17</v>
      </c>
      <c r="X39" s="87" t="s">
        <v>266</v>
      </c>
      <c r="Y39" s="87" t="s">
        <v>266</v>
      </c>
      <c r="Z39" s="87" t="s">
        <v>266</v>
      </c>
    </row>
    <row r="40" spans="2:49" ht="15" hidden="1" customHeight="1" x14ac:dyDescent="0.25">
      <c r="B40" s="204"/>
      <c r="C40" s="145"/>
      <c r="D40" s="179" t="s">
        <v>19</v>
      </c>
      <c r="E40" s="63"/>
      <c r="F40" s="79" t="s">
        <v>57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9"/>
        <v>0</v>
      </c>
      <c r="O40" s="5" t="str">
        <f t="shared" si="10"/>
        <v>Bajo</v>
      </c>
      <c r="P40" s="5">
        <v>10</v>
      </c>
      <c r="Q40" s="59">
        <f t="shared" si="1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93">
        <v>17</v>
      </c>
      <c r="X40" s="87" t="s">
        <v>266</v>
      </c>
      <c r="Y40" s="87" t="s">
        <v>266</v>
      </c>
      <c r="Z40" s="87" t="s">
        <v>266</v>
      </c>
    </row>
    <row r="41" spans="2:49" ht="15" hidden="1" customHeight="1" x14ac:dyDescent="0.25">
      <c r="B41" s="204"/>
      <c r="C41" s="145"/>
      <c r="D41" s="180"/>
      <c r="E41" s="63"/>
      <c r="F41" s="79" t="s">
        <v>58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9"/>
        <v>0</v>
      </c>
      <c r="O41" s="5" t="str">
        <f t="shared" si="10"/>
        <v>Bajo</v>
      </c>
      <c r="P41" s="5">
        <v>10</v>
      </c>
      <c r="Q41" s="59">
        <f t="shared" si="1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93">
        <v>17</v>
      </c>
      <c r="X41" s="87" t="s">
        <v>266</v>
      </c>
      <c r="Y41" s="87" t="s">
        <v>266</v>
      </c>
      <c r="Z41" s="87" t="s">
        <v>266</v>
      </c>
    </row>
    <row r="42" spans="2:49" ht="30" hidden="1" customHeight="1" x14ac:dyDescent="0.25">
      <c r="B42" s="204"/>
      <c r="C42" s="145"/>
      <c r="D42" s="179" t="s">
        <v>19</v>
      </c>
      <c r="E42" s="63"/>
      <c r="F42" s="79" t="s">
        <v>59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9"/>
        <v>0</v>
      </c>
      <c r="O42" s="5" t="str">
        <f t="shared" si="10"/>
        <v>Bajo</v>
      </c>
      <c r="P42" s="5">
        <v>10</v>
      </c>
      <c r="Q42" s="59">
        <f t="shared" si="1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93">
        <v>17</v>
      </c>
      <c r="X42" s="87" t="s">
        <v>266</v>
      </c>
      <c r="Y42" s="87" t="s">
        <v>266</v>
      </c>
      <c r="Z42" s="87" t="s">
        <v>266</v>
      </c>
    </row>
    <row r="43" spans="2:49" ht="15" hidden="1" customHeight="1" x14ac:dyDescent="0.25">
      <c r="B43" s="204"/>
      <c r="C43" s="145"/>
      <c r="D43" s="180"/>
      <c r="E43" s="63"/>
      <c r="F43" s="79" t="s">
        <v>214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9"/>
        <v>0</v>
      </c>
      <c r="O43" s="5" t="str">
        <f t="shared" si="10"/>
        <v>Bajo</v>
      </c>
      <c r="P43" s="5">
        <v>10</v>
      </c>
      <c r="Q43" s="59">
        <f t="shared" si="1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93">
        <v>17</v>
      </c>
      <c r="X43" s="87" t="s">
        <v>266</v>
      </c>
      <c r="Y43" s="87" t="s">
        <v>266</v>
      </c>
      <c r="Z43" s="87" t="s">
        <v>266</v>
      </c>
    </row>
    <row r="44" spans="2:49" ht="30" hidden="1" customHeight="1" x14ac:dyDescent="0.25">
      <c r="B44" s="204"/>
      <c r="C44" s="145"/>
      <c r="D44" s="179" t="s">
        <v>19</v>
      </c>
      <c r="E44" s="63"/>
      <c r="F44" s="79" t="s">
        <v>215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9"/>
        <v>0</v>
      </c>
      <c r="O44" s="5" t="str">
        <f t="shared" si="10"/>
        <v>Bajo</v>
      </c>
      <c r="P44" s="5">
        <v>10</v>
      </c>
      <c r="Q44" s="59">
        <f t="shared" si="1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93">
        <v>17</v>
      </c>
      <c r="X44" s="87" t="s">
        <v>266</v>
      </c>
      <c r="Y44" s="87" t="s">
        <v>266</v>
      </c>
      <c r="Z44" s="87" t="s">
        <v>266</v>
      </c>
    </row>
    <row r="45" spans="2:49" ht="30" hidden="1" customHeight="1" x14ac:dyDescent="0.25">
      <c r="B45" s="204"/>
      <c r="C45" s="145"/>
      <c r="D45" s="180"/>
      <c r="E45" s="63"/>
      <c r="F45" s="79" t="s">
        <v>216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9"/>
        <v>0</v>
      </c>
      <c r="O45" s="5" t="str">
        <f t="shared" si="10"/>
        <v>Bajo</v>
      </c>
      <c r="P45" s="5">
        <v>10</v>
      </c>
      <c r="Q45" s="59">
        <f t="shared" si="1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93">
        <v>17</v>
      </c>
      <c r="X45" s="87" t="s">
        <v>266</v>
      </c>
      <c r="Y45" s="87" t="s">
        <v>266</v>
      </c>
      <c r="Z45" s="87" t="s">
        <v>266</v>
      </c>
    </row>
    <row r="46" spans="2:49" ht="15" hidden="1" customHeight="1" x14ac:dyDescent="0.25">
      <c r="B46" s="204"/>
      <c r="C46" s="145"/>
      <c r="D46" s="179" t="s">
        <v>19</v>
      </c>
      <c r="E46" s="63"/>
      <c r="F46" s="79" t="s">
        <v>217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9"/>
        <v>0</v>
      </c>
      <c r="O46" s="5" t="str">
        <f t="shared" si="10"/>
        <v>Bajo</v>
      </c>
      <c r="P46" s="5">
        <v>10</v>
      </c>
      <c r="Q46" s="59">
        <f t="shared" si="1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93">
        <v>17</v>
      </c>
      <c r="X46" s="87" t="s">
        <v>266</v>
      </c>
      <c r="Y46" s="87" t="s">
        <v>266</v>
      </c>
      <c r="Z46" s="87" t="s">
        <v>266</v>
      </c>
    </row>
    <row r="47" spans="2:49" ht="30" hidden="1" customHeight="1" x14ac:dyDescent="0.25">
      <c r="B47" s="204"/>
      <c r="C47" s="145"/>
      <c r="D47" s="180"/>
      <c r="E47" s="63"/>
      <c r="F47" s="79" t="s">
        <v>218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9"/>
        <v>0</v>
      </c>
      <c r="O47" s="5" t="str">
        <f t="shared" si="10"/>
        <v>Bajo</v>
      </c>
      <c r="P47" s="5">
        <v>10</v>
      </c>
      <c r="Q47" s="59">
        <f t="shared" si="1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93">
        <v>17</v>
      </c>
      <c r="X47" s="87" t="s">
        <v>266</v>
      </c>
      <c r="Y47" s="87" t="s">
        <v>266</v>
      </c>
      <c r="Z47" s="87" t="s">
        <v>266</v>
      </c>
    </row>
    <row r="48" spans="2:49" ht="30" hidden="1" customHeight="1" x14ac:dyDescent="0.25">
      <c r="B48" s="204"/>
      <c r="C48" s="145"/>
      <c r="D48" s="179" t="s">
        <v>19</v>
      </c>
      <c r="E48" s="63"/>
      <c r="F48" s="79" t="s">
        <v>219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9"/>
        <v>0</v>
      </c>
      <c r="O48" s="5" t="str">
        <f t="shared" si="10"/>
        <v>Bajo</v>
      </c>
      <c r="P48" s="5">
        <v>10</v>
      </c>
      <c r="Q48" s="59">
        <f t="shared" si="1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93">
        <v>17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204"/>
      <c r="C49" s="145"/>
      <c r="D49" s="180"/>
      <c r="E49" s="63"/>
      <c r="F49" s="79" t="s">
        <v>220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9"/>
        <v>0</v>
      </c>
      <c r="O49" s="5" t="str">
        <f t="shared" si="10"/>
        <v>Bajo</v>
      </c>
      <c r="P49" s="5">
        <v>10</v>
      </c>
      <c r="Q49" s="59">
        <f t="shared" si="1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93">
        <v>17</v>
      </c>
      <c r="X49" s="87" t="s">
        <v>266</v>
      </c>
      <c r="Y49" s="87" t="s">
        <v>266</v>
      </c>
      <c r="Z49" s="87" t="s">
        <v>266</v>
      </c>
    </row>
    <row r="50" spans="2:26" ht="30" hidden="1" customHeight="1" x14ac:dyDescent="0.25">
      <c r="B50" s="204"/>
      <c r="C50" s="145"/>
      <c r="D50" s="179" t="s">
        <v>19</v>
      </c>
      <c r="E50" s="63"/>
      <c r="F50" s="79" t="s">
        <v>221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9"/>
        <v>0</v>
      </c>
      <c r="O50" s="5" t="str">
        <f t="shared" si="10"/>
        <v>Bajo</v>
      </c>
      <c r="P50" s="5">
        <v>10</v>
      </c>
      <c r="Q50" s="59">
        <f t="shared" si="1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93">
        <v>17</v>
      </c>
      <c r="X50" s="87" t="s">
        <v>266</v>
      </c>
      <c r="Y50" s="87" t="s">
        <v>266</v>
      </c>
      <c r="Z50" s="87" t="s">
        <v>266</v>
      </c>
    </row>
    <row r="51" spans="2:26" ht="30" hidden="1" customHeight="1" x14ac:dyDescent="0.25">
      <c r="B51" s="204"/>
      <c r="C51" s="145"/>
      <c r="D51" s="180"/>
      <c r="E51" s="63"/>
      <c r="F51" s="79" t="s">
        <v>222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9"/>
        <v>0</v>
      </c>
      <c r="O51" s="5" t="str">
        <f t="shared" si="10"/>
        <v>Bajo</v>
      </c>
      <c r="P51" s="5">
        <v>10</v>
      </c>
      <c r="Q51" s="59">
        <f t="shared" si="1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93">
        <v>17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204"/>
      <c r="C52" s="145"/>
      <c r="D52" s="179" t="s">
        <v>19</v>
      </c>
      <c r="E52" s="63"/>
      <c r="F52" s="79" t="s">
        <v>223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9"/>
        <v>0</v>
      </c>
      <c r="O52" s="5" t="str">
        <f t="shared" si="10"/>
        <v>Bajo</v>
      </c>
      <c r="P52" s="5">
        <v>10</v>
      </c>
      <c r="Q52" s="59">
        <f t="shared" si="1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93">
        <v>17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C53" s="145"/>
      <c r="D53" s="180"/>
      <c r="E53" s="63"/>
      <c r="F53" s="79" t="s">
        <v>224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9"/>
        <v>0</v>
      </c>
      <c r="O53" s="5" t="str">
        <f t="shared" si="10"/>
        <v>Bajo</v>
      </c>
      <c r="P53" s="5">
        <v>10</v>
      </c>
      <c r="Q53" s="59">
        <f t="shared" si="1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93">
        <v>17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C54" s="145"/>
      <c r="D54" s="179" t="s">
        <v>19</v>
      </c>
      <c r="E54" s="63"/>
      <c r="F54" s="79" t="s">
        <v>60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9"/>
        <v>0</v>
      </c>
      <c r="O54" s="5" t="str">
        <f t="shared" si="10"/>
        <v>Bajo</v>
      </c>
      <c r="P54" s="5">
        <v>10</v>
      </c>
      <c r="Q54" s="59">
        <f t="shared" si="1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93">
        <v>17</v>
      </c>
      <c r="X54" s="87" t="s">
        <v>266</v>
      </c>
      <c r="Y54" s="87" t="s">
        <v>266</v>
      </c>
      <c r="Z54" s="87" t="s">
        <v>266</v>
      </c>
    </row>
    <row r="55" spans="2:26" ht="15" hidden="1" customHeight="1" x14ac:dyDescent="0.25">
      <c r="C55" s="145"/>
      <c r="D55" s="180"/>
      <c r="E55" s="63"/>
      <c r="F55" s="79" t="s">
        <v>225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9"/>
        <v>0</v>
      </c>
      <c r="O55" s="5" t="str">
        <f t="shared" si="10"/>
        <v>Bajo</v>
      </c>
      <c r="P55" s="5">
        <v>10</v>
      </c>
      <c r="Q55" s="59">
        <f t="shared" si="1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93">
        <v>17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C56" s="145"/>
      <c r="D56" s="179" t="s">
        <v>19</v>
      </c>
      <c r="E56" s="63"/>
      <c r="F56" s="79" t="s">
        <v>61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9"/>
        <v>0</v>
      </c>
      <c r="O56" s="5" t="str">
        <f t="shared" si="10"/>
        <v>Bajo</v>
      </c>
      <c r="P56" s="5">
        <v>10</v>
      </c>
      <c r="Q56" s="59">
        <f t="shared" si="1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93">
        <v>17</v>
      </c>
      <c r="X56" s="87" t="s">
        <v>266</v>
      </c>
      <c r="Y56" s="87" t="s">
        <v>266</v>
      </c>
      <c r="Z56" s="87" t="s">
        <v>266</v>
      </c>
    </row>
    <row r="57" spans="2:26" ht="15" hidden="1" customHeight="1" x14ac:dyDescent="0.25">
      <c r="C57" s="145"/>
      <c r="D57" s="180"/>
      <c r="E57" s="63"/>
      <c r="F57" s="79" t="s">
        <v>226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9"/>
        <v>0</v>
      </c>
      <c r="O57" s="5" t="str">
        <f t="shared" si="10"/>
        <v>Bajo</v>
      </c>
      <c r="P57" s="5">
        <v>10</v>
      </c>
      <c r="Q57" s="59">
        <f t="shared" si="1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93">
        <v>17</v>
      </c>
      <c r="X57" s="87" t="s">
        <v>266</v>
      </c>
      <c r="Y57" s="87" t="s">
        <v>266</v>
      </c>
      <c r="Z57" s="87" t="s">
        <v>266</v>
      </c>
    </row>
    <row r="58" spans="2:26" ht="31.5" hidden="1" customHeight="1" x14ac:dyDescent="0.25">
      <c r="C58" s="145"/>
      <c r="D58" s="179" t="s">
        <v>19</v>
      </c>
      <c r="E58" s="63"/>
      <c r="F58" s="79" t="s">
        <v>227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9"/>
        <v>0</v>
      </c>
      <c r="O58" s="5" t="str">
        <f t="shared" si="10"/>
        <v>Bajo</v>
      </c>
      <c r="P58" s="5">
        <v>10</v>
      </c>
      <c r="Q58" s="59">
        <f t="shared" si="1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93">
        <v>17</v>
      </c>
      <c r="X58" s="87" t="s">
        <v>266</v>
      </c>
      <c r="Y58" s="87" t="s">
        <v>266</v>
      </c>
      <c r="Z58" s="87" t="s">
        <v>266</v>
      </c>
    </row>
    <row r="59" spans="2:26" ht="33" hidden="1" customHeight="1" x14ac:dyDescent="0.25">
      <c r="C59" s="145"/>
      <c r="D59" s="180"/>
      <c r="E59" s="63"/>
      <c r="F59" s="79" t="s">
        <v>75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9"/>
        <v>0</v>
      </c>
      <c r="O59" s="5" t="str">
        <f t="shared" si="10"/>
        <v>Bajo</v>
      </c>
      <c r="P59" s="5">
        <v>10</v>
      </c>
      <c r="Q59" s="59">
        <f t="shared" si="1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93">
        <v>17</v>
      </c>
      <c r="X59" s="87" t="s">
        <v>266</v>
      </c>
      <c r="Y59" s="87" t="s">
        <v>266</v>
      </c>
      <c r="Z59" s="87" t="s">
        <v>266</v>
      </c>
    </row>
    <row r="60" spans="2:26" ht="165" hidden="1" customHeight="1" x14ac:dyDescent="0.25">
      <c r="C60" s="145"/>
      <c r="D60" s="179" t="s">
        <v>19</v>
      </c>
      <c r="E60" s="63"/>
      <c r="F60" s="79" t="s">
        <v>239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9"/>
        <v>0</v>
      </c>
      <c r="O60" s="5" t="str">
        <f t="shared" si="10"/>
        <v>Bajo</v>
      </c>
      <c r="P60" s="5">
        <v>10</v>
      </c>
      <c r="Q60" s="59">
        <f t="shared" si="1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93">
        <v>17</v>
      </c>
      <c r="X60" s="87" t="s">
        <v>266</v>
      </c>
      <c r="Y60" s="87" t="s">
        <v>266</v>
      </c>
      <c r="Z60" s="87" t="s">
        <v>266</v>
      </c>
    </row>
    <row r="61" spans="2:26" ht="150" hidden="1" customHeight="1" x14ac:dyDescent="0.25">
      <c r="C61" s="145"/>
      <c r="D61" s="180"/>
      <c r="E61" s="63"/>
      <c r="F61" s="80" t="s">
        <v>228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9"/>
        <v>0</v>
      </c>
      <c r="O61" s="5" t="str">
        <f t="shared" si="10"/>
        <v>Bajo</v>
      </c>
      <c r="P61" s="5">
        <v>10</v>
      </c>
      <c r="Q61" s="59">
        <f t="shared" si="1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93">
        <v>17</v>
      </c>
      <c r="X61" s="87" t="s">
        <v>266</v>
      </c>
      <c r="Y61" s="87" t="s">
        <v>266</v>
      </c>
      <c r="Z61" s="87" t="s">
        <v>266</v>
      </c>
    </row>
    <row r="62" spans="2:26" ht="90" hidden="1" customHeight="1" x14ac:dyDescent="0.25">
      <c r="C62" s="145"/>
      <c r="D62" s="179" t="s">
        <v>19</v>
      </c>
      <c r="E62" s="63"/>
      <c r="F62" s="80" t="s">
        <v>240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9"/>
        <v>0</v>
      </c>
      <c r="O62" s="5" t="str">
        <f t="shared" si="10"/>
        <v>Bajo</v>
      </c>
      <c r="P62" s="5">
        <v>10</v>
      </c>
      <c r="Q62" s="59">
        <f t="shared" si="1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93">
        <v>17</v>
      </c>
      <c r="X62" s="87" t="s">
        <v>266</v>
      </c>
      <c r="Y62" s="87" t="s">
        <v>266</v>
      </c>
      <c r="Z62" s="87" t="s">
        <v>266</v>
      </c>
    </row>
    <row r="63" spans="2:26" ht="120" hidden="1" customHeight="1" x14ac:dyDescent="0.25">
      <c r="C63" s="145"/>
      <c r="D63" s="180"/>
      <c r="E63" s="63"/>
      <c r="F63" s="80" t="s">
        <v>241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9"/>
        <v>0</v>
      </c>
      <c r="O63" s="5" t="str">
        <f t="shared" si="10"/>
        <v>Bajo</v>
      </c>
      <c r="P63" s="5">
        <v>10</v>
      </c>
      <c r="Q63" s="59">
        <f t="shared" si="1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93">
        <v>17</v>
      </c>
      <c r="X63" s="87" t="s">
        <v>266</v>
      </c>
      <c r="Y63" s="87" t="s">
        <v>266</v>
      </c>
      <c r="Z63" s="87" t="s">
        <v>266</v>
      </c>
    </row>
    <row r="64" spans="2:26" ht="180" hidden="1" customHeight="1" x14ac:dyDescent="0.25">
      <c r="C64" s="145"/>
      <c r="D64" s="179" t="s">
        <v>19</v>
      </c>
      <c r="E64" s="63"/>
      <c r="F64" s="80" t="s">
        <v>242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9"/>
        <v>0</v>
      </c>
      <c r="O64" s="5" t="str">
        <f t="shared" si="10"/>
        <v>Bajo</v>
      </c>
      <c r="P64" s="5">
        <v>10</v>
      </c>
      <c r="Q64" s="59">
        <f t="shared" si="1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93">
        <v>17</v>
      </c>
      <c r="X64" s="87" t="s">
        <v>266</v>
      </c>
      <c r="Y64" s="87" t="s">
        <v>266</v>
      </c>
      <c r="Z64" s="87" t="s">
        <v>266</v>
      </c>
    </row>
    <row r="65" spans="2:28" ht="75" hidden="1" customHeight="1" x14ac:dyDescent="0.25">
      <c r="C65" s="145"/>
      <c r="D65" s="180"/>
      <c r="E65" s="63"/>
      <c r="F65" s="80" t="s">
        <v>243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9"/>
        <v>0</v>
      </c>
      <c r="O65" s="5" t="str">
        <f t="shared" si="10"/>
        <v>Bajo</v>
      </c>
      <c r="P65" s="5">
        <v>10</v>
      </c>
      <c r="Q65" s="59">
        <f t="shared" si="1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93">
        <v>17</v>
      </c>
      <c r="X65" s="87" t="s">
        <v>266</v>
      </c>
      <c r="Y65" s="87" t="s">
        <v>266</v>
      </c>
      <c r="Z65" s="87" t="s">
        <v>266</v>
      </c>
    </row>
    <row r="66" spans="2:28" ht="45" hidden="1" customHeight="1" x14ac:dyDescent="0.25">
      <c r="C66" s="145"/>
      <c r="D66" s="179" t="s">
        <v>19</v>
      </c>
      <c r="E66" s="63"/>
      <c r="F66" s="80" t="s">
        <v>244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9"/>
        <v>0</v>
      </c>
      <c r="O66" s="5" t="str">
        <f t="shared" si="10"/>
        <v>Bajo</v>
      </c>
      <c r="P66" s="5">
        <v>10</v>
      </c>
      <c r="Q66" s="59">
        <f t="shared" si="1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93">
        <v>17</v>
      </c>
      <c r="X66" s="87" t="s">
        <v>266</v>
      </c>
      <c r="Y66" s="87" t="s">
        <v>266</v>
      </c>
      <c r="Z66" s="87" t="s">
        <v>266</v>
      </c>
    </row>
    <row r="67" spans="2:28" ht="15" hidden="1" customHeight="1" x14ac:dyDescent="0.25">
      <c r="C67" s="145"/>
      <c r="D67" s="180"/>
      <c r="E67" s="63"/>
      <c r="F67" s="80" t="s">
        <v>229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9"/>
        <v>0</v>
      </c>
      <c r="O67" s="5" t="str">
        <f t="shared" si="10"/>
        <v>Bajo</v>
      </c>
      <c r="P67" s="5">
        <v>10</v>
      </c>
      <c r="Q67" s="59">
        <f t="shared" si="1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93">
        <v>17</v>
      </c>
      <c r="X67" s="87" t="s">
        <v>266</v>
      </c>
      <c r="Y67" s="87" t="s">
        <v>266</v>
      </c>
      <c r="Z67" s="87" t="s">
        <v>266</v>
      </c>
    </row>
    <row r="68" spans="2:28" ht="30" hidden="1" customHeight="1" x14ac:dyDescent="0.25">
      <c r="C68" s="145"/>
      <c r="D68" s="179" t="s">
        <v>19</v>
      </c>
      <c r="E68" s="63"/>
      <c r="F68" s="80" t="s">
        <v>230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9"/>
        <v>0</v>
      </c>
      <c r="O68" s="5" t="str">
        <f t="shared" si="10"/>
        <v>Bajo</v>
      </c>
      <c r="P68" s="5">
        <v>10</v>
      </c>
      <c r="Q68" s="59">
        <f t="shared" si="1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93">
        <v>17</v>
      </c>
      <c r="X68" s="87" t="s">
        <v>266</v>
      </c>
      <c r="Y68" s="87" t="s">
        <v>266</v>
      </c>
      <c r="Z68" s="87" t="s">
        <v>266</v>
      </c>
    </row>
    <row r="69" spans="2:28" ht="30" hidden="1" customHeight="1" x14ac:dyDescent="0.25">
      <c r="C69" s="145"/>
      <c r="D69" s="180"/>
      <c r="E69" s="63"/>
      <c r="F69" s="80" t="s">
        <v>231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9"/>
        <v>0</v>
      </c>
      <c r="O69" s="5" t="str">
        <f t="shared" si="10"/>
        <v>Bajo</v>
      </c>
      <c r="P69" s="5">
        <v>10</v>
      </c>
      <c r="Q69" s="59">
        <f t="shared" si="1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93">
        <v>17</v>
      </c>
      <c r="X69" s="87" t="s">
        <v>266</v>
      </c>
      <c r="Y69" s="87" t="s">
        <v>266</v>
      </c>
      <c r="Z69" s="87" t="s">
        <v>266</v>
      </c>
    </row>
    <row r="70" spans="2:28" ht="120" hidden="1" customHeight="1" x14ac:dyDescent="0.25">
      <c r="C70" s="145"/>
      <c r="D70" s="179" t="s">
        <v>19</v>
      </c>
      <c r="E70" s="63"/>
      <c r="F70" s="80" t="s">
        <v>232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9"/>
        <v>0</v>
      </c>
      <c r="O70" s="5" t="str">
        <f t="shared" si="10"/>
        <v>Bajo</v>
      </c>
      <c r="P70" s="5">
        <v>10</v>
      </c>
      <c r="Q70" s="59">
        <f t="shared" si="1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93">
        <v>17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C71" s="145"/>
      <c r="D71" s="180"/>
      <c r="E71" s="63"/>
      <c r="F71" s="80" t="s">
        <v>233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9"/>
        <v>0</v>
      </c>
      <c r="O71" s="5" t="str">
        <f t="shared" si="10"/>
        <v>Bajo</v>
      </c>
      <c r="P71" s="5">
        <v>10</v>
      </c>
      <c r="Q71" s="59">
        <f t="shared" si="1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93">
        <v>17</v>
      </c>
      <c r="X71" s="87" t="s">
        <v>266</v>
      </c>
      <c r="Y71" s="87" t="s">
        <v>266</v>
      </c>
      <c r="Z71" s="87" t="s">
        <v>266</v>
      </c>
    </row>
    <row r="72" spans="2:28" ht="45" hidden="1" customHeight="1" x14ac:dyDescent="0.25">
      <c r="C72" s="145"/>
      <c r="D72" s="179" t="s">
        <v>19</v>
      </c>
      <c r="E72" s="63"/>
      <c r="F72" s="80" t="s">
        <v>245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9"/>
        <v>0</v>
      </c>
      <c r="O72" s="5" t="str">
        <f t="shared" si="10"/>
        <v>Bajo</v>
      </c>
      <c r="P72" s="5">
        <v>10</v>
      </c>
      <c r="Q72" s="59">
        <f t="shared" si="1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93">
        <v>17</v>
      </c>
      <c r="X72" s="87" t="s">
        <v>266</v>
      </c>
      <c r="Y72" s="87" t="s">
        <v>266</v>
      </c>
      <c r="Z72" s="87" t="s">
        <v>266</v>
      </c>
    </row>
    <row r="73" spans="2:28" ht="60" hidden="1" customHeight="1" x14ac:dyDescent="0.25">
      <c r="C73" s="145"/>
      <c r="D73" s="180"/>
      <c r="E73" s="63"/>
      <c r="F73" s="80" t="s">
        <v>246</v>
      </c>
      <c r="G73" s="71"/>
      <c r="H73" s="55" t="s">
        <v>264</v>
      </c>
      <c r="I73" s="89"/>
      <c r="J73" s="90"/>
      <c r="K73" s="66"/>
      <c r="L73" s="107"/>
      <c r="M73" s="107"/>
      <c r="N73" s="59">
        <f t="shared" si="9"/>
        <v>0</v>
      </c>
      <c r="O73" s="5" t="str">
        <f t="shared" si="10"/>
        <v>Bajo</v>
      </c>
      <c r="P73" s="5">
        <v>10</v>
      </c>
      <c r="Q73" s="59">
        <f t="shared" si="1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93">
        <v>17</v>
      </c>
      <c r="X73" s="87" t="s">
        <v>266</v>
      </c>
      <c r="Y73" s="87" t="s">
        <v>266</v>
      </c>
      <c r="Z73" s="87" t="s">
        <v>266</v>
      </c>
    </row>
    <row r="74" spans="2:28" ht="45" hidden="1" customHeight="1" x14ac:dyDescent="0.25">
      <c r="C74" s="145"/>
      <c r="D74" s="179" t="s">
        <v>19</v>
      </c>
      <c r="E74" s="63"/>
      <c r="F74" s="80" t="s">
        <v>247</v>
      </c>
      <c r="G74" s="71"/>
      <c r="H74" s="55" t="s">
        <v>264</v>
      </c>
      <c r="I74" s="89"/>
      <c r="J74" s="90"/>
      <c r="K74" s="66"/>
      <c r="L74" s="107"/>
      <c r="M74" s="107"/>
      <c r="N74" s="59">
        <f t="shared" si="9"/>
        <v>0</v>
      </c>
      <c r="O74" s="5" t="str">
        <f t="shared" si="10"/>
        <v>Bajo</v>
      </c>
      <c r="P74" s="5">
        <v>10</v>
      </c>
      <c r="Q74" s="59">
        <f t="shared" si="1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93">
        <v>17</v>
      </c>
      <c r="X74" s="87" t="s">
        <v>266</v>
      </c>
      <c r="Y74" s="87" t="s">
        <v>266</v>
      </c>
      <c r="Z74" s="87" t="s">
        <v>266</v>
      </c>
    </row>
    <row r="75" spans="2:28" ht="45" hidden="1" customHeight="1" x14ac:dyDescent="0.25">
      <c r="C75" s="145"/>
      <c r="D75" s="180"/>
      <c r="E75" s="63"/>
      <c r="F75" s="80" t="s">
        <v>234</v>
      </c>
      <c r="G75" s="71"/>
      <c r="H75" s="55" t="s">
        <v>264</v>
      </c>
      <c r="I75" s="89"/>
      <c r="J75" s="90"/>
      <c r="K75" s="66"/>
      <c r="L75" s="107"/>
      <c r="M75" s="107"/>
      <c r="N75" s="59">
        <f t="shared" si="9"/>
        <v>0</v>
      </c>
      <c r="O75" s="5" t="str">
        <f t="shared" si="10"/>
        <v>Bajo</v>
      </c>
      <c r="P75" s="5">
        <v>10</v>
      </c>
      <c r="Q75" s="59">
        <f t="shared" si="1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93">
        <v>17</v>
      </c>
      <c r="X75" s="87" t="s">
        <v>266</v>
      </c>
      <c r="Y75" s="87" t="s">
        <v>266</v>
      </c>
      <c r="Z75" s="87" t="s">
        <v>266</v>
      </c>
    </row>
    <row r="76" spans="2:28" ht="30" hidden="1" customHeight="1" x14ac:dyDescent="0.25">
      <c r="C76" s="145"/>
      <c r="D76" s="179" t="s">
        <v>19</v>
      </c>
      <c r="E76" s="63"/>
      <c r="F76" s="80" t="s">
        <v>235</v>
      </c>
      <c r="G76" s="71"/>
      <c r="H76" s="55" t="s">
        <v>264</v>
      </c>
      <c r="I76" s="89"/>
      <c r="J76" s="90"/>
      <c r="K76" s="66"/>
      <c r="L76" s="107"/>
      <c r="M76" s="107"/>
      <c r="N76" s="59">
        <f t="shared" si="9"/>
        <v>0</v>
      </c>
      <c r="O76" s="5" t="str">
        <f t="shared" si="10"/>
        <v>Bajo</v>
      </c>
      <c r="P76" s="5">
        <v>10</v>
      </c>
      <c r="Q76" s="59">
        <f t="shared" si="14"/>
        <v>0</v>
      </c>
      <c r="R76" s="11" t="str">
        <f t="shared" si="11"/>
        <v>IV</v>
      </c>
      <c r="S76" s="7" t="str">
        <f t="shared" si="12"/>
        <v>ACEPTABLE</v>
      </c>
      <c r="T76" s="10" t="str">
        <f t="shared" si="13"/>
        <v>Mantener las medidas de control existentes, pero se deberían considerar soluciones o mejoras y se deben hacer comprobciones periódicas para asegurrar que el riesgo aún es aceptable</v>
      </c>
      <c r="U76" s="93">
        <v>17</v>
      </c>
      <c r="X76" s="87" t="s">
        <v>266</v>
      </c>
      <c r="Y76" s="87" t="s">
        <v>266</v>
      </c>
      <c r="Z76" s="87" t="s">
        <v>266</v>
      </c>
    </row>
    <row r="77" spans="2:28" ht="60" hidden="1" customHeight="1" x14ac:dyDescent="0.25">
      <c r="C77" s="145"/>
      <c r="D77" s="180"/>
      <c r="E77" s="63"/>
      <c r="F77" s="80" t="s">
        <v>236</v>
      </c>
      <c r="G77" s="71"/>
      <c r="H77" s="55" t="s">
        <v>264</v>
      </c>
      <c r="I77" s="89"/>
      <c r="J77" s="90"/>
      <c r="K77" s="66"/>
      <c r="L77" s="107"/>
      <c r="M77" s="107"/>
      <c r="N77" s="59">
        <f t="shared" si="9"/>
        <v>0</v>
      </c>
      <c r="O77" s="5" t="str">
        <f t="shared" si="10"/>
        <v>Bajo</v>
      </c>
      <c r="P77" s="5">
        <v>10</v>
      </c>
      <c r="Q77" s="59">
        <f t="shared" si="14"/>
        <v>0</v>
      </c>
      <c r="R77" s="11" t="str">
        <f t="shared" si="11"/>
        <v>IV</v>
      </c>
      <c r="S77" s="7" t="str">
        <f t="shared" si="12"/>
        <v>ACEPTABLE</v>
      </c>
      <c r="T77" s="10" t="str">
        <f t="shared" si="13"/>
        <v>Mantener las medidas de control existentes, pero se deberían considerar soluciones o mejoras y se deben hacer comprobciones periódicas para asegurrar que el riesgo aún es aceptable</v>
      </c>
      <c r="U77" s="93">
        <v>17</v>
      </c>
      <c r="X77" s="87" t="s">
        <v>266</v>
      </c>
      <c r="Y77" s="87" t="s">
        <v>266</v>
      </c>
      <c r="Z77" s="87" t="s">
        <v>266</v>
      </c>
    </row>
    <row r="78" spans="2:28" ht="15" hidden="1" customHeight="1" x14ac:dyDescent="0.25">
      <c r="C78" s="145"/>
      <c r="D78" s="179" t="s">
        <v>19</v>
      </c>
      <c r="E78" s="63"/>
      <c r="F78" s="80" t="s">
        <v>237</v>
      </c>
      <c r="G78" s="71"/>
      <c r="H78" s="55" t="s">
        <v>264</v>
      </c>
      <c r="I78" s="89"/>
      <c r="J78" s="90"/>
      <c r="K78" s="66"/>
      <c r="L78" s="107"/>
      <c r="M78" s="107"/>
      <c r="N78" s="59">
        <f t="shared" si="9"/>
        <v>0</v>
      </c>
      <c r="O78" s="5" t="str">
        <f t="shared" si="10"/>
        <v>Bajo</v>
      </c>
      <c r="P78" s="5">
        <v>10</v>
      </c>
      <c r="Q78" s="59">
        <f t="shared" si="14"/>
        <v>0</v>
      </c>
      <c r="R78" s="11" t="str">
        <f t="shared" si="11"/>
        <v>IV</v>
      </c>
      <c r="S78" s="7" t="str">
        <f t="shared" si="12"/>
        <v>ACEPTABLE</v>
      </c>
      <c r="T78" s="10" t="str">
        <f t="shared" si="13"/>
        <v>Mantener las medidas de control existentes, pero se deberían considerar soluciones o mejoras y se deben hacer comprobciones periódicas para asegurrar que el riesgo aún es aceptable</v>
      </c>
      <c r="U78" s="93">
        <v>17</v>
      </c>
      <c r="X78" s="87" t="s">
        <v>266</v>
      </c>
      <c r="Y78" s="87" t="s">
        <v>266</v>
      </c>
      <c r="Z78" s="87" t="s">
        <v>266</v>
      </c>
    </row>
    <row r="79" spans="2:28" ht="30.75" hidden="1" customHeight="1" x14ac:dyDescent="0.25">
      <c r="C79" s="145"/>
      <c r="D79" s="180"/>
      <c r="E79" s="63"/>
      <c r="F79" s="80" t="s">
        <v>238</v>
      </c>
      <c r="G79" s="71"/>
      <c r="H79" s="55" t="s">
        <v>264</v>
      </c>
      <c r="I79" s="89"/>
      <c r="J79" s="90"/>
      <c r="K79" s="66"/>
      <c r="L79" s="107"/>
      <c r="M79" s="107"/>
      <c r="N79" s="59">
        <f t="shared" si="9"/>
        <v>0</v>
      </c>
      <c r="O79" s="5" t="str">
        <f t="shared" si="10"/>
        <v>Bajo</v>
      </c>
      <c r="P79" s="5">
        <v>10</v>
      </c>
      <c r="Q79" s="59">
        <f t="shared" si="14"/>
        <v>0</v>
      </c>
      <c r="R79" s="11" t="str">
        <f t="shared" si="11"/>
        <v>IV</v>
      </c>
      <c r="S79" s="7" t="str">
        <f t="shared" si="12"/>
        <v>ACEPTABLE</v>
      </c>
      <c r="T79" s="10" t="str">
        <f t="shared" si="13"/>
        <v>Mantener las medidas de control existentes, pero se deberían considerar soluciones o mejoras y se deben hacer comprobciones periódicas para asegurrar que el riesgo aún es aceptable</v>
      </c>
      <c r="U79" s="93">
        <v>17</v>
      </c>
      <c r="X79" s="87" t="s">
        <v>266</v>
      </c>
      <c r="Y79" s="87" t="s">
        <v>266</v>
      </c>
      <c r="Z79" s="87" t="s">
        <v>266</v>
      </c>
    </row>
    <row r="80" spans="2:28" ht="93" customHeight="1" x14ac:dyDescent="0.25">
      <c r="B80" s="114"/>
      <c r="C80" s="146"/>
      <c r="D80" s="67" t="s">
        <v>293</v>
      </c>
      <c r="E80" s="14" t="s">
        <v>400</v>
      </c>
      <c r="F80" s="14" t="s">
        <v>401</v>
      </c>
      <c r="G80" s="14" t="s">
        <v>402</v>
      </c>
      <c r="H80" s="55" t="s">
        <v>264</v>
      </c>
      <c r="I80" s="58" t="s">
        <v>384</v>
      </c>
      <c r="J80" s="58" t="s">
        <v>384</v>
      </c>
      <c r="K80" s="58" t="s">
        <v>384</v>
      </c>
      <c r="L80" s="102">
        <v>6</v>
      </c>
      <c r="M80" s="107">
        <v>2</v>
      </c>
      <c r="N80" s="94">
        <f t="shared" si="9"/>
        <v>12</v>
      </c>
      <c r="O80" s="67" t="str">
        <f t="shared" si="10"/>
        <v>Alto</v>
      </c>
      <c r="P80" s="58">
        <v>10</v>
      </c>
      <c r="Q80" s="59">
        <f t="shared" si="14"/>
        <v>120</v>
      </c>
      <c r="R80" s="11" t="str">
        <f t="shared" si="11"/>
        <v>III</v>
      </c>
      <c r="S80" s="7" t="str">
        <f t="shared" si="12"/>
        <v>MEJORABLE</v>
      </c>
      <c r="T80" s="10" t="str">
        <f t="shared" si="13"/>
        <v>Mejorar si es posible. Seria conveniente justificar la intervención y su rentabilidad</v>
      </c>
      <c r="U80" s="67">
        <v>17</v>
      </c>
      <c r="V80" s="14" t="s">
        <v>403</v>
      </c>
      <c r="W80" s="14" t="s">
        <v>404</v>
      </c>
      <c r="X80" s="58" t="s">
        <v>266</v>
      </c>
      <c r="Y80" s="58" t="s">
        <v>266</v>
      </c>
      <c r="Z80" s="58" t="s">
        <v>266</v>
      </c>
      <c r="AA80" s="70" t="s">
        <v>405</v>
      </c>
      <c r="AB80" s="75" t="s">
        <v>399</v>
      </c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  <c r="L83" s="207"/>
      <c r="M83" s="207"/>
    </row>
    <row r="84" spans="3:13" x14ac:dyDescent="0.25">
      <c r="C84" s="81"/>
      <c r="L84" s="207"/>
      <c r="M84" s="207"/>
    </row>
    <row r="85" spans="3:13" x14ac:dyDescent="0.25">
      <c r="C85" s="81"/>
      <c r="L85" s="207"/>
      <c r="M85" s="207"/>
    </row>
    <row r="86" spans="3:13" x14ac:dyDescent="0.25">
      <c r="C86" s="81"/>
      <c r="L86" s="207"/>
      <c r="M86" s="207"/>
    </row>
    <row r="87" spans="3:13" x14ac:dyDescent="0.25">
      <c r="C87" s="81"/>
      <c r="L87" s="207"/>
      <c r="M87" s="207"/>
    </row>
    <row r="88" spans="3:13" x14ac:dyDescent="0.25">
      <c r="C88" s="81"/>
      <c r="L88" s="207"/>
      <c r="M88" s="207"/>
    </row>
    <row r="89" spans="3:13" x14ac:dyDescent="0.25">
      <c r="C89" s="81"/>
      <c r="L89" s="207"/>
      <c r="M89" s="207"/>
    </row>
    <row r="90" spans="3:13" x14ac:dyDescent="0.25">
      <c r="C90" s="81"/>
      <c r="L90" s="207"/>
      <c r="M90" s="207"/>
    </row>
    <row r="91" spans="3:13" x14ac:dyDescent="0.25">
      <c r="C91" s="81"/>
      <c r="L91" s="207"/>
      <c r="M91" s="207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32" spans="3:3" x14ac:dyDescent="0.25">
      <c r="C132" s="81"/>
    </row>
    <row r="133" spans="3:3" x14ac:dyDescent="0.25">
      <c r="C133" s="81"/>
    </row>
    <row r="134" spans="3:3" x14ac:dyDescent="0.25">
      <c r="C134" s="81"/>
    </row>
    <row r="1048552" spans="4:8" ht="60" x14ac:dyDescent="0.25">
      <c r="H1048552" s="31" t="s">
        <v>256</v>
      </c>
    </row>
    <row r="1048553" spans="4:8" ht="60" x14ac:dyDescent="0.25">
      <c r="H1048553" s="31" t="s">
        <v>257</v>
      </c>
    </row>
    <row r="1048554" spans="4:8" ht="90" x14ac:dyDescent="0.25">
      <c r="H1048554" s="31" t="s">
        <v>258</v>
      </c>
    </row>
    <row r="1048555" spans="4:8" ht="75" x14ac:dyDescent="0.25">
      <c r="H1048555" s="31" t="s">
        <v>259</v>
      </c>
    </row>
    <row r="1048556" spans="4:8" ht="135" x14ac:dyDescent="0.25">
      <c r="H1048556" s="31" t="s">
        <v>260</v>
      </c>
    </row>
    <row r="1048557" spans="4:8" ht="285" x14ac:dyDescent="0.25">
      <c r="D1048557" t="s">
        <v>19</v>
      </c>
      <c r="H1048557" s="31" t="s">
        <v>261</v>
      </c>
    </row>
    <row r="1048558" spans="4:8" x14ac:dyDescent="0.25">
      <c r="D1048558" t="s">
        <v>263</v>
      </c>
    </row>
  </sheetData>
  <mergeCells count="119">
    <mergeCell ref="L81:M91"/>
    <mergeCell ref="D64:D65"/>
    <mergeCell ref="D66:D67"/>
    <mergeCell ref="D68:D69"/>
    <mergeCell ref="D70:D71"/>
    <mergeCell ref="D72:D73"/>
    <mergeCell ref="D74:D75"/>
    <mergeCell ref="D52:D53"/>
    <mergeCell ref="D54:D55"/>
    <mergeCell ref="D56:D57"/>
    <mergeCell ref="D58:D59"/>
    <mergeCell ref="D60:D61"/>
    <mergeCell ref="D62:D63"/>
    <mergeCell ref="E27:E31"/>
    <mergeCell ref="B34:B52"/>
    <mergeCell ref="D36:D37"/>
    <mergeCell ref="D38:D39"/>
    <mergeCell ref="D40:D41"/>
    <mergeCell ref="D42:D43"/>
    <mergeCell ref="D44:D45"/>
    <mergeCell ref="D46:D47"/>
    <mergeCell ref="D48:D49"/>
    <mergeCell ref="D50:D51"/>
    <mergeCell ref="B11:B33"/>
    <mergeCell ref="C11:C80"/>
    <mergeCell ref="D11:D20"/>
    <mergeCell ref="D76:D77"/>
    <mergeCell ref="D78:D79"/>
    <mergeCell ref="D21:D22"/>
    <mergeCell ref="E21:E22"/>
    <mergeCell ref="D24:D25"/>
    <mergeCell ref="E24:E25"/>
    <mergeCell ref="E11:E20"/>
    <mergeCell ref="AA24:AA25"/>
    <mergeCell ref="AB24:AB25"/>
    <mergeCell ref="W16:W18"/>
    <mergeCell ref="X16:X18"/>
    <mergeCell ref="Y16:Y18"/>
    <mergeCell ref="Z16:Z18"/>
    <mergeCell ref="AA16:AA18"/>
    <mergeCell ref="AB16:AB18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G11:G13"/>
    <mergeCell ref="H11:H13"/>
    <mergeCell ref="X14:X15"/>
    <mergeCell ref="V11:V13"/>
    <mergeCell ref="W11:W13"/>
    <mergeCell ref="X11:X13"/>
    <mergeCell ref="M11:M13"/>
    <mergeCell ref="N11:N13"/>
    <mergeCell ref="O11:O13"/>
    <mergeCell ref="P11:P13"/>
    <mergeCell ref="Q11:Q13"/>
    <mergeCell ref="R11:R13"/>
    <mergeCell ref="I11:I13"/>
    <mergeCell ref="J11:J13"/>
    <mergeCell ref="K11:K13"/>
    <mergeCell ref="L11:L13"/>
    <mergeCell ref="R14:R15"/>
    <mergeCell ref="S14:S15"/>
    <mergeCell ref="AB11:AB13"/>
    <mergeCell ref="F14:F15"/>
    <mergeCell ref="G14:G15"/>
    <mergeCell ref="H14:H15"/>
    <mergeCell ref="I14:I15"/>
    <mergeCell ref="J14:J15"/>
    <mergeCell ref="K14:K15"/>
    <mergeCell ref="S11:S13"/>
    <mergeCell ref="T11:T13"/>
    <mergeCell ref="U11:U13"/>
    <mergeCell ref="Y14:Y15"/>
    <mergeCell ref="Z14:Z15"/>
    <mergeCell ref="AA14:AA15"/>
    <mergeCell ref="AB14:AB15"/>
    <mergeCell ref="T14:T15"/>
    <mergeCell ref="U14:U15"/>
    <mergeCell ref="V14:V15"/>
    <mergeCell ref="W14:W15"/>
    <mergeCell ref="L14:L15"/>
    <mergeCell ref="M14:M15"/>
    <mergeCell ref="N14:N15"/>
    <mergeCell ref="O14:O15"/>
    <mergeCell ref="P14:P15"/>
    <mergeCell ref="Q14:Q15"/>
    <mergeCell ref="F16:F18"/>
    <mergeCell ref="G16:G18"/>
    <mergeCell ref="H16:H18"/>
    <mergeCell ref="I16:I18"/>
    <mergeCell ref="J16:J18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  <mergeCell ref="F11:F13"/>
    <mergeCell ref="Y11:Y13"/>
    <mergeCell ref="Z11:Z13"/>
    <mergeCell ref="AA11:AA13"/>
  </mergeCells>
  <conditionalFormatting sqref="O11 O16 O21:O80">
    <cfRule type="containsText" dxfId="577" priority="30" operator="containsText" text="Bajo">
      <formula>NOT(ISERROR(SEARCH("Bajo",O11)))</formula>
    </cfRule>
    <cfRule type="containsText" dxfId="576" priority="31" operator="containsText" text="Muy Alto">
      <formula>NOT(ISERROR(SEARCH("Muy Alto",O11)))</formula>
    </cfRule>
  </conditionalFormatting>
  <conditionalFormatting sqref="O11 O27:O80">
    <cfRule type="containsText" dxfId="575" priority="32" operator="containsText" text="Alto">
      <formula>NOT(ISERROR(SEARCH("Alto",O11)))</formula>
    </cfRule>
    <cfRule type="containsText" dxfId="574" priority="33" operator="containsText" text="Muy Alto">
      <formula>NOT(ISERROR(SEARCH("Muy Alto",O11)))</formula>
    </cfRule>
  </conditionalFormatting>
  <conditionalFormatting sqref="O16 O21:O26">
    <cfRule type="containsText" dxfId="573" priority="9" operator="containsText" text="Muy Alto">
      <formula>NOT(ISERROR(SEARCH("Muy Alto",O16)))</formula>
    </cfRule>
    <cfRule type="containsText" dxfId="572" priority="10" operator="containsText" text="Alto">
      <formula>NOT(ISERROR(SEARCH("Alto",O16)))</formula>
    </cfRule>
  </conditionalFormatting>
  <conditionalFormatting sqref="O16 O21:O80 O11">
    <cfRule type="containsText" dxfId="571" priority="29" operator="containsText" text="Medio">
      <formula>NOT(ISERROR(SEARCH("Medio",O11)))</formula>
    </cfRule>
  </conditionalFormatting>
  <conditionalFormatting sqref="R11 R27:R80">
    <cfRule type="containsText" dxfId="570" priority="25" operator="containsText" text="III">
      <formula>NOT(ISERROR(SEARCH("III",R11)))</formula>
    </cfRule>
    <cfRule type="containsText" dxfId="569" priority="26" operator="containsText" text="II">
      <formula>NOT(ISERROR(SEARCH("II",R11)))</formula>
    </cfRule>
    <cfRule type="containsText" dxfId="568" priority="27" operator="containsText" text="I">
      <formula>NOT(ISERROR(SEARCH("I",R11)))</formula>
    </cfRule>
    <cfRule type="containsText" dxfId="567" priority="28" operator="containsText" text="IV">
      <formula>NOT(ISERROR(SEARCH("IV",R11)))</formula>
    </cfRule>
  </conditionalFormatting>
  <conditionalFormatting sqref="R16 R19:R26">
    <cfRule type="containsText" dxfId="566" priority="5" operator="containsText" text="IV">
      <formula>NOT(ISERROR(SEARCH("IV",R16)))</formula>
    </cfRule>
    <cfRule type="containsText" dxfId="565" priority="6" operator="containsText" text="III">
      <formula>NOT(ISERROR(SEARCH("III",R16)))</formula>
    </cfRule>
    <cfRule type="containsText" dxfId="564" priority="7" operator="containsText" text="II">
      <formula>NOT(ISERROR(SEARCH("II",R16)))</formula>
    </cfRule>
    <cfRule type="containsText" dxfId="563" priority="8" operator="containsText" text="I">
      <formula>NOT(ISERROR(SEARCH("I",R16)))</formula>
    </cfRule>
  </conditionalFormatting>
  <conditionalFormatting sqref="R16 R19:R80 R11">
    <cfRule type="containsText" dxfId="562" priority="24" operator="containsText" text="IV">
      <formula>NOT(ISERROR(SEARCH("IV",R11)))</formula>
    </cfRule>
  </conditionalFormatting>
  <conditionalFormatting sqref="S11 S16 S19:S80">
    <cfRule type="containsText" dxfId="561" priority="17" operator="containsText" text="ACEPTABLE CON CONTROL ESPECIFICO">
      <formula>NOT(ISERROR(SEARCH("ACEPTABLE CON CONTROL ESPECIFICO",S11)))</formula>
    </cfRule>
    <cfRule type="containsText" dxfId="560" priority="18" operator="containsText" text="ACEPTABLE">
      <formula>NOT(ISERROR(SEARCH("ACEPTABLE",S11)))</formula>
    </cfRule>
    <cfRule type="containsText" dxfId="559" priority="19" operator="containsText" text="MEJORABLE">
      <formula>NOT(ISERROR(SEARCH("MEJORABLE",S11)))</formula>
    </cfRule>
  </conditionalFormatting>
  <conditionalFormatting sqref="S11 S27:S80">
    <cfRule type="containsText" dxfId="558" priority="20" operator="containsText" text="NO ACEPTABLE">
      <formula>NOT(ISERROR(SEARCH("NO ACEPTABLE",S11)))</formula>
    </cfRule>
    <cfRule type="containsText" dxfId="557" priority="21" operator="containsText" text="NO ACEPTABLE O ACEPTABLE CON CONTROL ESPECIFICO">
      <formula>NOT(ISERROR(SEARCH("NO ACEPTABLE O ACEPTABLE CON CONTROL ESPECIFICO",S11)))</formula>
    </cfRule>
    <cfRule type="containsText" dxfId="556" priority="22" operator="containsText" text="ACEPTABLE">
      <formula>NOT(ISERROR(SEARCH("ACEPTABLE",S11)))</formula>
    </cfRule>
    <cfRule type="containsText" dxfId="555" priority="23" operator="containsText" text="MEJORABLE">
      <formula>NOT(ISERROR(SEARCH("MEJORABLE",S11)))</formula>
    </cfRule>
  </conditionalFormatting>
  <conditionalFormatting sqref="S16 S19:S26">
    <cfRule type="containsText" dxfId="554" priority="1" operator="containsText" text="ACEPTABLE">
      <formula>NOT(ISERROR(SEARCH("ACEPTABLE",S16)))</formula>
    </cfRule>
    <cfRule type="containsText" dxfId="553" priority="2" operator="containsText" text="MEJORABLE">
      <formula>NOT(ISERROR(SEARCH("MEJORABLE",S16)))</formula>
    </cfRule>
    <cfRule type="containsText" dxfId="552" priority="3" operator="containsText" text="NO ACEPTABLE">
      <formula>NOT(ISERROR(SEARCH("NO ACEPTABLE",S16)))</formula>
    </cfRule>
    <cfRule type="containsText" dxfId="551" priority="4" operator="containsText" text="NO ACEPTABLE O ACEPTABLE CON CONTROL ESPECIFICO">
      <formula>NOT(ISERROR(SEARCH("NO ACEPTABLE O ACEPTABLE CON CONTROL ESPECIFICO",S16)))</formula>
    </cfRule>
  </conditionalFormatting>
  <conditionalFormatting sqref="S16 S19:S80 S11">
    <cfRule type="containsText" dxfId="550" priority="16" operator="containsText" text="NO ACEPTABLE">
      <formula>NOT(ISERROR(SEARCH("NO ACEPTABLE",S11)))</formula>
    </cfRule>
  </conditionalFormatting>
  <conditionalFormatting sqref="T11 T16 T19:T80">
    <cfRule type="containsText" dxfId="549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548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547" priority="13" operator="equal">
      <formula>"Situación crítica. Suspender actividades hasta que el riesgo esté bajo control. Intervención urgente"</formula>
    </cfRule>
    <cfRule type="containsText" dxfId="546" priority="14" operator="containsText" text="Corregir y adoptar medidas de control inmediato">
      <formula>NOT(ISERROR(SEARCH("Corregir y adoptar medidas de control inmediato",T11)))</formula>
    </cfRule>
    <cfRule type="containsText" dxfId="545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P11 P21:P79" xr:uid="{DA4F05E5-3788-4729-AEAE-3863DAC4C098}">
      <formula1>$P$35:$P$38</formula1>
    </dataValidation>
    <dataValidation type="list" allowBlank="1" showInputMessage="1" showErrorMessage="1" sqref="H11 H21:H26" xr:uid="{A2856DD5-B3C7-472C-B707-2E0F9F5E4364}">
      <formula1>$H$1048552:$H$1048557</formula1>
    </dataValidation>
    <dataValidation type="list" allowBlank="1" showInputMessage="1" showErrorMessage="1" sqref="F11 F21:F34" xr:uid="{BFB25BD0-0D5D-4B57-B192-89A93D90A9E6}">
      <formula1>$F$35:$F$79</formula1>
    </dataValidation>
    <dataValidation type="list" allowBlank="1" showInputMessage="1" showErrorMessage="1" sqref="E11 E21 E23:E24 E26:E27 E32:E33" xr:uid="{C2EAAFB4-45C1-4655-B90D-5E752B92A20C}">
      <formula1>$E$35:$E$40</formula1>
    </dataValidation>
    <dataValidation type="list" allowBlank="1" showInputMessage="1" showErrorMessage="1" sqref="D78 D76 D74 D72 D70 D68 D66 D64 D62 D60 D58 D56 D54 D52 D50 D48 D46 D44 D42 D40 D38 D36 D23:D24 D21 D26:D34 D11" xr:uid="{2FDE0FE2-2B3B-4314-9191-AEB4582312FF}">
      <formula1>$D$1048557:$D$1048576</formula1>
    </dataValidation>
    <dataValidation type="list" showInputMessage="1" showErrorMessage="1" sqref="H27:H80" xr:uid="{473F6C56-DE02-4000-A4CA-AD2B8D700D5D}">
      <formula1>$H$1048551:$H$1048557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0614-2290-47C9-A547-A54E5B980EC2}">
  <sheetPr>
    <pageSetUpPr fitToPage="1"/>
  </sheetPr>
  <dimension ref="B2:AW1048558"/>
  <sheetViews>
    <sheetView showGridLines="0" tabSelected="1" topLeftCell="A12" zoomScale="70" zoomScaleNormal="70" workbookViewId="0">
      <selection activeCell="C12" sqref="C12:C80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706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x14ac:dyDescent="0.25">
      <c r="B10" s="153"/>
      <c r="C10" s="154"/>
      <c r="D10" s="154"/>
      <c r="E10" s="168" t="s">
        <v>5</v>
      </c>
      <c r="F10" s="169"/>
      <c r="G10" s="113" t="s">
        <v>4</v>
      </c>
      <c r="H10" s="154"/>
      <c r="I10" s="104" t="s">
        <v>6</v>
      </c>
      <c r="J10" s="113" t="s">
        <v>7</v>
      </c>
      <c r="K10" s="103" t="s">
        <v>8</v>
      </c>
      <c r="L10" s="110" t="s">
        <v>37</v>
      </c>
      <c r="M10" s="110" t="s">
        <v>38</v>
      </c>
      <c r="N10" s="119" t="s">
        <v>42</v>
      </c>
      <c r="O10" s="110" t="s">
        <v>39</v>
      </c>
      <c r="P10" s="119" t="s">
        <v>40</v>
      </c>
      <c r="Q10" s="110" t="s">
        <v>43</v>
      </c>
      <c r="R10" s="120" t="s">
        <v>45</v>
      </c>
      <c r="S10" s="110" t="s">
        <v>9</v>
      </c>
      <c r="T10" s="108" t="s">
        <v>249</v>
      </c>
      <c r="U10" s="121" t="s">
        <v>10</v>
      </c>
      <c r="V10" s="122" t="s">
        <v>11</v>
      </c>
      <c r="W10" s="123" t="s">
        <v>12</v>
      </c>
      <c r="X10" s="124" t="s">
        <v>14</v>
      </c>
      <c r="Y10" s="125" t="s">
        <v>15</v>
      </c>
      <c r="Z10" s="128" t="s">
        <v>16</v>
      </c>
      <c r="AA10" s="125" t="s">
        <v>17</v>
      </c>
      <c r="AB10" s="126" t="s">
        <v>44</v>
      </c>
    </row>
    <row r="11" spans="2:49" ht="85.5" customHeight="1" x14ac:dyDescent="0.25">
      <c r="B11" s="117"/>
      <c r="C11" s="136"/>
      <c r="D11" s="179" t="s">
        <v>19</v>
      </c>
      <c r="E11" s="144" t="s">
        <v>208</v>
      </c>
      <c r="F11" s="136" t="s">
        <v>707</v>
      </c>
      <c r="G11" s="136" t="s">
        <v>728</v>
      </c>
      <c r="H11" s="136" t="s">
        <v>264</v>
      </c>
      <c r="I11" s="136" t="s">
        <v>540</v>
      </c>
      <c r="J11" s="136" t="s">
        <v>540</v>
      </c>
      <c r="K11" s="136" t="s">
        <v>540</v>
      </c>
      <c r="L11" s="136">
        <v>2</v>
      </c>
      <c r="M11" s="136">
        <v>2</v>
      </c>
      <c r="N11" s="138">
        <v>4</v>
      </c>
      <c r="O11" s="137" t="s">
        <v>606</v>
      </c>
      <c r="P11" s="136">
        <v>10</v>
      </c>
      <c r="Q11" s="139">
        <v>40</v>
      </c>
      <c r="R11" s="140" t="s">
        <v>194</v>
      </c>
      <c r="S11" s="140" t="s">
        <v>709</v>
      </c>
      <c r="T11" s="140" t="s">
        <v>710</v>
      </c>
      <c r="U11" s="117">
        <v>5</v>
      </c>
      <c r="V11" s="136" t="s">
        <v>711</v>
      </c>
      <c r="W11" s="136" t="s">
        <v>712</v>
      </c>
      <c r="X11" s="136" t="s">
        <v>266</v>
      </c>
      <c r="Y11" s="136" t="s">
        <v>266</v>
      </c>
      <c r="Z11" s="136" t="s">
        <v>266</v>
      </c>
      <c r="AA11" s="136" t="s">
        <v>519</v>
      </c>
      <c r="AB11" s="136" t="s">
        <v>713</v>
      </c>
    </row>
    <row r="12" spans="2:49" ht="75.75" customHeight="1" x14ac:dyDescent="0.25">
      <c r="B12" s="170" t="s">
        <v>750</v>
      </c>
      <c r="C12" s="145" t="s">
        <v>749</v>
      </c>
      <c r="D12" s="180"/>
      <c r="E12" s="145"/>
      <c r="F12" s="144" t="s">
        <v>221</v>
      </c>
      <c r="G12" s="144" t="s">
        <v>717</v>
      </c>
      <c r="H12" s="170" t="s">
        <v>264</v>
      </c>
      <c r="I12" s="171" t="s">
        <v>271</v>
      </c>
      <c r="J12" s="171" t="s">
        <v>271</v>
      </c>
      <c r="K12" s="171" t="s">
        <v>271</v>
      </c>
      <c r="L12" s="176">
        <v>2</v>
      </c>
      <c r="M12" s="176">
        <v>2</v>
      </c>
      <c r="N12" s="185">
        <v>4</v>
      </c>
      <c r="O12" s="262" t="s">
        <v>664</v>
      </c>
      <c r="P12" s="179">
        <v>25</v>
      </c>
      <c r="Q12" s="188">
        <v>25</v>
      </c>
      <c r="R12" s="256" t="s">
        <v>197</v>
      </c>
      <c r="S12" s="258" t="s">
        <v>665</v>
      </c>
      <c r="T12" s="260" t="s">
        <v>666</v>
      </c>
      <c r="U12" s="179">
        <v>5</v>
      </c>
      <c r="V12" s="144" t="s">
        <v>714</v>
      </c>
      <c r="W12" s="144" t="s">
        <v>715</v>
      </c>
      <c r="X12" s="64" t="s">
        <v>266</v>
      </c>
      <c r="Y12" s="144" t="s">
        <v>266</v>
      </c>
      <c r="Z12" s="144" t="s">
        <v>266</v>
      </c>
      <c r="AA12" s="144" t="s">
        <v>716</v>
      </c>
      <c r="AB12" s="144" t="s">
        <v>266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thickBot="1" x14ac:dyDescent="0.3">
      <c r="B13" s="170"/>
      <c r="C13" s="145"/>
      <c r="D13" s="180"/>
      <c r="E13" s="145"/>
      <c r="F13" s="146"/>
      <c r="G13" s="146"/>
      <c r="H13" s="170"/>
      <c r="I13" s="172"/>
      <c r="J13" s="172"/>
      <c r="K13" s="172"/>
      <c r="L13" s="178"/>
      <c r="M13" s="178"/>
      <c r="N13" s="185"/>
      <c r="O13" s="263"/>
      <c r="P13" s="181"/>
      <c r="Q13" s="201"/>
      <c r="R13" s="257"/>
      <c r="S13" s="259"/>
      <c r="T13" s="261"/>
      <c r="U13" s="181"/>
      <c r="V13" s="146"/>
      <c r="W13" s="146"/>
      <c r="X13" s="118"/>
      <c r="Y13" s="146"/>
      <c r="Z13" s="146"/>
      <c r="AA13" s="146"/>
      <c r="AB13" s="146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70" t="s">
        <v>214</v>
      </c>
      <c r="G14" s="145" t="s">
        <v>718</v>
      </c>
      <c r="H14" s="144" t="s">
        <v>264</v>
      </c>
      <c r="I14" s="171" t="s">
        <v>649</v>
      </c>
      <c r="J14" s="171" t="s">
        <v>649</v>
      </c>
      <c r="K14" s="196" t="s">
        <v>271</v>
      </c>
      <c r="L14" s="176">
        <v>2</v>
      </c>
      <c r="M14" s="177">
        <v>2</v>
      </c>
      <c r="N14" s="188">
        <f t="shared" ref="N14" si="0">M14*L14</f>
        <v>4</v>
      </c>
      <c r="O14" s="190" t="str">
        <f>IF(N14&gt;=24,"Muy Alto",IF(N14&gt;=10,"Alto",IF(N14&gt;=6,"Medio","Bajo")))</f>
        <v>Bajo</v>
      </c>
      <c r="P14" s="179">
        <v>25</v>
      </c>
      <c r="Q14" s="189">
        <v>25</v>
      </c>
      <c r="R14" s="216" t="str">
        <f>IF(Q14&gt;=600,"I",IF(Q14&gt;=150,"II",IF(Q14&gt;=40,"III","IV")))</f>
        <v>IV</v>
      </c>
      <c r="S14" s="214" t="str">
        <f>IF(R14="IV","ACEPTABLE",IF(R14="III","MEJORABLE",IF(R14="II","ACEPTABLE CON CONTROL ESPECIFICO","NO ACEPTABLE")))</f>
        <v>ACEPTABLE</v>
      </c>
      <c r="T14" s="191" t="str">
        <f>IF(R14="IV","Mantener las medidas de control existentes, pero se deberían considerar soluciones o mejoras y se deben hacer comprobciones periódicas para asegurrar que el riesgo aún es aceptable",IF(R14="III","Mejorar si es posible. Seria conveniente justificar la intervención y su rentabilidad",IF(R14="II","Corregir y adoptar medidas de control inmediato","Situación crítica. Suspender actividades hasta que el riesgo esté bajo control. Intervención urgente ")))</f>
        <v>Mantener las medidas de control existentes, pero se deberían considerar soluciones o mejoras y se deben hacer comprobciones periódicas para asegurrar que el riesgo aún es aceptable</v>
      </c>
      <c r="U14" s="179">
        <v>5</v>
      </c>
      <c r="V14" s="144" t="s">
        <v>650</v>
      </c>
      <c r="W14" s="144" t="s">
        <v>651</v>
      </c>
      <c r="X14" s="144" t="s">
        <v>266</v>
      </c>
      <c r="Y14" s="144" t="s">
        <v>266</v>
      </c>
      <c r="Z14" s="144" t="s">
        <v>266</v>
      </c>
      <c r="AA14" s="145" t="s">
        <v>443</v>
      </c>
      <c r="AB14" s="144" t="s">
        <v>266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70"/>
      <c r="G15" s="145"/>
      <c r="H15" s="145"/>
      <c r="I15" s="196"/>
      <c r="J15" s="196"/>
      <c r="K15" s="196"/>
      <c r="L15" s="177"/>
      <c r="M15" s="177"/>
      <c r="N15" s="189"/>
      <c r="O15" s="19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6.5" customHeight="1" x14ac:dyDescent="0.25">
      <c r="B16" s="170"/>
      <c r="C16" s="145"/>
      <c r="D16" s="180"/>
      <c r="E16" s="145"/>
      <c r="F16" s="170"/>
      <c r="G16" s="145"/>
      <c r="H16" s="145"/>
      <c r="I16" s="196"/>
      <c r="J16" s="196"/>
      <c r="K16" s="196"/>
      <c r="L16" s="177"/>
      <c r="M16" s="177"/>
      <c r="N16" s="189"/>
      <c r="O16" s="19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70"/>
      <c r="G17" s="145"/>
      <c r="H17" s="145"/>
      <c r="I17" s="196"/>
      <c r="J17" s="196"/>
      <c r="K17" s="196"/>
      <c r="L17" s="177"/>
      <c r="M17" s="177"/>
      <c r="N17" s="189"/>
      <c r="O17" s="19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70"/>
      <c r="G18" s="146"/>
      <c r="H18" s="146"/>
      <c r="I18" s="172"/>
      <c r="J18" s="172"/>
      <c r="K18" s="172"/>
      <c r="L18" s="178"/>
      <c r="M18" s="178"/>
      <c r="N18" s="201"/>
      <c r="O18" s="190"/>
      <c r="P18" s="181"/>
      <c r="Q18" s="201"/>
      <c r="R18" s="194"/>
      <c r="S18" s="174"/>
      <c r="T18" s="177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91.5" customHeight="1" thickBot="1" x14ac:dyDescent="0.3">
      <c r="B19" s="170"/>
      <c r="C19" s="145"/>
      <c r="D19" s="93" t="s">
        <v>19</v>
      </c>
      <c r="E19" s="144" t="s">
        <v>207</v>
      </c>
      <c r="F19" s="55" t="s">
        <v>447</v>
      </c>
      <c r="G19" s="55" t="s">
        <v>719</v>
      </c>
      <c r="H19" s="55" t="s">
        <v>264</v>
      </c>
      <c r="I19" s="6" t="s">
        <v>271</v>
      </c>
      <c r="J19" s="6" t="s">
        <v>540</v>
      </c>
      <c r="K19" s="6" t="s">
        <v>339</v>
      </c>
      <c r="L19" s="102">
        <v>2</v>
      </c>
      <c r="M19" s="102">
        <v>3</v>
      </c>
      <c r="N19" s="94">
        <f t="shared" ref="N19:N24" si="1">M19*L19</f>
        <v>6</v>
      </c>
      <c r="O19" s="5" t="str">
        <f t="shared" ref="O19:O24" si="2">IF(N19&gt;=24,"Muy Alto",IF(N19&gt;=10,"Alto",IF(N19&gt;=6,"Medio","Bajo")))</f>
        <v>Medio</v>
      </c>
      <c r="P19" s="5">
        <v>25</v>
      </c>
      <c r="Q19" s="59">
        <f t="shared" ref="Q19:Q80" si="3">P19*N19</f>
        <v>150</v>
      </c>
      <c r="R19" s="11" t="str">
        <f t="shared" ref="R19:R24" si="4">IF(Q19&gt;=600,"I",IF(Q19&gt;=150,"II",IF(Q19&gt;=40,"III","IV")))</f>
        <v>II</v>
      </c>
      <c r="S19" s="53" t="str">
        <f t="shared" ref="S19:S24" si="5">IF(R19="IV","ACEPTABLE",IF(R19="III","MEJORABLE",IF(R19="II","ACEPTABLE CON CONTROL ESPECIFICO","NO ACEPTABLE")))</f>
        <v>ACEPTABLE CON CONTROL ESPECIFICO</v>
      </c>
      <c r="T19" s="10" t="str">
        <f t="shared" ref="T19:T24" si="6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5">
        <v>5</v>
      </c>
      <c r="V19" s="55" t="s">
        <v>431</v>
      </c>
      <c r="W19" s="55" t="s">
        <v>344</v>
      </c>
      <c r="X19" s="55" t="s">
        <v>266</v>
      </c>
      <c r="Y19" s="55" t="s">
        <v>266</v>
      </c>
      <c r="Z19" s="55" t="s">
        <v>547</v>
      </c>
      <c r="AA19" s="55" t="s">
        <v>285</v>
      </c>
      <c r="AB19" s="55" t="s">
        <v>349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91.5" customHeight="1" thickBot="1" x14ac:dyDescent="0.3">
      <c r="B20" s="170"/>
      <c r="C20" s="145"/>
      <c r="D20" s="93"/>
      <c r="E20" s="145"/>
      <c r="F20" s="55" t="s">
        <v>653</v>
      </c>
      <c r="G20" s="55" t="s">
        <v>720</v>
      </c>
      <c r="H20" s="55" t="s">
        <v>264</v>
      </c>
      <c r="I20" s="6" t="s">
        <v>271</v>
      </c>
      <c r="J20" s="6" t="s">
        <v>271</v>
      </c>
      <c r="K20" s="6" t="s">
        <v>271</v>
      </c>
      <c r="L20" s="102">
        <v>2</v>
      </c>
      <c r="M20" s="102">
        <v>3</v>
      </c>
      <c r="N20" s="94">
        <f t="shared" si="1"/>
        <v>6</v>
      </c>
      <c r="O20" s="5" t="str">
        <f t="shared" si="2"/>
        <v>Medio</v>
      </c>
      <c r="P20" s="5">
        <v>25</v>
      </c>
      <c r="Q20" s="59">
        <f t="shared" si="3"/>
        <v>150</v>
      </c>
      <c r="R20" s="11" t="str">
        <f t="shared" si="4"/>
        <v>II</v>
      </c>
      <c r="S20" s="53" t="str">
        <f t="shared" si="5"/>
        <v>ACEPTABLE CON CONTROL ESPECIFICO</v>
      </c>
      <c r="T20" s="10" t="str">
        <f t="shared" si="6"/>
        <v>Corregir y adoptar medidas de control inmediato</v>
      </c>
      <c r="U20" s="5">
        <v>5</v>
      </c>
      <c r="V20" s="55" t="s">
        <v>655</v>
      </c>
      <c r="W20" s="55" t="s">
        <v>656</v>
      </c>
      <c r="X20" s="55" t="s">
        <v>266</v>
      </c>
      <c r="Y20" s="55" t="s">
        <v>266</v>
      </c>
      <c r="Z20" s="55" t="s">
        <v>266</v>
      </c>
      <c r="AA20" s="55" t="s">
        <v>657</v>
      </c>
      <c r="AB20" s="55" t="s">
        <v>658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79.5" customHeight="1" thickBot="1" x14ac:dyDescent="0.3">
      <c r="B21" s="170"/>
      <c r="C21" s="145"/>
      <c r="D21" s="179" t="s">
        <v>19</v>
      </c>
      <c r="E21" s="145"/>
      <c r="F21" s="62" t="s">
        <v>54</v>
      </c>
      <c r="G21" s="62" t="s">
        <v>721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3</v>
      </c>
      <c r="N21" s="59">
        <f t="shared" si="1"/>
        <v>6</v>
      </c>
      <c r="O21" s="5" t="str">
        <f t="shared" si="2"/>
        <v>Medio</v>
      </c>
      <c r="P21" s="5">
        <v>25</v>
      </c>
      <c r="Q21" s="59">
        <f t="shared" si="3"/>
        <v>150</v>
      </c>
      <c r="R21" s="11" t="str">
        <f t="shared" si="4"/>
        <v>II</v>
      </c>
      <c r="S21" s="53" t="str">
        <f t="shared" si="5"/>
        <v>ACEPTABLE CON CONTROL ESPECIFICO</v>
      </c>
      <c r="T21" s="10" t="str">
        <f t="shared" si="6"/>
        <v>Corregir y adoptar medidas de control inmediato</v>
      </c>
      <c r="U21" s="5">
        <v>5</v>
      </c>
      <c r="V21" s="55" t="s">
        <v>278</v>
      </c>
      <c r="W21" s="55" t="s">
        <v>280</v>
      </c>
      <c r="X21" s="55" t="s">
        <v>266</v>
      </c>
      <c r="Y21" s="55" t="s">
        <v>266</v>
      </c>
      <c r="Z21" s="55" t="s">
        <v>546</v>
      </c>
      <c r="AA21" s="55" t="s">
        <v>285</v>
      </c>
      <c r="AB21" s="55" t="s">
        <v>339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77.25" customHeight="1" thickBot="1" x14ac:dyDescent="0.3">
      <c r="B22" s="170"/>
      <c r="C22" s="145"/>
      <c r="D22" s="181"/>
      <c r="E22" s="146"/>
      <c r="F22" s="55" t="s">
        <v>53</v>
      </c>
      <c r="G22" s="55" t="s">
        <v>722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3</v>
      </c>
      <c r="N22" s="59">
        <f t="shared" si="1"/>
        <v>6</v>
      </c>
      <c r="O22" s="5" t="str">
        <f t="shared" si="2"/>
        <v>Medio</v>
      </c>
      <c r="P22" s="5">
        <v>25</v>
      </c>
      <c r="Q22" s="59">
        <f t="shared" si="3"/>
        <v>150</v>
      </c>
      <c r="R22" s="11" t="str">
        <f t="shared" si="4"/>
        <v>II</v>
      </c>
      <c r="S22" s="53" t="str">
        <f t="shared" si="5"/>
        <v>ACEPTABLE CON CONTROL ESPECIFICO</v>
      </c>
      <c r="T22" s="10" t="str">
        <f t="shared" si="6"/>
        <v>Corregir y adoptar medidas de control inmediato</v>
      </c>
      <c r="U22" s="5">
        <v>5</v>
      </c>
      <c r="V22" s="55" t="s">
        <v>281</v>
      </c>
      <c r="W22" s="55" t="s">
        <v>280</v>
      </c>
      <c r="X22" s="55" t="s">
        <v>266</v>
      </c>
      <c r="Y22" s="55" t="s">
        <v>266</v>
      </c>
      <c r="Z22" s="55" t="s">
        <v>306</v>
      </c>
      <c r="AA22" s="55" t="s">
        <v>296</v>
      </c>
      <c r="AB22" s="55" t="s">
        <v>339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82.5" customHeight="1" thickBot="1" x14ac:dyDescent="0.3">
      <c r="B23" s="170"/>
      <c r="C23" s="145"/>
      <c r="D23" s="190" t="s">
        <v>19</v>
      </c>
      <c r="E23" s="145"/>
      <c r="F23" s="55" t="s">
        <v>231</v>
      </c>
      <c r="G23" s="55" t="s">
        <v>729</v>
      </c>
      <c r="H23" s="55" t="s">
        <v>264</v>
      </c>
      <c r="I23" s="6" t="s">
        <v>540</v>
      </c>
      <c r="J23" s="6" t="s">
        <v>540</v>
      </c>
      <c r="K23" s="6" t="s">
        <v>540</v>
      </c>
      <c r="L23" s="102">
        <v>2</v>
      </c>
      <c r="M23" s="102">
        <v>4</v>
      </c>
      <c r="N23" s="59">
        <f t="shared" si="1"/>
        <v>8</v>
      </c>
      <c r="O23" s="5" t="str">
        <f t="shared" si="2"/>
        <v>Medio</v>
      </c>
      <c r="P23" s="5">
        <v>25</v>
      </c>
      <c r="Q23" s="59">
        <f>P23*N23</f>
        <v>200</v>
      </c>
      <c r="R23" s="11" t="str">
        <f t="shared" si="4"/>
        <v>II</v>
      </c>
      <c r="S23" s="53" t="str">
        <f t="shared" si="5"/>
        <v>ACEPTABLE CON CONTROL ESPECIFICO</v>
      </c>
      <c r="T23" s="10" t="str">
        <f t="shared" si="6"/>
        <v>Corregir y adoptar medidas de control inmediato</v>
      </c>
      <c r="U23" s="5">
        <v>5</v>
      </c>
      <c r="V23" s="55" t="s">
        <v>544</v>
      </c>
      <c r="W23" s="55" t="s">
        <v>453</v>
      </c>
      <c r="X23" s="55" t="s">
        <v>266</v>
      </c>
      <c r="Y23" s="55" t="s">
        <v>266</v>
      </c>
      <c r="Z23" s="55" t="s">
        <v>545</v>
      </c>
      <c r="AA23" s="145"/>
      <c r="AB23" s="145" t="s">
        <v>266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51.75" customHeight="1" thickBot="1" x14ac:dyDescent="0.3">
      <c r="B24" s="170"/>
      <c r="C24" s="145"/>
      <c r="D24" s="190"/>
      <c r="E24" s="146"/>
      <c r="F24" s="55" t="s">
        <v>244</v>
      </c>
      <c r="G24" s="55" t="s">
        <v>289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4</v>
      </c>
      <c r="N24" s="59">
        <f t="shared" si="1"/>
        <v>8</v>
      </c>
      <c r="O24" s="5" t="str">
        <f t="shared" si="2"/>
        <v>Medio</v>
      </c>
      <c r="P24" s="5">
        <v>25</v>
      </c>
      <c r="Q24" s="59">
        <f t="shared" si="3"/>
        <v>200</v>
      </c>
      <c r="R24" s="11" t="str">
        <f t="shared" si="4"/>
        <v>II</v>
      </c>
      <c r="S24" s="53" t="str">
        <f t="shared" si="5"/>
        <v>ACEPTABLE CON CONTROL ESPECIFICO</v>
      </c>
      <c r="T24" s="10" t="str">
        <f t="shared" si="6"/>
        <v>Corregir y adoptar medidas de control inmediato</v>
      </c>
      <c r="U24" s="5">
        <v>5</v>
      </c>
      <c r="V24" s="55" t="s">
        <v>310</v>
      </c>
      <c r="W24" s="55" t="s">
        <v>279</v>
      </c>
      <c r="X24" s="55" t="s">
        <v>266</v>
      </c>
      <c r="Y24" s="55" t="s">
        <v>266</v>
      </c>
      <c r="Z24" s="55" t="s">
        <v>302</v>
      </c>
      <c r="AA24" s="145"/>
      <c r="AB24" s="145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47" customHeight="1" thickBot="1" x14ac:dyDescent="0.3">
      <c r="B25" s="170"/>
      <c r="C25" s="145"/>
      <c r="D25" s="5" t="s">
        <v>293</v>
      </c>
      <c r="E25" s="62" t="s">
        <v>210</v>
      </c>
      <c r="F25" s="55" t="s">
        <v>241</v>
      </c>
      <c r="G25" s="55" t="s">
        <v>292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2</v>
      </c>
      <c r="N25" s="59">
        <f>M25*L25</f>
        <v>4</v>
      </c>
      <c r="O25" s="5" t="str">
        <f>IF(N25&gt;=24,"Muy Alto",IF(N25&gt;=10,"Alto",IF(N25&gt;=6,"Medio","Bajo")))</f>
        <v>Bajo</v>
      </c>
      <c r="P25" s="5">
        <v>10</v>
      </c>
      <c r="Q25" s="59">
        <f t="shared" si="3"/>
        <v>40</v>
      </c>
      <c r="R25" s="11" t="str">
        <f>IF(Q25&gt;=600,"I",IF(Q25&gt;=150,"II",IF(Q25&gt;=40,"III","IV")))</f>
        <v>III</v>
      </c>
      <c r="S25" s="53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5">
        <v>5</v>
      </c>
      <c r="V25" s="55" t="s">
        <v>298</v>
      </c>
      <c r="W25" s="55" t="s">
        <v>299</v>
      </c>
      <c r="X25" s="55" t="s">
        <v>266</v>
      </c>
      <c r="Y25" s="55" t="s">
        <v>266</v>
      </c>
      <c r="Z25" s="55" t="s">
        <v>300</v>
      </c>
      <c r="AA25" s="55" t="s">
        <v>303</v>
      </c>
      <c r="AB25" s="62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47" customHeight="1" thickBot="1" x14ac:dyDescent="0.3">
      <c r="B26" s="170"/>
      <c r="C26" s="145"/>
      <c r="D26" s="5" t="s">
        <v>293</v>
      </c>
      <c r="E26" s="144" t="s">
        <v>212</v>
      </c>
      <c r="F26" s="55" t="s">
        <v>233</v>
      </c>
      <c r="G26" s="55" t="s">
        <v>742</v>
      </c>
      <c r="H26" s="55" t="s">
        <v>264</v>
      </c>
      <c r="I26" s="6" t="s">
        <v>540</v>
      </c>
      <c r="J26" s="6" t="s">
        <v>540</v>
      </c>
      <c r="K26" s="6" t="s">
        <v>540</v>
      </c>
      <c r="L26" s="102">
        <v>6</v>
      </c>
      <c r="M26" s="102">
        <v>1</v>
      </c>
      <c r="N26" s="59">
        <f>M26*L26</f>
        <v>6</v>
      </c>
      <c r="O26" s="5" t="str">
        <f>IF(N26&gt;=24,"Muy Alto",IF(N26&gt;=10,"Alto",IF(N26&gt;=6,"Medio","Bajo")))</f>
        <v>Medio</v>
      </c>
      <c r="P26" s="5">
        <v>25</v>
      </c>
      <c r="Q26" s="59">
        <f t="shared" si="3"/>
        <v>150</v>
      </c>
      <c r="R26" s="11" t="str">
        <f>IF(Q26&gt;=600,"I",IF(Q26&gt;=150,"II",IF(Q26&gt;=40,"III","IV")))</f>
        <v>II</v>
      </c>
      <c r="S26" s="53" t="str">
        <f>IF(R26="IV","ACEPTABLE",IF(R26="III","MEJORABLE",IF(R26="II","ACEPTABLE CON CONTROL ESPECIFICO","NO ACEPTABLE")))</f>
        <v>ACEPTABLE CON CONTROL ESPECIFICO</v>
      </c>
      <c r="T26" s="10" t="str">
        <f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Corregir y adoptar medidas de control inmediato</v>
      </c>
      <c r="U26" s="5">
        <v>5</v>
      </c>
      <c r="V26" s="55" t="s">
        <v>743</v>
      </c>
      <c r="W26" s="55" t="s">
        <v>744</v>
      </c>
      <c r="X26" s="55" t="s">
        <v>266</v>
      </c>
      <c r="Y26" s="55" t="s">
        <v>266</v>
      </c>
      <c r="Z26" s="55" t="s">
        <v>266</v>
      </c>
      <c r="AA26" s="55" t="s">
        <v>740</v>
      </c>
      <c r="AB26" s="55" t="s">
        <v>745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47" customHeight="1" thickBot="1" x14ac:dyDescent="0.3">
      <c r="B27" s="170"/>
      <c r="C27" s="145"/>
      <c r="D27" s="5" t="s">
        <v>293</v>
      </c>
      <c r="E27" s="145"/>
      <c r="F27" s="55" t="s">
        <v>245</v>
      </c>
      <c r="G27" s="55" t="s">
        <v>733</v>
      </c>
      <c r="H27" s="55" t="s">
        <v>264</v>
      </c>
      <c r="I27" s="6" t="s">
        <v>540</v>
      </c>
      <c r="J27" s="6" t="s">
        <v>540</v>
      </c>
      <c r="K27" s="6" t="s">
        <v>540</v>
      </c>
      <c r="L27" s="102">
        <v>6</v>
      </c>
      <c r="M27" s="102">
        <v>2</v>
      </c>
      <c r="N27" s="59">
        <f>M27*L27</f>
        <v>12</v>
      </c>
      <c r="O27" s="5" t="str">
        <f>IF(N27&gt;=24,"Muy Alto",IF(N27&gt;=10,"Alto",IF(N27&gt;=6,"Medio","Bajo")))</f>
        <v>Alto</v>
      </c>
      <c r="P27" s="5">
        <v>25</v>
      </c>
      <c r="Q27" s="59">
        <f t="shared" si="3"/>
        <v>300</v>
      </c>
      <c r="R27" s="11" t="str">
        <f>IF(Q27&gt;=600,"I",IF(Q27&gt;=150,"II",IF(Q27&gt;=40,"III","IV")))</f>
        <v>II</v>
      </c>
      <c r="S27" s="53" t="str">
        <f>IF(R27="IV","ACEPTABLE",IF(R27="III","MEJORABLE",IF(R27="II","ACEPTABLE CON CONTROL ESPECIFICO","NO ACEPTABLE")))</f>
        <v>ACEPTABLE CON CONTROL ESPECIFICO</v>
      </c>
      <c r="T27" s="10" t="str">
        <f>IF(R27="IV","Mantener las medidas de control existentes, pero se deberían considerar soluciones o mejoras y se deben hacer comprobciones periódicas para asegurrar que el riesgo aún es aceptable",IF(R27="III","Mejorar si es posible. Seria conveniente justificar la intervención y su rentabilidad",IF(R27="II","Corregir y adoptar medidas de control inmediato","Situación crítica. Suspender actividades hasta que el riesgo esté bajo control. Intervención urgente ")))</f>
        <v>Corregir y adoptar medidas de control inmediato</v>
      </c>
      <c r="U27" s="5">
        <v>5</v>
      </c>
      <c r="V27" s="55" t="s">
        <v>738</v>
      </c>
      <c r="W27" s="55" t="s">
        <v>739</v>
      </c>
      <c r="X27" s="55" t="s">
        <v>266</v>
      </c>
      <c r="Y27" s="55" t="s">
        <v>266</v>
      </c>
      <c r="Z27" s="55" t="s">
        <v>266</v>
      </c>
      <c r="AA27" s="55" t="s">
        <v>740</v>
      </c>
      <c r="AB27" s="55" t="s">
        <v>741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147" customHeight="1" thickBot="1" x14ac:dyDescent="0.3">
      <c r="B28" s="170"/>
      <c r="C28" s="145"/>
      <c r="D28" s="5" t="s">
        <v>293</v>
      </c>
      <c r="E28" s="145"/>
      <c r="F28" s="55" t="s">
        <v>235</v>
      </c>
      <c r="G28" s="55" t="s">
        <v>723</v>
      </c>
      <c r="H28" s="55" t="s">
        <v>264</v>
      </c>
      <c r="I28" s="6" t="s">
        <v>539</v>
      </c>
      <c r="J28" s="6" t="s">
        <v>540</v>
      </c>
      <c r="K28" s="6" t="s">
        <v>540</v>
      </c>
      <c r="L28" s="102">
        <v>2</v>
      </c>
      <c r="M28" s="102">
        <v>4</v>
      </c>
      <c r="N28" s="59">
        <f>M28*L28</f>
        <v>8</v>
      </c>
      <c r="O28" s="5" t="str">
        <f>IF(N28&gt;=24,"Muy Alto",IF(N28&gt;=10,"Alto",IF(N28&gt;=6,"Medio","Bajo")))</f>
        <v>Medio</v>
      </c>
      <c r="P28" s="5">
        <v>25</v>
      </c>
      <c r="Q28" s="59">
        <f t="shared" si="3"/>
        <v>200</v>
      </c>
      <c r="R28" s="11" t="str">
        <f>IF(Q28&gt;=600,"I",IF(Q28&gt;=150,"II",IF(Q28&gt;=40,"III","IV")))</f>
        <v>II</v>
      </c>
      <c r="S28" s="143" t="str">
        <f>IF(R28="IV","ACEPTABLE",IF(R28="III","MEJORABLE",IF(R28="II","ACEPTABLE CON CONTROL ESPECIFICO","NO ACEPTABLE")))</f>
        <v>ACEPTABLE CON CONTROL ESPECIFICO</v>
      </c>
      <c r="T28" s="10" t="str">
        <f>IF(R28="IV","Mantener las medidas de control existentes, pero se deberían considerar soluciones o mejoras y se deben hacer comprobciones periódicas para asegurrar que el riesgo aún es aceptable",IF(R28="III","Mejorar si es posible. Seria conveniente justificar la intervención y su rentabilidad",IF(R28="II","Corregir y adoptar medidas de control inmediato","Situación crítica. Suspender actividades hasta que el riesgo esté bajo control. Intervención urgente ")))</f>
        <v>Corregir y adoptar medidas de control inmediato</v>
      </c>
      <c r="U28" s="5">
        <v>5</v>
      </c>
      <c r="V28" s="55" t="s">
        <v>724</v>
      </c>
      <c r="W28" s="55" t="s">
        <v>390</v>
      </c>
      <c r="X28" s="55" t="s">
        <v>266</v>
      </c>
      <c r="Y28" s="55" t="s">
        <v>266</v>
      </c>
      <c r="Z28" s="55" t="s">
        <v>434</v>
      </c>
      <c r="AA28" s="55" t="s">
        <v>725</v>
      </c>
      <c r="AB28" s="55" t="s">
        <v>713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47" customHeight="1" x14ac:dyDescent="0.25">
      <c r="B29" s="170"/>
      <c r="C29" s="145"/>
      <c r="D29" s="5" t="s">
        <v>293</v>
      </c>
      <c r="E29" s="145"/>
      <c r="F29" s="55" t="s">
        <v>237</v>
      </c>
      <c r="G29" s="55" t="s">
        <v>731</v>
      </c>
      <c r="H29" s="55" t="s">
        <v>383</v>
      </c>
      <c r="I29" s="6" t="s">
        <v>540</v>
      </c>
      <c r="J29" s="6" t="s">
        <v>540</v>
      </c>
      <c r="K29" s="6" t="s">
        <v>540</v>
      </c>
      <c r="L29" s="102">
        <v>6</v>
      </c>
      <c r="M29" s="102">
        <v>4</v>
      </c>
      <c r="N29" s="59">
        <f>M29*L29</f>
        <v>24</v>
      </c>
      <c r="O29" s="5" t="str">
        <f>IF(N29&gt;=24,"Muy Alto",IF(N29&gt;=10,"Alto",IF(N29&gt;=6,"Medio","Bajo")))</f>
        <v>Muy Alto</v>
      </c>
      <c r="P29" s="5">
        <v>25</v>
      </c>
      <c r="Q29" s="59">
        <f t="shared" si="3"/>
        <v>600</v>
      </c>
      <c r="R29" s="142" t="str">
        <f>IF(Q29&gt;=600,"I",IF(Q29&gt;=150,"II",IF(Q29&gt;=40,"III","IV")))</f>
        <v>I</v>
      </c>
      <c r="S29" s="141" t="str">
        <f>IF(R29="IV","ACEPTABLE",IF(R29="III","MEJORABLE",IF(R29="II","ACEPTABLE CON CONTROL ESPECIFICO","NO ACEPTABLE")))</f>
        <v>NO ACEPTABLE</v>
      </c>
      <c r="T29" s="134" t="str">
        <f>IF(R29="IV","Mantener las medidas de control existentes, pero se deberían considerar soluciones o mejoras y se deben hacer comprobciones periódicas para asegurrar que el riesgo aún es aceptable",IF(R29="III","Mejorar si es posible. Seria conveniente justificar la intervención y su rentabilidad",IF(R29="II","Corregir y adoptar medidas de control inmediato","Situación crítica. Suspender actividades hasta que el riesgo esté bajo control. Intervención urgente ")))</f>
        <v xml:space="preserve">Situación crítica. Suspender actividades hasta que el riesgo esté bajo control. Intervención urgente </v>
      </c>
      <c r="U29" s="5">
        <v>5</v>
      </c>
      <c r="V29" s="55" t="s">
        <v>734</v>
      </c>
      <c r="W29" s="55" t="s">
        <v>735</v>
      </c>
      <c r="X29" s="55" t="s">
        <v>266</v>
      </c>
      <c r="Y29" s="55" t="s">
        <v>266</v>
      </c>
      <c r="Z29" s="55" t="s">
        <v>266</v>
      </c>
      <c r="AA29" s="55" t="s">
        <v>736</v>
      </c>
      <c r="AB29" s="55" t="s">
        <v>737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93.75" customHeight="1" x14ac:dyDescent="0.25">
      <c r="B30" s="170"/>
      <c r="C30" s="145"/>
      <c r="D30" s="5" t="s">
        <v>293</v>
      </c>
      <c r="E30" s="145"/>
      <c r="F30" s="55" t="s">
        <v>234</v>
      </c>
      <c r="G30" s="55" t="s">
        <v>632</v>
      </c>
      <c r="H30" s="55" t="s">
        <v>264</v>
      </c>
      <c r="I30" s="6" t="s">
        <v>540</v>
      </c>
      <c r="J30" s="6" t="s">
        <v>540</v>
      </c>
      <c r="K30" s="6" t="s">
        <v>540</v>
      </c>
      <c r="L30" s="102">
        <v>2</v>
      </c>
      <c r="M30" s="102">
        <v>2</v>
      </c>
      <c r="N30" s="59">
        <f t="shared" ref="N30:N80" si="7">M30*L30</f>
        <v>4</v>
      </c>
      <c r="O30" s="5" t="str">
        <f t="shared" ref="O30:O80" si="8">IF(N30&gt;=24,"Muy Alto",IF(N30&gt;=10,"Alto",IF(N30&gt;=6,"Medio","Bajo")))</f>
        <v>Bajo</v>
      </c>
      <c r="P30" s="5">
        <v>10</v>
      </c>
      <c r="Q30" s="59">
        <v>80</v>
      </c>
      <c r="R30" s="11" t="str">
        <f t="shared" ref="R30:R80" si="9">IF(Q30&gt;=600,"I",IF(Q30&gt;=150,"II",IF(Q30&gt;=40,"III","IV")))</f>
        <v>III</v>
      </c>
      <c r="S30" s="7" t="str">
        <f t="shared" ref="S30:S80" si="10">IF(R30="IV","ACEPTABLE",IF(R30="III","MEJORABLE",IF(R30="II","ACEPTABLE CON CONTROL ESPECIFICO","NO ACEPTABLE")))</f>
        <v>MEJORABLE</v>
      </c>
      <c r="T30" s="10" t="str">
        <f t="shared" ref="T30:T80" si="11">IF(R30="IV","Mantener las medidas de control existentes, pero se deberían considerar soluciones o mejoras y se deben hacer comprobciones periódicas para asegurrar que el riesgo aún es aceptable",IF(R30="III","Mejorar si es posible. Seria conveniente justificar la intervención y su rentabilidad",IF(R30="II","Corregir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30" s="5">
        <v>5</v>
      </c>
      <c r="V30" s="55" t="s">
        <v>393</v>
      </c>
      <c r="W30" s="55" t="s">
        <v>726</v>
      </c>
      <c r="X30" s="55" t="s">
        <v>266</v>
      </c>
      <c r="Y30" s="55" t="s">
        <v>266</v>
      </c>
      <c r="Z30" s="55" t="s">
        <v>727</v>
      </c>
      <c r="AA30" s="55" t="s">
        <v>725</v>
      </c>
      <c r="AB30" s="55" t="s">
        <v>266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76.5" x14ac:dyDescent="0.25">
      <c r="B31" s="170"/>
      <c r="C31" s="145"/>
      <c r="D31" s="5" t="s">
        <v>19</v>
      </c>
      <c r="E31" s="146"/>
      <c r="F31" s="55" t="s">
        <v>236</v>
      </c>
      <c r="G31" s="55" t="s">
        <v>320</v>
      </c>
      <c r="H31" s="55" t="s">
        <v>262</v>
      </c>
      <c r="I31" s="6" t="s">
        <v>271</v>
      </c>
      <c r="J31" s="6" t="s">
        <v>271</v>
      </c>
      <c r="K31" s="6" t="s">
        <v>271</v>
      </c>
      <c r="L31" s="102">
        <v>2</v>
      </c>
      <c r="M31" s="102">
        <v>2</v>
      </c>
      <c r="N31" s="59">
        <f t="shared" si="7"/>
        <v>4</v>
      </c>
      <c r="O31" s="5" t="str">
        <f t="shared" si="8"/>
        <v>Bajo</v>
      </c>
      <c r="P31" s="5">
        <v>10</v>
      </c>
      <c r="Q31" s="59">
        <f t="shared" si="3"/>
        <v>40</v>
      </c>
      <c r="R31" s="11" t="str">
        <f t="shared" si="9"/>
        <v>III</v>
      </c>
      <c r="S31" s="7" t="str">
        <f t="shared" si="10"/>
        <v>MEJORABLE</v>
      </c>
      <c r="T31" s="10" t="str">
        <f t="shared" si="11"/>
        <v>Mejorar si es posible. Seria conveniente justificar la intervención y su rentabilidad</v>
      </c>
      <c r="U31" s="5">
        <v>5</v>
      </c>
      <c r="V31" s="55" t="s">
        <v>321</v>
      </c>
      <c r="W31" s="55" t="s">
        <v>322</v>
      </c>
      <c r="X31" s="55" t="s">
        <v>266</v>
      </c>
      <c r="Y31" s="55" t="s">
        <v>266</v>
      </c>
      <c r="Z31" s="55" t="s">
        <v>323</v>
      </c>
      <c r="AA31" s="55" t="s">
        <v>324</v>
      </c>
      <c r="AB31" s="55" t="s">
        <v>325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74.25" customHeight="1" x14ac:dyDescent="0.25">
      <c r="B32" s="170"/>
      <c r="C32" s="145"/>
      <c r="D32" s="98" t="s">
        <v>19</v>
      </c>
      <c r="E32" s="144" t="s">
        <v>209</v>
      </c>
      <c r="F32" s="78" t="s">
        <v>223</v>
      </c>
      <c r="G32" s="83" t="s">
        <v>732</v>
      </c>
      <c r="H32" s="55" t="s">
        <v>264</v>
      </c>
      <c r="I32" s="83" t="s">
        <v>351</v>
      </c>
      <c r="J32" s="83" t="s">
        <v>351</v>
      </c>
      <c r="K32" s="69" t="s">
        <v>351</v>
      </c>
      <c r="L32" s="102">
        <v>2</v>
      </c>
      <c r="M32" s="102">
        <v>3</v>
      </c>
      <c r="N32" s="59">
        <f t="shared" si="7"/>
        <v>6</v>
      </c>
      <c r="O32" s="5" t="str">
        <f t="shared" si="8"/>
        <v>Medio</v>
      </c>
      <c r="P32" s="5">
        <v>10</v>
      </c>
      <c r="Q32" s="59">
        <f t="shared" si="3"/>
        <v>60</v>
      </c>
      <c r="R32" s="11" t="str">
        <f t="shared" si="9"/>
        <v>III</v>
      </c>
      <c r="S32" s="7" t="str">
        <f t="shared" si="10"/>
        <v>MEJORABLE</v>
      </c>
      <c r="T32" s="10" t="str">
        <f t="shared" si="11"/>
        <v>Mejorar si es posible. Seria conveniente justificar la intervención y su rentabilidad</v>
      </c>
      <c r="U32" s="5">
        <v>5</v>
      </c>
      <c r="V32" s="75" t="s">
        <v>370</v>
      </c>
      <c r="W32" s="83" t="s">
        <v>372</v>
      </c>
      <c r="X32" s="14" t="s">
        <v>266</v>
      </c>
      <c r="Y32" s="14" t="s">
        <v>266</v>
      </c>
      <c r="Z32" s="14" t="s">
        <v>266</v>
      </c>
      <c r="AA32" s="55" t="s">
        <v>373</v>
      </c>
      <c r="AB32" s="55" t="s">
        <v>374</v>
      </c>
    </row>
    <row r="33" spans="2:28" ht="99.75" customHeight="1" x14ac:dyDescent="0.25">
      <c r="B33" s="170"/>
      <c r="C33" s="145"/>
      <c r="D33" s="179" t="s">
        <v>19</v>
      </c>
      <c r="E33" s="145"/>
      <c r="F33" s="78" t="s">
        <v>75</v>
      </c>
      <c r="G33" s="14" t="s">
        <v>647</v>
      </c>
      <c r="H33" s="55" t="s">
        <v>264</v>
      </c>
      <c r="I33" s="14" t="s">
        <v>351</v>
      </c>
      <c r="J33" s="14" t="s">
        <v>351</v>
      </c>
      <c r="K33" s="66" t="s">
        <v>351</v>
      </c>
      <c r="L33" s="102">
        <v>2</v>
      </c>
      <c r="M33" s="102">
        <v>3</v>
      </c>
      <c r="N33" s="59">
        <f t="shared" si="7"/>
        <v>6</v>
      </c>
      <c r="O33" s="5" t="str">
        <f t="shared" si="8"/>
        <v>Medio</v>
      </c>
      <c r="P33" s="5">
        <v>10</v>
      </c>
      <c r="Q33" s="59">
        <f t="shared" si="3"/>
        <v>60</v>
      </c>
      <c r="R33" s="11" t="str">
        <f t="shared" si="9"/>
        <v>III</v>
      </c>
      <c r="S33" s="7" t="str">
        <f t="shared" si="10"/>
        <v>MEJORABLE</v>
      </c>
      <c r="T33" s="10" t="str">
        <f t="shared" si="11"/>
        <v>Mejorar si es posible. Seria conveniente justificar la intervención y su rentabilidad</v>
      </c>
      <c r="U33" s="5">
        <v>5</v>
      </c>
      <c r="V33" s="86" t="s">
        <v>504</v>
      </c>
      <c r="W33" s="87" t="s">
        <v>377</v>
      </c>
      <c r="X33" s="87" t="s">
        <v>266</v>
      </c>
      <c r="Y33" s="87" t="s">
        <v>266</v>
      </c>
      <c r="Z33" s="87" t="s">
        <v>266</v>
      </c>
      <c r="AA33" s="55" t="s">
        <v>378</v>
      </c>
      <c r="AB33" s="55" t="s">
        <v>375</v>
      </c>
    </row>
    <row r="34" spans="2:28" ht="15" hidden="1" customHeight="1" x14ac:dyDescent="0.25">
      <c r="B34" s="170"/>
      <c r="C34" s="145"/>
      <c r="D34" s="180"/>
      <c r="E34" s="145"/>
      <c r="F34" s="79" t="s">
        <v>52</v>
      </c>
      <c r="G34" s="71"/>
      <c r="H34" s="55" t="s">
        <v>264</v>
      </c>
      <c r="I34" s="89"/>
      <c r="J34" s="90"/>
      <c r="K34" s="66"/>
      <c r="L34" s="102"/>
      <c r="M34" s="102"/>
      <c r="N34" s="59">
        <f t="shared" si="7"/>
        <v>0</v>
      </c>
      <c r="O34" s="5" t="str">
        <f t="shared" si="8"/>
        <v>Bajo</v>
      </c>
      <c r="P34" s="5">
        <v>10</v>
      </c>
      <c r="Q34" s="59">
        <f t="shared" si="3"/>
        <v>0</v>
      </c>
      <c r="R34" s="11" t="str">
        <f t="shared" si="9"/>
        <v>IV</v>
      </c>
      <c r="S34" s="7" t="str">
        <f t="shared" si="10"/>
        <v>ACEPTABLE</v>
      </c>
      <c r="T34" s="10" t="str">
        <f t="shared" si="11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8" ht="15" hidden="1" customHeight="1" x14ac:dyDescent="0.25">
      <c r="B35" s="170"/>
      <c r="C35" s="145"/>
      <c r="D35" s="179" t="s">
        <v>19</v>
      </c>
      <c r="E35" s="145"/>
      <c r="F35" s="79" t="s">
        <v>53</v>
      </c>
      <c r="G35" s="71"/>
      <c r="H35" s="55" t="s">
        <v>264</v>
      </c>
      <c r="I35" s="89"/>
      <c r="J35" s="90"/>
      <c r="K35" s="66"/>
      <c r="L35" s="102"/>
      <c r="M35" s="102"/>
      <c r="N35" s="59">
        <f t="shared" si="7"/>
        <v>0</v>
      </c>
      <c r="O35" s="5" t="str">
        <f t="shared" si="8"/>
        <v>Bajo</v>
      </c>
      <c r="P35" s="5">
        <v>10</v>
      </c>
      <c r="Q35" s="59">
        <f t="shared" si="3"/>
        <v>0</v>
      </c>
      <c r="R35" s="11" t="str">
        <f t="shared" si="9"/>
        <v>IV</v>
      </c>
      <c r="S35" s="7" t="str">
        <f t="shared" si="10"/>
        <v>ACEPTABLE</v>
      </c>
      <c r="T35" s="10" t="str">
        <f t="shared" si="11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8" ht="15" hidden="1" customHeight="1" x14ac:dyDescent="0.25">
      <c r="B36" s="170"/>
      <c r="C36" s="145"/>
      <c r="D36" s="180"/>
      <c r="E36" s="145"/>
      <c r="F36" s="79" t="s">
        <v>54</v>
      </c>
      <c r="G36" s="71"/>
      <c r="H36" s="55" t="s">
        <v>264</v>
      </c>
      <c r="I36" s="89"/>
      <c r="J36" s="90"/>
      <c r="K36" s="66"/>
      <c r="L36" s="102"/>
      <c r="M36" s="102"/>
      <c r="N36" s="59">
        <f t="shared" si="7"/>
        <v>0</v>
      </c>
      <c r="O36" s="5" t="str">
        <f t="shared" si="8"/>
        <v>Bajo</v>
      </c>
      <c r="P36" s="5">
        <v>10</v>
      </c>
      <c r="Q36" s="59">
        <f t="shared" si="3"/>
        <v>0</v>
      </c>
      <c r="R36" s="11" t="str">
        <f t="shared" si="9"/>
        <v>IV</v>
      </c>
      <c r="S36" s="7" t="str">
        <f t="shared" si="10"/>
        <v>ACEPTABLE</v>
      </c>
      <c r="T36" s="10" t="str">
        <f t="shared" si="11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8" ht="15" hidden="1" customHeight="1" x14ac:dyDescent="0.25">
      <c r="B37" s="170"/>
      <c r="C37" s="145"/>
      <c r="D37" s="179" t="s">
        <v>19</v>
      </c>
      <c r="E37" s="145"/>
      <c r="F37" s="79" t="s">
        <v>55</v>
      </c>
      <c r="G37" s="71"/>
      <c r="H37" s="55" t="s">
        <v>264</v>
      </c>
      <c r="I37" s="89"/>
      <c r="J37" s="90"/>
      <c r="K37" s="66"/>
      <c r="L37" s="102"/>
      <c r="M37" s="102"/>
      <c r="N37" s="59">
        <f t="shared" si="7"/>
        <v>0</v>
      </c>
      <c r="O37" s="5" t="str">
        <f t="shared" si="8"/>
        <v>Bajo</v>
      </c>
      <c r="P37" s="5">
        <v>10</v>
      </c>
      <c r="Q37" s="59">
        <f t="shared" si="3"/>
        <v>0</v>
      </c>
      <c r="R37" s="11" t="str">
        <f t="shared" si="9"/>
        <v>IV</v>
      </c>
      <c r="S37" s="7" t="str">
        <f t="shared" si="10"/>
        <v>ACEPTABLE</v>
      </c>
      <c r="T37" s="10" t="str">
        <f t="shared" si="11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8" ht="15" hidden="1" customHeight="1" x14ac:dyDescent="0.25">
      <c r="B38" s="170"/>
      <c r="C38" s="145"/>
      <c r="D38" s="180"/>
      <c r="E38" s="145"/>
      <c r="F38" s="79" t="s">
        <v>213</v>
      </c>
      <c r="G38" s="71"/>
      <c r="H38" s="55" t="s">
        <v>264</v>
      </c>
      <c r="I38" s="89"/>
      <c r="J38" s="90"/>
      <c r="K38" s="66"/>
      <c r="L38" s="102"/>
      <c r="M38" s="102"/>
      <c r="N38" s="59">
        <f t="shared" si="7"/>
        <v>0</v>
      </c>
      <c r="O38" s="5" t="str">
        <f t="shared" si="8"/>
        <v>Bajo</v>
      </c>
      <c r="P38" s="5">
        <v>10</v>
      </c>
      <c r="Q38" s="59">
        <f t="shared" si="3"/>
        <v>0</v>
      </c>
      <c r="R38" s="11" t="str">
        <f t="shared" si="9"/>
        <v>IV</v>
      </c>
      <c r="S38" s="7" t="str">
        <f t="shared" si="10"/>
        <v>ACEPTABLE</v>
      </c>
      <c r="T38" s="10" t="str">
        <f t="shared" si="11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8" ht="15" hidden="1" customHeight="1" x14ac:dyDescent="0.25">
      <c r="B39" s="170"/>
      <c r="C39" s="145"/>
      <c r="D39" s="179" t="s">
        <v>19</v>
      </c>
      <c r="E39" s="145"/>
      <c r="F39" s="79" t="s">
        <v>57</v>
      </c>
      <c r="G39" s="71"/>
      <c r="H39" s="55" t="s">
        <v>264</v>
      </c>
      <c r="I39" s="89"/>
      <c r="J39" s="90"/>
      <c r="K39" s="66"/>
      <c r="L39" s="102"/>
      <c r="M39" s="102"/>
      <c r="N39" s="59">
        <f t="shared" si="7"/>
        <v>0</v>
      </c>
      <c r="O39" s="5" t="str">
        <f t="shared" si="8"/>
        <v>Bajo</v>
      </c>
      <c r="P39" s="5">
        <v>10</v>
      </c>
      <c r="Q39" s="59">
        <f t="shared" si="3"/>
        <v>0</v>
      </c>
      <c r="R39" s="11" t="str">
        <f t="shared" si="9"/>
        <v>IV</v>
      </c>
      <c r="S39" s="7" t="str">
        <f t="shared" si="10"/>
        <v>ACEPTABLE</v>
      </c>
      <c r="T39" s="10" t="str">
        <f t="shared" si="11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8" ht="15" hidden="1" customHeight="1" x14ac:dyDescent="0.25">
      <c r="B40" s="170"/>
      <c r="C40" s="145"/>
      <c r="D40" s="180"/>
      <c r="E40" s="145"/>
      <c r="F40" s="79" t="s">
        <v>58</v>
      </c>
      <c r="G40" s="71"/>
      <c r="H40" s="55" t="s">
        <v>264</v>
      </c>
      <c r="I40" s="89"/>
      <c r="J40" s="90"/>
      <c r="K40" s="66"/>
      <c r="L40" s="102"/>
      <c r="M40" s="102"/>
      <c r="N40" s="59">
        <f t="shared" si="7"/>
        <v>0</v>
      </c>
      <c r="O40" s="5" t="str">
        <f t="shared" si="8"/>
        <v>Bajo</v>
      </c>
      <c r="P40" s="5">
        <v>10</v>
      </c>
      <c r="Q40" s="59">
        <f t="shared" si="3"/>
        <v>0</v>
      </c>
      <c r="R40" s="11" t="str">
        <f t="shared" si="9"/>
        <v>IV</v>
      </c>
      <c r="S40" s="7" t="str">
        <f t="shared" si="10"/>
        <v>ACEPTABLE</v>
      </c>
      <c r="T40" s="10" t="str">
        <f t="shared" si="11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8" ht="30" hidden="1" customHeight="1" x14ac:dyDescent="0.25">
      <c r="B41" s="170"/>
      <c r="C41" s="145"/>
      <c r="D41" s="179" t="s">
        <v>19</v>
      </c>
      <c r="E41" s="145"/>
      <c r="F41" s="79" t="s">
        <v>59</v>
      </c>
      <c r="G41" s="71"/>
      <c r="H41" s="55" t="s">
        <v>264</v>
      </c>
      <c r="I41" s="89"/>
      <c r="J41" s="90"/>
      <c r="K41" s="66"/>
      <c r="L41" s="102"/>
      <c r="M41" s="102"/>
      <c r="N41" s="59">
        <f t="shared" si="7"/>
        <v>0</v>
      </c>
      <c r="O41" s="5" t="str">
        <f t="shared" si="8"/>
        <v>Bajo</v>
      </c>
      <c r="P41" s="5">
        <v>10</v>
      </c>
      <c r="Q41" s="59">
        <f t="shared" si="3"/>
        <v>0</v>
      </c>
      <c r="R41" s="11" t="str">
        <f t="shared" si="9"/>
        <v>IV</v>
      </c>
      <c r="S41" s="7" t="str">
        <f t="shared" si="10"/>
        <v>ACEPTABLE</v>
      </c>
      <c r="T41" s="10" t="str">
        <f t="shared" si="11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8" ht="15" hidden="1" customHeight="1" x14ac:dyDescent="0.25">
      <c r="B42" s="170"/>
      <c r="C42" s="145"/>
      <c r="D42" s="180"/>
      <c r="E42" s="145"/>
      <c r="F42" s="79" t="s">
        <v>214</v>
      </c>
      <c r="G42" s="71"/>
      <c r="H42" s="55" t="s">
        <v>264</v>
      </c>
      <c r="I42" s="89"/>
      <c r="J42" s="90"/>
      <c r="K42" s="66"/>
      <c r="L42" s="102"/>
      <c r="M42" s="102"/>
      <c r="N42" s="59">
        <f t="shared" si="7"/>
        <v>0</v>
      </c>
      <c r="O42" s="5" t="str">
        <f t="shared" si="8"/>
        <v>Bajo</v>
      </c>
      <c r="P42" s="5">
        <v>10</v>
      </c>
      <c r="Q42" s="59">
        <f t="shared" si="3"/>
        <v>0</v>
      </c>
      <c r="R42" s="11" t="str">
        <f t="shared" si="9"/>
        <v>IV</v>
      </c>
      <c r="S42" s="7" t="str">
        <f t="shared" si="10"/>
        <v>ACEPTABLE</v>
      </c>
      <c r="T42" s="10" t="str">
        <f t="shared" si="11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8" ht="30" hidden="1" customHeight="1" x14ac:dyDescent="0.25">
      <c r="B43" s="170"/>
      <c r="C43" s="145"/>
      <c r="D43" s="179" t="s">
        <v>19</v>
      </c>
      <c r="E43" s="145"/>
      <c r="F43" s="79" t="s">
        <v>215</v>
      </c>
      <c r="G43" s="71"/>
      <c r="H43" s="55" t="s">
        <v>264</v>
      </c>
      <c r="I43" s="89"/>
      <c r="J43" s="90"/>
      <c r="K43" s="66"/>
      <c r="L43" s="102"/>
      <c r="M43" s="102"/>
      <c r="N43" s="59">
        <f t="shared" si="7"/>
        <v>0</v>
      </c>
      <c r="O43" s="5" t="str">
        <f t="shared" si="8"/>
        <v>Bajo</v>
      </c>
      <c r="P43" s="5">
        <v>10</v>
      </c>
      <c r="Q43" s="59">
        <f t="shared" si="3"/>
        <v>0</v>
      </c>
      <c r="R43" s="11" t="str">
        <f t="shared" si="9"/>
        <v>IV</v>
      </c>
      <c r="S43" s="7" t="str">
        <f t="shared" si="10"/>
        <v>ACEPTABLE</v>
      </c>
      <c r="T43" s="10" t="str">
        <f t="shared" si="11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8" ht="30" hidden="1" customHeight="1" x14ac:dyDescent="0.25">
      <c r="B44" s="170"/>
      <c r="C44" s="145"/>
      <c r="D44" s="180"/>
      <c r="E44" s="145"/>
      <c r="F44" s="79" t="s">
        <v>216</v>
      </c>
      <c r="G44" s="71"/>
      <c r="H44" s="55" t="s">
        <v>264</v>
      </c>
      <c r="I44" s="89"/>
      <c r="J44" s="90"/>
      <c r="K44" s="66"/>
      <c r="L44" s="102"/>
      <c r="M44" s="102"/>
      <c r="N44" s="59">
        <f t="shared" si="7"/>
        <v>0</v>
      </c>
      <c r="O44" s="5" t="str">
        <f t="shared" si="8"/>
        <v>Bajo</v>
      </c>
      <c r="P44" s="5">
        <v>10</v>
      </c>
      <c r="Q44" s="59">
        <f t="shared" si="3"/>
        <v>0</v>
      </c>
      <c r="R44" s="11" t="str">
        <f t="shared" si="9"/>
        <v>IV</v>
      </c>
      <c r="S44" s="7" t="str">
        <f t="shared" si="10"/>
        <v>ACEPTABLE</v>
      </c>
      <c r="T44" s="10" t="str">
        <f t="shared" si="11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8" ht="15" hidden="1" customHeight="1" x14ac:dyDescent="0.25">
      <c r="B45" s="170"/>
      <c r="C45" s="145"/>
      <c r="D45" s="179" t="s">
        <v>19</v>
      </c>
      <c r="E45" s="145"/>
      <c r="F45" s="79" t="s">
        <v>217</v>
      </c>
      <c r="G45" s="71"/>
      <c r="H45" s="55" t="s">
        <v>264</v>
      </c>
      <c r="I45" s="89"/>
      <c r="J45" s="90"/>
      <c r="K45" s="66"/>
      <c r="L45" s="102"/>
      <c r="M45" s="102"/>
      <c r="N45" s="59">
        <f t="shared" si="7"/>
        <v>0</v>
      </c>
      <c r="O45" s="5" t="str">
        <f t="shared" si="8"/>
        <v>Bajo</v>
      </c>
      <c r="P45" s="5">
        <v>10</v>
      </c>
      <c r="Q45" s="59">
        <f t="shared" si="3"/>
        <v>0</v>
      </c>
      <c r="R45" s="11" t="str">
        <f t="shared" si="9"/>
        <v>IV</v>
      </c>
      <c r="S45" s="7" t="str">
        <f t="shared" si="10"/>
        <v>ACEPTABLE</v>
      </c>
      <c r="T45" s="10" t="str">
        <f t="shared" si="11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8" ht="30" hidden="1" customHeight="1" x14ac:dyDescent="0.25">
      <c r="B46" s="170"/>
      <c r="C46" s="145"/>
      <c r="D46" s="180"/>
      <c r="E46" s="145"/>
      <c r="F46" s="79" t="s">
        <v>218</v>
      </c>
      <c r="G46" s="71"/>
      <c r="H46" s="55" t="s">
        <v>264</v>
      </c>
      <c r="I46" s="89"/>
      <c r="J46" s="90"/>
      <c r="K46" s="66"/>
      <c r="L46" s="102"/>
      <c r="M46" s="102"/>
      <c r="N46" s="59">
        <f t="shared" si="7"/>
        <v>0</v>
      </c>
      <c r="O46" s="5" t="str">
        <f t="shared" si="8"/>
        <v>Bajo</v>
      </c>
      <c r="P46" s="5">
        <v>10</v>
      </c>
      <c r="Q46" s="59">
        <f t="shared" si="3"/>
        <v>0</v>
      </c>
      <c r="R46" s="11" t="str">
        <f t="shared" si="9"/>
        <v>IV</v>
      </c>
      <c r="S46" s="7" t="str">
        <f t="shared" si="10"/>
        <v>ACEPTABLE</v>
      </c>
      <c r="T46" s="10" t="str">
        <f t="shared" si="11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8" ht="30" hidden="1" customHeight="1" x14ac:dyDescent="0.25">
      <c r="B47" s="170"/>
      <c r="C47" s="145"/>
      <c r="D47" s="179" t="s">
        <v>19</v>
      </c>
      <c r="E47" s="145"/>
      <c r="F47" s="79" t="s">
        <v>219</v>
      </c>
      <c r="G47" s="71"/>
      <c r="H47" s="55" t="s">
        <v>264</v>
      </c>
      <c r="I47" s="89"/>
      <c r="J47" s="90"/>
      <c r="K47" s="66"/>
      <c r="L47" s="102"/>
      <c r="M47" s="102"/>
      <c r="N47" s="59">
        <f t="shared" si="7"/>
        <v>0</v>
      </c>
      <c r="O47" s="5" t="str">
        <f t="shared" si="8"/>
        <v>Bajo</v>
      </c>
      <c r="P47" s="5">
        <v>10</v>
      </c>
      <c r="Q47" s="59">
        <f t="shared" si="3"/>
        <v>0</v>
      </c>
      <c r="R47" s="11" t="str">
        <f t="shared" si="9"/>
        <v>IV</v>
      </c>
      <c r="S47" s="7" t="str">
        <f t="shared" si="10"/>
        <v>ACEPTABLE</v>
      </c>
      <c r="T47" s="10" t="str">
        <f t="shared" si="11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8" ht="15" hidden="1" customHeight="1" x14ac:dyDescent="0.25">
      <c r="B48" s="170"/>
      <c r="C48" s="145"/>
      <c r="D48" s="180"/>
      <c r="E48" s="145"/>
      <c r="F48" s="79" t="s">
        <v>220</v>
      </c>
      <c r="G48" s="71"/>
      <c r="H48" s="55" t="s">
        <v>264</v>
      </c>
      <c r="I48" s="89"/>
      <c r="J48" s="90"/>
      <c r="K48" s="66"/>
      <c r="L48" s="102"/>
      <c r="M48" s="102"/>
      <c r="N48" s="59">
        <f t="shared" si="7"/>
        <v>0</v>
      </c>
      <c r="O48" s="5" t="str">
        <f t="shared" si="8"/>
        <v>Bajo</v>
      </c>
      <c r="P48" s="5">
        <v>10</v>
      </c>
      <c r="Q48" s="59">
        <f t="shared" si="3"/>
        <v>0</v>
      </c>
      <c r="R48" s="11" t="str">
        <f t="shared" si="9"/>
        <v>IV</v>
      </c>
      <c r="S48" s="7" t="str">
        <f t="shared" si="10"/>
        <v>ACEPTABLE</v>
      </c>
      <c r="T48" s="10" t="str">
        <f t="shared" si="11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30" hidden="1" customHeight="1" x14ac:dyDescent="0.25">
      <c r="B49" s="170"/>
      <c r="C49" s="145"/>
      <c r="D49" s="179" t="s">
        <v>19</v>
      </c>
      <c r="E49" s="145"/>
      <c r="F49" s="79" t="s">
        <v>221</v>
      </c>
      <c r="G49" s="71"/>
      <c r="H49" s="55" t="s">
        <v>264</v>
      </c>
      <c r="I49" s="89"/>
      <c r="J49" s="90"/>
      <c r="K49" s="66"/>
      <c r="L49" s="102"/>
      <c r="M49" s="102"/>
      <c r="N49" s="59">
        <f t="shared" si="7"/>
        <v>0</v>
      </c>
      <c r="O49" s="5" t="str">
        <f t="shared" si="8"/>
        <v>Bajo</v>
      </c>
      <c r="P49" s="5">
        <v>10</v>
      </c>
      <c r="Q49" s="59">
        <f t="shared" si="3"/>
        <v>0</v>
      </c>
      <c r="R49" s="11" t="str">
        <f t="shared" si="9"/>
        <v>IV</v>
      </c>
      <c r="S49" s="7" t="str">
        <f t="shared" si="10"/>
        <v>ACEPTABLE</v>
      </c>
      <c r="T49" s="10" t="str">
        <f t="shared" si="11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30" hidden="1" customHeight="1" x14ac:dyDescent="0.25">
      <c r="B50" s="170"/>
      <c r="C50" s="145"/>
      <c r="D50" s="180"/>
      <c r="E50" s="145"/>
      <c r="F50" s="79" t="s">
        <v>222</v>
      </c>
      <c r="G50" s="71"/>
      <c r="H50" s="55" t="s">
        <v>264</v>
      </c>
      <c r="I50" s="89"/>
      <c r="J50" s="90"/>
      <c r="K50" s="66"/>
      <c r="L50" s="102"/>
      <c r="M50" s="102"/>
      <c r="N50" s="59">
        <f t="shared" si="7"/>
        <v>0</v>
      </c>
      <c r="O50" s="5" t="str">
        <f t="shared" si="8"/>
        <v>Bajo</v>
      </c>
      <c r="P50" s="5">
        <v>10</v>
      </c>
      <c r="Q50" s="59">
        <f t="shared" si="3"/>
        <v>0</v>
      </c>
      <c r="R50" s="11" t="str">
        <f t="shared" si="9"/>
        <v>IV</v>
      </c>
      <c r="S50" s="7" t="str">
        <f t="shared" si="10"/>
        <v>ACEPTABLE</v>
      </c>
      <c r="T50" s="10" t="str">
        <f t="shared" si="11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170"/>
      <c r="C51" s="145"/>
      <c r="D51" s="179" t="s">
        <v>19</v>
      </c>
      <c r="E51" s="145"/>
      <c r="F51" s="79" t="s">
        <v>223</v>
      </c>
      <c r="G51" s="71"/>
      <c r="H51" s="55" t="s">
        <v>264</v>
      </c>
      <c r="I51" s="89"/>
      <c r="J51" s="90"/>
      <c r="K51" s="66"/>
      <c r="L51" s="102"/>
      <c r="M51" s="102"/>
      <c r="N51" s="59">
        <f t="shared" si="7"/>
        <v>0</v>
      </c>
      <c r="O51" s="5" t="str">
        <f t="shared" si="8"/>
        <v>Bajo</v>
      </c>
      <c r="P51" s="5">
        <v>10</v>
      </c>
      <c r="Q51" s="59">
        <f t="shared" si="3"/>
        <v>0</v>
      </c>
      <c r="R51" s="11" t="str">
        <f t="shared" si="9"/>
        <v>IV</v>
      </c>
      <c r="S51" s="7" t="str">
        <f t="shared" si="10"/>
        <v>ACEPTABLE</v>
      </c>
      <c r="T51" s="10" t="str">
        <f t="shared" si="11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80"/>
      <c r="E52" s="145"/>
      <c r="F52" s="79" t="s">
        <v>224</v>
      </c>
      <c r="G52" s="71"/>
      <c r="H52" s="55" t="s">
        <v>264</v>
      </c>
      <c r="I52" s="89"/>
      <c r="J52" s="90"/>
      <c r="K52" s="66"/>
      <c r="L52" s="102"/>
      <c r="M52" s="102"/>
      <c r="N52" s="59">
        <f t="shared" si="7"/>
        <v>0</v>
      </c>
      <c r="O52" s="5" t="str">
        <f t="shared" si="8"/>
        <v>Bajo</v>
      </c>
      <c r="P52" s="5">
        <v>10</v>
      </c>
      <c r="Q52" s="59">
        <f t="shared" si="3"/>
        <v>0</v>
      </c>
      <c r="R52" s="11" t="str">
        <f t="shared" si="9"/>
        <v>IV</v>
      </c>
      <c r="S52" s="7" t="str">
        <f t="shared" si="10"/>
        <v>ACEPTABLE</v>
      </c>
      <c r="T52" s="10" t="str">
        <f t="shared" si="11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B53" s="170"/>
      <c r="C53" s="145"/>
      <c r="D53" s="179" t="s">
        <v>19</v>
      </c>
      <c r="E53" s="145"/>
      <c r="F53" s="79" t="s">
        <v>60</v>
      </c>
      <c r="G53" s="71"/>
      <c r="H53" s="55" t="s">
        <v>264</v>
      </c>
      <c r="I53" s="89"/>
      <c r="J53" s="90"/>
      <c r="K53" s="66"/>
      <c r="L53" s="102"/>
      <c r="M53" s="102"/>
      <c r="N53" s="59">
        <f t="shared" si="7"/>
        <v>0</v>
      </c>
      <c r="O53" s="5" t="str">
        <f t="shared" si="8"/>
        <v>Bajo</v>
      </c>
      <c r="P53" s="5">
        <v>10</v>
      </c>
      <c r="Q53" s="59">
        <f t="shared" si="3"/>
        <v>0</v>
      </c>
      <c r="R53" s="11" t="str">
        <f t="shared" si="9"/>
        <v>IV</v>
      </c>
      <c r="S53" s="7" t="str">
        <f t="shared" si="10"/>
        <v>ACEPTABLE</v>
      </c>
      <c r="T53" s="10" t="str">
        <f t="shared" si="11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B54" s="170"/>
      <c r="C54" s="145"/>
      <c r="D54" s="180"/>
      <c r="E54" s="145"/>
      <c r="F54" s="79" t="s">
        <v>225</v>
      </c>
      <c r="G54" s="71"/>
      <c r="H54" s="55" t="s">
        <v>264</v>
      </c>
      <c r="I54" s="89"/>
      <c r="J54" s="90"/>
      <c r="K54" s="66"/>
      <c r="L54" s="102"/>
      <c r="M54" s="102"/>
      <c r="N54" s="59">
        <f t="shared" si="7"/>
        <v>0</v>
      </c>
      <c r="O54" s="5" t="str">
        <f t="shared" si="8"/>
        <v>Bajo</v>
      </c>
      <c r="P54" s="5">
        <v>10</v>
      </c>
      <c r="Q54" s="59">
        <f t="shared" si="3"/>
        <v>0</v>
      </c>
      <c r="R54" s="11" t="str">
        <f t="shared" si="9"/>
        <v>IV</v>
      </c>
      <c r="S54" s="7" t="str">
        <f t="shared" si="10"/>
        <v>ACEPTABLE</v>
      </c>
      <c r="T54" s="10" t="str">
        <f t="shared" si="11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15" hidden="1" customHeight="1" x14ac:dyDescent="0.25">
      <c r="B55" s="170"/>
      <c r="C55" s="145"/>
      <c r="D55" s="179" t="s">
        <v>19</v>
      </c>
      <c r="E55" s="145"/>
      <c r="F55" s="79" t="s">
        <v>61</v>
      </c>
      <c r="G55" s="71"/>
      <c r="H55" s="55" t="s">
        <v>264</v>
      </c>
      <c r="I55" s="89"/>
      <c r="J55" s="90"/>
      <c r="K55" s="66"/>
      <c r="L55" s="102"/>
      <c r="M55" s="102"/>
      <c r="N55" s="59">
        <f t="shared" si="7"/>
        <v>0</v>
      </c>
      <c r="O55" s="5" t="str">
        <f t="shared" si="8"/>
        <v>Bajo</v>
      </c>
      <c r="P55" s="5">
        <v>10</v>
      </c>
      <c r="Q55" s="59">
        <f t="shared" si="3"/>
        <v>0</v>
      </c>
      <c r="R55" s="11" t="str">
        <f t="shared" si="9"/>
        <v>IV</v>
      </c>
      <c r="S55" s="7" t="str">
        <f t="shared" si="10"/>
        <v>ACEPTABLE</v>
      </c>
      <c r="T55" s="10" t="str">
        <f t="shared" si="11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B56" s="170"/>
      <c r="C56" s="145"/>
      <c r="D56" s="180"/>
      <c r="E56" s="145"/>
      <c r="F56" s="79" t="s">
        <v>226</v>
      </c>
      <c r="G56" s="71"/>
      <c r="H56" s="55" t="s">
        <v>264</v>
      </c>
      <c r="I56" s="89"/>
      <c r="J56" s="90"/>
      <c r="K56" s="66"/>
      <c r="L56" s="102"/>
      <c r="M56" s="102"/>
      <c r="N56" s="59">
        <f t="shared" si="7"/>
        <v>0</v>
      </c>
      <c r="O56" s="5" t="str">
        <f t="shared" si="8"/>
        <v>Bajo</v>
      </c>
      <c r="P56" s="5">
        <v>10</v>
      </c>
      <c r="Q56" s="59">
        <f t="shared" si="3"/>
        <v>0</v>
      </c>
      <c r="R56" s="11" t="str">
        <f t="shared" si="9"/>
        <v>IV</v>
      </c>
      <c r="S56" s="7" t="str">
        <f t="shared" si="10"/>
        <v>ACEPTABLE</v>
      </c>
      <c r="T56" s="10" t="str">
        <f t="shared" si="11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31.5" hidden="1" customHeight="1" x14ac:dyDescent="0.25">
      <c r="B57" s="170"/>
      <c r="C57" s="145"/>
      <c r="D57" s="179" t="s">
        <v>19</v>
      </c>
      <c r="E57" s="145"/>
      <c r="F57" s="79" t="s">
        <v>227</v>
      </c>
      <c r="G57" s="71"/>
      <c r="H57" s="55" t="s">
        <v>264</v>
      </c>
      <c r="I57" s="89"/>
      <c r="J57" s="90"/>
      <c r="K57" s="66"/>
      <c r="L57" s="102"/>
      <c r="M57" s="102"/>
      <c r="N57" s="59">
        <f t="shared" si="7"/>
        <v>0</v>
      </c>
      <c r="O57" s="5" t="str">
        <f t="shared" si="8"/>
        <v>Bajo</v>
      </c>
      <c r="P57" s="5">
        <v>10</v>
      </c>
      <c r="Q57" s="59">
        <f t="shared" si="3"/>
        <v>0</v>
      </c>
      <c r="R57" s="11" t="str">
        <f t="shared" si="9"/>
        <v>IV</v>
      </c>
      <c r="S57" s="7" t="str">
        <f t="shared" si="10"/>
        <v>ACEPTABLE</v>
      </c>
      <c r="T57" s="10" t="str">
        <f t="shared" si="11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3" hidden="1" customHeight="1" x14ac:dyDescent="0.25">
      <c r="B58" s="170"/>
      <c r="C58" s="145"/>
      <c r="D58" s="180"/>
      <c r="E58" s="145"/>
      <c r="F58" s="79" t="s">
        <v>75</v>
      </c>
      <c r="G58" s="71"/>
      <c r="H58" s="55" t="s">
        <v>264</v>
      </c>
      <c r="I58" s="89"/>
      <c r="J58" s="90"/>
      <c r="K58" s="66"/>
      <c r="L58" s="102"/>
      <c r="M58" s="102"/>
      <c r="N58" s="59">
        <f t="shared" si="7"/>
        <v>0</v>
      </c>
      <c r="O58" s="5" t="str">
        <f t="shared" si="8"/>
        <v>Bajo</v>
      </c>
      <c r="P58" s="5">
        <v>10</v>
      </c>
      <c r="Q58" s="59">
        <f t="shared" si="3"/>
        <v>0</v>
      </c>
      <c r="R58" s="11" t="str">
        <f t="shared" si="9"/>
        <v>IV</v>
      </c>
      <c r="S58" s="7" t="str">
        <f t="shared" si="10"/>
        <v>ACEPTABLE</v>
      </c>
      <c r="T58" s="10" t="str">
        <f t="shared" si="11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65" hidden="1" customHeight="1" x14ac:dyDescent="0.25">
      <c r="B59" s="170"/>
      <c r="C59" s="145"/>
      <c r="D59" s="179" t="s">
        <v>19</v>
      </c>
      <c r="E59" s="145"/>
      <c r="F59" s="79" t="s">
        <v>239</v>
      </c>
      <c r="G59" s="71"/>
      <c r="H59" s="55" t="s">
        <v>264</v>
      </c>
      <c r="I59" s="89"/>
      <c r="J59" s="90"/>
      <c r="K59" s="66"/>
      <c r="L59" s="102"/>
      <c r="M59" s="102"/>
      <c r="N59" s="59">
        <f t="shared" si="7"/>
        <v>0</v>
      </c>
      <c r="O59" s="5" t="str">
        <f t="shared" si="8"/>
        <v>Bajo</v>
      </c>
      <c r="P59" s="5">
        <v>10</v>
      </c>
      <c r="Q59" s="59">
        <f t="shared" si="3"/>
        <v>0</v>
      </c>
      <c r="R59" s="11" t="str">
        <f t="shared" si="9"/>
        <v>IV</v>
      </c>
      <c r="S59" s="7" t="str">
        <f t="shared" si="10"/>
        <v>ACEPTABLE</v>
      </c>
      <c r="T59" s="10" t="str">
        <f t="shared" si="11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50" hidden="1" customHeight="1" x14ac:dyDescent="0.25">
      <c r="B60" s="170"/>
      <c r="C60" s="145"/>
      <c r="D60" s="180"/>
      <c r="E60" s="145"/>
      <c r="F60" s="80" t="s">
        <v>228</v>
      </c>
      <c r="G60" s="71"/>
      <c r="H60" s="55" t="s">
        <v>264</v>
      </c>
      <c r="I60" s="89"/>
      <c r="J60" s="90"/>
      <c r="K60" s="66"/>
      <c r="L60" s="102"/>
      <c r="M60" s="102"/>
      <c r="N60" s="59">
        <f t="shared" si="7"/>
        <v>0</v>
      </c>
      <c r="O60" s="5" t="str">
        <f t="shared" si="8"/>
        <v>Bajo</v>
      </c>
      <c r="P60" s="5">
        <v>10</v>
      </c>
      <c r="Q60" s="59">
        <f t="shared" si="3"/>
        <v>0</v>
      </c>
      <c r="R60" s="11" t="str">
        <f t="shared" si="9"/>
        <v>IV</v>
      </c>
      <c r="S60" s="7" t="str">
        <f t="shared" si="10"/>
        <v>ACEPTABLE</v>
      </c>
      <c r="T60" s="10" t="str">
        <f t="shared" si="11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90" hidden="1" customHeight="1" x14ac:dyDescent="0.25">
      <c r="B61" s="170"/>
      <c r="C61" s="145"/>
      <c r="D61" s="179" t="s">
        <v>19</v>
      </c>
      <c r="E61" s="145"/>
      <c r="F61" s="80" t="s">
        <v>240</v>
      </c>
      <c r="G61" s="71"/>
      <c r="H61" s="55" t="s">
        <v>264</v>
      </c>
      <c r="I61" s="89"/>
      <c r="J61" s="90"/>
      <c r="K61" s="66"/>
      <c r="L61" s="102"/>
      <c r="M61" s="102"/>
      <c r="N61" s="59">
        <f t="shared" si="7"/>
        <v>0</v>
      </c>
      <c r="O61" s="5" t="str">
        <f t="shared" si="8"/>
        <v>Bajo</v>
      </c>
      <c r="P61" s="5">
        <v>10</v>
      </c>
      <c r="Q61" s="59">
        <f t="shared" si="3"/>
        <v>0</v>
      </c>
      <c r="R61" s="11" t="str">
        <f t="shared" si="9"/>
        <v>IV</v>
      </c>
      <c r="S61" s="7" t="str">
        <f t="shared" si="10"/>
        <v>ACEPTABLE</v>
      </c>
      <c r="T61" s="10" t="str">
        <f t="shared" si="11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120" hidden="1" customHeight="1" x14ac:dyDescent="0.25">
      <c r="B62" s="170"/>
      <c r="C62" s="145"/>
      <c r="D62" s="180"/>
      <c r="E62" s="145"/>
      <c r="F62" s="80" t="s">
        <v>241</v>
      </c>
      <c r="G62" s="71"/>
      <c r="H62" s="55" t="s">
        <v>264</v>
      </c>
      <c r="I62" s="89"/>
      <c r="J62" s="90"/>
      <c r="K62" s="66"/>
      <c r="L62" s="102"/>
      <c r="M62" s="102"/>
      <c r="N62" s="59">
        <f t="shared" si="7"/>
        <v>0</v>
      </c>
      <c r="O62" s="5" t="str">
        <f t="shared" si="8"/>
        <v>Bajo</v>
      </c>
      <c r="P62" s="5">
        <v>10</v>
      </c>
      <c r="Q62" s="59">
        <f t="shared" si="3"/>
        <v>0</v>
      </c>
      <c r="R62" s="11" t="str">
        <f t="shared" si="9"/>
        <v>IV</v>
      </c>
      <c r="S62" s="7" t="str">
        <f t="shared" si="10"/>
        <v>ACEPTABLE</v>
      </c>
      <c r="T62" s="10" t="str">
        <f t="shared" si="11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80" hidden="1" customHeight="1" x14ac:dyDescent="0.25">
      <c r="B63" s="170"/>
      <c r="C63" s="145"/>
      <c r="D63" s="179" t="s">
        <v>19</v>
      </c>
      <c r="E63" s="145"/>
      <c r="F63" s="80" t="s">
        <v>242</v>
      </c>
      <c r="G63" s="71"/>
      <c r="H63" s="55" t="s">
        <v>264</v>
      </c>
      <c r="I63" s="89"/>
      <c r="J63" s="90"/>
      <c r="K63" s="66"/>
      <c r="L63" s="102"/>
      <c r="M63" s="102"/>
      <c r="N63" s="59">
        <f t="shared" si="7"/>
        <v>0</v>
      </c>
      <c r="O63" s="5" t="str">
        <f t="shared" si="8"/>
        <v>Bajo</v>
      </c>
      <c r="P63" s="5">
        <v>10</v>
      </c>
      <c r="Q63" s="59">
        <f t="shared" si="3"/>
        <v>0</v>
      </c>
      <c r="R63" s="11" t="str">
        <f t="shared" si="9"/>
        <v>IV</v>
      </c>
      <c r="S63" s="7" t="str">
        <f t="shared" si="10"/>
        <v>ACEPTABLE</v>
      </c>
      <c r="T63" s="10" t="str">
        <f t="shared" si="11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75" hidden="1" customHeight="1" x14ac:dyDescent="0.25">
      <c r="B64" s="170"/>
      <c r="C64" s="145"/>
      <c r="D64" s="180"/>
      <c r="E64" s="145"/>
      <c r="F64" s="80" t="s">
        <v>243</v>
      </c>
      <c r="G64" s="71"/>
      <c r="H64" s="55" t="s">
        <v>264</v>
      </c>
      <c r="I64" s="89"/>
      <c r="J64" s="90"/>
      <c r="K64" s="66"/>
      <c r="L64" s="102"/>
      <c r="M64" s="102"/>
      <c r="N64" s="59">
        <f t="shared" si="7"/>
        <v>0</v>
      </c>
      <c r="O64" s="5" t="str">
        <f t="shared" si="8"/>
        <v>Bajo</v>
      </c>
      <c r="P64" s="5">
        <v>10</v>
      </c>
      <c r="Q64" s="59">
        <f t="shared" si="3"/>
        <v>0</v>
      </c>
      <c r="R64" s="11" t="str">
        <f t="shared" si="9"/>
        <v>IV</v>
      </c>
      <c r="S64" s="7" t="str">
        <f t="shared" si="10"/>
        <v>ACEPTABLE</v>
      </c>
      <c r="T64" s="10" t="str">
        <f t="shared" si="11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45" hidden="1" customHeight="1" x14ac:dyDescent="0.25">
      <c r="B65" s="170"/>
      <c r="C65" s="145"/>
      <c r="D65" s="179" t="s">
        <v>19</v>
      </c>
      <c r="E65" s="145"/>
      <c r="F65" s="80" t="s">
        <v>244</v>
      </c>
      <c r="G65" s="71"/>
      <c r="H65" s="55" t="s">
        <v>264</v>
      </c>
      <c r="I65" s="89"/>
      <c r="J65" s="90"/>
      <c r="K65" s="66"/>
      <c r="L65" s="102"/>
      <c r="M65" s="102"/>
      <c r="N65" s="59">
        <f t="shared" si="7"/>
        <v>0</v>
      </c>
      <c r="O65" s="5" t="str">
        <f t="shared" si="8"/>
        <v>Bajo</v>
      </c>
      <c r="P65" s="5">
        <v>10</v>
      </c>
      <c r="Q65" s="59">
        <f t="shared" si="3"/>
        <v>0</v>
      </c>
      <c r="R65" s="11" t="str">
        <f t="shared" si="9"/>
        <v>IV</v>
      </c>
      <c r="S65" s="7" t="str">
        <f t="shared" si="10"/>
        <v>ACEPTABLE</v>
      </c>
      <c r="T65" s="10" t="str">
        <f t="shared" si="11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15" hidden="1" customHeight="1" x14ac:dyDescent="0.25">
      <c r="B66" s="170"/>
      <c r="C66" s="145"/>
      <c r="D66" s="180"/>
      <c r="E66" s="145"/>
      <c r="F66" s="80" t="s">
        <v>229</v>
      </c>
      <c r="G66" s="71"/>
      <c r="H66" s="55" t="s">
        <v>264</v>
      </c>
      <c r="I66" s="89"/>
      <c r="J66" s="90"/>
      <c r="K66" s="66"/>
      <c r="L66" s="102"/>
      <c r="M66" s="102"/>
      <c r="N66" s="59">
        <f t="shared" si="7"/>
        <v>0</v>
      </c>
      <c r="O66" s="5" t="str">
        <f t="shared" si="8"/>
        <v>Bajo</v>
      </c>
      <c r="P66" s="5">
        <v>10</v>
      </c>
      <c r="Q66" s="59">
        <f t="shared" si="3"/>
        <v>0</v>
      </c>
      <c r="R66" s="11" t="str">
        <f t="shared" si="9"/>
        <v>IV</v>
      </c>
      <c r="S66" s="7" t="str">
        <f t="shared" si="10"/>
        <v>ACEPTABLE</v>
      </c>
      <c r="T66" s="10" t="str">
        <f t="shared" si="11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30" hidden="1" customHeight="1" x14ac:dyDescent="0.25">
      <c r="B67" s="170"/>
      <c r="C67" s="145"/>
      <c r="D67" s="179" t="s">
        <v>19</v>
      </c>
      <c r="E67" s="145"/>
      <c r="F67" s="80" t="s">
        <v>230</v>
      </c>
      <c r="G67" s="71"/>
      <c r="H67" s="55" t="s">
        <v>264</v>
      </c>
      <c r="I67" s="89"/>
      <c r="J67" s="90"/>
      <c r="K67" s="66"/>
      <c r="L67" s="102"/>
      <c r="M67" s="102"/>
      <c r="N67" s="59">
        <f t="shared" si="7"/>
        <v>0</v>
      </c>
      <c r="O67" s="5" t="str">
        <f t="shared" si="8"/>
        <v>Bajo</v>
      </c>
      <c r="P67" s="5">
        <v>10</v>
      </c>
      <c r="Q67" s="59">
        <f t="shared" si="3"/>
        <v>0</v>
      </c>
      <c r="R67" s="11" t="str">
        <f t="shared" si="9"/>
        <v>IV</v>
      </c>
      <c r="S67" s="7" t="str">
        <f t="shared" si="10"/>
        <v>ACEPTABLE</v>
      </c>
      <c r="T67" s="10" t="str">
        <f t="shared" si="11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30" hidden="1" customHeight="1" x14ac:dyDescent="0.25">
      <c r="B68" s="170"/>
      <c r="C68" s="145"/>
      <c r="D68" s="180"/>
      <c r="E68" s="145"/>
      <c r="F68" s="80" t="s">
        <v>231</v>
      </c>
      <c r="G68" s="71"/>
      <c r="H68" s="55" t="s">
        <v>264</v>
      </c>
      <c r="I68" s="89"/>
      <c r="J68" s="90"/>
      <c r="K68" s="66"/>
      <c r="L68" s="102"/>
      <c r="M68" s="102"/>
      <c r="N68" s="59">
        <f t="shared" si="7"/>
        <v>0</v>
      </c>
      <c r="O68" s="5" t="str">
        <f t="shared" si="8"/>
        <v>Bajo</v>
      </c>
      <c r="P68" s="5">
        <v>10</v>
      </c>
      <c r="Q68" s="59">
        <f t="shared" si="3"/>
        <v>0</v>
      </c>
      <c r="R68" s="11" t="str">
        <f t="shared" si="9"/>
        <v>IV</v>
      </c>
      <c r="S68" s="7" t="str">
        <f t="shared" si="10"/>
        <v>ACEPTABLE</v>
      </c>
      <c r="T68" s="10" t="str">
        <f t="shared" si="11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120" hidden="1" customHeight="1" x14ac:dyDescent="0.25">
      <c r="B69" s="170"/>
      <c r="C69" s="145"/>
      <c r="D69" s="179" t="s">
        <v>19</v>
      </c>
      <c r="E69" s="145"/>
      <c r="F69" s="80" t="s">
        <v>232</v>
      </c>
      <c r="G69" s="71"/>
      <c r="H69" s="55" t="s">
        <v>264</v>
      </c>
      <c r="I69" s="89"/>
      <c r="J69" s="90"/>
      <c r="K69" s="66"/>
      <c r="L69" s="102"/>
      <c r="M69" s="102"/>
      <c r="N69" s="59">
        <f t="shared" si="7"/>
        <v>0</v>
      </c>
      <c r="O69" s="5" t="str">
        <f t="shared" si="8"/>
        <v>Bajo</v>
      </c>
      <c r="P69" s="5">
        <v>10</v>
      </c>
      <c r="Q69" s="59">
        <f t="shared" si="3"/>
        <v>0</v>
      </c>
      <c r="R69" s="11" t="str">
        <f t="shared" si="9"/>
        <v>IV</v>
      </c>
      <c r="S69" s="7" t="str">
        <f t="shared" si="10"/>
        <v>ACEPTABLE</v>
      </c>
      <c r="T69" s="10" t="str">
        <f t="shared" si="11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45" hidden="1" customHeight="1" x14ac:dyDescent="0.25">
      <c r="B70" s="170"/>
      <c r="C70" s="145"/>
      <c r="D70" s="180"/>
      <c r="E70" s="145"/>
      <c r="F70" s="80" t="s">
        <v>233</v>
      </c>
      <c r="G70" s="71"/>
      <c r="H70" s="55" t="s">
        <v>264</v>
      </c>
      <c r="I70" s="89"/>
      <c r="J70" s="90"/>
      <c r="K70" s="66"/>
      <c r="L70" s="102"/>
      <c r="M70" s="102"/>
      <c r="N70" s="59">
        <f t="shared" si="7"/>
        <v>0</v>
      </c>
      <c r="O70" s="5" t="str">
        <f t="shared" si="8"/>
        <v>Bajo</v>
      </c>
      <c r="P70" s="5">
        <v>10</v>
      </c>
      <c r="Q70" s="59">
        <f t="shared" si="3"/>
        <v>0</v>
      </c>
      <c r="R70" s="11" t="str">
        <f t="shared" si="9"/>
        <v>IV</v>
      </c>
      <c r="S70" s="7" t="str">
        <f t="shared" si="10"/>
        <v>ACEPTABLE</v>
      </c>
      <c r="T70" s="10" t="str">
        <f t="shared" si="11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B71" s="170"/>
      <c r="C71" s="145"/>
      <c r="D71" s="179" t="s">
        <v>19</v>
      </c>
      <c r="E71" s="145"/>
      <c r="F71" s="80" t="s">
        <v>245</v>
      </c>
      <c r="G71" s="71"/>
      <c r="H71" s="55" t="s">
        <v>264</v>
      </c>
      <c r="I71" s="89"/>
      <c r="J71" s="90"/>
      <c r="K71" s="66"/>
      <c r="L71" s="102"/>
      <c r="M71" s="102"/>
      <c r="N71" s="59">
        <f t="shared" si="7"/>
        <v>0</v>
      </c>
      <c r="O71" s="5" t="str">
        <f t="shared" si="8"/>
        <v>Bajo</v>
      </c>
      <c r="P71" s="5">
        <v>10</v>
      </c>
      <c r="Q71" s="59">
        <f t="shared" si="3"/>
        <v>0</v>
      </c>
      <c r="R71" s="11" t="str">
        <f t="shared" si="9"/>
        <v>IV</v>
      </c>
      <c r="S71" s="7" t="str">
        <f t="shared" si="10"/>
        <v>ACEPTABLE</v>
      </c>
      <c r="T71" s="10" t="str">
        <f t="shared" si="11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60" hidden="1" customHeight="1" x14ac:dyDescent="0.25">
      <c r="B72" s="170"/>
      <c r="C72" s="145"/>
      <c r="D72" s="180"/>
      <c r="E72" s="145"/>
      <c r="F72" s="80" t="s">
        <v>246</v>
      </c>
      <c r="G72" s="71"/>
      <c r="H72" s="55" t="s">
        <v>264</v>
      </c>
      <c r="I72" s="89"/>
      <c r="J72" s="90"/>
      <c r="K72" s="66"/>
      <c r="L72" s="102"/>
      <c r="M72" s="102"/>
      <c r="N72" s="59">
        <f t="shared" si="7"/>
        <v>0</v>
      </c>
      <c r="O72" s="5" t="str">
        <f t="shared" si="8"/>
        <v>Bajo</v>
      </c>
      <c r="P72" s="5">
        <v>10</v>
      </c>
      <c r="Q72" s="59">
        <f t="shared" si="3"/>
        <v>0</v>
      </c>
      <c r="R72" s="11" t="str">
        <f t="shared" si="9"/>
        <v>IV</v>
      </c>
      <c r="S72" s="7" t="str">
        <f t="shared" si="10"/>
        <v>ACEPTABLE</v>
      </c>
      <c r="T72" s="10" t="str">
        <f t="shared" si="11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45" hidden="1" customHeight="1" x14ac:dyDescent="0.25">
      <c r="B73" s="170"/>
      <c r="C73" s="145"/>
      <c r="D73" s="179" t="s">
        <v>19</v>
      </c>
      <c r="E73" s="145"/>
      <c r="F73" s="80" t="s">
        <v>247</v>
      </c>
      <c r="G73" s="71"/>
      <c r="H73" s="55" t="s">
        <v>264</v>
      </c>
      <c r="I73" s="89"/>
      <c r="J73" s="90"/>
      <c r="K73" s="66"/>
      <c r="L73" s="102"/>
      <c r="M73" s="102"/>
      <c r="N73" s="59">
        <f t="shared" si="7"/>
        <v>0</v>
      </c>
      <c r="O73" s="5" t="str">
        <f t="shared" si="8"/>
        <v>Bajo</v>
      </c>
      <c r="P73" s="5">
        <v>10</v>
      </c>
      <c r="Q73" s="59">
        <f t="shared" si="3"/>
        <v>0</v>
      </c>
      <c r="R73" s="11" t="str">
        <f t="shared" si="9"/>
        <v>IV</v>
      </c>
      <c r="S73" s="7" t="str">
        <f t="shared" si="10"/>
        <v>ACEPTABLE</v>
      </c>
      <c r="T73" s="10" t="str">
        <f t="shared" si="11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45" hidden="1" customHeight="1" x14ac:dyDescent="0.25">
      <c r="B74" s="170"/>
      <c r="C74" s="145"/>
      <c r="D74" s="180"/>
      <c r="E74" s="145"/>
      <c r="F74" s="80" t="s">
        <v>234</v>
      </c>
      <c r="G74" s="71"/>
      <c r="H74" s="55" t="s">
        <v>264</v>
      </c>
      <c r="I74" s="89"/>
      <c r="J74" s="90"/>
      <c r="K74" s="66"/>
      <c r="L74" s="102"/>
      <c r="M74" s="102"/>
      <c r="N74" s="59">
        <f t="shared" si="7"/>
        <v>0</v>
      </c>
      <c r="O74" s="5" t="str">
        <f t="shared" si="8"/>
        <v>Bajo</v>
      </c>
      <c r="P74" s="5">
        <v>10</v>
      </c>
      <c r="Q74" s="59">
        <f t="shared" si="3"/>
        <v>0</v>
      </c>
      <c r="R74" s="11" t="str">
        <f t="shared" si="9"/>
        <v>IV</v>
      </c>
      <c r="S74" s="7" t="str">
        <f t="shared" si="10"/>
        <v>ACEPTABLE</v>
      </c>
      <c r="T74" s="10" t="str">
        <f t="shared" si="11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30" hidden="1" customHeight="1" x14ac:dyDescent="0.25">
      <c r="B75" s="170"/>
      <c r="C75" s="145"/>
      <c r="D75" s="179" t="s">
        <v>19</v>
      </c>
      <c r="E75" s="145"/>
      <c r="F75" s="80" t="s">
        <v>235</v>
      </c>
      <c r="G75" s="71"/>
      <c r="H75" s="55" t="s">
        <v>264</v>
      </c>
      <c r="I75" s="89"/>
      <c r="J75" s="90"/>
      <c r="K75" s="66"/>
      <c r="L75" s="102"/>
      <c r="M75" s="102"/>
      <c r="N75" s="59">
        <f t="shared" si="7"/>
        <v>0</v>
      </c>
      <c r="O75" s="5" t="str">
        <f t="shared" si="8"/>
        <v>Bajo</v>
      </c>
      <c r="P75" s="5">
        <v>10</v>
      </c>
      <c r="Q75" s="59">
        <f t="shared" si="3"/>
        <v>0</v>
      </c>
      <c r="R75" s="11" t="str">
        <f t="shared" si="9"/>
        <v>IV</v>
      </c>
      <c r="S75" s="7" t="str">
        <f t="shared" si="10"/>
        <v>ACEPTABLE</v>
      </c>
      <c r="T75" s="10" t="str">
        <f t="shared" si="11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8" ht="60" hidden="1" customHeight="1" x14ac:dyDescent="0.25">
      <c r="B76" s="170"/>
      <c r="C76" s="145"/>
      <c r="D76" s="180"/>
      <c r="E76" s="145"/>
      <c r="F76" s="80" t="s">
        <v>236</v>
      </c>
      <c r="G76" s="71"/>
      <c r="H76" s="55" t="s">
        <v>264</v>
      </c>
      <c r="I76" s="89"/>
      <c r="J76" s="90"/>
      <c r="K76" s="66"/>
      <c r="L76" s="102"/>
      <c r="M76" s="102"/>
      <c r="N76" s="59">
        <f t="shared" si="7"/>
        <v>0</v>
      </c>
      <c r="O76" s="5" t="str">
        <f t="shared" si="8"/>
        <v>Bajo</v>
      </c>
      <c r="P76" s="5">
        <v>10</v>
      </c>
      <c r="Q76" s="59">
        <f t="shared" si="3"/>
        <v>0</v>
      </c>
      <c r="R76" s="11" t="str">
        <f t="shared" si="9"/>
        <v>IV</v>
      </c>
      <c r="S76" s="7" t="str">
        <f t="shared" si="10"/>
        <v>ACEPTABLE</v>
      </c>
      <c r="T76" s="10" t="str">
        <f t="shared" si="11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8" ht="15" hidden="1" customHeight="1" x14ac:dyDescent="0.25">
      <c r="B77" s="170"/>
      <c r="C77" s="145"/>
      <c r="D77" s="179" t="s">
        <v>19</v>
      </c>
      <c r="E77" s="145"/>
      <c r="F77" s="80" t="s">
        <v>237</v>
      </c>
      <c r="G77" s="71"/>
      <c r="H77" s="55" t="s">
        <v>264</v>
      </c>
      <c r="I77" s="89"/>
      <c r="J77" s="90"/>
      <c r="K77" s="66"/>
      <c r="L77" s="102"/>
      <c r="M77" s="102"/>
      <c r="N77" s="59">
        <f t="shared" si="7"/>
        <v>0</v>
      </c>
      <c r="O77" s="5" t="str">
        <f t="shared" si="8"/>
        <v>Bajo</v>
      </c>
      <c r="P77" s="5">
        <v>10</v>
      </c>
      <c r="Q77" s="59">
        <f t="shared" si="3"/>
        <v>0</v>
      </c>
      <c r="R77" s="11" t="str">
        <f t="shared" si="9"/>
        <v>IV</v>
      </c>
      <c r="S77" s="7" t="str">
        <f t="shared" si="10"/>
        <v>ACEPTABLE</v>
      </c>
      <c r="T77" s="10" t="str">
        <f t="shared" si="11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7" t="s">
        <v>266</v>
      </c>
      <c r="Y77" s="87" t="s">
        <v>266</v>
      </c>
      <c r="Z77" s="87" t="s">
        <v>266</v>
      </c>
    </row>
    <row r="78" spans="2:28" ht="30.75" hidden="1" customHeight="1" x14ac:dyDescent="0.25">
      <c r="B78" s="170"/>
      <c r="C78" s="145"/>
      <c r="D78" s="180"/>
      <c r="E78" s="145"/>
      <c r="F78" s="80" t="s">
        <v>238</v>
      </c>
      <c r="G78" s="71"/>
      <c r="H78" s="55" t="s">
        <v>264</v>
      </c>
      <c r="I78" s="89"/>
      <c r="J78" s="90"/>
      <c r="K78" s="66"/>
      <c r="L78" s="102"/>
      <c r="M78" s="102"/>
      <c r="N78" s="59">
        <f t="shared" si="7"/>
        <v>0</v>
      </c>
      <c r="O78" s="5" t="str">
        <f t="shared" si="8"/>
        <v>Bajo</v>
      </c>
      <c r="P78" s="5">
        <v>10</v>
      </c>
      <c r="Q78" s="59">
        <f t="shared" si="3"/>
        <v>0</v>
      </c>
      <c r="R78" s="11" t="str">
        <f t="shared" si="9"/>
        <v>IV</v>
      </c>
      <c r="S78" s="7" t="str">
        <f t="shared" si="10"/>
        <v>ACEPTABLE</v>
      </c>
      <c r="T78" s="10" t="str">
        <f t="shared" si="11"/>
        <v>Mantener las medidas de control existentes, pero se deberían considerar soluciones o mejoras y se deben hacer comprobciones periódicas para asegurrar que el riesgo aún es aceptable</v>
      </c>
      <c r="U78" s="5">
        <v>2</v>
      </c>
      <c r="X78" s="87" t="s">
        <v>266</v>
      </c>
      <c r="Y78" s="87" t="s">
        <v>266</v>
      </c>
      <c r="Z78" s="87" t="s">
        <v>266</v>
      </c>
    </row>
    <row r="79" spans="2:28" ht="132.75" customHeight="1" x14ac:dyDescent="0.25">
      <c r="B79" s="170"/>
      <c r="C79" s="145"/>
      <c r="D79" s="98" t="s">
        <v>19</v>
      </c>
      <c r="E79" s="146"/>
      <c r="F79" s="14" t="s">
        <v>537</v>
      </c>
      <c r="G79" s="14" t="s">
        <v>730</v>
      </c>
      <c r="H79" s="55" t="s">
        <v>264</v>
      </c>
      <c r="I79" s="14" t="s">
        <v>384</v>
      </c>
      <c r="J79" s="14" t="s">
        <v>384</v>
      </c>
      <c r="K79" s="66" t="s">
        <v>384</v>
      </c>
      <c r="L79" s="102">
        <v>2</v>
      </c>
      <c r="M79" s="102">
        <v>3</v>
      </c>
      <c r="N79" s="59">
        <f t="shared" si="7"/>
        <v>6</v>
      </c>
      <c r="O79" s="5" t="str">
        <f t="shared" si="8"/>
        <v>Medio</v>
      </c>
      <c r="P79" s="58">
        <v>25</v>
      </c>
      <c r="Q79" s="59">
        <f t="shared" si="3"/>
        <v>150</v>
      </c>
      <c r="R79" s="11" t="str">
        <f t="shared" si="9"/>
        <v>II</v>
      </c>
      <c r="S79" s="7" t="str">
        <f t="shared" si="10"/>
        <v>ACEPTABLE CON CONTROL ESPECIFICO</v>
      </c>
      <c r="T79" s="10" t="str">
        <f t="shared" si="11"/>
        <v>Corregir y adoptar medidas de control inmediato</v>
      </c>
      <c r="U79" s="5">
        <v>5</v>
      </c>
      <c r="V79" s="14" t="s">
        <v>386</v>
      </c>
      <c r="W79" s="14" t="s">
        <v>279</v>
      </c>
      <c r="X79" s="87" t="s">
        <v>266</v>
      </c>
      <c r="Y79" s="87" t="s">
        <v>266</v>
      </c>
      <c r="Z79" s="87" t="s">
        <v>266</v>
      </c>
      <c r="AA79" s="70" t="s">
        <v>387</v>
      </c>
      <c r="AB79" s="58" t="s">
        <v>266</v>
      </c>
    </row>
    <row r="80" spans="2:28" ht="93" customHeight="1" x14ac:dyDescent="0.25">
      <c r="B80" s="170"/>
      <c r="C80" s="146"/>
      <c r="D80" s="67"/>
      <c r="E80" s="14" t="s">
        <v>400</v>
      </c>
      <c r="F80" s="14" t="s">
        <v>401</v>
      </c>
      <c r="G80" s="14" t="s">
        <v>402</v>
      </c>
      <c r="H80" s="55" t="s">
        <v>264</v>
      </c>
      <c r="I80" s="58" t="s">
        <v>384</v>
      </c>
      <c r="J80" s="58" t="s">
        <v>384</v>
      </c>
      <c r="K80" s="58" t="s">
        <v>384</v>
      </c>
      <c r="L80" s="102">
        <v>6</v>
      </c>
      <c r="M80" s="102">
        <v>2</v>
      </c>
      <c r="N80" s="94">
        <f t="shared" si="7"/>
        <v>12</v>
      </c>
      <c r="O80" s="67" t="str">
        <f t="shared" si="8"/>
        <v>Alto</v>
      </c>
      <c r="P80" s="58">
        <v>10</v>
      </c>
      <c r="Q80" s="59">
        <f t="shared" si="3"/>
        <v>120</v>
      </c>
      <c r="R80" s="11" t="str">
        <f t="shared" si="9"/>
        <v>III</v>
      </c>
      <c r="S80" s="7" t="str">
        <f t="shared" si="10"/>
        <v>MEJORABLE</v>
      </c>
      <c r="T80" s="10" t="str">
        <f t="shared" si="11"/>
        <v>Mejorar si es posible. Seria conveniente justificar la intervención y su rentabilidad</v>
      </c>
      <c r="U80" s="58">
        <v>5</v>
      </c>
      <c r="V80" s="14" t="s">
        <v>403</v>
      </c>
      <c r="W80" s="14" t="s">
        <v>404</v>
      </c>
      <c r="X80" s="58" t="s">
        <v>266</v>
      </c>
      <c r="Y80" s="58" t="s">
        <v>266</v>
      </c>
      <c r="Z80" s="58" t="s">
        <v>266</v>
      </c>
      <c r="AA80" s="70" t="s">
        <v>405</v>
      </c>
      <c r="AB80" s="75" t="s">
        <v>399</v>
      </c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  <c r="L83" s="207"/>
      <c r="M83" s="207"/>
    </row>
    <row r="84" spans="3:13" x14ac:dyDescent="0.25">
      <c r="C84" s="81"/>
      <c r="L84" s="207"/>
      <c r="M84" s="207"/>
    </row>
    <row r="85" spans="3:13" x14ac:dyDescent="0.25">
      <c r="C85" s="81"/>
      <c r="L85" s="207"/>
      <c r="M85" s="207"/>
    </row>
    <row r="86" spans="3:13" x14ac:dyDescent="0.25">
      <c r="C86" s="81"/>
    </row>
    <row r="87" spans="3:13" x14ac:dyDescent="0.25">
      <c r="C87" s="81"/>
    </row>
    <row r="88" spans="3:13" x14ac:dyDescent="0.25">
      <c r="C88" s="81"/>
    </row>
    <row r="89" spans="3:13" x14ac:dyDescent="0.25">
      <c r="C89" s="81"/>
    </row>
    <row r="90" spans="3:13" x14ac:dyDescent="0.25">
      <c r="C90" s="81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32" spans="3:3" x14ac:dyDescent="0.25">
      <c r="C132" s="81"/>
    </row>
    <row r="133" spans="3:3" x14ac:dyDescent="0.25">
      <c r="C133" s="81"/>
    </row>
    <row r="134" spans="3:3" x14ac:dyDescent="0.25">
      <c r="C134" s="81"/>
    </row>
    <row r="1048552" spans="4:8" ht="60" x14ac:dyDescent="0.25">
      <c r="H1048552" s="31" t="s">
        <v>256</v>
      </c>
    </row>
    <row r="1048553" spans="4:8" ht="60" x14ac:dyDescent="0.25">
      <c r="H1048553" s="31" t="s">
        <v>257</v>
      </c>
    </row>
    <row r="1048554" spans="4:8" ht="90" x14ac:dyDescent="0.25">
      <c r="H1048554" s="31" t="s">
        <v>258</v>
      </c>
    </row>
    <row r="1048555" spans="4:8" ht="75" x14ac:dyDescent="0.25">
      <c r="H1048555" s="31" t="s">
        <v>259</v>
      </c>
    </row>
    <row r="1048556" spans="4:8" ht="135" x14ac:dyDescent="0.25">
      <c r="H1048556" s="31" t="s">
        <v>260</v>
      </c>
    </row>
    <row r="1048557" spans="4:8" ht="285" x14ac:dyDescent="0.25">
      <c r="D1048557" t="s">
        <v>19</v>
      </c>
      <c r="H1048557" s="31" t="s">
        <v>261</v>
      </c>
    </row>
    <row r="1048558" spans="4:8" x14ac:dyDescent="0.25">
      <c r="D1048558" t="s">
        <v>263</v>
      </c>
    </row>
  </sheetData>
  <mergeCells count="96">
    <mergeCell ref="L81:M85"/>
    <mergeCell ref="D57:D58"/>
    <mergeCell ref="D59:D60"/>
    <mergeCell ref="D61:D62"/>
    <mergeCell ref="D63:D64"/>
    <mergeCell ref="D65:D66"/>
    <mergeCell ref="D67:D68"/>
    <mergeCell ref="AA23:AA24"/>
    <mergeCell ref="AB23:AB24"/>
    <mergeCell ref="E32:E79"/>
    <mergeCell ref="D33:D34"/>
    <mergeCell ref="D35:D36"/>
    <mergeCell ref="D37:D38"/>
    <mergeCell ref="D39:D40"/>
    <mergeCell ref="D41:D42"/>
    <mergeCell ref="D69:D70"/>
    <mergeCell ref="D71:D72"/>
    <mergeCell ref="D73:D74"/>
    <mergeCell ref="D75:D76"/>
    <mergeCell ref="D77:D78"/>
    <mergeCell ref="D45:D46"/>
    <mergeCell ref="D47:D48"/>
    <mergeCell ref="D49:D50"/>
    <mergeCell ref="V14:V18"/>
    <mergeCell ref="W14:W18"/>
    <mergeCell ref="L14:L18"/>
    <mergeCell ref="M14:M18"/>
    <mergeCell ref="N14:N18"/>
    <mergeCell ref="O14:O18"/>
    <mergeCell ref="P14:P18"/>
    <mergeCell ref="Q14:Q18"/>
    <mergeCell ref="X14:X18"/>
    <mergeCell ref="Y14:Y18"/>
    <mergeCell ref="Z14:Z18"/>
    <mergeCell ref="AA14:AA18"/>
    <mergeCell ref="AB14:AB18"/>
    <mergeCell ref="K14:K18"/>
    <mergeCell ref="R12:R13"/>
    <mergeCell ref="S12:S13"/>
    <mergeCell ref="T12:T13"/>
    <mergeCell ref="U12:U13"/>
    <mergeCell ref="L12:L13"/>
    <mergeCell ref="M12:M13"/>
    <mergeCell ref="N12:N13"/>
    <mergeCell ref="O12:O13"/>
    <mergeCell ref="P12:P13"/>
    <mergeCell ref="Q12:Q13"/>
    <mergeCell ref="R14:R18"/>
    <mergeCell ref="S14:S18"/>
    <mergeCell ref="T14:T18"/>
    <mergeCell ref="U14:U18"/>
    <mergeCell ref="K12:K13"/>
    <mergeCell ref="F14:F18"/>
    <mergeCell ref="G14:G18"/>
    <mergeCell ref="H14:H18"/>
    <mergeCell ref="I14:I18"/>
    <mergeCell ref="J14:J18"/>
    <mergeCell ref="Y12:Y13"/>
    <mergeCell ref="Z12:Z13"/>
    <mergeCell ref="AA12:AA13"/>
    <mergeCell ref="AB12:AB13"/>
    <mergeCell ref="V12:V13"/>
    <mergeCell ref="W12:W13"/>
    <mergeCell ref="F12:F13"/>
    <mergeCell ref="G12:G13"/>
    <mergeCell ref="H12:H13"/>
    <mergeCell ref="I12:I13"/>
    <mergeCell ref="J12:J13"/>
    <mergeCell ref="E11:E18"/>
    <mergeCell ref="B12:B80"/>
    <mergeCell ref="C12:C80"/>
    <mergeCell ref="D21:D22"/>
    <mergeCell ref="D23:D24"/>
    <mergeCell ref="E23:E24"/>
    <mergeCell ref="D43:D44"/>
    <mergeCell ref="E26:E31"/>
    <mergeCell ref="E19:E22"/>
    <mergeCell ref="D11:D18"/>
    <mergeCell ref="D51:D52"/>
    <mergeCell ref="D53:D54"/>
    <mergeCell ref="D55:D56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4 O19:O80">
    <cfRule type="containsText" dxfId="267" priority="30" operator="containsText" text="Bajo">
      <formula>NOT(ISERROR(SEARCH("Bajo",O14)))</formula>
    </cfRule>
    <cfRule type="containsText" dxfId="266" priority="31" operator="containsText" text="Muy Alto">
      <formula>NOT(ISERROR(SEARCH("Muy Alto",O14)))</formula>
    </cfRule>
  </conditionalFormatting>
  <conditionalFormatting sqref="O14 O30:O80">
    <cfRule type="containsText" dxfId="265" priority="32" operator="containsText" text="Alto">
      <formula>NOT(ISERROR(SEARCH("Alto",O14)))</formula>
    </cfRule>
    <cfRule type="containsText" dxfId="264" priority="33" operator="containsText" text="Muy Alto">
      <formula>NOT(ISERROR(SEARCH("Muy Alto",O14)))</formula>
    </cfRule>
  </conditionalFormatting>
  <conditionalFormatting sqref="O19:O29">
    <cfRule type="containsText" dxfId="263" priority="9" operator="containsText" text="Muy Alto">
      <formula>NOT(ISERROR(SEARCH("Muy Alto",O19)))</formula>
    </cfRule>
    <cfRule type="containsText" dxfId="262" priority="10" operator="containsText" text="Alto">
      <formula>NOT(ISERROR(SEARCH("Alto",O19)))</formula>
    </cfRule>
  </conditionalFormatting>
  <conditionalFormatting sqref="O19:O80 O14">
    <cfRule type="containsText" dxfId="261" priority="29" operator="containsText" text="Medio">
      <formula>NOT(ISERROR(SEARCH("Medio",O14)))</formula>
    </cfRule>
  </conditionalFormatting>
  <conditionalFormatting sqref="R14 R30:R80">
    <cfRule type="containsText" dxfId="260" priority="25" operator="containsText" text="III">
      <formula>NOT(ISERROR(SEARCH("III",R14)))</formula>
    </cfRule>
    <cfRule type="containsText" dxfId="259" priority="26" operator="containsText" text="II">
      <formula>NOT(ISERROR(SEARCH("II",R14)))</formula>
    </cfRule>
    <cfRule type="containsText" dxfId="258" priority="27" operator="containsText" text="I">
      <formula>NOT(ISERROR(SEARCH("I",R14)))</formula>
    </cfRule>
    <cfRule type="containsText" dxfId="257" priority="28" operator="containsText" text="IV">
      <formula>NOT(ISERROR(SEARCH("IV",R14)))</formula>
    </cfRule>
  </conditionalFormatting>
  <conditionalFormatting sqref="R19:R29">
    <cfRule type="containsText" dxfId="256" priority="5" operator="containsText" text="IV">
      <formula>NOT(ISERROR(SEARCH("IV",R19)))</formula>
    </cfRule>
    <cfRule type="containsText" dxfId="255" priority="6" operator="containsText" text="III">
      <formula>NOT(ISERROR(SEARCH("III",R19)))</formula>
    </cfRule>
    <cfRule type="containsText" dxfId="254" priority="7" operator="containsText" text="II">
      <formula>NOT(ISERROR(SEARCH("II",R19)))</formula>
    </cfRule>
    <cfRule type="containsText" dxfId="253" priority="8" operator="containsText" text="I">
      <formula>NOT(ISERROR(SEARCH("I",R19)))</formula>
    </cfRule>
  </conditionalFormatting>
  <conditionalFormatting sqref="R19:R80 R14">
    <cfRule type="containsText" dxfId="252" priority="24" operator="containsText" text="IV">
      <formula>NOT(ISERROR(SEARCH("IV",R14)))</formula>
    </cfRule>
  </conditionalFormatting>
  <conditionalFormatting sqref="S14 S19:S80">
    <cfRule type="containsText" dxfId="251" priority="17" operator="containsText" text="ACEPTABLE CON CONTROL ESPECIFICO">
      <formula>NOT(ISERROR(SEARCH("ACEPTABLE CON CONTROL ESPECIFICO",S14)))</formula>
    </cfRule>
    <cfRule type="containsText" dxfId="250" priority="18" operator="containsText" text="ACEPTABLE">
      <formula>NOT(ISERROR(SEARCH("ACEPTABLE",S14)))</formula>
    </cfRule>
    <cfRule type="containsText" dxfId="249" priority="19" operator="containsText" text="MEJORABLE">
      <formula>NOT(ISERROR(SEARCH("MEJORABLE",S14)))</formula>
    </cfRule>
  </conditionalFormatting>
  <conditionalFormatting sqref="S14 S30:S80">
    <cfRule type="containsText" dxfId="248" priority="20" operator="containsText" text="NO ACEPTABLE">
      <formula>NOT(ISERROR(SEARCH("NO ACEPTABLE",S14)))</formula>
    </cfRule>
    <cfRule type="containsText" dxfId="247" priority="21" operator="containsText" text="NO ACEPTABLE O ACEPTABLE CON CONTROL ESPECIFICO">
      <formula>NOT(ISERROR(SEARCH("NO ACEPTABLE O ACEPTABLE CON CONTROL ESPECIFICO",S14)))</formula>
    </cfRule>
    <cfRule type="containsText" dxfId="246" priority="22" operator="containsText" text="ACEPTABLE">
      <formula>NOT(ISERROR(SEARCH("ACEPTABLE",S14)))</formula>
    </cfRule>
    <cfRule type="containsText" dxfId="245" priority="23" operator="containsText" text="MEJORABLE">
      <formula>NOT(ISERROR(SEARCH("MEJORABLE",S14)))</formula>
    </cfRule>
  </conditionalFormatting>
  <conditionalFormatting sqref="S19:S29">
    <cfRule type="containsText" dxfId="244" priority="1" operator="containsText" text="ACEPTABLE">
      <formula>NOT(ISERROR(SEARCH("ACEPTABLE",S19)))</formula>
    </cfRule>
    <cfRule type="containsText" dxfId="243" priority="2" operator="containsText" text="MEJORABLE">
      <formula>NOT(ISERROR(SEARCH("MEJORABLE",S19)))</formula>
    </cfRule>
    <cfRule type="containsText" dxfId="242" priority="3" operator="containsText" text="NO ACEPTABLE">
      <formula>NOT(ISERROR(SEARCH("NO ACEPTABLE",S19)))</formula>
    </cfRule>
    <cfRule type="containsText" dxfId="241" priority="4" operator="containsText" text="NO ACEPTABLE O ACEPTABLE CON CONTROL ESPECIFICO">
      <formula>NOT(ISERROR(SEARCH("NO ACEPTABLE O ACEPTABLE CON CONTROL ESPECIFICO",S19)))</formula>
    </cfRule>
  </conditionalFormatting>
  <conditionalFormatting sqref="S19:S80 S14">
    <cfRule type="containsText" dxfId="240" priority="16" operator="containsText" text="NO ACEPTABLE">
      <formula>NOT(ISERROR(SEARCH("NO ACEPTABLE",S14)))</formula>
    </cfRule>
  </conditionalFormatting>
  <conditionalFormatting sqref="T14 T19:T80">
    <cfRule type="containsText" dxfId="239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urgente",T14)))</formula>
    </cfRule>
    <cfRule type="containsText" dxfId="238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aceptable",T14)))</formula>
    </cfRule>
    <cfRule type="cellIs" dxfId="237" priority="13" operator="equal">
      <formula>"Situación crítica. Suspender actividades hasta que el riesgo esté bajo control. Intervención urgente"</formula>
    </cfRule>
    <cfRule type="containsText" dxfId="236" priority="14" operator="containsText" text="Corregir y adoptar medidas de control inmediato">
      <formula>NOT(ISERROR(SEARCH("Corregir y adoptar medidas de control inmediato",T14)))</formula>
    </cfRule>
    <cfRule type="containsText" dxfId="235" priority="15" operator="containsText" text="Mejorar si es posible. Seria conveniente justificar la intervención y su rentabilidad">
      <formula>NOT(ISERROR(SEARCH("Mejorar si es posible. Seria conveniente justificar la intervención y su rentabilidad",T14)))</formula>
    </cfRule>
  </conditionalFormatting>
  <dataValidations count="6">
    <dataValidation type="list" allowBlank="1" showInputMessage="1" showErrorMessage="1" sqref="P21:P78" xr:uid="{AEADBA64-5916-43A3-9746-F885C54B04F8}">
      <formula1>$P$33:$P$37</formula1>
    </dataValidation>
    <dataValidation type="list" allowBlank="1" showInputMessage="1" showErrorMessage="1" sqref="E11 E19:E20 E23 E25:E26" xr:uid="{B0E476CA-9B89-4D04-93BF-70F3F080E4A1}">
      <formula1>$E$34:$E$39</formula1>
    </dataValidation>
    <dataValidation type="list" allowBlank="1" showInputMessage="1" showErrorMessage="1" sqref="F21:F33" xr:uid="{D731FCBE-E7F1-41AA-8DA7-E7F58D9B5E77}">
      <formula1>$F$34:$F$78</formula1>
    </dataValidation>
    <dataValidation type="list" allowBlank="1" showInputMessage="1" showErrorMessage="1" sqref="H21:H29" xr:uid="{35835785-E3A5-463E-85A6-F9F7F03BAA43}">
      <formula1>$H$1048552:$H$1048557</formula1>
    </dataValidation>
    <dataValidation type="list" showInputMessage="1" showErrorMessage="1" sqref="H30:H80" xr:uid="{A0750E21-06E3-4953-B7CF-C3542B07519E}">
      <formula1>$H$1048551:$H$1048557</formula1>
    </dataValidation>
    <dataValidation type="list" allowBlank="1" showInputMessage="1" showErrorMessage="1" sqref="D77 D79 D21 D23 D35 D37 D39 D41 D43 D45 D47 D49 D51 D53 D55 D57 D59 D61 D63 D65 D67 D69 D71 D73 D75 D25:D33 D11" xr:uid="{92CE117E-9993-434F-91AB-70173C1D87EB}">
      <formula1>$D$1048557:$D$1048576</formula1>
    </dataValidation>
  </dataValidations>
  <pageMargins left="0.23622047244094491" right="0.35433070866141736" top="0.55118110236220474" bottom="0.47244094488188981" header="0.31496062992125984" footer="0.31496062992125984"/>
  <pageSetup paperSize="5" scale="28" fitToWidth="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4488-7619-40FA-A889-DCA99DF1C875}">
  <sheetPr>
    <pageSetUpPr fitToPage="1"/>
  </sheetPr>
  <dimension ref="A2:BN1048562"/>
  <sheetViews>
    <sheetView showGridLines="0" topLeftCell="A37" zoomScale="70" zoomScaleNormal="70" workbookViewId="0">
      <selection activeCell="U86" sqref="U8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663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x14ac:dyDescent="0.25">
      <c r="B10" s="153"/>
      <c r="C10" s="154"/>
      <c r="D10" s="154"/>
      <c r="E10" s="168" t="s">
        <v>5</v>
      </c>
      <c r="F10" s="169"/>
      <c r="G10" s="113" t="s">
        <v>4</v>
      </c>
      <c r="H10" s="154"/>
      <c r="I10" s="104" t="s">
        <v>6</v>
      </c>
      <c r="J10" s="113" t="s">
        <v>7</v>
      </c>
      <c r="K10" s="103" t="s">
        <v>8</v>
      </c>
      <c r="L10" s="110" t="s">
        <v>37</v>
      </c>
      <c r="M10" s="110" t="s">
        <v>38</v>
      </c>
      <c r="N10" s="119" t="s">
        <v>42</v>
      </c>
      <c r="O10" s="110" t="s">
        <v>39</v>
      </c>
      <c r="P10" s="119" t="s">
        <v>40</v>
      </c>
      <c r="Q10" s="110" t="s">
        <v>43</v>
      </c>
      <c r="R10" s="120" t="s">
        <v>45</v>
      </c>
      <c r="S10" s="110" t="s">
        <v>9</v>
      </c>
      <c r="T10" s="108" t="s">
        <v>249</v>
      </c>
      <c r="U10" s="121" t="s">
        <v>10</v>
      </c>
      <c r="V10" s="122" t="s">
        <v>11</v>
      </c>
      <c r="W10" s="123" t="s">
        <v>12</v>
      </c>
      <c r="X10" s="124" t="s">
        <v>14</v>
      </c>
      <c r="Y10" s="125" t="s">
        <v>15</v>
      </c>
      <c r="Z10" s="128" t="s">
        <v>16</v>
      </c>
      <c r="AA10" s="125" t="s">
        <v>17</v>
      </c>
      <c r="AB10" s="126" t="s">
        <v>44</v>
      </c>
    </row>
    <row r="11" spans="2:49" ht="85.5" customHeight="1" x14ac:dyDescent="0.25">
      <c r="B11" s="117"/>
      <c r="C11" s="136"/>
      <c r="D11" s="136"/>
      <c r="E11" s="144" t="s">
        <v>208</v>
      </c>
      <c r="F11" s="136" t="s">
        <v>707</v>
      </c>
      <c r="G11" s="136" t="s">
        <v>708</v>
      </c>
      <c r="H11" s="136" t="s">
        <v>264</v>
      </c>
      <c r="I11" s="136" t="s">
        <v>540</v>
      </c>
      <c r="J11" s="136" t="s">
        <v>540</v>
      </c>
      <c r="K11" s="136" t="s">
        <v>540</v>
      </c>
      <c r="L11" s="136">
        <v>2</v>
      </c>
      <c r="M11" s="136">
        <v>2</v>
      </c>
      <c r="N11" s="138">
        <v>4</v>
      </c>
      <c r="O11" s="137" t="s">
        <v>606</v>
      </c>
      <c r="P11" s="136">
        <v>10</v>
      </c>
      <c r="Q11" s="139">
        <v>40</v>
      </c>
      <c r="R11" s="140" t="s">
        <v>194</v>
      </c>
      <c r="S11" s="140" t="s">
        <v>709</v>
      </c>
      <c r="T11" s="140" t="s">
        <v>710</v>
      </c>
      <c r="U11" s="117">
        <v>10</v>
      </c>
      <c r="V11" s="136" t="s">
        <v>711</v>
      </c>
      <c r="W11" s="136" t="s">
        <v>712</v>
      </c>
      <c r="X11" s="136" t="s">
        <v>266</v>
      </c>
      <c r="Y11" s="136" t="s">
        <v>266</v>
      </c>
      <c r="Z11" s="136" t="s">
        <v>266</v>
      </c>
      <c r="AA11" s="136" t="s">
        <v>519</v>
      </c>
      <c r="AB11" s="136" t="s">
        <v>713</v>
      </c>
    </row>
    <row r="12" spans="2:49" ht="15" customHeight="1" x14ac:dyDescent="0.25">
      <c r="B12" s="146" t="s">
        <v>663</v>
      </c>
      <c r="C12" s="145" t="s">
        <v>667</v>
      </c>
      <c r="D12" s="180" t="s">
        <v>19</v>
      </c>
      <c r="E12" s="145"/>
      <c r="F12" s="146" t="s">
        <v>222</v>
      </c>
      <c r="G12" s="145" t="s">
        <v>520</v>
      </c>
      <c r="H12" s="145" t="s">
        <v>264</v>
      </c>
      <c r="I12" s="172" t="s">
        <v>271</v>
      </c>
      <c r="J12" s="196" t="s">
        <v>271</v>
      </c>
      <c r="K12" s="196" t="s">
        <v>271</v>
      </c>
      <c r="L12" s="177">
        <v>2</v>
      </c>
      <c r="M12" s="177">
        <v>3</v>
      </c>
      <c r="N12" s="189">
        <f>M12*L12</f>
        <v>6</v>
      </c>
      <c r="O12" s="180" t="str">
        <f>IF(N12&gt;=24,"Muy Alto",IF(N12&gt;=10,"Alto",IF(N12&gt;=6,"Medio","Bajo")))</f>
        <v>Medio</v>
      </c>
      <c r="P12" s="180">
        <v>25</v>
      </c>
      <c r="Q12" s="189">
        <f>P12*N12</f>
        <v>150</v>
      </c>
      <c r="R12" s="194" t="str">
        <f>IF(Q12&gt;=600,"I",IF(Q12&gt;=150,"II",IF(Q12&gt;=40,"III","IV")))</f>
        <v>II</v>
      </c>
      <c r="S12" s="174" t="str">
        <f>IF(R12="IV","ACEPTABLE",IF(R12="III","MEJORABLE",IF(R12="II","ACEPTABLE CON CONTROL ESPECIFICO","NO ACEPTABLE")))</f>
        <v>ACEPTABLE CON CONTROL ESPECIFICO</v>
      </c>
      <c r="T12" s="177" t="str">
        <f>IF(R12="IV","Mantener las medidas de control existentes, pero se deberían considerar soluciones o mejoras y se deben hacer comprobciones periódicas para asegurrar que el riesgo aún es aceptable",IF(R12="III","Mejorar si es posible. Seria conveniente justificar la intervención y su rentabilidad",IF(R12="II","Corregir y adoptar medidas de control inmediato","Situación crítica. Suspender actividades hasta que el riesgo esté bajo control. Intervención urgente ")))</f>
        <v>Corregir y adoptar medidas de control inmediato</v>
      </c>
      <c r="U12" s="180">
        <v>10</v>
      </c>
      <c r="V12" s="144" t="s">
        <v>276</v>
      </c>
      <c r="W12" s="170" t="s">
        <v>279</v>
      </c>
      <c r="X12" s="170" t="s">
        <v>266</v>
      </c>
      <c r="Y12" s="144" t="s">
        <v>266</v>
      </c>
      <c r="Z12" s="170" t="s">
        <v>304</v>
      </c>
      <c r="AA12" s="144" t="s">
        <v>284</v>
      </c>
      <c r="AB12" s="144" t="s">
        <v>266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70"/>
      <c r="G13" s="145"/>
      <c r="H13" s="145"/>
      <c r="I13" s="147"/>
      <c r="J13" s="196"/>
      <c r="K13" s="196"/>
      <c r="L13" s="177"/>
      <c r="M13" s="177"/>
      <c r="N13" s="189"/>
      <c r="O13" s="180"/>
      <c r="P13" s="180"/>
      <c r="Q13" s="189"/>
      <c r="R13" s="194"/>
      <c r="S13" s="174"/>
      <c r="T13" s="177"/>
      <c r="U13" s="180"/>
      <c r="V13" s="145"/>
      <c r="W13" s="170"/>
      <c r="X13" s="170"/>
      <c r="Y13" s="145"/>
      <c r="Z13" s="170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70"/>
      <c r="G14" s="145"/>
      <c r="H14" s="145"/>
      <c r="I14" s="147"/>
      <c r="J14" s="196"/>
      <c r="K14" s="196"/>
      <c r="L14" s="177"/>
      <c r="M14" s="177"/>
      <c r="N14" s="189"/>
      <c r="O14" s="180"/>
      <c r="P14" s="180"/>
      <c r="Q14" s="189"/>
      <c r="R14" s="194"/>
      <c r="S14" s="174"/>
      <c r="T14" s="177"/>
      <c r="U14" s="180"/>
      <c r="V14" s="145"/>
      <c r="W14" s="170"/>
      <c r="X14" s="170"/>
      <c r="Y14" s="145"/>
      <c r="Z14" s="170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5.75" customHeight="1" x14ac:dyDescent="0.25">
      <c r="B15" s="170"/>
      <c r="C15" s="145"/>
      <c r="D15" s="180"/>
      <c r="E15" s="145"/>
      <c r="F15" s="170"/>
      <c r="G15" s="146"/>
      <c r="H15" s="145"/>
      <c r="I15" s="147"/>
      <c r="J15" s="172"/>
      <c r="K15" s="172"/>
      <c r="L15" s="178"/>
      <c r="M15" s="178"/>
      <c r="N15" s="189"/>
      <c r="O15" s="181"/>
      <c r="P15" s="181"/>
      <c r="Q15" s="201"/>
      <c r="R15" s="194"/>
      <c r="S15" s="174"/>
      <c r="T15" s="177"/>
      <c r="U15" s="181"/>
      <c r="V15" s="146"/>
      <c r="W15" s="170"/>
      <c r="X15" s="170"/>
      <c r="Y15" s="146"/>
      <c r="Z15" s="170"/>
      <c r="AA15" s="146"/>
      <c r="AB15" s="146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75.75" customHeight="1" x14ac:dyDescent="0.25">
      <c r="B16" s="170"/>
      <c r="C16" s="145"/>
      <c r="D16" s="180"/>
      <c r="E16" s="145"/>
      <c r="F16" s="144" t="s">
        <v>221</v>
      </c>
      <c r="G16" s="144" t="s">
        <v>652</v>
      </c>
      <c r="H16" s="170" t="s">
        <v>264</v>
      </c>
      <c r="I16" s="171" t="s">
        <v>271</v>
      </c>
      <c r="J16" s="171" t="s">
        <v>271</v>
      </c>
      <c r="K16" s="171" t="s">
        <v>271</v>
      </c>
      <c r="L16" s="176">
        <v>2</v>
      </c>
      <c r="M16" s="176">
        <v>2</v>
      </c>
      <c r="N16" s="185">
        <v>4</v>
      </c>
      <c r="O16" s="262" t="s">
        <v>664</v>
      </c>
      <c r="P16" s="179">
        <v>25</v>
      </c>
      <c r="Q16" s="188">
        <v>25</v>
      </c>
      <c r="R16" s="256" t="s">
        <v>197</v>
      </c>
      <c r="S16" s="258" t="s">
        <v>665</v>
      </c>
      <c r="T16" s="260" t="s">
        <v>666</v>
      </c>
      <c r="U16" s="179">
        <v>10</v>
      </c>
      <c r="V16" s="144" t="s">
        <v>714</v>
      </c>
      <c r="W16" s="144" t="s">
        <v>715</v>
      </c>
      <c r="X16" s="64" t="s">
        <v>266</v>
      </c>
      <c r="Y16" s="144" t="s">
        <v>266</v>
      </c>
      <c r="Z16" s="144" t="s">
        <v>266</v>
      </c>
      <c r="AA16" s="144" t="s">
        <v>716</v>
      </c>
      <c r="AB16" s="144" t="s">
        <v>266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7.100000000000001" customHeight="1" thickBot="1" x14ac:dyDescent="0.3">
      <c r="B17" s="170"/>
      <c r="C17" s="145"/>
      <c r="D17" s="180"/>
      <c r="E17" s="145"/>
      <c r="F17" s="146"/>
      <c r="G17" s="146"/>
      <c r="H17" s="170"/>
      <c r="I17" s="172"/>
      <c r="J17" s="172"/>
      <c r="K17" s="172"/>
      <c r="L17" s="178"/>
      <c r="M17" s="178"/>
      <c r="N17" s="185"/>
      <c r="O17" s="263"/>
      <c r="P17" s="181"/>
      <c r="Q17" s="201"/>
      <c r="R17" s="257"/>
      <c r="S17" s="259"/>
      <c r="T17" s="261"/>
      <c r="U17" s="181"/>
      <c r="V17" s="146"/>
      <c r="W17" s="146"/>
      <c r="X17" s="118"/>
      <c r="Y17" s="146"/>
      <c r="Z17" s="146"/>
      <c r="AA17" s="146"/>
      <c r="AB17" s="146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7.100000000000001" customHeight="1" x14ac:dyDescent="0.25">
      <c r="B18" s="170"/>
      <c r="C18" s="145"/>
      <c r="D18" s="180"/>
      <c r="E18" s="145"/>
      <c r="F18" s="170" t="s">
        <v>214</v>
      </c>
      <c r="G18" s="145" t="s">
        <v>350</v>
      </c>
      <c r="H18" s="144" t="s">
        <v>264</v>
      </c>
      <c r="I18" s="171" t="s">
        <v>649</v>
      </c>
      <c r="J18" s="171" t="s">
        <v>649</v>
      </c>
      <c r="K18" s="196" t="s">
        <v>271</v>
      </c>
      <c r="L18" s="176">
        <v>2</v>
      </c>
      <c r="M18" s="177">
        <v>2</v>
      </c>
      <c r="N18" s="188">
        <f t="shared" ref="N18" si="0">M18*L18</f>
        <v>4</v>
      </c>
      <c r="O18" s="190" t="str">
        <f>IF(N18&gt;=24,"Muy Alto",IF(N18&gt;=10,"Alto",IF(N18&gt;=6,"Medio","Bajo")))</f>
        <v>Bajo</v>
      </c>
      <c r="P18" s="179">
        <v>25</v>
      </c>
      <c r="Q18" s="189">
        <v>25</v>
      </c>
      <c r="R18" s="216" t="str">
        <f>IF(Q18&gt;=600,"I",IF(Q18&gt;=150,"II",IF(Q18&gt;=40,"III","IV")))</f>
        <v>IV</v>
      </c>
      <c r="S18" s="214" t="str">
        <f>IF(R18="IV","ACEPTABLE",IF(R18="III","MEJORABLE",IF(R18="II","ACEPTABLE CON CONTROL ESPECIFICO","NO ACEPTABLE")))</f>
        <v>ACEPTABLE</v>
      </c>
      <c r="T18" s="191" t="str">
        <f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Mantener las medidas de control existentes, pero se deberían considerar soluciones o mejoras y se deben hacer comprobciones periódicas para asegurrar que el riesgo aún es aceptable</v>
      </c>
      <c r="U18" s="179">
        <v>10</v>
      </c>
      <c r="V18" s="144" t="s">
        <v>650</v>
      </c>
      <c r="W18" s="144" t="s">
        <v>651</v>
      </c>
      <c r="X18" s="144" t="s">
        <v>266</v>
      </c>
      <c r="Y18" s="144" t="s">
        <v>266</v>
      </c>
      <c r="Z18" s="144" t="s">
        <v>266</v>
      </c>
      <c r="AA18" s="145" t="s">
        <v>443</v>
      </c>
      <c r="AB18" s="144" t="s">
        <v>266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17.100000000000001" customHeight="1" x14ac:dyDescent="0.25">
      <c r="B19" s="170"/>
      <c r="C19" s="145"/>
      <c r="D19" s="180"/>
      <c r="E19" s="145"/>
      <c r="F19" s="170"/>
      <c r="G19" s="145"/>
      <c r="H19" s="145"/>
      <c r="I19" s="196"/>
      <c r="J19" s="196"/>
      <c r="K19" s="196"/>
      <c r="L19" s="177"/>
      <c r="M19" s="177"/>
      <c r="N19" s="189"/>
      <c r="O19" s="190"/>
      <c r="P19" s="180"/>
      <c r="Q19" s="189"/>
      <c r="R19" s="194"/>
      <c r="S19" s="174"/>
      <c r="T19" s="177"/>
      <c r="U19" s="180"/>
      <c r="V19" s="145"/>
      <c r="W19" s="145"/>
      <c r="X19" s="145"/>
      <c r="Y19" s="145"/>
      <c r="Z19" s="145"/>
      <c r="AA19" s="145"/>
      <c r="AB19" s="145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16.5" customHeight="1" x14ac:dyDescent="0.25">
      <c r="B20" s="170"/>
      <c r="C20" s="145"/>
      <c r="D20" s="180"/>
      <c r="E20" s="145"/>
      <c r="F20" s="170"/>
      <c r="G20" s="145"/>
      <c r="H20" s="145"/>
      <c r="I20" s="196"/>
      <c r="J20" s="196"/>
      <c r="K20" s="196"/>
      <c r="L20" s="177"/>
      <c r="M20" s="177"/>
      <c r="N20" s="189"/>
      <c r="O20" s="190"/>
      <c r="P20" s="180"/>
      <c r="Q20" s="189"/>
      <c r="R20" s="194"/>
      <c r="S20" s="174"/>
      <c r="T20" s="177"/>
      <c r="U20" s="180"/>
      <c r="V20" s="145"/>
      <c r="W20" s="145"/>
      <c r="X20" s="145"/>
      <c r="Y20" s="145"/>
      <c r="Z20" s="145"/>
      <c r="AA20" s="145"/>
      <c r="AB20" s="145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6.5" customHeight="1" x14ac:dyDescent="0.25">
      <c r="B21" s="170"/>
      <c r="C21" s="145"/>
      <c r="D21" s="180"/>
      <c r="E21" s="145"/>
      <c r="F21" s="170"/>
      <c r="G21" s="145"/>
      <c r="H21" s="145"/>
      <c r="I21" s="196"/>
      <c r="J21" s="196"/>
      <c r="K21" s="196"/>
      <c r="L21" s="177"/>
      <c r="M21" s="177"/>
      <c r="N21" s="189"/>
      <c r="O21" s="190"/>
      <c r="P21" s="180"/>
      <c r="Q21" s="189"/>
      <c r="R21" s="194"/>
      <c r="S21" s="174"/>
      <c r="T21" s="177"/>
      <c r="U21" s="180"/>
      <c r="V21" s="145"/>
      <c r="W21" s="145"/>
      <c r="X21" s="145"/>
      <c r="Y21" s="145"/>
      <c r="Z21" s="145"/>
      <c r="AA21" s="145"/>
      <c r="AB21" s="145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30" customHeight="1" thickBot="1" x14ac:dyDescent="0.3">
      <c r="B22" s="170"/>
      <c r="C22" s="145"/>
      <c r="D22" s="181"/>
      <c r="E22" s="146"/>
      <c r="F22" s="170"/>
      <c r="G22" s="146"/>
      <c r="H22" s="146"/>
      <c r="I22" s="172"/>
      <c r="J22" s="172"/>
      <c r="K22" s="172"/>
      <c r="L22" s="178"/>
      <c r="M22" s="178"/>
      <c r="N22" s="201"/>
      <c r="O22" s="190"/>
      <c r="P22" s="181"/>
      <c r="Q22" s="201"/>
      <c r="R22" s="194"/>
      <c r="S22" s="174"/>
      <c r="T22" s="177"/>
      <c r="U22" s="181"/>
      <c r="V22" s="146"/>
      <c r="W22" s="146"/>
      <c r="X22" s="146"/>
      <c r="Y22" s="146"/>
      <c r="Z22" s="146"/>
      <c r="AA22" s="146"/>
      <c r="AB22" s="146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91.5" customHeight="1" thickBot="1" x14ac:dyDescent="0.3">
      <c r="B23" s="170"/>
      <c r="C23" s="145"/>
      <c r="D23" s="93" t="s">
        <v>19</v>
      </c>
      <c r="E23" s="144" t="s">
        <v>207</v>
      </c>
      <c r="F23" s="55" t="s">
        <v>447</v>
      </c>
      <c r="G23" s="55" t="s">
        <v>448</v>
      </c>
      <c r="H23" s="55" t="s">
        <v>264</v>
      </c>
      <c r="I23" s="6" t="s">
        <v>271</v>
      </c>
      <c r="J23" s="6" t="s">
        <v>540</v>
      </c>
      <c r="K23" s="6" t="s">
        <v>339</v>
      </c>
      <c r="L23" s="102">
        <v>2</v>
      </c>
      <c r="M23" s="102">
        <v>3</v>
      </c>
      <c r="N23" s="94">
        <f t="shared" ref="N23:N29" si="1">M23*L23</f>
        <v>6</v>
      </c>
      <c r="O23" s="5" t="str">
        <f t="shared" ref="O23:O29" si="2">IF(N23&gt;=24,"Muy Alto",IF(N23&gt;=10,"Alto",IF(N23&gt;=6,"Medio","Bajo")))</f>
        <v>Medio</v>
      </c>
      <c r="P23" s="5">
        <v>25</v>
      </c>
      <c r="Q23" s="59">
        <f t="shared" ref="Q23:Q34" si="3">P23*N23</f>
        <v>150</v>
      </c>
      <c r="R23" s="11" t="str">
        <f t="shared" ref="R23:R29" si="4">IF(Q23&gt;=600,"I",IF(Q23&gt;=150,"II",IF(Q23&gt;=40,"III","IV")))</f>
        <v>II</v>
      </c>
      <c r="S23" s="53" t="str">
        <f t="shared" ref="S23:S29" si="5">IF(R23="IV","ACEPTABLE",IF(R23="III","MEJORABLE",IF(R23="II","ACEPTABLE CON CONTROL ESPECIFICO","NO ACEPTABLE")))</f>
        <v>ACEPTABLE CON CONTROL ESPECIFICO</v>
      </c>
      <c r="T23" s="10" t="str">
        <f t="shared" ref="T23:T29" si="6"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Corregir y adoptar medidas de control inmediato</v>
      </c>
      <c r="U23" s="5">
        <v>10</v>
      </c>
      <c r="V23" s="55" t="s">
        <v>431</v>
      </c>
      <c r="W23" s="55" t="s">
        <v>344</v>
      </c>
      <c r="X23" s="55" t="s">
        <v>266</v>
      </c>
      <c r="Y23" s="55" t="s">
        <v>266</v>
      </c>
      <c r="Z23" s="55" t="s">
        <v>547</v>
      </c>
      <c r="AA23" s="55" t="s">
        <v>285</v>
      </c>
      <c r="AB23" s="55" t="s">
        <v>349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91.5" customHeight="1" thickBot="1" x14ac:dyDescent="0.3">
      <c r="B24" s="170"/>
      <c r="C24" s="145"/>
      <c r="D24" s="93"/>
      <c r="E24" s="145"/>
      <c r="F24" s="55" t="s">
        <v>653</v>
      </c>
      <c r="G24" s="55" t="s">
        <v>654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3</v>
      </c>
      <c r="N24" s="94">
        <f t="shared" si="1"/>
        <v>6</v>
      </c>
      <c r="O24" s="5" t="str">
        <f t="shared" si="2"/>
        <v>Medio</v>
      </c>
      <c r="P24" s="5">
        <v>25</v>
      </c>
      <c r="Q24" s="59">
        <f t="shared" si="3"/>
        <v>150</v>
      </c>
      <c r="R24" s="11" t="str">
        <f t="shared" si="4"/>
        <v>II</v>
      </c>
      <c r="S24" s="53" t="str">
        <f t="shared" si="5"/>
        <v>ACEPTABLE CON CONTROL ESPECIFICO</v>
      </c>
      <c r="T24" s="10" t="str">
        <f t="shared" si="6"/>
        <v>Corregir y adoptar medidas de control inmediato</v>
      </c>
      <c r="U24" s="5">
        <v>10</v>
      </c>
      <c r="V24" s="55" t="s">
        <v>655</v>
      </c>
      <c r="W24" s="55" t="s">
        <v>656</v>
      </c>
      <c r="X24" s="55" t="s">
        <v>266</v>
      </c>
      <c r="Y24" s="55" t="s">
        <v>266</v>
      </c>
      <c r="Z24" s="55" t="s">
        <v>266</v>
      </c>
      <c r="AA24" s="55" t="s">
        <v>657</v>
      </c>
      <c r="AB24" s="55" t="s">
        <v>658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79.5" customHeight="1" thickBot="1" x14ac:dyDescent="0.3">
      <c r="B25" s="170"/>
      <c r="C25" s="145"/>
      <c r="D25" s="179" t="s">
        <v>19</v>
      </c>
      <c r="E25" s="145"/>
      <c r="F25" s="62" t="s">
        <v>54</v>
      </c>
      <c r="G25" s="62" t="s">
        <v>659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3</v>
      </c>
      <c r="N25" s="59">
        <f t="shared" si="1"/>
        <v>6</v>
      </c>
      <c r="O25" s="5" t="str">
        <f t="shared" si="2"/>
        <v>Medio</v>
      </c>
      <c r="P25" s="5">
        <v>25</v>
      </c>
      <c r="Q25" s="59">
        <f t="shared" si="3"/>
        <v>150</v>
      </c>
      <c r="R25" s="11" t="str">
        <f t="shared" si="4"/>
        <v>II</v>
      </c>
      <c r="S25" s="53" t="str">
        <f t="shared" si="5"/>
        <v>ACEPTABLE CON CONTROL ESPECIFICO</v>
      </c>
      <c r="T25" s="10" t="str">
        <f t="shared" si="6"/>
        <v>Corregir y adoptar medidas de control inmediato</v>
      </c>
      <c r="U25" s="5">
        <v>10</v>
      </c>
      <c r="V25" s="55" t="s">
        <v>278</v>
      </c>
      <c r="W25" s="55" t="s">
        <v>280</v>
      </c>
      <c r="X25" s="55" t="s">
        <v>266</v>
      </c>
      <c r="Y25" s="55" t="s">
        <v>266</v>
      </c>
      <c r="Z25" s="55" t="s">
        <v>546</v>
      </c>
      <c r="AA25" s="55" t="s">
        <v>285</v>
      </c>
      <c r="AB25" s="55" t="s">
        <v>339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77.25" customHeight="1" thickBot="1" x14ac:dyDescent="0.3">
      <c r="B26" s="170"/>
      <c r="C26" s="145"/>
      <c r="D26" s="181"/>
      <c r="E26" s="146"/>
      <c r="F26" s="55" t="s">
        <v>53</v>
      </c>
      <c r="G26" s="55" t="s">
        <v>277</v>
      </c>
      <c r="H26" s="55" t="s">
        <v>264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3</v>
      </c>
      <c r="N26" s="59">
        <f t="shared" si="1"/>
        <v>6</v>
      </c>
      <c r="O26" s="5" t="str">
        <f t="shared" si="2"/>
        <v>Medio</v>
      </c>
      <c r="P26" s="5">
        <v>25</v>
      </c>
      <c r="Q26" s="59">
        <f t="shared" si="3"/>
        <v>150</v>
      </c>
      <c r="R26" s="11" t="str">
        <f t="shared" si="4"/>
        <v>II</v>
      </c>
      <c r="S26" s="53" t="str">
        <f t="shared" si="5"/>
        <v>ACEPTABLE CON CONTROL ESPECIFICO</v>
      </c>
      <c r="T26" s="10" t="str">
        <f t="shared" si="6"/>
        <v>Corregir y adoptar medidas de control inmediato</v>
      </c>
      <c r="U26" s="5">
        <v>10</v>
      </c>
      <c r="V26" s="55" t="s">
        <v>281</v>
      </c>
      <c r="W26" s="55" t="s">
        <v>280</v>
      </c>
      <c r="X26" s="55" t="s">
        <v>266</v>
      </c>
      <c r="Y26" s="55" t="s">
        <v>266</v>
      </c>
      <c r="Z26" s="55" t="s">
        <v>306</v>
      </c>
      <c r="AA26" s="55" t="s">
        <v>296</v>
      </c>
      <c r="AB26" s="55" t="s">
        <v>339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64.5" customHeight="1" thickBot="1" x14ac:dyDescent="0.3">
      <c r="B27" s="170"/>
      <c r="C27" s="145"/>
      <c r="D27" s="179" t="s">
        <v>19</v>
      </c>
      <c r="E27" s="144" t="s">
        <v>288</v>
      </c>
      <c r="F27" s="55" t="s">
        <v>230</v>
      </c>
      <c r="G27" s="55" t="s">
        <v>291</v>
      </c>
      <c r="H27" s="55" t="s">
        <v>264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4</v>
      </c>
      <c r="N27" s="59">
        <f t="shared" si="1"/>
        <v>8</v>
      </c>
      <c r="O27" s="5" t="str">
        <f t="shared" si="2"/>
        <v>Medio</v>
      </c>
      <c r="P27" s="5">
        <v>25</v>
      </c>
      <c r="Q27" s="59">
        <f>P27*N27</f>
        <v>200</v>
      </c>
      <c r="R27" s="11" t="str">
        <f t="shared" si="4"/>
        <v>II</v>
      </c>
      <c r="S27" s="53" t="str">
        <f t="shared" si="5"/>
        <v>ACEPTABLE CON CONTROL ESPECIFICO</v>
      </c>
      <c r="T27" s="10" t="str">
        <f t="shared" si="6"/>
        <v>Corregir y adoptar medidas de control inmediato</v>
      </c>
      <c r="U27" s="5">
        <v>10</v>
      </c>
      <c r="V27" s="55" t="s">
        <v>294</v>
      </c>
      <c r="W27" s="55" t="s">
        <v>279</v>
      </c>
      <c r="X27" s="55" t="s">
        <v>266</v>
      </c>
      <c r="Y27" s="55" t="s">
        <v>266</v>
      </c>
      <c r="Z27" s="55" t="s">
        <v>295</v>
      </c>
      <c r="AA27" s="144" t="s">
        <v>309</v>
      </c>
      <c r="AB27" s="144" t="s">
        <v>266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82.5" customHeight="1" thickBot="1" x14ac:dyDescent="0.3">
      <c r="B28" s="170"/>
      <c r="C28" s="145"/>
      <c r="D28" s="180"/>
      <c r="E28" s="145"/>
      <c r="F28" s="55" t="s">
        <v>231</v>
      </c>
      <c r="G28" s="55" t="s">
        <v>660</v>
      </c>
      <c r="H28" s="55" t="s">
        <v>264</v>
      </c>
      <c r="I28" s="6" t="s">
        <v>540</v>
      </c>
      <c r="J28" s="6" t="s">
        <v>540</v>
      </c>
      <c r="K28" s="6" t="s">
        <v>540</v>
      </c>
      <c r="L28" s="102">
        <v>2</v>
      </c>
      <c r="M28" s="102">
        <v>4</v>
      </c>
      <c r="N28" s="59">
        <f t="shared" si="1"/>
        <v>8</v>
      </c>
      <c r="O28" s="5" t="str">
        <f t="shared" si="2"/>
        <v>Medio</v>
      </c>
      <c r="P28" s="5">
        <v>25</v>
      </c>
      <c r="Q28" s="59">
        <f>P28*N28</f>
        <v>200</v>
      </c>
      <c r="R28" s="11" t="str">
        <f t="shared" si="4"/>
        <v>II</v>
      </c>
      <c r="S28" s="53" t="str">
        <f t="shared" si="5"/>
        <v>ACEPTABLE CON CONTROL ESPECIFICO</v>
      </c>
      <c r="T28" s="10" t="str">
        <f t="shared" si="6"/>
        <v>Corregir y adoptar medidas de control inmediato</v>
      </c>
      <c r="U28" s="5">
        <v>10</v>
      </c>
      <c r="V28" s="55" t="s">
        <v>544</v>
      </c>
      <c r="W28" s="55" t="s">
        <v>453</v>
      </c>
      <c r="X28" s="55" t="s">
        <v>266</v>
      </c>
      <c r="Y28" s="55" t="s">
        <v>266</v>
      </c>
      <c r="Z28" s="55" t="s">
        <v>545</v>
      </c>
      <c r="AA28" s="145"/>
      <c r="AB28" s="145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51.75" customHeight="1" thickBot="1" x14ac:dyDescent="0.3">
      <c r="B29" s="170"/>
      <c r="C29" s="145"/>
      <c r="D29" s="180"/>
      <c r="E29" s="145"/>
      <c r="F29" s="55" t="s">
        <v>244</v>
      </c>
      <c r="G29" s="55" t="s">
        <v>289</v>
      </c>
      <c r="H29" s="55" t="s">
        <v>264</v>
      </c>
      <c r="I29" s="6" t="s">
        <v>271</v>
      </c>
      <c r="J29" s="6" t="s">
        <v>271</v>
      </c>
      <c r="K29" s="6" t="s">
        <v>271</v>
      </c>
      <c r="L29" s="102">
        <v>2</v>
      </c>
      <c r="M29" s="102">
        <v>4</v>
      </c>
      <c r="N29" s="59">
        <f t="shared" si="1"/>
        <v>8</v>
      </c>
      <c r="O29" s="5" t="str">
        <f t="shared" si="2"/>
        <v>Medio</v>
      </c>
      <c r="P29" s="5">
        <v>25</v>
      </c>
      <c r="Q29" s="59">
        <f t="shared" si="3"/>
        <v>200</v>
      </c>
      <c r="R29" s="11" t="str">
        <f t="shared" si="4"/>
        <v>II</v>
      </c>
      <c r="S29" s="53" t="str">
        <f t="shared" si="5"/>
        <v>ACEPTABLE CON CONTROL ESPECIFICO</v>
      </c>
      <c r="T29" s="10" t="str">
        <f t="shared" si="6"/>
        <v>Corregir y adoptar medidas de control inmediato</v>
      </c>
      <c r="U29" s="5">
        <v>10</v>
      </c>
      <c r="V29" s="55" t="s">
        <v>310</v>
      </c>
      <c r="W29" s="55" t="s">
        <v>279</v>
      </c>
      <c r="X29" s="55" t="s">
        <v>266</v>
      </c>
      <c r="Y29" s="55" t="s">
        <v>266</v>
      </c>
      <c r="Z29" s="55" t="s">
        <v>302</v>
      </c>
      <c r="AA29" s="145"/>
      <c r="AB29" s="145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47" customHeight="1" thickBot="1" x14ac:dyDescent="0.3">
      <c r="B30" s="170"/>
      <c r="C30" s="145"/>
      <c r="D30" s="5" t="s">
        <v>293</v>
      </c>
      <c r="E30" s="62" t="s">
        <v>210</v>
      </c>
      <c r="F30" s="55" t="s">
        <v>241</v>
      </c>
      <c r="G30" s="55" t="s">
        <v>292</v>
      </c>
      <c r="H30" s="55" t="s">
        <v>264</v>
      </c>
      <c r="I30" s="6" t="s">
        <v>271</v>
      </c>
      <c r="J30" s="6" t="s">
        <v>271</v>
      </c>
      <c r="K30" s="6" t="s">
        <v>271</v>
      </c>
      <c r="L30" s="102">
        <v>2</v>
      </c>
      <c r="M30" s="102">
        <v>2</v>
      </c>
      <c r="N30" s="59">
        <f>M30*L30</f>
        <v>4</v>
      </c>
      <c r="O30" s="5" t="str">
        <f>IF(N30&gt;=24,"Muy Alto",IF(N30&gt;=10,"Alto",IF(N30&gt;=6,"Medio","Bajo")))</f>
        <v>Bajo</v>
      </c>
      <c r="P30" s="5">
        <v>10</v>
      </c>
      <c r="Q30" s="59">
        <f t="shared" si="3"/>
        <v>40</v>
      </c>
      <c r="R30" s="11" t="str">
        <f>IF(Q30&gt;=600,"I",IF(Q30&gt;=150,"II",IF(Q30&gt;=40,"III","IV")))</f>
        <v>III</v>
      </c>
      <c r="S30" s="53" t="str">
        <f>IF(R30="IV","ACEPTABLE",IF(R30="III","MEJORABLE",IF(R30="II","ACEPTABLE CON CONTROL ESPECIFICO","NO ACEPTABLE")))</f>
        <v>MEJORABLE</v>
      </c>
      <c r="T30" s="10" t="str">
        <f>IF(R30="IV","Mantener las medidas de control existentes, pero se deberían considerar soluciones o mejoras y se deben hacer comprobciones periódicas para asegurrar que el riesgo aún es aceptable",IF(R30="III","Mejorar si es posible. Seria conveniente justificar la intervención y su rentabilidad",IF(R30="II","Corregir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30" s="5">
        <v>10</v>
      </c>
      <c r="V30" s="55" t="s">
        <v>298</v>
      </c>
      <c r="W30" s="55" t="s">
        <v>299</v>
      </c>
      <c r="X30" s="55" t="s">
        <v>266</v>
      </c>
      <c r="Y30" s="55" t="s">
        <v>266</v>
      </c>
      <c r="Z30" s="55" t="s">
        <v>300</v>
      </c>
      <c r="AA30" s="55" t="s">
        <v>303</v>
      </c>
      <c r="AB30" s="55" t="s">
        <v>266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147" customHeight="1" x14ac:dyDescent="0.25">
      <c r="B31" s="170"/>
      <c r="C31" s="145"/>
      <c r="D31" s="5"/>
      <c r="E31" s="144" t="s">
        <v>212</v>
      </c>
      <c r="F31" s="55" t="s">
        <v>247</v>
      </c>
      <c r="G31" s="55" t="s">
        <v>548</v>
      </c>
      <c r="H31" s="55" t="s">
        <v>264</v>
      </c>
      <c r="I31" s="6" t="s">
        <v>539</v>
      </c>
      <c r="J31" s="6" t="s">
        <v>540</v>
      </c>
      <c r="K31" s="6" t="s">
        <v>540</v>
      </c>
      <c r="L31" s="102">
        <v>2</v>
      </c>
      <c r="M31" s="102">
        <v>6</v>
      </c>
      <c r="N31" s="59">
        <f>M31*L31</f>
        <v>12</v>
      </c>
      <c r="O31" s="5" t="str">
        <f>IF(N31&gt;=24,"Muy Alto",IF(N31&gt;=10,"Alto",IF(N31&gt;=6,"Medio","Bajo")))</f>
        <v>Alto</v>
      </c>
      <c r="P31" s="5">
        <v>25</v>
      </c>
      <c r="Q31" s="59">
        <f t="shared" si="3"/>
        <v>300</v>
      </c>
      <c r="R31" s="11" t="str">
        <f>IF(Q31&gt;=600,"I",IF(Q31&gt;=150,"II",IF(Q31&gt;=40,"III","IV")))</f>
        <v>II</v>
      </c>
      <c r="S31" s="53" t="str">
        <f>IF(R31="IV","ACEPTABLE",IF(R31="III","MEJORABLE",IF(R31="II","ACEPTABLE CON CONTROL ESPECIFICO","NO ACEPTABLE")))</f>
        <v>ACEPTABLE CON CONTROL ESPECIFICO</v>
      </c>
      <c r="T31" s="10" t="str">
        <f>IF(R31="IV","Mantener las medidas de control existentes, pero se deberían considerar soluciones o mejoras y se deben hacer comprobciones periódicas para asegurrar que el riesgo aún es aceptable",IF(R31="III","Mejorar si es posible. Seria conveniente justificar la intervención y su rentabilidad",IF(R31="II","Corregir y adoptar medidas de control inmediato","Situación crítica. Suspender actividades hasta que el riesgo esté bajo control. Intervención urgente ")))</f>
        <v>Corregir y adoptar medidas de control inmediato</v>
      </c>
      <c r="U31" s="5">
        <v>10</v>
      </c>
      <c r="V31" s="55" t="s">
        <v>541</v>
      </c>
      <c r="W31" s="55" t="s">
        <v>265</v>
      </c>
      <c r="X31" s="55" t="s">
        <v>266</v>
      </c>
      <c r="Y31" s="55" t="s">
        <v>266</v>
      </c>
      <c r="Z31" s="55" t="s">
        <v>300</v>
      </c>
      <c r="AA31" s="55" t="s">
        <v>542</v>
      </c>
      <c r="AB31" s="55" t="s">
        <v>266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93.75" customHeight="1" x14ac:dyDescent="0.25">
      <c r="B32" s="170"/>
      <c r="C32" s="145"/>
      <c r="D32" s="5"/>
      <c r="E32" s="145"/>
      <c r="F32" s="55" t="s">
        <v>234</v>
      </c>
      <c r="G32" s="55" t="s">
        <v>632</v>
      </c>
      <c r="H32" s="55" t="s">
        <v>264</v>
      </c>
      <c r="I32" s="6" t="s">
        <v>540</v>
      </c>
      <c r="J32" s="6" t="s">
        <v>540</v>
      </c>
      <c r="K32" s="6" t="s">
        <v>540</v>
      </c>
      <c r="L32" s="102">
        <v>2</v>
      </c>
      <c r="M32" s="102">
        <v>2</v>
      </c>
      <c r="N32" s="59">
        <f t="shared" ref="N32:N84" si="7">M32*L32</f>
        <v>4</v>
      </c>
      <c r="O32" s="5" t="str">
        <f t="shared" ref="O32:O84" si="8">IF(N32&gt;=24,"Muy Alto",IF(N32&gt;=10,"Alto",IF(N32&gt;=6,"Medio","Bajo")))</f>
        <v>Bajo</v>
      </c>
      <c r="P32" s="5">
        <v>10</v>
      </c>
      <c r="Q32" s="59">
        <v>80</v>
      </c>
      <c r="R32" s="11" t="str">
        <f t="shared" ref="R32:R84" si="9">IF(Q32&gt;=600,"I",IF(Q32&gt;=150,"II",IF(Q32&gt;=40,"III","IV")))</f>
        <v>III</v>
      </c>
      <c r="S32" s="7" t="str">
        <f t="shared" ref="S32:S84" si="10">IF(R32="IV","ACEPTABLE",IF(R32="III","MEJORABLE",IF(R32="II","ACEPTABLE CON CONTROL ESPECIFICO","NO ACEPTABLE")))</f>
        <v>MEJORABLE</v>
      </c>
      <c r="T32" s="10" t="str">
        <f t="shared" ref="T32:T84" si="11">IF(R32="IV","Mantener las medidas de control existentes, pero se deberían considerar soluciones o mejoras y se deben hacer comprobciones periódicas para asegurrar que el riesgo aún es aceptable",IF(R32="III","Mejorar si es posible. Seria conveniente justificar la intervención y su rentabilidad",IF(R32="II","Corregir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32" s="5">
        <v>10</v>
      </c>
      <c r="V32" s="55" t="s">
        <v>393</v>
      </c>
      <c r="W32" s="55"/>
      <c r="X32" s="55" t="s">
        <v>266</v>
      </c>
      <c r="Y32" s="55" t="s">
        <v>266</v>
      </c>
      <c r="Z32" s="55" t="s">
        <v>633</v>
      </c>
      <c r="AA32" s="55" t="s">
        <v>519</v>
      </c>
      <c r="AB32" s="55" t="s">
        <v>266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 spans="1:66" ht="178.5" x14ac:dyDescent="0.25">
      <c r="B33" s="170"/>
      <c r="C33" s="145"/>
      <c r="D33" s="5" t="s">
        <v>19</v>
      </c>
      <c r="E33" s="145"/>
      <c r="F33" s="55" t="s">
        <v>233</v>
      </c>
      <c r="G33" s="55" t="s">
        <v>316</v>
      </c>
      <c r="H33" s="55" t="s">
        <v>262</v>
      </c>
      <c r="I33" s="6" t="s">
        <v>271</v>
      </c>
      <c r="J33" s="6" t="s">
        <v>271</v>
      </c>
      <c r="K33" s="6" t="s">
        <v>271</v>
      </c>
      <c r="L33" s="102">
        <v>2</v>
      </c>
      <c r="M33" s="102">
        <v>4</v>
      </c>
      <c r="N33" s="59">
        <f t="shared" si="7"/>
        <v>8</v>
      </c>
      <c r="O33" s="5" t="str">
        <f t="shared" si="8"/>
        <v>Medio</v>
      </c>
      <c r="P33" s="5">
        <v>25</v>
      </c>
      <c r="Q33" s="59">
        <f t="shared" si="3"/>
        <v>200</v>
      </c>
      <c r="R33" s="11" t="str">
        <f t="shared" si="9"/>
        <v>II</v>
      </c>
      <c r="S33" s="7" t="str">
        <f t="shared" si="10"/>
        <v>ACEPTABLE CON CONTROL ESPECIFICO</v>
      </c>
      <c r="T33" s="10" t="str">
        <f t="shared" si="11"/>
        <v>Corregir y adoptar medidas de control inmediato</v>
      </c>
      <c r="U33" s="5">
        <v>10</v>
      </c>
      <c r="V33" s="55" t="s">
        <v>317</v>
      </c>
      <c r="W33" s="55" t="s">
        <v>265</v>
      </c>
      <c r="X33" s="55" t="s">
        <v>266</v>
      </c>
      <c r="Y33" s="55" t="s">
        <v>266</v>
      </c>
      <c r="Z33" s="55" t="s">
        <v>318</v>
      </c>
      <c r="AA33" s="55" t="s">
        <v>319</v>
      </c>
      <c r="AB33" s="55" t="s">
        <v>266</v>
      </c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</row>
    <row r="34" spans="1:66" ht="76.5" x14ac:dyDescent="0.25">
      <c r="B34" s="170"/>
      <c r="C34" s="145"/>
      <c r="D34" s="5" t="s">
        <v>19</v>
      </c>
      <c r="E34" s="146"/>
      <c r="F34" s="55" t="s">
        <v>236</v>
      </c>
      <c r="G34" s="55" t="s">
        <v>320</v>
      </c>
      <c r="H34" s="55" t="s">
        <v>262</v>
      </c>
      <c r="I34" s="6" t="s">
        <v>271</v>
      </c>
      <c r="J34" s="6" t="s">
        <v>271</v>
      </c>
      <c r="K34" s="6" t="s">
        <v>271</v>
      </c>
      <c r="L34" s="102">
        <v>2</v>
      </c>
      <c r="M34" s="102">
        <v>2</v>
      </c>
      <c r="N34" s="59">
        <f t="shared" si="7"/>
        <v>4</v>
      </c>
      <c r="O34" s="5" t="str">
        <f t="shared" si="8"/>
        <v>Bajo</v>
      </c>
      <c r="P34" s="5">
        <v>10</v>
      </c>
      <c r="Q34" s="59">
        <f t="shared" si="3"/>
        <v>40</v>
      </c>
      <c r="R34" s="11" t="str">
        <f t="shared" si="9"/>
        <v>III</v>
      </c>
      <c r="S34" s="7" t="str">
        <f t="shared" si="10"/>
        <v>MEJORABLE</v>
      </c>
      <c r="T34" s="10" t="str">
        <f t="shared" si="11"/>
        <v>Mejorar si es posible. Seria conveniente justificar la intervención y su rentabilidad</v>
      </c>
      <c r="U34" s="5">
        <v>10</v>
      </c>
      <c r="V34" s="55" t="s">
        <v>321</v>
      </c>
      <c r="W34" s="55" t="s">
        <v>322</v>
      </c>
      <c r="X34" s="55" t="s">
        <v>266</v>
      </c>
      <c r="Y34" s="55" t="s">
        <v>266</v>
      </c>
      <c r="Z34" s="55" t="s">
        <v>323</v>
      </c>
      <c r="AA34" s="55" t="s">
        <v>324</v>
      </c>
      <c r="AB34" s="55" t="s">
        <v>325</v>
      </c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</row>
    <row r="35" spans="1:66" ht="74.25" customHeight="1" x14ac:dyDescent="0.25">
      <c r="B35" s="170"/>
      <c r="C35" s="145"/>
      <c r="D35" s="179" t="s">
        <v>19</v>
      </c>
      <c r="E35" s="144" t="s">
        <v>209</v>
      </c>
      <c r="F35" s="78" t="s">
        <v>223</v>
      </c>
      <c r="G35" s="83" t="s">
        <v>648</v>
      </c>
      <c r="H35" s="55" t="s">
        <v>264</v>
      </c>
      <c r="I35" s="83" t="s">
        <v>351</v>
      </c>
      <c r="J35" s="83" t="s">
        <v>351</v>
      </c>
      <c r="K35" s="69" t="s">
        <v>351</v>
      </c>
      <c r="L35" s="102">
        <v>2</v>
      </c>
      <c r="M35" s="102">
        <v>3</v>
      </c>
      <c r="N35" s="59">
        <f t="shared" si="7"/>
        <v>6</v>
      </c>
      <c r="O35" s="5" t="str">
        <f t="shared" si="8"/>
        <v>Medio</v>
      </c>
      <c r="P35" s="5">
        <v>10</v>
      </c>
      <c r="Q35" s="59">
        <f t="shared" ref="Q35:Q84" si="12">P35*N35</f>
        <v>60</v>
      </c>
      <c r="R35" s="11" t="str">
        <f t="shared" si="9"/>
        <v>III</v>
      </c>
      <c r="S35" s="7" t="str">
        <f t="shared" si="10"/>
        <v>MEJORABLE</v>
      </c>
      <c r="T35" s="10" t="str">
        <f t="shared" si="11"/>
        <v>Mejorar si es posible. Seria conveniente justificar la intervención y su rentabilidad</v>
      </c>
      <c r="U35" s="5">
        <v>10</v>
      </c>
      <c r="V35" s="75" t="s">
        <v>370</v>
      </c>
      <c r="W35" s="83" t="s">
        <v>372</v>
      </c>
      <c r="X35" s="14" t="s">
        <v>266</v>
      </c>
      <c r="Y35" s="14" t="s">
        <v>266</v>
      </c>
      <c r="Z35" s="14" t="s">
        <v>266</v>
      </c>
      <c r="AA35" s="55" t="s">
        <v>373</v>
      </c>
      <c r="AB35" s="55" t="s">
        <v>374</v>
      </c>
    </row>
    <row r="36" spans="1:66" s="46" customFormat="1" ht="80.25" customHeight="1" x14ac:dyDescent="0.25">
      <c r="A36" s="85"/>
      <c r="B36" s="170"/>
      <c r="C36" s="145"/>
      <c r="D36" s="180"/>
      <c r="E36" s="145"/>
      <c r="F36" s="78" t="s">
        <v>224</v>
      </c>
      <c r="G36" s="14" t="s">
        <v>661</v>
      </c>
      <c r="H36" s="55" t="s">
        <v>264</v>
      </c>
      <c r="I36" s="14" t="s">
        <v>351</v>
      </c>
      <c r="J36" s="14" t="s">
        <v>351</v>
      </c>
      <c r="K36" s="66" t="s">
        <v>351</v>
      </c>
      <c r="L36" s="102">
        <v>2</v>
      </c>
      <c r="M36" s="102">
        <v>3</v>
      </c>
      <c r="N36" s="59">
        <f t="shared" si="7"/>
        <v>6</v>
      </c>
      <c r="O36" s="5" t="str">
        <f t="shared" si="8"/>
        <v>Medio</v>
      </c>
      <c r="P36" s="5">
        <v>10</v>
      </c>
      <c r="Q36" s="59">
        <f t="shared" si="12"/>
        <v>60</v>
      </c>
      <c r="R36" s="11" t="str">
        <f t="shared" si="9"/>
        <v>III</v>
      </c>
      <c r="S36" s="7" t="str">
        <f t="shared" si="10"/>
        <v>MEJORABLE</v>
      </c>
      <c r="T36" s="10" t="str">
        <f t="shared" si="11"/>
        <v>Mejorar si es posible. Seria conveniente justificar la intervención y su rentabilidad</v>
      </c>
      <c r="U36" s="5">
        <v>10</v>
      </c>
      <c r="V36" s="86" t="s">
        <v>371</v>
      </c>
      <c r="W36" s="87" t="s">
        <v>372</v>
      </c>
      <c r="X36" s="87" t="s">
        <v>266</v>
      </c>
      <c r="Y36" s="87" t="s">
        <v>266</v>
      </c>
      <c r="Z36" s="87" t="s">
        <v>266</v>
      </c>
      <c r="AA36" s="55" t="s">
        <v>373</v>
      </c>
      <c r="AB36" s="55" t="s">
        <v>374</v>
      </c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</row>
    <row r="37" spans="1:66" ht="99.75" customHeight="1" x14ac:dyDescent="0.25">
      <c r="B37" s="170"/>
      <c r="C37" s="145"/>
      <c r="D37" s="179" t="s">
        <v>19</v>
      </c>
      <c r="E37" s="145"/>
      <c r="F37" s="78" t="s">
        <v>75</v>
      </c>
      <c r="G37" s="14" t="s">
        <v>647</v>
      </c>
      <c r="H37" s="55" t="s">
        <v>264</v>
      </c>
      <c r="I37" s="14" t="s">
        <v>351</v>
      </c>
      <c r="J37" s="14" t="s">
        <v>351</v>
      </c>
      <c r="K37" s="66" t="s">
        <v>351</v>
      </c>
      <c r="L37" s="102">
        <v>2</v>
      </c>
      <c r="M37" s="102">
        <v>3</v>
      </c>
      <c r="N37" s="59">
        <f t="shared" si="7"/>
        <v>6</v>
      </c>
      <c r="O37" s="5" t="str">
        <f t="shared" si="8"/>
        <v>Medio</v>
      </c>
      <c r="P37" s="5">
        <v>10</v>
      </c>
      <c r="Q37" s="59">
        <f t="shared" si="12"/>
        <v>60</v>
      </c>
      <c r="R37" s="11" t="str">
        <f t="shared" si="9"/>
        <v>III</v>
      </c>
      <c r="S37" s="7" t="str">
        <f t="shared" si="10"/>
        <v>MEJORABLE</v>
      </c>
      <c r="T37" s="10" t="str">
        <f t="shared" si="11"/>
        <v>Mejorar si es posible. Seria conveniente justificar la intervención y su rentabilidad</v>
      </c>
      <c r="U37" s="5">
        <v>10</v>
      </c>
      <c r="V37" s="86" t="s">
        <v>504</v>
      </c>
      <c r="W37" s="87" t="s">
        <v>377</v>
      </c>
      <c r="X37" s="87" t="s">
        <v>266</v>
      </c>
      <c r="Y37" s="87" t="s">
        <v>266</v>
      </c>
      <c r="Z37" s="87" t="s">
        <v>266</v>
      </c>
      <c r="AA37" s="55" t="s">
        <v>378</v>
      </c>
      <c r="AB37" s="55" t="s">
        <v>375</v>
      </c>
    </row>
    <row r="38" spans="1:66" ht="15" hidden="1" customHeight="1" x14ac:dyDescent="0.25">
      <c r="B38" s="170"/>
      <c r="C38" s="145"/>
      <c r="D38" s="180"/>
      <c r="E38" s="145"/>
      <c r="F38" s="79" t="s">
        <v>52</v>
      </c>
      <c r="G38" s="71"/>
      <c r="H38" s="55" t="s">
        <v>264</v>
      </c>
      <c r="I38" s="89"/>
      <c r="J38" s="90"/>
      <c r="K38" s="66"/>
      <c r="L38" s="102"/>
      <c r="M38" s="102"/>
      <c r="N38" s="59">
        <f t="shared" si="7"/>
        <v>0</v>
      </c>
      <c r="O38" s="5" t="str">
        <f t="shared" si="8"/>
        <v>Bajo</v>
      </c>
      <c r="P38" s="5">
        <v>10</v>
      </c>
      <c r="Q38" s="59">
        <f t="shared" si="12"/>
        <v>0</v>
      </c>
      <c r="R38" s="11" t="str">
        <f t="shared" si="9"/>
        <v>IV</v>
      </c>
      <c r="S38" s="7" t="str">
        <f t="shared" si="10"/>
        <v>ACEPTABLE</v>
      </c>
      <c r="T38" s="10" t="str">
        <f t="shared" si="11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1:66" ht="15" hidden="1" customHeight="1" x14ac:dyDescent="0.25">
      <c r="B39" s="170"/>
      <c r="C39" s="145"/>
      <c r="D39" s="179" t="s">
        <v>19</v>
      </c>
      <c r="E39" s="145"/>
      <c r="F39" s="79" t="s">
        <v>53</v>
      </c>
      <c r="G39" s="71"/>
      <c r="H39" s="55" t="s">
        <v>264</v>
      </c>
      <c r="I39" s="89"/>
      <c r="J39" s="90"/>
      <c r="K39" s="66"/>
      <c r="L39" s="102"/>
      <c r="M39" s="102"/>
      <c r="N39" s="59">
        <f t="shared" si="7"/>
        <v>0</v>
      </c>
      <c r="O39" s="5" t="str">
        <f t="shared" si="8"/>
        <v>Bajo</v>
      </c>
      <c r="P39" s="5">
        <v>10</v>
      </c>
      <c r="Q39" s="59">
        <f t="shared" si="12"/>
        <v>0</v>
      </c>
      <c r="R39" s="11" t="str">
        <f t="shared" si="9"/>
        <v>IV</v>
      </c>
      <c r="S39" s="7" t="str">
        <f t="shared" si="10"/>
        <v>ACEPTABLE</v>
      </c>
      <c r="T39" s="10" t="str">
        <f t="shared" si="11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1:66" ht="15" hidden="1" customHeight="1" x14ac:dyDescent="0.25">
      <c r="B40" s="170"/>
      <c r="C40" s="145"/>
      <c r="D40" s="180"/>
      <c r="E40" s="145"/>
      <c r="F40" s="79" t="s">
        <v>54</v>
      </c>
      <c r="G40" s="71"/>
      <c r="H40" s="55" t="s">
        <v>264</v>
      </c>
      <c r="I40" s="89"/>
      <c r="J40" s="90"/>
      <c r="K40" s="66"/>
      <c r="L40" s="102"/>
      <c r="M40" s="102"/>
      <c r="N40" s="59">
        <f t="shared" si="7"/>
        <v>0</v>
      </c>
      <c r="O40" s="5" t="str">
        <f t="shared" si="8"/>
        <v>Bajo</v>
      </c>
      <c r="P40" s="5">
        <v>10</v>
      </c>
      <c r="Q40" s="59">
        <f t="shared" si="12"/>
        <v>0</v>
      </c>
      <c r="R40" s="11" t="str">
        <f t="shared" si="9"/>
        <v>IV</v>
      </c>
      <c r="S40" s="7" t="str">
        <f t="shared" si="10"/>
        <v>ACEPTABLE</v>
      </c>
      <c r="T40" s="10" t="str">
        <f t="shared" si="11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1:66" ht="15" hidden="1" customHeight="1" x14ac:dyDescent="0.25">
      <c r="B41" s="170"/>
      <c r="C41" s="145"/>
      <c r="D41" s="179" t="s">
        <v>19</v>
      </c>
      <c r="E41" s="145"/>
      <c r="F41" s="79" t="s">
        <v>55</v>
      </c>
      <c r="G41" s="71"/>
      <c r="H41" s="55" t="s">
        <v>264</v>
      </c>
      <c r="I41" s="89"/>
      <c r="J41" s="90"/>
      <c r="K41" s="66"/>
      <c r="L41" s="102"/>
      <c r="M41" s="102"/>
      <c r="N41" s="59">
        <f t="shared" si="7"/>
        <v>0</v>
      </c>
      <c r="O41" s="5" t="str">
        <f t="shared" si="8"/>
        <v>Bajo</v>
      </c>
      <c r="P41" s="5">
        <v>10</v>
      </c>
      <c r="Q41" s="59">
        <f t="shared" si="12"/>
        <v>0</v>
      </c>
      <c r="R41" s="11" t="str">
        <f t="shared" si="9"/>
        <v>IV</v>
      </c>
      <c r="S41" s="7" t="str">
        <f t="shared" si="10"/>
        <v>ACEPTABLE</v>
      </c>
      <c r="T41" s="10" t="str">
        <f t="shared" si="11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1:66" ht="15" hidden="1" customHeight="1" x14ac:dyDescent="0.25">
      <c r="B42" s="170"/>
      <c r="C42" s="145"/>
      <c r="D42" s="180"/>
      <c r="E42" s="145"/>
      <c r="F42" s="79" t="s">
        <v>213</v>
      </c>
      <c r="G42" s="71"/>
      <c r="H42" s="55" t="s">
        <v>264</v>
      </c>
      <c r="I42" s="89"/>
      <c r="J42" s="90"/>
      <c r="K42" s="66"/>
      <c r="L42" s="102"/>
      <c r="M42" s="102"/>
      <c r="N42" s="59">
        <f t="shared" si="7"/>
        <v>0</v>
      </c>
      <c r="O42" s="5" t="str">
        <f t="shared" si="8"/>
        <v>Bajo</v>
      </c>
      <c r="P42" s="5">
        <v>10</v>
      </c>
      <c r="Q42" s="59">
        <f t="shared" si="12"/>
        <v>0</v>
      </c>
      <c r="R42" s="11" t="str">
        <f t="shared" si="9"/>
        <v>IV</v>
      </c>
      <c r="S42" s="7" t="str">
        <f t="shared" si="10"/>
        <v>ACEPTABLE</v>
      </c>
      <c r="T42" s="10" t="str">
        <f t="shared" si="11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1:66" ht="15" hidden="1" customHeight="1" x14ac:dyDescent="0.25">
      <c r="B43" s="170"/>
      <c r="C43" s="145"/>
      <c r="D43" s="179" t="s">
        <v>19</v>
      </c>
      <c r="E43" s="145"/>
      <c r="F43" s="79" t="s">
        <v>57</v>
      </c>
      <c r="G43" s="71"/>
      <c r="H43" s="55" t="s">
        <v>264</v>
      </c>
      <c r="I43" s="89"/>
      <c r="J43" s="90"/>
      <c r="K43" s="66"/>
      <c r="L43" s="102"/>
      <c r="M43" s="102"/>
      <c r="N43" s="59">
        <f t="shared" si="7"/>
        <v>0</v>
      </c>
      <c r="O43" s="5" t="str">
        <f t="shared" si="8"/>
        <v>Bajo</v>
      </c>
      <c r="P43" s="5">
        <v>10</v>
      </c>
      <c r="Q43" s="59">
        <f t="shared" si="12"/>
        <v>0</v>
      </c>
      <c r="R43" s="11" t="str">
        <f t="shared" si="9"/>
        <v>IV</v>
      </c>
      <c r="S43" s="7" t="str">
        <f t="shared" si="10"/>
        <v>ACEPTABLE</v>
      </c>
      <c r="T43" s="10" t="str">
        <f t="shared" si="11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1:66" ht="15" hidden="1" customHeight="1" x14ac:dyDescent="0.25">
      <c r="B44" s="170"/>
      <c r="C44" s="145"/>
      <c r="D44" s="180"/>
      <c r="E44" s="145"/>
      <c r="F44" s="79" t="s">
        <v>58</v>
      </c>
      <c r="G44" s="71"/>
      <c r="H44" s="55" t="s">
        <v>264</v>
      </c>
      <c r="I44" s="89"/>
      <c r="J44" s="90"/>
      <c r="K44" s="66"/>
      <c r="L44" s="102"/>
      <c r="M44" s="102"/>
      <c r="N44" s="59">
        <f t="shared" si="7"/>
        <v>0</v>
      </c>
      <c r="O44" s="5" t="str">
        <f t="shared" si="8"/>
        <v>Bajo</v>
      </c>
      <c r="P44" s="5">
        <v>10</v>
      </c>
      <c r="Q44" s="59">
        <f t="shared" si="12"/>
        <v>0</v>
      </c>
      <c r="R44" s="11" t="str">
        <f t="shared" si="9"/>
        <v>IV</v>
      </c>
      <c r="S44" s="7" t="str">
        <f t="shared" si="10"/>
        <v>ACEPTABLE</v>
      </c>
      <c r="T44" s="10" t="str">
        <f t="shared" si="11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1:66" ht="30" hidden="1" customHeight="1" x14ac:dyDescent="0.25">
      <c r="B45" s="170"/>
      <c r="C45" s="145"/>
      <c r="D45" s="179" t="s">
        <v>19</v>
      </c>
      <c r="E45" s="145"/>
      <c r="F45" s="79" t="s">
        <v>59</v>
      </c>
      <c r="G45" s="71"/>
      <c r="H45" s="55" t="s">
        <v>264</v>
      </c>
      <c r="I45" s="89"/>
      <c r="J45" s="90"/>
      <c r="K45" s="66"/>
      <c r="L45" s="102"/>
      <c r="M45" s="102"/>
      <c r="N45" s="59">
        <f t="shared" si="7"/>
        <v>0</v>
      </c>
      <c r="O45" s="5" t="str">
        <f t="shared" si="8"/>
        <v>Bajo</v>
      </c>
      <c r="P45" s="5">
        <v>10</v>
      </c>
      <c r="Q45" s="59">
        <f t="shared" si="12"/>
        <v>0</v>
      </c>
      <c r="R45" s="11" t="str">
        <f t="shared" si="9"/>
        <v>IV</v>
      </c>
      <c r="S45" s="7" t="str">
        <f t="shared" si="10"/>
        <v>ACEPTABLE</v>
      </c>
      <c r="T45" s="10" t="str">
        <f t="shared" si="11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1:66" ht="15" hidden="1" customHeight="1" x14ac:dyDescent="0.25">
      <c r="B46" s="170"/>
      <c r="C46" s="145"/>
      <c r="D46" s="180"/>
      <c r="E46" s="145"/>
      <c r="F46" s="79" t="s">
        <v>214</v>
      </c>
      <c r="G46" s="71"/>
      <c r="H46" s="55" t="s">
        <v>264</v>
      </c>
      <c r="I46" s="89"/>
      <c r="J46" s="90"/>
      <c r="K46" s="66"/>
      <c r="L46" s="102"/>
      <c r="M46" s="102"/>
      <c r="N46" s="59">
        <f t="shared" si="7"/>
        <v>0</v>
      </c>
      <c r="O46" s="5" t="str">
        <f t="shared" si="8"/>
        <v>Bajo</v>
      </c>
      <c r="P46" s="5">
        <v>10</v>
      </c>
      <c r="Q46" s="59">
        <f t="shared" si="12"/>
        <v>0</v>
      </c>
      <c r="R46" s="11" t="str">
        <f t="shared" si="9"/>
        <v>IV</v>
      </c>
      <c r="S46" s="7" t="str">
        <f t="shared" si="10"/>
        <v>ACEPTABLE</v>
      </c>
      <c r="T46" s="10" t="str">
        <f t="shared" si="11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1:66" ht="30" hidden="1" customHeight="1" x14ac:dyDescent="0.25">
      <c r="B47" s="170"/>
      <c r="C47" s="145"/>
      <c r="D47" s="179" t="s">
        <v>19</v>
      </c>
      <c r="E47" s="145"/>
      <c r="F47" s="79" t="s">
        <v>215</v>
      </c>
      <c r="G47" s="71"/>
      <c r="H47" s="55" t="s">
        <v>264</v>
      </c>
      <c r="I47" s="89"/>
      <c r="J47" s="90"/>
      <c r="K47" s="66"/>
      <c r="L47" s="102"/>
      <c r="M47" s="102"/>
      <c r="N47" s="59">
        <f t="shared" si="7"/>
        <v>0</v>
      </c>
      <c r="O47" s="5" t="str">
        <f t="shared" si="8"/>
        <v>Bajo</v>
      </c>
      <c r="P47" s="5">
        <v>10</v>
      </c>
      <c r="Q47" s="59">
        <f t="shared" si="12"/>
        <v>0</v>
      </c>
      <c r="R47" s="11" t="str">
        <f t="shared" si="9"/>
        <v>IV</v>
      </c>
      <c r="S47" s="7" t="str">
        <f t="shared" si="10"/>
        <v>ACEPTABLE</v>
      </c>
      <c r="T47" s="10" t="str">
        <f t="shared" si="11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1:66" ht="30" hidden="1" customHeight="1" x14ac:dyDescent="0.25">
      <c r="B48" s="170"/>
      <c r="C48" s="145"/>
      <c r="D48" s="180"/>
      <c r="E48" s="145"/>
      <c r="F48" s="79" t="s">
        <v>216</v>
      </c>
      <c r="G48" s="71"/>
      <c r="H48" s="55" t="s">
        <v>264</v>
      </c>
      <c r="I48" s="89"/>
      <c r="J48" s="90"/>
      <c r="K48" s="66"/>
      <c r="L48" s="102"/>
      <c r="M48" s="102"/>
      <c r="N48" s="59">
        <f t="shared" si="7"/>
        <v>0</v>
      </c>
      <c r="O48" s="5" t="str">
        <f t="shared" si="8"/>
        <v>Bajo</v>
      </c>
      <c r="P48" s="5">
        <v>10</v>
      </c>
      <c r="Q48" s="59">
        <f t="shared" si="12"/>
        <v>0</v>
      </c>
      <c r="R48" s="11" t="str">
        <f t="shared" si="9"/>
        <v>IV</v>
      </c>
      <c r="S48" s="7" t="str">
        <f t="shared" si="10"/>
        <v>ACEPTABLE</v>
      </c>
      <c r="T48" s="10" t="str">
        <f t="shared" si="11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79" t="s">
        <v>19</v>
      </c>
      <c r="E49" s="145"/>
      <c r="F49" s="79" t="s">
        <v>217</v>
      </c>
      <c r="G49" s="71"/>
      <c r="H49" s="55" t="s">
        <v>264</v>
      </c>
      <c r="I49" s="89"/>
      <c r="J49" s="90"/>
      <c r="K49" s="66"/>
      <c r="L49" s="102"/>
      <c r="M49" s="102"/>
      <c r="N49" s="59">
        <f t="shared" si="7"/>
        <v>0</v>
      </c>
      <c r="O49" s="5" t="str">
        <f t="shared" si="8"/>
        <v>Bajo</v>
      </c>
      <c r="P49" s="5">
        <v>10</v>
      </c>
      <c r="Q49" s="59">
        <f t="shared" si="12"/>
        <v>0</v>
      </c>
      <c r="R49" s="11" t="str">
        <f t="shared" si="9"/>
        <v>IV</v>
      </c>
      <c r="S49" s="7" t="str">
        <f t="shared" si="10"/>
        <v>ACEPTABLE</v>
      </c>
      <c r="T49" s="10" t="str">
        <f t="shared" si="11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30" hidden="1" customHeight="1" x14ac:dyDescent="0.25">
      <c r="B50" s="170"/>
      <c r="C50" s="145"/>
      <c r="D50" s="180"/>
      <c r="E50" s="145"/>
      <c r="F50" s="79" t="s">
        <v>218</v>
      </c>
      <c r="G50" s="71"/>
      <c r="H50" s="55" t="s">
        <v>264</v>
      </c>
      <c r="I50" s="89"/>
      <c r="J50" s="90"/>
      <c r="K50" s="66"/>
      <c r="L50" s="102"/>
      <c r="M50" s="102"/>
      <c r="N50" s="59">
        <f t="shared" si="7"/>
        <v>0</v>
      </c>
      <c r="O50" s="5" t="str">
        <f t="shared" si="8"/>
        <v>Bajo</v>
      </c>
      <c r="P50" s="5">
        <v>10</v>
      </c>
      <c r="Q50" s="59">
        <f t="shared" si="12"/>
        <v>0</v>
      </c>
      <c r="R50" s="11" t="str">
        <f t="shared" si="9"/>
        <v>IV</v>
      </c>
      <c r="S50" s="7" t="str">
        <f t="shared" si="10"/>
        <v>ACEPTABLE</v>
      </c>
      <c r="T50" s="10" t="str">
        <f t="shared" si="11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30" hidden="1" customHeight="1" x14ac:dyDescent="0.25">
      <c r="B51" s="170"/>
      <c r="C51" s="145"/>
      <c r="D51" s="179" t="s">
        <v>19</v>
      </c>
      <c r="E51" s="145"/>
      <c r="F51" s="79" t="s">
        <v>219</v>
      </c>
      <c r="G51" s="71"/>
      <c r="H51" s="55" t="s">
        <v>264</v>
      </c>
      <c r="I51" s="89"/>
      <c r="J51" s="90"/>
      <c r="K51" s="66"/>
      <c r="L51" s="102"/>
      <c r="M51" s="102"/>
      <c r="N51" s="59">
        <f t="shared" si="7"/>
        <v>0</v>
      </c>
      <c r="O51" s="5" t="str">
        <f t="shared" si="8"/>
        <v>Bajo</v>
      </c>
      <c r="P51" s="5">
        <v>10</v>
      </c>
      <c r="Q51" s="59">
        <f t="shared" si="12"/>
        <v>0</v>
      </c>
      <c r="R51" s="11" t="str">
        <f t="shared" si="9"/>
        <v>IV</v>
      </c>
      <c r="S51" s="7" t="str">
        <f t="shared" si="10"/>
        <v>ACEPTABLE</v>
      </c>
      <c r="T51" s="10" t="str">
        <f t="shared" si="11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80"/>
      <c r="E52" s="145"/>
      <c r="F52" s="79" t="s">
        <v>220</v>
      </c>
      <c r="G52" s="71"/>
      <c r="H52" s="55" t="s">
        <v>264</v>
      </c>
      <c r="I52" s="89"/>
      <c r="J52" s="90"/>
      <c r="K52" s="66"/>
      <c r="L52" s="102"/>
      <c r="M52" s="102"/>
      <c r="N52" s="59">
        <f t="shared" si="7"/>
        <v>0</v>
      </c>
      <c r="O52" s="5" t="str">
        <f t="shared" si="8"/>
        <v>Bajo</v>
      </c>
      <c r="P52" s="5">
        <v>10</v>
      </c>
      <c r="Q52" s="59">
        <f t="shared" si="12"/>
        <v>0</v>
      </c>
      <c r="R52" s="11" t="str">
        <f t="shared" si="9"/>
        <v>IV</v>
      </c>
      <c r="S52" s="7" t="str">
        <f t="shared" si="10"/>
        <v>ACEPTABLE</v>
      </c>
      <c r="T52" s="10" t="str">
        <f t="shared" si="11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30" hidden="1" customHeight="1" x14ac:dyDescent="0.25">
      <c r="B53" s="170"/>
      <c r="C53" s="145"/>
      <c r="D53" s="179" t="s">
        <v>19</v>
      </c>
      <c r="E53" s="145"/>
      <c r="F53" s="79" t="s">
        <v>221</v>
      </c>
      <c r="G53" s="71"/>
      <c r="H53" s="55" t="s">
        <v>264</v>
      </c>
      <c r="I53" s="89"/>
      <c r="J53" s="90"/>
      <c r="K53" s="66"/>
      <c r="L53" s="102"/>
      <c r="M53" s="102"/>
      <c r="N53" s="59">
        <f t="shared" si="7"/>
        <v>0</v>
      </c>
      <c r="O53" s="5" t="str">
        <f t="shared" si="8"/>
        <v>Bajo</v>
      </c>
      <c r="P53" s="5">
        <v>10</v>
      </c>
      <c r="Q53" s="59">
        <f t="shared" si="12"/>
        <v>0</v>
      </c>
      <c r="R53" s="11" t="str">
        <f t="shared" si="9"/>
        <v>IV</v>
      </c>
      <c r="S53" s="7" t="str">
        <f t="shared" si="10"/>
        <v>ACEPTABLE</v>
      </c>
      <c r="T53" s="10" t="str">
        <f t="shared" si="11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30" hidden="1" customHeight="1" x14ac:dyDescent="0.25">
      <c r="B54" s="170"/>
      <c r="C54" s="145"/>
      <c r="D54" s="180"/>
      <c r="E54" s="145"/>
      <c r="F54" s="79" t="s">
        <v>222</v>
      </c>
      <c r="G54" s="71"/>
      <c r="H54" s="55" t="s">
        <v>264</v>
      </c>
      <c r="I54" s="89"/>
      <c r="J54" s="90"/>
      <c r="K54" s="66"/>
      <c r="L54" s="102"/>
      <c r="M54" s="102"/>
      <c r="N54" s="59">
        <f t="shared" si="7"/>
        <v>0</v>
      </c>
      <c r="O54" s="5" t="str">
        <f t="shared" si="8"/>
        <v>Bajo</v>
      </c>
      <c r="P54" s="5">
        <v>10</v>
      </c>
      <c r="Q54" s="59">
        <f t="shared" si="12"/>
        <v>0</v>
      </c>
      <c r="R54" s="11" t="str">
        <f t="shared" si="9"/>
        <v>IV</v>
      </c>
      <c r="S54" s="7" t="str">
        <f t="shared" si="10"/>
        <v>ACEPTABLE</v>
      </c>
      <c r="T54" s="10" t="str">
        <f t="shared" si="11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15" hidden="1" customHeight="1" x14ac:dyDescent="0.25">
      <c r="B55" s="170"/>
      <c r="C55" s="145"/>
      <c r="D55" s="179" t="s">
        <v>19</v>
      </c>
      <c r="E55" s="145"/>
      <c r="F55" s="79" t="s">
        <v>223</v>
      </c>
      <c r="G55" s="71"/>
      <c r="H55" s="55" t="s">
        <v>264</v>
      </c>
      <c r="I55" s="89"/>
      <c r="J55" s="90"/>
      <c r="K55" s="66"/>
      <c r="L55" s="102"/>
      <c r="M55" s="102"/>
      <c r="N55" s="59">
        <f t="shared" si="7"/>
        <v>0</v>
      </c>
      <c r="O55" s="5" t="str">
        <f t="shared" si="8"/>
        <v>Bajo</v>
      </c>
      <c r="P55" s="5">
        <v>10</v>
      </c>
      <c r="Q55" s="59">
        <f t="shared" si="12"/>
        <v>0</v>
      </c>
      <c r="R55" s="11" t="str">
        <f t="shared" si="9"/>
        <v>IV</v>
      </c>
      <c r="S55" s="7" t="str">
        <f t="shared" si="10"/>
        <v>ACEPTABLE</v>
      </c>
      <c r="T55" s="10" t="str">
        <f t="shared" si="11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B56" s="170"/>
      <c r="C56" s="145"/>
      <c r="D56" s="180"/>
      <c r="E56" s="145"/>
      <c r="F56" s="79" t="s">
        <v>224</v>
      </c>
      <c r="G56" s="71"/>
      <c r="H56" s="55" t="s">
        <v>264</v>
      </c>
      <c r="I56" s="89"/>
      <c r="J56" s="90"/>
      <c r="K56" s="66"/>
      <c r="L56" s="102"/>
      <c r="M56" s="102"/>
      <c r="N56" s="59">
        <f t="shared" si="7"/>
        <v>0</v>
      </c>
      <c r="O56" s="5" t="str">
        <f t="shared" si="8"/>
        <v>Bajo</v>
      </c>
      <c r="P56" s="5">
        <v>10</v>
      </c>
      <c r="Q56" s="59">
        <f t="shared" si="12"/>
        <v>0</v>
      </c>
      <c r="R56" s="11" t="str">
        <f t="shared" si="9"/>
        <v>IV</v>
      </c>
      <c r="S56" s="7" t="str">
        <f t="shared" si="10"/>
        <v>ACEPTABLE</v>
      </c>
      <c r="T56" s="10" t="str">
        <f t="shared" si="11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5" hidden="1" customHeight="1" x14ac:dyDescent="0.25">
      <c r="B57" s="170"/>
      <c r="C57" s="145"/>
      <c r="D57" s="179" t="s">
        <v>19</v>
      </c>
      <c r="E57" s="145"/>
      <c r="F57" s="79" t="s">
        <v>60</v>
      </c>
      <c r="G57" s="71"/>
      <c r="H57" s="55" t="s">
        <v>264</v>
      </c>
      <c r="I57" s="89"/>
      <c r="J57" s="90"/>
      <c r="K57" s="66"/>
      <c r="L57" s="102"/>
      <c r="M57" s="102"/>
      <c r="N57" s="59">
        <f t="shared" si="7"/>
        <v>0</v>
      </c>
      <c r="O57" s="5" t="str">
        <f t="shared" si="8"/>
        <v>Bajo</v>
      </c>
      <c r="P57" s="5">
        <v>10</v>
      </c>
      <c r="Q57" s="59">
        <f t="shared" si="12"/>
        <v>0</v>
      </c>
      <c r="R57" s="11" t="str">
        <f t="shared" si="9"/>
        <v>IV</v>
      </c>
      <c r="S57" s="7" t="str">
        <f t="shared" si="10"/>
        <v>ACEPTABLE</v>
      </c>
      <c r="T57" s="10" t="str">
        <f t="shared" si="11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15" hidden="1" customHeight="1" x14ac:dyDescent="0.25">
      <c r="B58" s="170"/>
      <c r="C58" s="145"/>
      <c r="D58" s="180"/>
      <c r="E58" s="145"/>
      <c r="F58" s="79" t="s">
        <v>225</v>
      </c>
      <c r="G58" s="71"/>
      <c r="H58" s="55" t="s">
        <v>264</v>
      </c>
      <c r="I58" s="89"/>
      <c r="J58" s="90"/>
      <c r="K58" s="66"/>
      <c r="L58" s="102"/>
      <c r="M58" s="102"/>
      <c r="N58" s="59">
        <f t="shared" si="7"/>
        <v>0</v>
      </c>
      <c r="O58" s="5" t="str">
        <f t="shared" si="8"/>
        <v>Bajo</v>
      </c>
      <c r="P58" s="5">
        <v>10</v>
      </c>
      <c r="Q58" s="59">
        <f t="shared" si="12"/>
        <v>0</v>
      </c>
      <c r="R58" s="11" t="str">
        <f t="shared" si="9"/>
        <v>IV</v>
      </c>
      <c r="S58" s="7" t="str">
        <f t="shared" si="10"/>
        <v>ACEPTABLE</v>
      </c>
      <c r="T58" s="10" t="str">
        <f t="shared" si="11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5" hidden="1" customHeight="1" x14ac:dyDescent="0.25">
      <c r="B59" s="170"/>
      <c r="C59" s="145"/>
      <c r="D59" s="179" t="s">
        <v>19</v>
      </c>
      <c r="E59" s="145"/>
      <c r="F59" s="79" t="s">
        <v>61</v>
      </c>
      <c r="G59" s="71"/>
      <c r="H59" s="55" t="s">
        <v>264</v>
      </c>
      <c r="I59" s="89"/>
      <c r="J59" s="90"/>
      <c r="K59" s="66"/>
      <c r="L59" s="102"/>
      <c r="M59" s="102"/>
      <c r="N59" s="59">
        <f t="shared" si="7"/>
        <v>0</v>
      </c>
      <c r="O59" s="5" t="str">
        <f t="shared" si="8"/>
        <v>Bajo</v>
      </c>
      <c r="P59" s="5">
        <v>10</v>
      </c>
      <c r="Q59" s="59">
        <f t="shared" si="12"/>
        <v>0</v>
      </c>
      <c r="R59" s="11" t="str">
        <f t="shared" si="9"/>
        <v>IV</v>
      </c>
      <c r="S59" s="7" t="str">
        <f t="shared" si="10"/>
        <v>ACEPTABLE</v>
      </c>
      <c r="T59" s="10" t="str">
        <f t="shared" si="11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5" hidden="1" customHeight="1" x14ac:dyDescent="0.25">
      <c r="B60" s="170"/>
      <c r="C60" s="145"/>
      <c r="D60" s="180"/>
      <c r="E60" s="145"/>
      <c r="F60" s="79" t="s">
        <v>226</v>
      </c>
      <c r="G60" s="71"/>
      <c r="H60" s="55" t="s">
        <v>264</v>
      </c>
      <c r="I60" s="89"/>
      <c r="J60" s="90"/>
      <c r="K60" s="66"/>
      <c r="L60" s="102"/>
      <c r="M60" s="102"/>
      <c r="N60" s="59">
        <f t="shared" si="7"/>
        <v>0</v>
      </c>
      <c r="O60" s="5" t="str">
        <f t="shared" si="8"/>
        <v>Bajo</v>
      </c>
      <c r="P60" s="5">
        <v>10</v>
      </c>
      <c r="Q60" s="59">
        <f t="shared" si="12"/>
        <v>0</v>
      </c>
      <c r="R60" s="11" t="str">
        <f t="shared" si="9"/>
        <v>IV</v>
      </c>
      <c r="S60" s="7" t="str">
        <f t="shared" si="10"/>
        <v>ACEPTABLE</v>
      </c>
      <c r="T60" s="10" t="str">
        <f t="shared" si="11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31.5" hidden="1" customHeight="1" x14ac:dyDescent="0.25">
      <c r="B61" s="170"/>
      <c r="C61" s="145"/>
      <c r="D61" s="179" t="s">
        <v>19</v>
      </c>
      <c r="E61" s="145"/>
      <c r="F61" s="79" t="s">
        <v>227</v>
      </c>
      <c r="G61" s="71"/>
      <c r="H61" s="55" t="s">
        <v>264</v>
      </c>
      <c r="I61" s="89"/>
      <c r="J61" s="90"/>
      <c r="K61" s="66"/>
      <c r="L61" s="102"/>
      <c r="M61" s="102"/>
      <c r="N61" s="59">
        <f t="shared" si="7"/>
        <v>0</v>
      </c>
      <c r="O61" s="5" t="str">
        <f t="shared" si="8"/>
        <v>Bajo</v>
      </c>
      <c r="P61" s="5">
        <v>10</v>
      </c>
      <c r="Q61" s="59">
        <f t="shared" si="12"/>
        <v>0</v>
      </c>
      <c r="R61" s="11" t="str">
        <f t="shared" si="9"/>
        <v>IV</v>
      </c>
      <c r="S61" s="7" t="str">
        <f t="shared" si="10"/>
        <v>ACEPTABLE</v>
      </c>
      <c r="T61" s="10" t="str">
        <f t="shared" si="11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33" hidden="1" customHeight="1" x14ac:dyDescent="0.25">
      <c r="B62" s="170"/>
      <c r="C62" s="145"/>
      <c r="D62" s="180"/>
      <c r="E62" s="145"/>
      <c r="F62" s="79" t="s">
        <v>75</v>
      </c>
      <c r="G62" s="71"/>
      <c r="H62" s="55" t="s">
        <v>264</v>
      </c>
      <c r="I62" s="89"/>
      <c r="J62" s="90"/>
      <c r="K62" s="66"/>
      <c r="L62" s="102"/>
      <c r="M62" s="102"/>
      <c r="N62" s="59">
        <f t="shared" si="7"/>
        <v>0</v>
      </c>
      <c r="O62" s="5" t="str">
        <f t="shared" si="8"/>
        <v>Bajo</v>
      </c>
      <c r="P62" s="5">
        <v>10</v>
      </c>
      <c r="Q62" s="59">
        <f t="shared" si="12"/>
        <v>0</v>
      </c>
      <c r="R62" s="11" t="str">
        <f t="shared" si="9"/>
        <v>IV</v>
      </c>
      <c r="S62" s="7" t="str">
        <f t="shared" si="10"/>
        <v>ACEPTABLE</v>
      </c>
      <c r="T62" s="10" t="str">
        <f t="shared" si="11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65" hidden="1" customHeight="1" x14ac:dyDescent="0.25">
      <c r="B63" s="170"/>
      <c r="C63" s="145"/>
      <c r="D63" s="179" t="s">
        <v>19</v>
      </c>
      <c r="E63" s="145"/>
      <c r="F63" s="79" t="s">
        <v>239</v>
      </c>
      <c r="G63" s="71"/>
      <c r="H63" s="55" t="s">
        <v>264</v>
      </c>
      <c r="I63" s="89"/>
      <c r="J63" s="90"/>
      <c r="K63" s="66"/>
      <c r="L63" s="102"/>
      <c r="M63" s="102"/>
      <c r="N63" s="59">
        <f t="shared" si="7"/>
        <v>0</v>
      </c>
      <c r="O63" s="5" t="str">
        <f t="shared" si="8"/>
        <v>Bajo</v>
      </c>
      <c r="P63" s="5">
        <v>10</v>
      </c>
      <c r="Q63" s="59">
        <f t="shared" si="12"/>
        <v>0</v>
      </c>
      <c r="R63" s="11" t="str">
        <f t="shared" si="9"/>
        <v>IV</v>
      </c>
      <c r="S63" s="7" t="str">
        <f t="shared" si="10"/>
        <v>ACEPTABLE</v>
      </c>
      <c r="T63" s="10" t="str">
        <f t="shared" si="11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150" hidden="1" customHeight="1" x14ac:dyDescent="0.25">
      <c r="B64" s="170"/>
      <c r="C64" s="145"/>
      <c r="D64" s="180"/>
      <c r="E64" s="145"/>
      <c r="F64" s="80" t="s">
        <v>228</v>
      </c>
      <c r="G64" s="71"/>
      <c r="H64" s="55" t="s">
        <v>264</v>
      </c>
      <c r="I64" s="89"/>
      <c r="J64" s="90"/>
      <c r="K64" s="66"/>
      <c r="L64" s="102"/>
      <c r="M64" s="102"/>
      <c r="N64" s="59">
        <f t="shared" si="7"/>
        <v>0</v>
      </c>
      <c r="O64" s="5" t="str">
        <f t="shared" si="8"/>
        <v>Bajo</v>
      </c>
      <c r="P64" s="5">
        <v>10</v>
      </c>
      <c r="Q64" s="59">
        <f t="shared" si="12"/>
        <v>0</v>
      </c>
      <c r="R64" s="11" t="str">
        <f t="shared" si="9"/>
        <v>IV</v>
      </c>
      <c r="S64" s="7" t="str">
        <f t="shared" si="10"/>
        <v>ACEPTABLE</v>
      </c>
      <c r="T64" s="10" t="str">
        <f t="shared" si="11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6" ht="90" hidden="1" customHeight="1" x14ac:dyDescent="0.25">
      <c r="B65" s="170"/>
      <c r="C65" s="145"/>
      <c r="D65" s="179" t="s">
        <v>19</v>
      </c>
      <c r="E65" s="145"/>
      <c r="F65" s="80" t="s">
        <v>240</v>
      </c>
      <c r="G65" s="71"/>
      <c r="H65" s="55" t="s">
        <v>264</v>
      </c>
      <c r="I65" s="89"/>
      <c r="J65" s="90"/>
      <c r="K65" s="66"/>
      <c r="L65" s="102"/>
      <c r="M65" s="102"/>
      <c r="N65" s="59">
        <f t="shared" si="7"/>
        <v>0</v>
      </c>
      <c r="O65" s="5" t="str">
        <f t="shared" si="8"/>
        <v>Bajo</v>
      </c>
      <c r="P65" s="5">
        <v>10</v>
      </c>
      <c r="Q65" s="59">
        <f t="shared" si="12"/>
        <v>0</v>
      </c>
      <c r="R65" s="11" t="str">
        <f t="shared" si="9"/>
        <v>IV</v>
      </c>
      <c r="S65" s="7" t="str">
        <f t="shared" si="10"/>
        <v>ACEPTABLE</v>
      </c>
      <c r="T65" s="10" t="str">
        <f t="shared" si="11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6" ht="120" hidden="1" customHeight="1" x14ac:dyDescent="0.25">
      <c r="B66" s="170"/>
      <c r="C66" s="145"/>
      <c r="D66" s="180"/>
      <c r="E66" s="145"/>
      <c r="F66" s="80" t="s">
        <v>241</v>
      </c>
      <c r="G66" s="71"/>
      <c r="H66" s="55" t="s">
        <v>264</v>
      </c>
      <c r="I66" s="89"/>
      <c r="J66" s="90"/>
      <c r="K66" s="66"/>
      <c r="L66" s="102"/>
      <c r="M66" s="102"/>
      <c r="N66" s="59">
        <f t="shared" si="7"/>
        <v>0</v>
      </c>
      <c r="O66" s="5" t="str">
        <f t="shared" si="8"/>
        <v>Bajo</v>
      </c>
      <c r="P66" s="5">
        <v>10</v>
      </c>
      <c r="Q66" s="59">
        <f t="shared" si="12"/>
        <v>0</v>
      </c>
      <c r="R66" s="11" t="str">
        <f t="shared" si="9"/>
        <v>IV</v>
      </c>
      <c r="S66" s="7" t="str">
        <f t="shared" si="10"/>
        <v>ACEPTABLE</v>
      </c>
      <c r="T66" s="10" t="str">
        <f t="shared" si="11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6" ht="180" hidden="1" customHeight="1" x14ac:dyDescent="0.25">
      <c r="B67" s="170"/>
      <c r="C67" s="145"/>
      <c r="D67" s="179" t="s">
        <v>19</v>
      </c>
      <c r="E67" s="145"/>
      <c r="F67" s="80" t="s">
        <v>242</v>
      </c>
      <c r="G67" s="71"/>
      <c r="H67" s="55" t="s">
        <v>264</v>
      </c>
      <c r="I67" s="89"/>
      <c r="J67" s="90"/>
      <c r="K67" s="66"/>
      <c r="L67" s="102"/>
      <c r="M67" s="102"/>
      <c r="N67" s="59">
        <f t="shared" si="7"/>
        <v>0</v>
      </c>
      <c r="O67" s="5" t="str">
        <f t="shared" si="8"/>
        <v>Bajo</v>
      </c>
      <c r="P67" s="5">
        <v>10</v>
      </c>
      <c r="Q67" s="59">
        <f t="shared" si="12"/>
        <v>0</v>
      </c>
      <c r="R67" s="11" t="str">
        <f t="shared" si="9"/>
        <v>IV</v>
      </c>
      <c r="S67" s="7" t="str">
        <f t="shared" si="10"/>
        <v>ACEPTABLE</v>
      </c>
      <c r="T67" s="10" t="str">
        <f t="shared" si="11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6" ht="75" hidden="1" customHeight="1" x14ac:dyDescent="0.25">
      <c r="B68" s="170"/>
      <c r="C68" s="145"/>
      <c r="D68" s="180"/>
      <c r="E68" s="145"/>
      <c r="F68" s="80" t="s">
        <v>243</v>
      </c>
      <c r="G68" s="71"/>
      <c r="H68" s="55" t="s">
        <v>264</v>
      </c>
      <c r="I68" s="89"/>
      <c r="J68" s="90"/>
      <c r="K68" s="66"/>
      <c r="L68" s="102"/>
      <c r="M68" s="102"/>
      <c r="N68" s="59">
        <f t="shared" si="7"/>
        <v>0</v>
      </c>
      <c r="O68" s="5" t="str">
        <f t="shared" si="8"/>
        <v>Bajo</v>
      </c>
      <c r="P68" s="5">
        <v>10</v>
      </c>
      <c r="Q68" s="59">
        <f t="shared" si="12"/>
        <v>0</v>
      </c>
      <c r="R68" s="11" t="str">
        <f t="shared" si="9"/>
        <v>IV</v>
      </c>
      <c r="S68" s="7" t="str">
        <f t="shared" si="10"/>
        <v>ACEPTABLE</v>
      </c>
      <c r="T68" s="10" t="str">
        <f t="shared" si="11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6" ht="45" hidden="1" customHeight="1" x14ac:dyDescent="0.25">
      <c r="B69" s="170"/>
      <c r="C69" s="145"/>
      <c r="D69" s="179" t="s">
        <v>19</v>
      </c>
      <c r="E69" s="145"/>
      <c r="F69" s="80" t="s">
        <v>244</v>
      </c>
      <c r="G69" s="71"/>
      <c r="H69" s="55" t="s">
        <v>264</v>
      </c>
      <c r="I69" s="89"/>
      <c r="J69" s="90"/>
      <c r="K69" s="66"/>
      <c r="L69" s="102"/>
      <c r="M69" s="102"/>
      <c r="N69" s="59">
        <f t="shared" si="7"/>
        <v>0</v>
      </c>
      <c r="O69" s="5" t="str">
        <f t="shared" si="8"/>
        <v>Bajo</v>
      </c>
      <c r="P69" s="5">
        <v>10</v>
      </c>
      <c r="Q69" s="59">
        <f t="shared" si="12"/>
        <v>0</v>
      </c>
      <c r="R69" s="11" t="str">
        <f t="shared" si="9"/>
        <v>IV</v>
      </c>
      <c r="S69" s="7" t="str">
        <f t="shared" si="10"/>
        <v>ACEPTABLE</v>
      </c>
      <c r="T69" s="10" t="str">
        <f t="shared" si="11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6" ht="15" hidden="1" customHeight="1" x14ac:dyDescent="0.25">
      <c r="B70" s="170"/>
      <c r="C70" s="145"/>
      <c r="D70" s="180"/>
      <c r="E70" s="145"/>
      <c r="F70" s="80" t="s">
        <v>229</v>
      </c>
      <c r="G70" s="71"/>
      <c r="H70" s="55" t="s">
        <v>264</v>
      </c>
      <c r="I70" s="89"/>
      <c r="J70" s="90"/>
      <c r="K70" s="66"/>
      <c r="L70" s="102"/>
      <c r="M70" s="102"/>
      <c r="N70" s="59">
        <f t="shared" si="7"/>
        <v>0</v>
      </c>
      <c r="O70" s="5" t="str">
        <f t="shared" si="8"/>
        <v>Bajo</v>
      </c>
      <c r="P70" s="5">
        <v>10</v>
      </c>
      <c r="Q70" s="59">
        <f t="shared" si="12"/>
        <v>0</v>
      </c>
      <c r="R70" s="11" t="str">
        <f t="shared" si="9"/>
        <v>IV</v>
      </c>
      <c r="S70" s="7" t="str">
        <f t="shared" si="10"/>
        <v>ACEPTABLE</v>
      </c>
      <c r="T70" s="10" t="str">
        <f t="shared" si="11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6" ht="30" hidden="1" customHeight="1" x14ac:dyDescent="0.25">
      <c r="B71" s="170"/>
      <c r="C71" s="145"/>
      <c r="D71" s="179" t="s">
        <v>19</v>
      </c>
      <c r="E71" s="145"/>
      <c r="F71" s="80" t="s">
        <v>230</v>
      </c>
      <c r="G71" s="71"/>
      <c r="H71" s="55" t="s">
        <v>264</v>
      </c>
      <c r="I71" s="89"/>
      <c r="J71" s="90"/>
      <c r="K71" s="66"/>
      <c r="L71" s="102"/>
      <c r="M71" s="102"/>
      <c r="N71" s="59">
        <f t="shared" si="7"/>
        <v>0</v>
      </c>
      <c r="O71" s="5" t="str">
        <f t="shared" si="8"/>
        <v>Bajo</v>
      </c>
      <c r="P71" s="5">
        <v>10</v>
      </c>
      <c r="Q71" s="59">
        <f t="shared" si="12"/>
        <v>0</v>
      </c>
      <c r="R71" s="11" t="str">
        <f t="shared" si="9"/>
        <v>IV</v>
      </c>
      <c r="S71" s="7" t="str">
        <f t="shared" si="10"/>
        <v>ACEPTABLE</v>
      </c>
      <c r="T71" s="10" t="str">
        <f t="shared" si="11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6" ht="30" hidden="1" customHeight="1" x14ac:dyDescent="0.25">
      <c r="B72" s="170"/>
      <c r="C72" s="145"/>
      <c r="D72" s="180"/>
      <c r="E72" s="145"/>
      <c r="F72" s="80" t="s">
        <v>231</v>
      </c>
      <c r="G72" s="71"/>
      <c r="H72" s="55" t="s">
        <v>264</v>
      </c>
      <c r="I72" s="89"/>
      <c r="J72" s="90"/>
      <c r="K72" s="66"/>
      <c r="L72" s="102"/>
      <c r="M72" s="102"/>
      <c r="N72" s="59">
        <f t="shared" si="7"/>
        <v>0</v>
      </c>
      <c r="O72" s="5" t="str">
        <f t="shared" si="8"/>
        <v>Bajo</v>
      </c>
      <c r="P72" s="5">
        <v>10</v>
      </c>
      <c r="Q72" s="59">
        <f t="shared" si="12"/>
        <v>0</v>
      </c>
      <c r="R72" s="11" t="str">
        <f t="shared" si="9"/>
        <v>IV</v>
      </c>
      <c r="S72" s="7" t="str">
        <f t="shared" si="10"/>
        <v>ACEPTABLE</v>
      </c>
      <c r="T72" s="10" t="str">
        <f t="shared" si="11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6" ht="120" hidden="1" customHeight="1" x14ac:dyDescent="0.25">
      <c r="B73" s="170"/>
      <c r="C73" s="145"/>
      <c r="D73" s="179" t="s">
        <v>19</v>
      </c>
      <c r="E73" s="145"/>
      <c r="F73" s="80" t="s">
        <v>232</v>
      </c>
      <c r="G73" s="71"/>
      <c r="H73" s="55" t="s">
        <v>264</v>
      </c>
      <c r="I73" s="89"/>
      <c r="J73" s="90"/>
      <c r="K73" s="66"/>
      <c r="L73" s="102"/>
      <c r="M73" s="102"/>
      <c r="N73" s="59">
        <f t="shared" si="7"/>
        <v>0</v>
      </c>
      <c r="O73" s="5" t="str">
        <f t="shared" si="8"/>
        <v>Bajo</v>
      </c>
      <c r="P73" s="5">
        <v>10</v>
      </c>
      <c r="Q73" s="59">
        <f t="shared" si="12"/>
        <v>0</v>
      </c>
      <c r="R73" s="11" t="str">
        <f t="shared" si="9"/>
        <v>IV</v>
      </c>
      <c r="S73" s="7" t="str">
        <f t="shared" si="10"/>
        <v>ACEPTABLE</v>
      </c>
      <c r="T73" s="10" t="str">
        <f t="shared" si="11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6" ht="45" hidden="1" customHeight="1" x14ac:dyDescent="0.25">
      <c r="B74" s="170"/>
      <c r="C74" s="145"/>
      <c r="D74" s="180"/>
      <c r="E74" s="145"/>
      <c r="F74" s="80" t="s">
        <v>233</v>
      </c>
      <c r="G74" s="71"/>
      <c r="H74" s="55" t="s">
        <v>264</v>
      </c>
      <c r="I74" s="89"/>
      <c r="J74" s="90"/>
      <c r="K74" s="66"/>
      <c r="L74" s="102"/>
      <c r="M74" s="102"/>
      <c r="N74" s="59">
        <f t="shared" si="7"/>
        <v>0</v>
      </c>
      <c r="O74" s="5" t="str">
        <f t="shared" si="8"/>
        <v>Bajo</v>
      </c>
      <c r="P74" s="5">
        <v>10</v>
      </c>
      <c r="Q74" s="59">
        <f t="shared" si="12"/>
        <v>0</v>
      </c>
      <c r="R74" s="11" t="str">
        <f t="shared" si="9"/>
        <v>IV</v>
      </c>
      <c r="S74" s="7" t="str">
        <f t="shared" si="10"/>
        <v>ACEPTABLE</v>
      </c>
      <c r="T74" s="10" t="str">
        <f t="shared" si="11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6" ht="45" hidden="1" customHeight="1" x14ac:dyDescent="0.25">
      <c r="B75" s="170"/>
      <c r="C75" s="145"/>
      <c r="D75" s="179" t="s">
        <v>19</v>
      </c>
      <c r="E75" s="145"/>
      <c r="F75" s="80" t="s">
        <v>245</v>
      </c>
      <c r="G75" s="71"/>
      <c r="H75" s="55" t="s">
        <v>264</v>
      </c>
      <c r="I75" s="89"/>
      <c r="J75" s="90"/>
      <c r="K75" s="66"/>
      <c r="L75" s="102"/>
      <c r="M75" s="102"/>
      <c r="N75" s="59">
        <f t="shared" si="7"/>
        <v>0</v>
      </c>
      <c r="O75" s="5" t="str">
        <f t="shared" si="8"/>
        <v>Bajo</v>
      </c>
      <c r="P75" s="5">
        <v>10</v>
      </c>
      <c r="Q75" s="59">
        <f t="shared" si="12"/>
        <v>0</v>
      </c>
      <c r="R75" s="11" t="str">
        <f t="shared" si="9"/>
        <v>IV</v>
      </c>
      <c r="S75" s="7" t="str">
        <f t="shared" si="10"/>
        <v>ACEPTABLE</v>
      </c>
      <c r="T75" s="10" t="str">
        <f t="shared" si="11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6" ht="60" hidden="1" customHeight="1" x14ac:dyDescent="0.25">
      <c r="B76" s="170"/>
      <c r="C76" s="145"/>
      <c r="D76" s="180"/>
      <c r="E76" s="145"/>
      <c r="F76" s="80" t="s">
        <v>246</v>
      </c>
      <c r="G76" s="71"/>
      <c r="H76" s="55" t="s">
        <v>264</v>
      </c>
      <c r="I76" s="89"/>
      <c r="J76" s="90"/>
      <c r="K76" s="66"/>
      <c r="L76" s="102"/>
      <c r="M76" s="102"/>
      <c r="N76" s="59">
        <f t="shared" si="7"/>
        <v>0</v>
      </c>
      <c r="O76" s="5" t="str">
        <f t="shared" si="8"/>
        <v>Bajo</v>
      </c>
      <c r="P76" s="5">
        <v>10</v>
      </c>
      <c r="Q76" s="59">
        <f t="shared" si="12"/>
        <v>0</v>
      </c>
      <c r="R76" s="11" t="str">
        <f t="shared" si="9"/>
        <v>IV</v>
      </c>
      <c r="S76" s="7" t="str">
        <f t="shared" si="10"/>
        <v>ACEPTABLE</v>
      </c>
      <c r="T76" s="10" t="str">
        <f t="shared" si="11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6" ht="45" hidden="1" customHeight="1" x14ac:dyDescent="0.25">
      <c r="B77" s="170"/>
      <c r="C77" s="145"/>
      <c r="D77" s="179" t="s">
        <v>19</v>
      </c>
      <c r="E77" s="145"/>
      <c r="F77" s="80" t="s">
        <v>247</v>
      </c>
      <c r="G77" s="71"/>
      <c r="H77" s="55" t="s">
        <v>264</v>
      </c>
      <c r="I77" s="89"/>
      <c r="J77" s="90"/>
      <c r="K77" s="66"/>
      <c r="L77" s="102"/>
      <c r="M77" s="102"/>
      <c r="N77" s="59">
        <f t="shared" si="7"/>
        <v>0</v>
      </c>
      <c r="O77" s="5" t="str">
        <f t="shared" si="8"/>
        <v>Bajo</v>
      </c>
      <c r="P77" s="5">
        <v>10</v>
      </c>
      <c r="Q77" s="59">
        <f t="shared" si="12"/>
        <v>0</v>
      </c>
      <c r="R77" s="11" t="str">
        <f t="shared" si="9"/>
        <v>IV</v>
      </c>
      <c r="S77" s="7" t="str">
        <f t="shared" si="10"/>
        <v>ACEPTABLE</v>
      </c>
      <c r="T77" s="10" t="str">
        <f t="shared" si="11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7" t="s">
        <v>266</v>
      </c>
      <c r="Y77" s="87" t="s">
        <v>266</v>
      </c>
      <c r="Z77" s="87" t="s">
        <v>266</v>
      </c>
    </row>
    <row r="78" spans="2:26" ht="45" hidden="1" customHeight="1" x14ac:dyDescent="0.25">
      <c r="B78" s="170"/>
      <c r="C78" s="145"/>
      <c r="D78" s="180"/>
      <c r="E78" s="145"/>
      <c r="F78" s="80" t="s">
        <v>234</v>
      </c>
      <c r="G78" s="71"/>
      <c r="H78" s="55" t="s">
        <v>264</v>
      </c>
      <c r="I78" s="89"/>
      <c r="J78" s="90"/>
      <c r="K78" s="66"/>
      <c r="L78" s="102"/>
      <c r="M78" s="102"/>
      <c r="N78" s="59">
        <f t="shared" si="7"/>
        <v>0</v>
      </c>
      <c r="O78" s="5" t="str">
        <f t="shared" si="8"/>
        <v>Bajo</v>
      </c>
      <c r="P78" s="5">
        <v>10</v>
      </c>
      <c r="Q78" s="59">
        <f t="shared" si="12"/>
        <v>0</v>
      </c>
      <c r="R78" s="11" t="str">
        <f t="shared" si="9"/>
        <v>IV</v>
      </c>
      <c r="S78" s="7" t="str">
        <f t="shared" si="10"/>
        <v>ACEPTABLE</v>
      </c>
      <c r="T78" s="10" t="str">
        <f t="shared" si="11"/>
        <v>Mantener las medidas de control existentes, pero se deberían considerar soluciones o mejoras y se deben hacer comprobciones periódicas para asegurrar que el riesgo aún es aceptable</v>
      </c>
      <c r="U78" s="5">
        <v>2</v>
      </c>
      <c r="X78" s="87" t="s">
        <v>266</v>
      </c>
      <c r="Y78" s="87" t="s">
        <v>266</v>
      </c>
      <c r="Z78" s="87" t="s">
        <v>266</v>
      </c>
    </row>
    <row r="79" spans="2:26" ht="30" hidden="1" customHeight="1" x14ac:dyDescent="0.25">
      <c r="B79" s="170"/>
      <c r="C79" s="145"/>
      <c r="D79" s="179" t="s">
        <v>19</v>
      </c>
      <c r="E79" s="145"/>
      <c r="F79" s="80" t="s">
        <v>235</v>
      </c>
      <c r="G79" s="71"/>
      <c r="H79" s="55" t="s">
        <v>264</v>
      </c>
      <c r="I79" s="89"/>
      <c r="J79" s="90"/>
      <c r="K79" s="66"/>
      <c r="L79" s="102"/>
      <c r="M79" s="102"/>
      <c r="N79" s="59">
        <f t="shared" si="7"/>
        <v>0</v>
      </c>
      <c r="O79" s="5" t="str">
        <f t="shared" si="8"/>
        <v>Bajo</v>
      </c>
      <c r="P79" s="5">
        <v>10</v>
      </c>
      <c r="Q79" s="59">
        <f t="shared" si="12"/>
        <v>0</v>
      </c>
      <c r="R79" s="11" t="str">
        <f t="shared" si="9"/>
        <v>IV</v>
      </c>
      <c r="S79" s="7" t="str">
        <f t="shared" si="10"/>
        <v>ACEPTABLE</v>
      </c>
      <c r="T79" s="10" t="str">
        <f t="shared" si="11"/>
        <v>Mantener las medidas de control existentes, pero se deberían considerar soluciones o mejoras y se deben hacer comprobciones periódicas para asegurrar que el riesgo aún es aceptable</v>
      </c>
      <c r="U79" s="5">
        <v>2</v>
      </c>
      <c r="X79" s="87" t="s">
        <v>266</v>
      </c>
      <c r="Y79" s="87" t="s">
        <v>266</v>
      </c>
      <c r="Z79" s="87" t="s">
        <v>266</v>
      </c>
    </row>
    <row r="80" spans="2:26" ht="60" hidden="1" customHeight="1" x14ac:dyDescent="0.25">
      <c r="B80" s="170"/>
      <c r="C80" s="145"/>
      <c r="D80" s="180"/>
      <c r="E80" s="145"/>
      <c r="F80" s="80" t="s">
        <v>236</v>
      </c>
      <c r="G80" s="71"/>
      <c r="H80" s="55" t="s">
        <v>264</v>
      </c>
      <c r="I80" s="89"/>
      <c r="J80" s="90"/>
      <c r="K80" s="66"/>
      <c r="L80" s="102"/>
      <c r="M80" s="102"/>
      <c r="N80" s="59">
        <f t="shared" si="7"/>
        <v>0</v>
      </c>
      <c r="O80" s="5" t="str">
        <f t="shared" si="8"/>
        <v>Bajo</v>
      </c>
      <c r="P80" s="5">
        <v>10</v>
      </c>
      <c r="Q80" s="59">
        <f t="shared" si="12"/>
        <v>0</v>
      </c>
      <c r="R80" s="11" t="str">
        <f t="shared" si="9"/>
        <v>IV</v>
      </c>
      <c r="S80" s="7" t="str">
        <f t="shared" si="10"/>
        <v>ACEPTABLE</v>
      </c>
      <c r="T80" s="10" t="str">
        <f t="shared" si="11"/>
        <v>Mantener las medidas de control existentes, pero se deberían considerar soluciones o mejoras y se deben hacer comprobciones periódicas para asegurrar que el riesgo aún es aceptable</v>
      </c>
      <c r="U80" s="5">
        <v>2</v>
      </c>
      <c r="X80" s="87" t="s">
        <v>266</v>
      </c>
      <c r="Y80" s="87" t="s">
        <v>266</v>
      </c>
      <c r="Z80" s="87" t="s">
        <v>266</v>
      </c>
    </row>
    <row r="81" spans="2:28" ht="15" hidden="1" customHeight="1" x14ac:dyDescent="0.25">
      <c r="B81" s="170"/>
      <c r="C81" s="145"/>
      <c r="D81" s="179" t="s">
        <v>19</v>
      </c>
      <c r="E81" s="145"/>
      <c r="F81" s="80" t="s">
        <v>237</v>
      </c>
      <c r="G81" s="71"/>
      <c r="H81" s="55" t="s">
        <v>264</v>
      </c>
      <c r="I81" s="89"/>
      <c r="J81" s="90"/>
      <c r="K81" s="66"/>
      <c r="L81" s="102"/>
      <c r="M81" s="102"/>
      <c r="N81" s="59">
        <f t="shared" si="7"/>
        <v>0</v>
      </c>
      <c r="O81" s="5" t="str">
        <f t="shared" si="8"/>
        <v>Bajo</v>
      </c>
      <c r="P81" s="5">
        <v>10</v>
      </c>
      <c r="Q81" s="59">
        <f t="shared" si="12"/>
        <v>0</v>
      </c>
      <c r="R81" s="11" t="str">
        <f t="shared" si="9"/>
        <v>IV</v>
      </c>
      <c r="S81" s="7" t="str">
        <f t="shared" si="10"/>
        <v>ACEPTABLE</v>
      </c>
      <c r="T81" s="10" t="str">
        <f t="shared" si="11"/>
        <v>Mantener las medidas de control existentes, pero se deberían considerar soluciones o mejoras y se deben hacer comprobciones periódicas para asegurrar que el riesgo aún es aceptable</v>
      </c>
      <c r="U81" s="5">
        <v>2</v>
      </c>
      <c r="X81" s="87" t="s">
        <v>266</v>
      </c>
      <c r="Y81" s="87" t="s">
        <v>266</v>
      </c>
      <c r="Z81" s="87" t="s">
        <v>266</v>
      </c>
    </row>
    <row r="82" spans="2:28" ht="30.75" hidden="1" customHeight="1" x14ac:dyDescent="0.25">
      <c r="B82" s="170"/>
      <c r="C82" s="145"/>
      <c r="D82" s="180"/>
      <c r="E82" s="145"/>
      <c r="F82" s="80" t="s">
        <v>238</v>
      </c>
      <c r="G82" s="71"/>
      <c r="H82" s="55" t="s">
        <v>264</v>
      </c>
      <c r="I82" s="89"/>
      <c r="J82" s="90"/>
      <c r="K82" s="66"/>
      <c r="L82" s="102"/>
      <c r="M82" s="102"/>
      <c r="N82" s="59">
        <f t="shared" si="7"/>
        <v>0</v>
      </c>
      <c r="O82" s="5" t="str">
        <f t="shared" si="8"/>
        <v>Bajo</v>
      </c>
      <c r="P82" s="5">
        <v>10</v>
      </c>
      <c r="Q82" s="59">
        <f t="shared" si="12"/>
        <v>0</v>
      </c>
      <c r="R82" s="11" t="str">
        <f t="shared" si="9"/>
        <v>IV</v>
      </c>
      <c r="S82" s="7" t="str">
        <f t="shared" si="10"/>
        <v>ACEPTABLE</v>
      </c>
      <c r="T82" s="10" t="str">
        <f t="shared" si="11"/>
        <v>Mantener las medidas de control existentes, pero se deberían considerar soluciones o mejoras y se deben hacer comprobciones periódicas para asegurrar que el riesgo aún es aceptable</v>
      </c>
      <c r="U82" s="5">
        <v>2</v>
      </c>
      <c r="X82" s="87" t="s">
        <v>266</v>
      </c>
      <c r="Y82" s="87" t="s">
        <v>266</v>
      </c>
      <c r="Z82" s="87" t="s">
        <v>266</v>
      </c>
    </row>
    <row r="83" spans="2:28" ht="132.75" customHeight="1" x14ac:dyDescent="0.25">
      <c r="B83" s="170"/>
      <c r="C83" s="145"/>
      <c r="D83" s="98" t="s">
        <v>19</v>
      </c>
      <c r="E83" s="146"/>
      <c r="F83" s="14" t="s">
        <v>537</v>
      </c>
      <c r="G83" s="14" t="s">
        <v>662</v>
      </c>
      <c r="H83" s="55" t="s">
        <v>264</v>
      </c>
      <c r="I83" s="14" t="s">
        <v>384</v>
      </c>
      <c r="J83" s="14" t="s">
        <v>384</v>
      </c>
      <c r="K83" s="66" t="s">
        <v>384</v>
      </c>
      <c r="L83" s="102">
        <v>2</v>
      </c>
      <c r="M83" s="102">
        <v>3</v>
      </c>
      <c r="N83" s="59">
        <f t="shared" si="7"/>
        <v>6</v>
      </c>
      <c r="O83" s="5" t="str">
        <f t="shared" si="8"/>
        <v>Medio</v>
      </c>
      <c r="P83" s="58">
        <v>25</v>
      </c>
      <c r="Q83" s="59">
        <f t="shared" si="12"/>
        <v>150</v>
      </c>
      <c r="R83" s="11" t="str">
        <f t="shared" si="9"/>
        <v>II</v>
      </c>
      <c r="S83" s="7" t="str">
        <f t="shared" si="10"/>
        <v>ACEPTABLE CON CONTROL ESPECIFICO</v>
      </c>
      <c r="T83" s="10" t="str">
        <f t="shared" si="11"/>
        <v>Corregir y adoptar medidas de control inmediato</v>
      </c>
      <c r="U83" s="5">
        <v>10</v>
      </c>
      <c r="V83" s="14" t="s">
        <v>386</v>
      </c>
      <c r="W83" s="14" t="s">
        <v>279</v>
      </c>
      <c r="X83" s="87" t="s">
        <v>266</v>
      </c>
      <c r="Y83" s="87" t="s">
        <v>266</v>
      </c>
      <c r="Z83" s="87" t="s">
        <v>266</v>
      </c>
      <c r="AA83" s="70" t="s">
        <v>387</v>
      </c>
      <c r="AB83" s="58" t="s">
        <v>266</v>
      </c>
    </row>
    <row r="84" spans="2:28" ht="93" customHeight="1" x14ac:dyDescent="0.25">
      <c r="B84" s="170"/>
      <c r="C84" s="146"/>
      <c r="D84" s="67"/>
      <c r="E84" s="14" t="s">
        <v>400</v>
      </c>
      <c r="F84" s="14" t="s">
        <v>401</v>
      </c>
      <c r="G84" s="14" t="s">
        <v>402</v>
      </c>
      <c r="H84" s="55" t="s">
        <v>264</v>
      </c>
      <c r="I84" s="58" t="s">
        <v>384</v>
      </c>
      <c r="J84" s="58" t="s">
        <v>384</v>
      </c>
      <c r="K84" s="58" t="s">
        <v>384</v>
      </c>
      <c r="L84" s="102">
        <v>6</v>
      </c>
      <c r="M84" s="102">
        <v>2</v>
      </c>
      <c r="N84" s="94">
        <f t="shared" si="7"/>
        <v>12</v>
      </c>
      <c r="O84" s="67" t="str">
        <f t="shared" si="8"/>
        <v>Alto</v>
      </c>
      <c r="P84" s="58">
        <v>10</v>
      </c>
      <c r="Q84" s="59">
        <f t="shared" si="12"/>
        <v>120</v>
      </c>
      <c r="R84" s="11" t="str">
        <f t="shared" si="9"/>
        <v>III</v>
      </c>
      <c r="S84" s="7" t="str">
        <f t="shared" si="10"/>
        <v>MEJORABLE</v>
      </c>
      <c r="T84" s="10" t="str">
        <f t="shared" si="11"/>
        <v>Mejorar si es posible. Seria conveniente justificar la intervención y su rentabilidad</v>
      </c>
      <c r="U84" s="58">
        <v>10</v>
      </c>
      <c r="V84" s="14" t="s">
        <v>403</v>
      </c>
      <c r="W84" s="14" t="s">
        <v>404</v>
      </c>
      <c r="X84" s="58" t="s">
        <v>266</v>
      </c>
      <c r="Y84" s="58" t="s">
        <v>266</v>
      </c>
      <c r="Z84" s="58" t="s">
        <v>266</v>
      </c>
      <c r="AA84" s="70" t="s">
        <v>405</v>
      </c>
      <c r="AB84" s="75" t="s">
        <v>399</v>
      </c>
    </row>
    <row r="85" spans="2:28" x14ac:dyDescent="0.25">
      <c r="C85" s="81"/>
      <c r="L85" s="207"/>
      <c r="M85" s="207"/>
    </row>
    <row r="86" spans="2:28" x14ac:dyDescent="0.25">
      <c r="C86" s="81"/>
      <c r="L86" s="207"/>
      <c r="M86" s="207"/>
    </row>
    <row r="87" spans="2:28" x14ac:dyDescent="0.25">
      <c r="C87" s="81"/>
      <c r="L87" s="207"/>
      <c r="M87" s="207"/>
    </row>
    <row r="88" spans="2:28" x14ac:dyDescent="0.25">
      <c r="C88" s="81"/>
      <c r="L88" s="207"/>
      <c r="M88" s="207"/>
    </row>
    <row r="89" spans="2:28" x14ac:dyDescent="0.25">
      <c r="C89" s="81"/>
      <c r="L89" s="207"/>
      <c r="M89" s="207"/>
    </row>
    <row r="90" spans="2:28" x14ac:dyDescent="0.25">
      <c r="C90" s="81"/>
    </row>
    <row r="91" spans="2:28" x14ac:dyDescent="0.25">
      <c r="C91" s="81"/>
    </row>
    <row r="92" spans="2:28" x14ac:dyDescent="0.25">
      <c r="C92" s="81"/>
    </row>
    <row r="93" spans="2:28" x14ac:dyDescent="0.25">
      <c r="C93" s="81"/>
    </row>
    <row r="94" spans="2:28" x14ac:dyDescent="0.25">
      <c r="C94" s="81"/>
    </row>
    <row r="95" spans="2:28" x14ac:dyDescent="0.25">
      <c r="C95" s="81"/>
    </row>
    <row r="96" spans="2:28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32" spans="3:3" x14ac:dyDescent="0.25">
      <c r="C132" s="81"/>
    </row>
    <row r="133" spans="3:3" x14ac:dyDescent="0.25">
      <c r="C133" s="81"/>
    </row>
    <row r="134" spans="3:3" x14ac:dyDescent="0.25">
      <c r="C134" s="81"/>
    </row>
    <row r="135" spans="3:3" x14ac:dyDescent="0.25">
      <c r="C135" s="81"/>
    </row>
    <row r="136" spans="3:3" x14ac:dyDescent="0.25">
      <c r="C136" s="81"/>
    </row>
    <row r="137" spans="3:3" x14ac:dyDescent="0.25">
      <c r="C137" s="81"/>
    </row>
    <row r="138" spans="3:3" x14ac:dyDescent="0.25">
      <c r="C138" s="81"/>
    </row>
    <row r="1048556" spans="8:8" ht="60" x14ac:dyDescent="0.25">
      <c r="H1048556" s="31" t="s">
        <v>256</v>
      </c>
    </row>
    <row r="1048557" spans="8:8" ht="60" x14ac:dyDescent="0.25">
      <c r="H1048557" s="31" t="s">
        <v>257</v>
      </c>
    </row>
    <row r="1048558" spans="8:8" ht="90" x14ac:dyDescent="0.25">
      <c r="H1048558" s="31" t="s">
        <v>258</v>
      </c>
    </row>
    <row r="1048559" spans="8:8" ht="75" x14ac:dyDescent="0.25">
      <c r="H1048559" s="31" t="s">
        <v>259</v>
      </c>
    </row>
    <row r="1048560" spans="8:8" ht="135" x14ac:dyDescent="0.25">
      <c r="H1048560" s="31" t="s">
        <v>260</v>
      </c>
    </row>
    <row r="1048561" spans="4:8" ht="285" x14ac:dyDescent="0.25">
      <c r="D1048561" t="s">
        <v>19</v>
      </c>
      <c r="H1048561" s="31" t="s">
        <v>261</v>
      </c>
    </row>
    <row r="1048562" spans="4:8" x14ac:dyDescent="0.25">
      <c r="D1048562" t="s">
        <v>263</v>
      </c>
    </row>
  </sheetData>
  <mergeCells count="120">
    <mergeCell ref="AA27:AA29"/>
    <mergeCell ref="AB27:AB29"/>
    <mergeCell ref="L85:M89"/>
    <mergeCell ref="D67:D68"/>
    <mergeCell ref="D69:D70"/>
    <mergeCell ref="D71:D72"/>
    <mergeCell ref="D73:D74"/>
    <mergeCell ref="D75:D76"/>
    <mergeCell ref="D77:D78"/>
    <mergeCell ref="D35:D36"/>
    <mergeCell ref="E35:E83"/>
    <mergeCell ref="D37:D38"/>
    <mergeCell ref="D39:D40"/>
    <mergeCell ref="D41:D42"/>
    <mergeCell ref="D79:D80"/>
    <mergeCell ref="D81:D82"/>
    <mergeCell ref="T12:T15"/>
    <mergeCell ref="T16:T17"/>
    <mergeCell ref="U12:U15"/>
    <mergeCell ref="V12:V15"/>
    <mergeCell ref="V16:V17"/>
    <mergeCell ref="S16:S17"/>
    <mergeCell ref="S12:S15"/>
    <mergeCell ref="E31:E34"/>
    <mergeCell ref="D65:D66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E11:E22"/>
    <mergeCell ref="D27:D29"/>
    <mergeCell ref="E27:E29"/>
    <mergeCell ref="D25:D26"/>
    <mergeCell ref="E23:E26"/>
    <mergeCell ref="G18:G22"/>
    <mergeCell ref="H18:H22"/>
    <mergeCell ref="I18:I22"/>
    <mergeCell ref="J18:J22"/>
    <mergeCell ref="K18:K22"/>
    <mergeCell ref="L18:L22"/>
    <mergeCell ref="M18:M22"/>
    <mergeCell ref="D12:D22"/>
    <mergeCell ref="F18:F22"/>
    <mergeCell ref="F12:F15"/>
    <mergeCell ref="J12:J15"/>
    <mergeCell ref="J16:J17"/>
    <mergeCell ref="F16:F17"/>
    <mergeCell ref="K12:K15"/>
    <mergeCell ref="K16:K17"/>
    <mergeCell ref="G12:G15"/>
    <mergeCell ref="G16:G17"/>
    <mergeCell ref="I12:I15"/>
    <mergeCell ref="I16:I17"/>
    <mergeCell ref="H16:H17"/>
    <mergeCell ref="L16:L17"/>
    <mergeCell ref="M12:M15"/>
    <mergeCell ref="H12:H15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S9:T9"/>
    <mergeCell ref="U9:W9"/>
    <mergeCell ref="X9:AB9"/>
    <mergeCell ref="E10:F10"/>
    <mergeCell ref="L9:R9"/>
    <mergeCell ref="L12:L15"/>
    <mergeCell ref="W12:W15"/>
    <mergeCell ref="X12:X15"/>
    <mergeCell ref="Y12:Y15"/>
    <mergeCell ref="Z12:Z15"/>
    <mergeCell ref="AA12:AA15"/>
    <mergeCell ref="AB12:AB15"/>
    <mergeCell ref="B12:B84"/>
    <mergeCell ref="C12:C84"/>
    <mergeCell ref="N18:N22"/>
    <mergeCell ref="O18:O22"/>
    <mergeCell ref="P18:P22"/>
    <mergeCell ref="N12:N15"/>
    <mergeCell ref="N16:N17"/>
    <mergeCell ref="O12:O15"/>
    <mergeCell ref="O16:O17"/>
    <mergeCell ref="P12:P15"/>
    <mergeCell ref="P16:P17"/>
    <mergeCell ref="Q12:Q15"/>
    <mergeCell ref="R12:R15"/>
    <mergeCell ref="M16:M17"/>
    <mergeCell ref="AA18:AA22"/>
    <mergeCell ref="W18:W22"/>
    <mergeCell ref="X18:X22"/>
    <mergeCell ref="Y18:Y22"/>
    <mergeCell ref="AB18:AB22"/>
    <mergeCell ref="Z18:Z22"/>
    <mergeCell ref="U16:U17"/>
    <mergeCell ref="Q18:Q22"/>
    <mergeCell ref="R18:R22"/>
    <mergeCell ref="S18:S22"/>
    <mergeCell ref="Q16:Q17"/>
    <mergeCell ref="R16:R17"/>
    <mergeCell ref="T18:T22"/>
    <mergeCell ref="U18:U22"/>
    <mergeCell ref="V18:V22"/>
    <mergeCell ref="AA16:AA17"/>
    <mergeCell ref="AB16:AB17"/>
    <mergeCell ref="Y16:Y17"/>
    <mergeCell ref="W16:W17"/>
    <mergeCell ref="Z16:Z17"/>
  </mergeCells>
  <conditionalFormatting sqref="O12 O18 O23:O84">
    <cfRule type="containsText" dxfId="234" priority="30" operator="containsText" text="Bajo">
      <formula>NOT(ISERROR(SEARCH("Bajo",O12)))</formula>
    </cfRule>
    <cfRule type="containsText" dxfId="233" priority="31" operator="containsText" text="Muy Alto">
      <formula>NOT(ISERROR(SEARCH("Muy Alto",O12)))</formula>
    </cfRule>
  </conditionalFormatting>
  <conditionalFormatting sqref="O12 O18 O32:O84">
    <cfRule type="containsText" dxfId="232" priority="32" operator="containsText" text="Alto">
      <formula>NOT(ISERROR(SEARCH("Alto",O12)))</formula>
    </cfRule>
    <cfRule type="containsText" dxfId="231" priority="33" operator="containsText" text="Muy Alto">
      <formula>NOT(ISERROR(SEARCH("Muy Alto",O12)))</formula>
    </cfRule>
  </conditionalFormatting>
  <conditionalFormatting sqref="O23:O31">
    <cfRule type="containsText" dxfId="230" priority="9" operator="containsText" text="Muy Alto">
      <formula>NOT(ISERROR(SEARCH("Muy Alto",O23)))</formula>
    </cfRule>
    <cfRule type="containsText" dxfId="229" priority="10" operator="containsText" text="Alto">
      <formula>NOT(ISERROR(SEARCH("Alto",O23)))</formula>
    </cfRule>
  </conditionalFormatting>
  <conditionalFormatting sqref="O23:O84 O12 O18">
    <cfRule type="containsText" dxfId="228" priority="29" operator="containsText" text="Medio">
      <formula>NOT(ISERROR(SEARCH("Medio",O12)))</formula>
    </cfRule>
  </conditionalFormatting>
  <conditionalFormatting sqref="R12 R18 R32:R84">
    <cfRule type="containsText" dxfId="227" priority="25" operator="containsText" text="III">
      <formula>NOT(ISERROR(SEARCH("III",R12)))</formula>
    </cfRule>
    <cfRule type="containsText" dxfId="226" priority="26" operator="containsText" text="II">
      <formula>NOT(ISERROR(SEARCH("II",R12)))</formula>
    </cfRule>
    <cfRule type="containsText" dxfId="225" priority="27" operator="containsText" text="I">
      <formula>NOT(ISERROR(SEARCH("I",R12)))</formula>
    </cfRule>
    <cfRule type="containsText" dxfId="224" priority="28" operator="containsText" text="IV">
      <formula>NOT(ISERROR(SEARCH("IV",R12)))</formula>
    </cfRule>
  </conditionalFormatting>
  <conditionalFormatting sqref="R23:R31">
    <cfRule type="containsText" dxfId="223" priority="5" operator="containsText" text="IV">
      <formula>NOT(ISERROR(SEARCH("IV",R23)))</formula>
    </cfRule>
    <cfRule type="containsText" dxfId="222" priority="6" operator="containsText" text="III">
      <formula>NOT(ISERROR(SEARCH("III",R23)))</formula>
    </cfRule>
    <cfRule type="containsText" dxfId="221" priority="7" operator="containsText" text="II">
      <formula>NOT(ISERROR(SEARCH("II",R23)))</formula>
    </cfRule>
    <cfRule type="containsText" dxfId="220" priority="8" operator="containsText" text="I">
      <formula>NOT(ISERROR(SEARCH("I",R23)))</formula>
    </cfRule>
  </conditionalFormatting>
  <conditionalFormatting sqref="R23:R84 R12 R18">
    <cfRule type="containsText" dxfId="219" priority="24" operator="containsText" text="IV">
      <formula>NOT(ISERROR(SEARCH("IV",R12)))</formula>
    </cfRule>
  </conditionalFormatting>
  <conditionalFormatting sqref="S12 S18 S23:S84">
    <cfRule type="containsText" dxfId="218" priority="17" operator="containsText" text="ACEPTABLE CON CONTROL ESPECIFICO">
      <formula>NOT(ISERROR(SEARCH("ACEPTABLE CON CONTROL ESPECIFICO",S12)))</formula>
    </cfRule>
    <cfRule type="containsText" dxfId="217" priority="18" operator="containsText" text="ACEPTABLE">
      <formula>NOT(ISERROR(SEARCH("ACEPTABLE",S12)))</formula>
    </cfRule>
    <cfRule type="containsText" dxfId="216" priority="19" operator="containsText" text="MEJORABLE">
      <formula>NOT(ISERROR(SEARCH("MEJORABLE",S12)))</formula>
    </cfRule>
  </conditionalFormatting>
  <conditionalFormatting sqref="S12 S18 S32:S84">
    <cfRule type="containsText" dxfId="215" priority="20" operator="containsText" text="NO ACEPTABLE">
      <formula>NOT(ISERROR(SEARCH("NO ACEPTABLE",S12)))</formula>
    </cfRule>
    <cfRule type="containsText" dxfId="214" priority="21" operator="containsText" text="NO ACEPTABLE O ACEPTABLE CON CONTROL ESPECIFICO">
      <formula>NOT(ISERROR(SEARCH("NO ACEPTABLE O ACEPTABLE CON CONTROL ESPECIFICO",S12)))</formula>
    </cfRule>
    <cfRule type="containsText" dxfId="213" priority="22" operator="containsText" text="ACEPTABLE">
      <formula>NOT(ISERROR(SEARCH("ACEPTABLE",S12)))</formula>
    </cfRule>
    <cfRule type="containsText" dxfId="212" priority="23" operator="containsText" text="MEJORABLE">
      <formula>NOT(ISERROR(SEARCH("MEJORABLE",S12)))</formula>
    </cfRule>
  </conditionalFormatting>
  <conditionalFormatting sqref="S23:S31">
    <cfRule type="containsText" dxfId="211" priority="1" operator="containsText" text="ACEPTABLE">
      <formula>NOT(ISERROR(SEARCH("ACEPTABLE",S23)))</formula>
    </cfRule>
    <cfRule type="containsText" dxfId="210" priority="2" operator="containsText" text="MEJORABLE">
      <formula>NOT(ISERROR(SEARCH("MEJORABLE",S23)))</formula>
    </cfRule>
    <cfRule type="containsText" dxfId="209" priority="3" operator="containsText" text="NO ACEPTABLE">
      <formula>NOT(ISERROR(SEARCH("NO ACEPTABLE",S23)))</formula>
    </cfRule>
    <cfRule type="containsText" dxfId="208" priority="4" operator="containsText" text="NO ACEPTABLE O ACEPTABLE CON CONTROL ESPECIFICO">
      <formula>NOT(ISERROR(SEARCH("NO ACEPTABLE O ACEPTABLE CON CONTROL ESPECIFICO",S23)))</formula>
    </cfRule>
  </conditionalFormatting>
  <conditionalFormatting sqref="S23:S84 S12 S18">
    <cfRule type="containsText" dxfId="207" priority="16" operator="containsText" text="NO ACEPTABLE">
      <formula>NOT(ISERROR(SEARCH("NO ACEPTABLE",S12)))</formula>
    </cfRule>
  </conditionalFormatting>
  <conditionalFormatting sqref="T12 T18 T23:T84">
    <cfRule type="containsText" dxfId="206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urgente",T12)))</formula>
    </cfRule>
    <cfRule type="containsText" dxfId="205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aceptable",T12)))</formula>
    </cfRule>
    <cfRule type="cellIs" dxfId="204" priority="13" operator="equal">
      <formula>"Situación crítica. Suspender actividades hasta que el riesgo esté bajo control. Intervención urgente"</formula>
    </cfRule>
    <cfRule type="containsText" dxfId="203" priority="14" operator="containsText" text="Corregir y adoptar medidas de control inmediato">
      <formula>NOT(ISERROR(SEARCH("Corregir y adoptar medidas de control inmediato",T12)))</formula>
    </cfRule>
    <cfRule type="containsText" dxfId="202" priority="15" operator="containsText" text="Mejorar si es posible. Seria conveniente justificar la intervención y su rentabilidad">
      <formula>NOT(ISERROR(SEARCH("Mejorar si es posible. Seria conveniente justificar la intervención y su rentabilidad",T12)))</formula>
    </cfRule>
  </conditionalFormatting>
  <dataValidations count="6">
    <dataValidation type="list" allowBlank="1" showInputMessage="1" showErrorMessage="1" sqref="H12 H25:H31" xr:uid="{2CC787CB-ADFD-4AE1-A68A-1114BBC2BB03}">
      <formula1>$H$1048556:$H$1048561</formula1>
    </dataValidation>
    <dataValidation type="list" allowBlank="1" showInputMessage="1" showErrorMessage="1" sqref="F12 F25:F37" xr:uid="{EAC1875B-227E-4D3F-90D4-04E2EFDFDD1D}">
      <formula1>$F$38:$F$82</formula1>
    </dataValidation>
    <dataValidation type="list" allowBlank="1" showInputMessage="1" showErrorMessage="1" sqref="E11 E30:E31 E27:E28 E23:E24" xr:uid="{86ED544C-1562-41E9-AEBF-D65862A122B7}">
      <formula1>$E$38:$E$43</formula1>
    </dataValidation>
    <dataValidation type="list" allowBlank="1" showInputMessage="1" showErrorMessage="1" sqref="P12 P25:P82" xr:uid="{8FAA0B5F-2674-446E-B082-08723C260925}">
      <formula1>$P$37:$P$41</formula1>
    </dataValidation>
    <dataValidation type="list" showInputMessage="1" showErrorMessage="1" sqref="H32:H84" xr:uid="{CC436DFD-A9B2-48FE-9E5A-19A95091362D}">
      <formula1>$H$1048555:$H$1048561</formula1>
    </dataValidation>
    <dataValidation type="list" allowBlank="1" showInputMessage="1" showErrorMessage="1" sqref="D83 D12 D25 D27:D28 D37 D39 D41 D43 D45 D47 D49 D51 D53 D55 D57 D59 D61 D63 D65 D67 D69 D71 D73 D75 D77 D79 D81 D30:D35" xr:uid="{7A536B8B-2229-4892-A822-E7B74DB88854}">
      <formula1>$D$1048561:$D$1048576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E95A-9828-4429-9632-81393ACBE338}">
  <sheetPr>
    <pageSetUpPr fitToPage="1"/>
  </sheetPr>
  <dimension ref="A2:BN1048559"/>
  <sheetViews>
    <sheetView showGridLines="0" topLeftCell="A27" zoomScale="70" zoomScaleNormal="70" workbookViewId="0">
      <selection activeCell="M25" sqref="M25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532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3"/>
      <c r="C10" s="154"/>
      <c r="D10" s="155"/>
      <c r="E10" s="210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170" t="s">
        <v>532</v>
      </c>
      <c r="C11" s="144" t="s">
        <v>534</v>
      </c>
      <c r="D11" s="206" t="s">
        <v>19</v>
      </c>
      <c r="E11" s="211" t="s">
        <v>208</v>
      </c>
      <c r="F11" s="144" t="s">
        <v>222</v>
      </c>
      <c r="G11" s="211" t="s">
        <v>520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3</v>
      </c>
      <c r="N11" s="241">
        <f>M11*L11</f>
        <v>6</v>
      </c>
      <c r="O11" s="206" t="str">
        <f>IF(N11&gt;=24,"Muy Alto",IF(N11&gt;=10,"Alto",IF(N11&gt;=6,"Medio","Bajo")))</f>
        <v>Medio</v>
      </c>
      <c r="P11" s="206">
        <v>25</v>
      </c>
      <c r="Q11" s="192">
        <f>P11*N11</f>
        <v>150</v>
      </c>
      <c r="R11" s="216" t="str">
        <f>IF(Q11&gt;=600,"I",IF(Q11&gt;=150,"II",IF(Q11&gt;=40,"III","IV")))</f>
        <v>II</v>
      </c>
      <c r="S11" s="214" t="str">
        <f>IF(R11="IV","ACEPTABLE",IF(R11="III","MEJORABLE",IF(R11="II","ACEPTABLE CON CONTROL ESPECIFICO","NO ACEPTABLE")))</f>
        <v>ACEPTABLE CON CONTROL ESPECIFICO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206">
        <v>2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17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17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46"/>
      <c r="G18" s="146"/>
      <c r="H18" s="146"/>
      <c r="I18" s="172"/>
      <c r="J18" s="172"/>
      <c r="K18" s="240"/>
      <c r="L18" s="178"/>
      <c r="M18" s="178"/>
      <c r="N18" s="243"/>
      <c r="O18" s="181"/>
      <c r="P18" s="181"/>
      <c r="Q18" s="201"/>
      <c r="R18" s="195"/>
      <c r="S18" s="215"/>
      <c r="T18" s="178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91.5" customHeight="1" thickBot="1" x14ac:dyDescent="0.3">
      <c r="B19" s="170"/>
      <c r="C19" s="145"/>
      <c r="D19" s="93"/>
      <c r="E19" s="144" t="s">
        <v>207</v>
      </c>
      <c r="F19" s="55" t="s">
        <v>447</v>
      </c>
      <c r="G19" s="55" t="s">
        <v>448</v>
      </c>
      <c r="H19" s="55" t="s">
        <v>264</v>
      </c>
      <c r="I19" s="6" t="s">
        <v>540</v>
      </c>
      <c r="J19" s="6" t="s">
        <v>540</v>
      </c>
      <c r="K19" s="6" t="s">
        <v>339</v>
      </c>
      <c r="L19" s="102">
        <v>2</v>
      </c>
      <c r="M19" s="102">
        <v>3</v>
      </c>
      <c r="N19" s="59">
        <f t="shared" ref="N19:N24" si="0">M19*L19</f>
        <v>6</v>
      </c>
      <c r="O19" s="5" t="str">
        <f t="shared" ref="O19:O24" si="1">IF(N19&gt;=24,"Muy Alto",IF(N19&gt;=10,"Alto",IF(N19&gt;=6,"Medio","Bajo")))</f>
        <v>Medio</v>
      </c>
      <c r="P19" s="5">
        <v>25</v>
      </c>
      <c r="Q19" s="59">
        <f t="shared" ref="Q19:Q30" si="2">P19*N19</f>
        <v>150</v>
      </c>
      <c r="R19" s="11" t="str">
        <f t="shared" ref="R19:R24" si="3">IF(Q19&gt;=600,"I",IF(Q19&gt;=150,"II",IF(Q19&gt;=40,"III","IV")))</f>
        <v>II</v>
      </c>
      <c r="S19" s="53" t="str">
        <f t="shared" ref="S19:S24" si="4">IF(R19="IV","ACEPTABLE",IF(R19="III","MEJORABLE",IF(R19="II","ACEPTABLE CON CONTROL ESPECIFICO","NO ACEPTABLE")))</f>
        <v>ACEPTABLE CON CONTROL ESPECIFICO</v>
      </c>
      <c r="T19" s="10" t="str">
        <f t="shared" ref="T19:T24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5">
        <v>2</v>
      </c>
      <c r="V19" s="55" t="s">
        <v>431</v>
      </c>
      <c r="W19" s="55" t="s">
        <v>344</v>
      </c>
      <c r="X19" s="55" t="s">
        <v>266</v>
      </c>
      <c r="Y19" s="55" t="s">
        <v>266</v>
      </c>
      <c r="Z19" s="55" t="s">
        <v>547</v>
      </c>
      <c r="AA19" s="55" t="s">
        <v>285</v>
      </c>
      <c r="AB19" s="55" t="s">
        <v>349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9.5" customHeight="1" thickBot="1" x14ac:dyDescent="0.3">
      <c r="B20" s="170"/>
      <c r="C20" s="145"/>
      <c r="D20" s="179" t="s">
        <v>19</v>
      </c>
      <c r="E20" s="145"/>
      <c r="F20" s="62" t="s">
        <v>54</v>
      </c>
      <c r="G20" s="62" t="s">
        <v>274</v>
      </c>
      <c r="H20" s="55" t="s">
        <v>264</v>
      </c>
      <c r="I20" s="6" t="s">
        <v>271</v>
      </c>
      <c r="J20" s="6" t="s">
        <v>271</v>
      </c>
      <c r="K20" s="6" t="s">
        <v>271</v>
      </c>
      <c r="L20" s="102">
        <v>2</v>
      </c>
      <c r="M20" s="102">
        <v>3</v>
      </c>
      <c r="N20" s="59">
        <f t="shared" si="0"/>
        <v>6</v>
      </c>
      <c r="O20" s="5" t="str">
        <f t="shared" si="1"/>
        <v>Medio</v>
      </c>
      <c r="P20" s="5">
        <v>25</v>
      </c>
      <c r="Q20" s="59">
        <f t="shared" si="2"/>
        <v>150</v>
      </c>
      <c r="R20" s="11" t="str">
        <f t="shared" si="3"/>
        <v>II</v>
      </c>
      <c r="S20" s="53" t="str">
        <f t="shared" si="4"/>
        <v>ACEPTABLE CON CONTROL ESPECIFICO</v>
      </c>
      <c r="T20" s="10" t="str">
        <f t="shared" si="5"/>
        <v>Corregir y adoptar medidas de control inmediato</v>
      </c>
      <c r="U20" s="5">
        <v>2</v>
      </c>
      <c r="V20" s="55" t="s">
        <v>278</v>
      </c>
      <c r="W20" s="55" t="s">
        <v>280</v>
      </c>
      <c r="X20" s="55" t="s">
        <v>266</v>
      </c>
      <c r="Y20" s="55" t="s">
        <v>266</v>
      </c>
      <c r="Z20" s="55" t="s">
        <v>546</v>
      </c>
      <c r="AA20" s="55" t="s">
        <v>285</v>
      </c>
      <c r="AB20" s="55" t="s">
        <v>339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77.25" customHeight="1" thickBot="1" x14ac:dyDescent="0.3">
      <c r="B21" s="170"/>
      <c r="C21" s="145"/>
      <c r="D21" s="181"/>
      <c r="E21" s="146"/>
      <c r="F21" s="55" t="s">
        <v>53</v>
      </c>
      <c r="G21" s="55" t="s">
        <v>277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3</v>
      </c>
      <c r="N21" s="59">
        <f t="shared" si="0"/>
        <v>6</v>
      </c>
      <c r="O21" s="5" t="str">
        <f t="shared" si="1"/>
        <v>Medio</v>
      </c>
      <c r="P21" s="5">
        <v>25</v>
      </c>
      <c r="Q21" s="59">
        <f t="shared" si="2"/>
        <v>150</v>
      </c>
      <c r="R21" s="11" t="str">
        <f t="shared" si="3"/>
        <v>II</v>
      </c>
      <c r="S21" s="53" t="str">
        <f t="shared" si="4"/>
        <v>ACEPTABLE CON CONTROL ESPECIFICO</v>
      </c>
      <c r="T21" s="10" t="str">
        <f t="shared" si="5"/>
        <v>Corregir y adoptar medidas de control inmediato</v>
      </c>
      <c r="U21" s="5">
        <v>2</v>
      </c>
      <c r="V21" s="55" t="s">
        <v>281</v>
      </c>
      <c r="W21" s="55" t="s">
        <v>280</v>
      </c>
      <c r="X21" s="55" t="s">
        <v>266</v>
      </c>
      <c r="Y21" s="55" t="s">
        <v>266</v>
      </c>
      <c r="Z21" s="55" t="s">
        <v>306</v>
      </c>
      <c r="AA21" s="55" t="s">
        <v>296</v>
      </c>
      <c r="AB21" s="55" t="s">
        <v>339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64.5" customHeight="1" thickBot="1" x14ac:dyDescent="0.3">
      <c r="B22" s="170"/>
      <c r="C22" s="145"/>
      <c r="D22" s="179" t="s">
        <v>19</v>
      </c>
      <c r="E22" s="144" t="s">
        <v>288</v>
      </c>
      <c r="F22" s="55" t="s">
        <v>230</v>
      </c>
      <c r="G22" s="55" t="s">
        <v>291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4</v>
      </c>
      <c r="N22" s="59">
        <f t="shared" si="0"/>
        <v>8</v>
      </c>
      <c r="O22" s="5" t="str">
        <f t="shared" si="1"/>
        <v>Medio</v>
      </c>
      <c r="P22" s="5">
        <v>25</v>
      </c>
      <c r="Q22" s="59">
        <f>P22*N22</f>
        <v>200</v>
      </c>
      <c r="R22" s="11" t="str">
        <f t="shared" si="3"/>
        <v>II</v>
      </c>
      <c r="S22" s="53" t="str">
        <f t="shared" si="4"/>
        <v>ACEPTABLE CON CONTROL ESPECIFICO</v>
      </c>
      <c r="T22" s="10" t="str">
        <f t="shared" si="5"/>
        <v>Corregir y adoptar medidas de control inmediato</v>
      </c>
      <c r="U22" s="5">
        <v>2</v>
      </c>
      <c r="V22" s="55" t="s">
        <v>294</v>
      </c>
      <c r="W22" s="55" t="s">
        <v>279</v>
      </c>
      <c r="X22" s="55" t="s">
        <v>266</v>
      </c>
      <c r="Y22" s="55" t="s">
        <v>266</v>
      </c>
      <c r="Z22" s="55" t="s">
        <v>295</v>
      </c>
      <c r="AA22" s="144" t="s">
        <v>309</v>
      </c>
      <c r="AB22" s="144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82.5" customHeight="1" thickBot="1" x14ac:dyDescent="0.3">
      <c r="B23" s="170"/>
      <c r="C23" s="145"/>
      <c r="D23" s="180"/>
      <c r="E23" s="145"/>
      <c r="F23" s="55" t="s">
        <v>231</v>
      </c>
      <c r="G23" s="55" t="s">
        <v>543</v>
      </c>
      <c r="H23" s="55" t="s">
        <v>264</v>
      </c>
      <c r="I23" s="6" t="s">
        <v>540</v>
      </c>
      <c r="J23" s="6" t="s">
        <v>540</v>
      </c>
      <c r="K23" s="6" t="s">
        <v>540</v>
      </c>
      <c r="L23" s="102">
        <v>2</v>
      </c>
      <c r="M23" s="102">
        <v>4</v>
      </c>
      <c r="N23" s="59">
        <f t="shared" si="0"/>
        <v>8</v>
      </c>
      <c r="O23" s="5" t="str">
        <f t="shared" si="1"/>
        <v>Medio</v>
      </c>
      <c r="P23" s="5">
        <v>25</v>
      </c>
      <c r="Q23" s="59">
        <f>P23*N23</f>
        <v>200</v>
      </c>
      <c r="R23" s="11" t="str">
        <f t="shared" si="3"/>
        <v>II</v>
      </c>
      <c r="S23" s="53" t="str">
        <f t="shared" si="4"/>
        <v>ACEPTABLE CON CONTROL ESPECIFICO</v>
      </c>
      <c r="T23" s="10" t="str">
        <f t="shared" si="5"/>
        <v>Corregir y adoptar medidas de control inmediato</v>
      </c>
      <c r="U23" s="5">
        <v>2</v>
      </c>
      <c r="V23" s="55" t="s">
        <v>544</v>
      </c>
      <c r="W23" s="55" t="s">
        <v>453</v>
      </c>
      <c r="X23" s="55" t="s">
        <v>266</v>
      </c>
      <c r="Y23" s="55" t="s">
        <v>266</v>
      </c>
      <c r="Z23" s="55" t="s">
        <v>545</v>
      </c>
      <c r="AA23" s="145"/>
      <c r="AB23" s="145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51.75" customHeight="1" thickBot="1" x14ac:dyDescent="0.3">
      <c r="B24" s="170"/>
      <c r="C24" s="145"/>
      <c r="D24" s="180"/>
      <c r="E24" s="145"/>
      <c r="F24" s="55" t="s">
        <v>244</v>
      </c>
      <c r="G24" s="55" t="s">
        <v>289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4</v>
      </c>
      <c r="N24" s="59">
        <f t="shared" si="0"/>
        <v>8</v>
      </c>
      <c r="O24" s="5" t="str">
        <f t="shared" si="1"/>
        <v>Medio</v>
      </c>
      <c r="P24" s="5">
        <v>25</v>
      </c>
      <c r="Q24" s="59">
        <f t="shared" si="2"/>
        <v>200</v>
      </c>
      <c r="R24" s="11" t="str">
        <f t="shared" si="3"/>
        <v>II</v>
      </c>
      <c r="S24" s="53" t="str">
        <f t="shared" si="4"/>
        <v>ACEPTABLE CON CONTROL ESPECIFICO</v>
      </c>
      <c r="T24" s="10" t="str">
        <f t="shared" si="5"/>
        <v>Corregir y adoptar medidas de control inmediato</v>
      </c>
      <c r="U24" s="5">
        <v>2</v>
      </c>
      <c r="V24" s="55" t="s">
        <v>310</v>
      </c>
      <c r="W24" s="55" t="s">
        <v>279</v>
      </c>
      <c r="X24" s="55" t="s">
        <v>266</v>
      </c>
      <c r="Y24" s="55" t="s">
        <v>266</v>
      </c>
      <c r="Z24" s="55" t="s">
        <v>302</v>
      </c>
      <c r="AA24" s="145"/>
      <c r="AB24" s="145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47" customHeight="1" thickBot="1" x14ac:dyDescent="0.3">
      <c r="B25" s="170"/>
      <c r="C25" s="145"/>
      <c r="D25" s="5" t="s">
        <v>293</v>
      </c>
      <c r="E25" s="55" t="s">
        <v>210</v>
      </c>
      <c r="F25" s="55" t="s">
        <v>241</v>
      </c>
      <c r="G25" s="55" t="s">
        <v>292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2</v>
      </c>
      <c r="N25" s="59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9">
        <f t="shared" si="2"/>
        <v>100</v>
      </c>
      <c r="R25" s="11" t="str">
        <f>IF(Q25&gt;=600,"I",IF(Q25&gt;=150,"II",IF(Q25&gt;=40,"III","IV")))</f>
        <v>III</v>
      </c>
      <c r="S25" s="53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5">
        <v>2</v>
      </c>
      <c r="V25" s="55" t="s">
        <v>298</v>
      </c>
      <c r="W25" s="55" t="s">
        <v>299</v>
      </c>
      <c r="X25" s="55" t="s">
        <v>266</v>
      </c>
      <c r="Y25" s="55" t="s">
        <v>266</v>
      </c>
      <c r="Z25" s="55" t="s">
        <v>300</v>
      </c>
      <c r="AA25" s="55" t="s">
        <v>303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47" customHeight="1" x14ac:dyDescent="0.25">
      <c r="B26" s="170"/>
      <c r="C26" s="145"/>
      <c r="D26" s="5"/>
      <c r="E26" s="144" t="s">
        <v>212</v>
      </c>
      <c r="F26" s="55" t="s">
        <v>247</v>
      </c>
      <c r="G26" s="55" t="s">
        <v>548</v>
      </c>
      <c r="H26" s="55" t="s">
        <v>264</v>
      </c>
      <c r="I26" s="6" t="s">
        <v>539</v>
      </c>
      <c r="J26" s="6" t="s">
        <v>540</v>
      </c>
      <c r="K26" s="6" t="s">
        <v>540</v>
      </c>
      <c r="L26" s="102">
        <v>2</v>
      </c>
      <c r="M26" s="102">
        <v>6</v>
      </c>
      <c r="N26" s="59">
        <f>M26*L26</f>
        <v>12</v>
      </c>
      <c r="O26" s="5" t="str">
        <f>IF(N26&gt;=24,"Muy Alto",IF(N26&gt;=10,"Alto",IF(N26&gt;=6,"Medio","Bajo")))</f>
        <v>Alto</v>
      </c>
      <c r="P26" s="5">
        <v>25</v>
      </c>
      <c r="Q26" s="59">
        <f t="shared" si="2"/>
        <v>300</v>
      </c>
      <c r="R26" s="11" t="str">
        <f>IF(Q26&gt;=600,"I",IF(Q26&gt;=150,"II",IF(Q26&gt;=40,"III","IV")))</f>
        <v>II</v>
      </c>
      <c r="S26" s="53" t="str">
        <f>IF(R26="IV","ACEPTABLE",IF(R26="III","MEJORABLE",IF(R26="II","ACEPTABLE CON CONTROL ESPECIFICO","NO ACEPTABLE")))</f>
        <v>ACEPTABLE CON CONTROL ESPECIFICO</v>
      </c>
      <c r="T26" s="10" t="str">
        <f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Corregir y adoptar medidas de control inmediato</v>
      </c>
      <c r="U26" s="5">
        <v>2</v>
      </c>
      <c r="V26" s="55" t="s">
        <v>541</v>
      </c>
      <c r="W26" s="55" t="s">
        <v>265</v>
      </c>
      <c r="X26" s="55" t="s">
        <v>266</v>
      </c>
      <c r="Y26" s="55" t="s">
        <v>266</v>
      </c>
      <c r="Z26" s="55" t="s">
        <v>300</v>
      </c>
      <c r="AA26" s="55" t="s">
        <v>542</v>
      </c>
      <c r="AB26" s="55" t="s">
        <v>266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02" x14ac:dyDescent="0.25">
      <c r="B27" s="170"/>
      <c r="C27" s="145"/>
      <c r="D27" s="5" t="s">
        <v>19</v>
      </c>
      <c r="E27" s="145"/>
      <c r="F27" s="55" t="s">
        <v>245</v>
      </c>
      <c r="G27" s="55" t="s">
        <v>533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4</v>
      </c>
      <c r="N27" s="59">
        <f t="shared" ref="N27:N81" si="6">M27*L27</f>
        <v>8</v>
      </c>
      <c r="O27" s="5" t="str">
        <f t="shared" ref="O27:O81" si="7">IF(N27&gt;=24,"Muy Alto",IF(N27&gt;=10,"Alto",IF(N27&gt;=6,"Medio","Bajo")))</f>
        <v>Medio</v>
      </c>
      <c r="P27" s="5">
        <v>25</v>
      </c>
      <c r="Q27" s="59">
        <v>80</v>
      </c>
      <c r="R27" s="11" t="str">
        <f t="shared" ref="R27:R81" si="8">IF(Q27&gt;=600,"I",IF(Q27&gt;=150,"II",IF(Q27&gt;=40,"III","IV")))</f>
        <v>III</v>
      </c>
      <c r="S27" s="7" t="str">
        <f t="shared" ref="S27:S81" si="9">IF(R27="IV","ACEPTABLE",IF(R27="III","MEJORABLE",IF(R27="II","ACEPTABLE CON CONTROL ESPECIFICO","NO ACEPTABLE")))</f>
        <v>MEJORABLE</v>
      </c>
      <c r="T27" s="10" t="str">
        <f t="shared" ref="T27:T81" si="10">IF(R27="IV","Mantener las medidas de control existentes, pero se deberían considerar soluciones o mejoras y se deben hacer comprobciones periódicas para asegurrar que el riesgo aún es aceptable",IF(R27="III","Mejorar si es posible. Seria conveniente justificar la intervención y su rentabilidad",IF(R27="II","Corregir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7" s="5">
        <v>2</v>
      </c>
      <c r="V27" s="55" t="s">
        <v>314</v>
      </c>
      <c r="W27" s="55" t="s">
        <v>265</v>
      </c>
      <c r="X27" s="55" t="s">
        <v>266</v>
      </c>
      <c r="Y27" s="55" t="s">
        <v>266</v>
      </c>
      <c r="Z27" s="55" t="s">
        <v>313</v>
      </c>
      <c r="AA27" s="55" t="s">
        <v>312</v>
      </c>
      <c r="AB27" s="55" t="s">
        <v>311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93.75" customHeight="1" x14ac:dyDescent="0.25">
      <c r="B28" s="170"/>
      <c r="C28" s="145"/>
      <c r="D28" s="5"/>
      <c r="E28" s="145"/>
      <c r="F28" s="55" t="s">
        <v>234</v>
      </c>
      <c r="G28" s="55" t="s">
        <v>632</v>
      </c>
      <c r="H28" s="55" t="s">
        <v>264</v>
      </c>
      <c r="I28" s="6" t="s">
        <v>540</v>
      </c>
      <c r="J28" s="6" t="s">
        <v>540</v>
      </c>
      <c r="K28" s="6" t="s">
        <v>540</v>
      </c>
      <c r="L28" s="102">
        <v>2</v>
      </c>
      <c r="M28" s="102">
        <v>2</v>
      </c>
      <c r="N28" s="59">
        <f t="shared" si="6"/>
        <v>4</v>
      </c>
      <c r="O28" s="5" t="str">
        <f t="shared" si="7"/>
        <v>Bajo</v>
      </c>
      <c r="P28" s="5">
        <v>10</v>
      </c>
      <c r="Q28" s="59">
        <v>80</v>
      </c>
      <c r="R28" s="11" t="str">
        <f t="shared" si="8"/>
        <v>III</v>
      </c>
      <c r="S28" s="7" t="str">
        <f t="shared" si="9"/>
        <v>MEJORABLE</v>
      </c>
      <c r="T28" s="10" t="str">
        <f t="shared" si="10"/>
        <v>Mejorar si es posible. Seria conveniente justificar la intervención y su rentabilidad</v>
      </c>
      <c r="U28" s="5">
        <v>2</v>
      </c>
      <c r="V28" s="55" t="s">
        <v>393</v>
      </c>
      <c r="W28" s="55"/>
      <c r="X28" s="55" t="s">
        <v>266</v>
      </c>
      <c r="Y28" s="55" t="s">
        <v>266</v>
      </c>
      <c r="Z28" s="55" t="s">
        <v>633</v>
      </c>
      <c r="AA28" s="55" t="s">
        <v>519</v>
      </c>
      <c r="AB28" s="55" t="s">
        <v>266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78.5" x14ac:dyDescent="0.25">
      <c r="B29" s="170"/>
      <c r="C29" s="145"/>
      <c r="D29" s="5" t="s">
        <v>19</v>
      </c>
      <c r="E29" s="145"/>
      <c r="F29" s="55" t="s">
        <v>233</v>
      </c>
      <c r="G29" s="55" t="s">
        <v>316</v>
      </c>
      <c r="H29" s="55" t="s">
        <v>262</v>
      </c>
      <c r="I29" s="6" t="s">
        <v>271</v>
      </c>
      <c r="J29" s="6" t="s">
        <v>271</v>
      </c>
      <c r="K29" s="6" t="s">
        <v>271</v>
      </c>
      <c r="L29" s="102">
        <v>2</v>
      </c>
      <c r="M29" s="102">
        <v>4</v>
      </c>
      <c r="N29" s="59">
        <f t="shared" si="6"/>
        <v>8</v>
      </c>
      <c r="O29" s="5" t="str">
        <f t="shared" si="7"/>
        <v>Medio</v>
      </c>
      <c r="P29" s="5">
        <v>25</v>
      </c>
      <c r="Q29" s="59">
        <f t="shared" si="2"/>
        <v>200</v>
      </c>
      <c r="R29" s="11" t="str">
        <f t="shared" si="8"/>
        <v>II</v>
      </c>
      <c r="S29" s="7" t="str">
        <f t="shared" si="9"/>
        <v>ACEPTABLE CON CONTROL ESPECIFICO</v>
      </c>
      <c r="T29" s="10" t="str">
        <f t="shared" si="10"/>
        <v>Corregir y adoptar medidas de control inmediato</v>
      </c>
      <c r="U29" s="5">
        <v>2</v>
      </c>
      <c r="V29" s="55" t="s">
        <v>317</v>
      </c>
      <c r="W29" s="55" t="s">
        <v>265</v>
      </c>
      <c r="X29" s="55" t="s">
        <v>266</v>
      </c>
      <c r="Y29" s="55" t="s">
        <v>266</v>
      </c>
      <c r="Z29" s="55" t="s">
        <v>318</v>
      </c>
      <c r="AA29" s="55" t="s">
        <v>319</v>
      </c>
      <c r="AB29" s="55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76.5" x14ac:dyDescent="0.25">
      <c r="B30" s="170"/>
      <c r="C30" s="145"/>
      <c r="D30" s="5" t="s">
        <v>19</v>
      </c>
      <c r="E30" s="146"/>
      <c r="F30" s="55" t="s">
        <v>236</v>
      </c>
      <c r="G30" s="55" t="s">
        <v>320</v>
      </c>
      <c r="H30" s="55" t="s">
        <v>262</v>
      </c>
      <c r="I30" s="6" t="s">
        <v>271</v>
      </c>
      <c r="J30" s="6" t="s">
        <v>271</v>
      </c>
      <c r="K30" s="6" t="s">
        <v>271</v>
      </c>
      <c r="L30" s="102">
        <v>2</v>
      </c>
      <c r="M30" s="102">
        <v>2</v>
      </c>
      <c r="N30" s="59">
        <f t="shared" si="6"/>
        <v>4</v>
      </c>
      <c r="O30" s="5" t="str">
        <f t="shared" si="7"/>
        <v>Bajo</v>
      </c>
      <c r="P30" s="5">
        <v>10</v>
      </c>
      <c r="Q30" s="59">
        <f t="shared" si="2"/>
        <v>40</v>
      </c>
      <c r="R30" s="11" t="str">
        <f t="shared" si="8"/>
        <v>III</v>
      </c>
      <c r="S30" s="7" t="str">
        <f t="shared" si="9"/>
        <v>MEJORABLE</v>
      </c>
      <c r="T30" s="10" t="str">
        <f t="shared" si="10"/>
        <v>Mejorar si es posible. Seria conveniente justificar la intervención y su rentabilidad</v>
      </c>
      <c r="U30" s="5">
        <v>2</v>
      </c>
      <c r="V30" s="55" t="s">
        <v>321</v>
      </c>
      <c r="W30" s="55" t="s">
        <v>322</v>
      </c>
      <c r="X30" s="55" t="s">
        <v>266</v>
      </c>
      <c r="Y30" s="55" t="s">
        <v>266</v>
      </c>
      <c r="Z30" s="55" t="s">
        <v>323</v>
      </c>
      <c r="AA30" s="55" t="s">
        <v>324</v>
      </c>
      <c r="AB30" s="55" t="s">
        <v>325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128.25" customHeight="1" x14ac:dyDescent="0.25">
      <c r="B31" s="170"/>
      <c r="C31" s="145"/>
      <c r="D31" s="76" t="s">
        <v>19</v>
      </c>
      <c r="E31" s="62" t="s">
        <v>208</v>
      </c>
      <c r="F31" s="77" t="s">
        <v>214</v>
      </c>
      <c r="G31" s="55" t="s">
        <v>350</v>
      </c>
      <c r="H31" s="55" t="s">
        <v>264</v>
      </c>
      <c r="I31" s="6" t="s">
        <v>351</v>
      </c>
      <c r="J31" s="6" t="s">
        <v>351</v>
      </c>
      <c r="K31" s="6" t="s">
        <v>352</v>
      </c>
      <c r="L31" s="102">
        <v>2</v>
      </c>
      <c r="M31" s="102">
        <v>2</v>
      </c>
      <c r="N31" s="59">
        <f t="shared" si="6"/>
        <v>4</v>
      </c>
      <c r="O31" s="5" t="str">
        <f t="shared" si="7"/>
        <v>Bajo</v>
      </c>
      <c r="P31" s="5">
        <v>25</v>
      </c>
      <c r="Q31" s="59">
        <f>P31*N31</f>
        <v>100</v>
      </c>
      <c r="R31" s="11" t="str">
        <f t="shared" si="8"/>
        <v>III</v>
      </c>
      <c r="S31" s="7" t="str">
        <f t="shared" si="9"/>
        <v>MEJORABLE</v>
      </c>
      <c r="T31" s="10" t="str">
        <f t="shared" si="10"/>
        <v>Mejorar si es posible. Seria conveniente justificar la intervención y su rentabilidad</v>
      </c>
      <c r="U31" s="5">
        <v>2</v>
      </c>
      <c r="V31" s="55" t="s">
        <v>353</v>
      </c>
      <c r="W31" s="55" t="s">
        <v>354</v>
      </c>
      <c r="X31" s="55" t="s">
        <v>266</v>
      </c>
      <c r="Y31" s="55" t="s">
        <v>266</v>
      </c>
      <c r="Z31" s="55" t="s">
        <v>266</v>
      </c>
      <c r="AA31" s="55" t="s">
        <v>355</v>
      </c>
      <c r="AB31" s="58" t="s">
        <v>266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74.25" customHeight="1" x14ac:dyDescent="0.25">
      <c r="B32" s="170"/>
      <c r="C32" s="145"/>
      <c r="D32" s="179" t="s">
        <v>19</v>
      </c>
      <c r="E32" s="144" t="s">
        <v>209</v>
      </c>
      <c r="F32" s="78" t="s">
        <v>223</v>
      </c>
      <c r="G32" s="74" t="s">
        <v>368</v>
      </c>
      <c r="H32" s="55" t="s">
        <v>264</v>
      </c>
      <c r="I32" s="83" t="s">
        <v>351</v>
      </c>
      <c r="J32" s="83" t="s">
        <v>351</v>
      </c>
      <c r="K32" s="69" t="s">
        <v>351</v>
      </c>
      <c r="L32" s="102">
        <v>2</v>
      </c>
      <c r="M32" s="102">
        <v>3</v>
      </c>
      <c r="N32" s="59">
        <f t="shared" si="6"/>
        <v>6</v>
      </c>
      <c r="O32" s="5" t="str">
        <f t="shared" si="7"/>
        <v>Medio</v>
      </c>
      <c r="P32" s="5">
        <v>10</v>
      </c>
      <c r="Q32" s="59">
        <f t="shared" ref="Q32:Q81" si="11">P32*N32</f>
        <v>60</v>
      </c>
      <c r="R32" s="11" t="str">
        <f t="shared" si="8"/>
        <v>III</v>
      </c>
      <c r="S32" s="7" t="str">
        <f t="shared" si="9"/>
        <v>MEJORABLE</v>
      </c>
      <c r="T32" s="10" t="str">
        <f t="shared" si="10"/>
        <v>Mejorar si es posible. Seria conveniente justificar la intervención y su rentabilidad</v>
      </c>
      <c r="U32" s="5">
        <v>2</v>
      </c>
      <c r="V32" s="75" t="s">
        <v>370</v>
      </c>
      <c r="W32" s="83" t="s">
        <v>372</v>
      </c>
      <c r="X32" s="14" t="s">
        <v>266</v>
      </c>
      <c r="Y32" s="14" t="s">
        <v>266</v>
      </c>
      <c r="Z32" s="14" t="s">
        <v>266</v>
      </c>
      <c r="AA32" s="55" t="s">
        <v>373</v>
      </c>
      <c r="AB32" s="55" t="s">
        <v>374</v>
      </c>
    </row>
    <row r="33" spans="1:66" s="46" customFormat="1" ht="80.25" customHeight="1" x14ac:dyDescent="0.25">
      <c r="A33" s="85"/>
      <c r="B33" s="170"/>
      <c r="C33" s="145"/>
      <c r="D33" s="180"/>
      <c r="E33" s="145"/>
      <c r="F33" s="78" t="s">
        <v>224</v>
      </c>
      <c r="G33" s="75" t="s">
        <v>369</v>
      </c>
      <c r="H33" s="55" t="s">
        <v>264</v>
      </c>
      <c r="I33" s="14" t="s">
        <v>351</v>
      </c>
      <c r="J33" s="14" t="s">
        <v>351</v>
      </c>
      <c r="K33" s="66" t="s">
        <v>351</v>
      </c>
      <c r="L33" s="102">
        <v>2</v>
      </c>
      <c r="M33" s="102">
        <v>3</v>
      </c>
      <c r="N33" s="59">
        <f t="shared" si="6"/>
        <v>6</v>
      </c>
      <c r="O33" s="5" t="str">
        <f t="shared" si="7"/>
        <v>Medio</v>
      </c>
      <c r="P33" s="5">
        <v>10</v>
      </c>
      <c r="Q33" s="59">
        <f t="shared" si="11"/>
        <v>60</v>
      </c>
      <c r="R33" s="11" t="str">
        <f t="shared" si="8"/>
        <v>III</v>
      </c>
      <c r="S33" s="7" t="str">
        <f t="shared" si="9"/>
        <v>MEJORABLE</v>
      </c>
      <c r="T33" s="10" t="str">
        <f t="shared" si="10"/>
        <v>Mejorar si es posible. Seria conveniente justificar la intervención y su rentabilidad</v>
      </c>
      <c r="U33" s="5">
        <v>2</v>
      </c>
      <c r="V33" s="86" t="s">
        <v>371</v>
      </c>
      <c r="W33" s="87" t="s">
        <v>372</v>
      </c>
      <c r="X33" s="87" t="s">
        <v>266</v>
      </c>
      <c r="Y33" s="87" t="s">
        <v>266</v>
      </c>
      <c r="Z33" s="87" t="s">
        <v>266</v>
      </c>
      <c r="AA33" s="55" t="s">
        <v>373</v>
      </c>
      <c r="AB33" s="55" t="s">
        <v>374</v>
      </c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</row>
    <row r="34" spans="1:66" ht="99.75" customHeight="1" x14ac:dyDescent="0.25">
      <c r="B34" s="170"/>
      <c r="C34" s="145"/>
      <c r="D34" s="179" t="s">
        <v>19</v>
      </c>
      <c r="E34" s="145"/>
      <c r="F34" s="78" t="s">
        <v>75</v>
      </c>
      <c r="G34" s="75" t="s">
        <v>376</v>
      </c>
      <c r="H34" s="55" t="s">
        <v>264</v>
      </c>
      <c r="I34" s="14" t="s">
        <v>351</v>
      </c>
      <c r="J34" s="14" t="s">
        <v>351</v>
      </c>
      <c r="K34" s="66" t="s">
        <v>351</v>
      </c>
      <c r="L34" s="102">
        <v>2</v>
      </c>
      <c r="M34" s="102">
        <v>3</v>
      </c>
      <c r="N34" s="59">
        <f t="shared" si="6"/>
        <v>6</v>
      </c>
      <c r="O34" s="5" t="str">
        <f t="shared" si="7"/>
        <v>Medio</v>
      </c>
      <c r="P34" s="5">
        <v>10</v>
      </c>
      <c r="Q34" s="59">
        <f t="shared" si="11"/>
        <v>60</v>
      </c>
      <c r="R34" s="11" t="str">
        <f t="shared" si="8"/>
        <v>III</v>
      </c>
      <c r="S34" s="7" t="str">
        <f t="shared" si="9"/>
        <v>MEJORABLE</v>
      </c>
      <c r="T34" s="10" t="str">
        <f t="shared" si="10"/>
        <v>Mejorar si es posible. Seria conveniente justificar la intervención y su rentabilidad</v>
      </c>
      <c r="U34" s="5">
        <v>2</v>
      </c>
      <c r="V34" s="86" t="s">
        <v>504</v>
      </c>
      <c r="W34" s="87" t="s">
        <v>377</v>
      </c>
      <c r="X34" s="87" t="s">
        <v>266</v>
      </c>
      <c r="Y34" s="87" t="s">
        <v>266</v>
      </c>
      <c r="Z34" s="87" t="s">
        <v>266</v>
      </c>
      <c r="AA34" s="55" t="s">
        <v>378</v>
      </c>
      <c r="AB34" s="55" t="s">
        <v>375</v>
      </c>
    </row>
    <row r="35" spans="1:66" ht="15" hidden="1" customHeight="1" x14ac:dyDescent="0.25">
      <c r="B35" s="170"/>
      <c r="C35" s="145"/>
      <c r="D35" s="180"/>
      <c r="E35" s="145"/>
      <c r="F35" s="79" t="s">
        <v>52</v>
      </c>
      <c r="G35" s="71"/>
      <c r="H35" s="55" t="s">
        <v>264</v>
      </c>
      <c r="I35" s="89"/>
      <c r="J35" s="90"/>
      <c r="K35" s="66"/>
      <c r="L35" s="102"/>
      <c r="M35" s="102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1:66" ht="15" hidden="1" customHeight="1" x14ac:dyDescent="0.25">
      <c r="B36" s="170"/>
      <c r="C36" s="145"/>
      <c r="D36" s="179" t="s">
        <v>19</v>
      </c>
      <c r="E36" s="145"/>
      <c r="F36" s="79" t="s">
        <v>53</v>
      </c>
      <c r="G36" s="71"/>
      <c r="H36" s="55" t="s">
        <v>264</v>
      </c>
      <c r="I36" s="89"/>
      <c r="J36" s="90"/>
      <c r="K36" s="66"/>
      <c r="L36" s="102"/>
      <c r="M36" s="102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1:66" ht="15" hidden="1" customHeight="1" x14ac:dyDescent="0.25">
      <c r="B37" s="170"/>
      <c r="C37" s="145"/>
      <c r="D37" s="180"/>
      <c r="E37" s="145"/>
      <c r="F37" s="79" t="s">
        <v>54</v>
      </c>
      <c r="G37" s="71"/>
      <c r="H37" s="55" t="s">
        <v>264</v>
      </c>
      <c r="I37" s="89"/>
      <c r="J37" s="90"/>
      <c r="K37" s="66"/>
      <c r="L37" s="102"/>
      <c r="M37" s="102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1:66" ht="15" hidden="1" customHeight="1" x14ac:dyDescent="0.25">
      <c r="B38" s="170"/>
      <c r="C38" s="145"/>
      <c r="D38" s="179" t="s">
        <v>19</v>
      </c>
      <c r="E38" s="145"/>
      <c r="F38" s="79" t="s">
        <v>55</v>
      </c>
      <c r="G38" s="71"/>
      <c r="H38" s="55" t="s">
        <v>264</v>
      </c>
      <c r="I38" s="89"/>
      <c r="J38" s="90"/>
      <c r="K38" s="66"/>
      <c r="L38" s="102"/>
      <c r="M38" s="102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1:66" ht="15" hidden="1" customHeight="1" x14ac:dyDescent="0.25">
      <c r="B39" s="170"/>
      <c r="C39" s="145"/>
      <c r="D39" s="180"/>
      <c r="E39" s="145"/>
      <c r="F39" s="79" t="s">
        <v>213</v>
      </c>
      <c r="G39" s="71"/>
      <c r="H39" s="55" t="s">
        <v>264</v>
      </c>
      <c r="I39" s="89"/>
      <c r="J39" s="90"/>
      <c r="K39" s="66"/>
      <c r="L39" s="102"/>
      <c r="M39" s="102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1:66" ht="15" hidden="1" customHeight="1" x14ac:dyDescent="0.25">
      <c r="B40" s="170"/>
      <c r="C40" s="145"/>
      <c r="D40" s="179" t="s">
        <v>19</v>
      </c>
      <c r="E40" s="145"/>
      <c r="F40" s="79" t="s">
        <v>57</v>
      </c>
      <c r="G40" s="71"/>
      <c r="H40" s="55" t="s">
        <v>264</v>
      </c>
      <c r="I40" s="89"/>
      <c r="J40" s="90"/>
      <c r="K40" s="66"/>
      <c r="L40" s="102"/>
      <c r="M40" s="102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1:66" ht="15" hidden="1" customHeight="1" x14ac:dyDescent="0.25">
      <c r="B41" s="170"/>
      <c r="C41" s="145"/>
      <c r="D41" s="180"/>
      <c r="E41" s="145"/>
      <c r="F41" s="79" t="s">
        <v>58</v>
      </c>
      <c r="G41" s="71"/>
      <c r="H41" s="55" t="s">
        <v>264</v>
      </c>
      <c r="I41" s="89"/>
      <c r="J41" s="90"/>
      <c r="K41" s="66"/>
      <c r="L41" s="102"/>
      <c r="M41" s="102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1:66" ht="30" hidden="1" customHeight="1" x14ac:dyDescent="0.25">
      <c r="B42" s="170"/>
      <c r="C42" s="145"/>
      <c r="D42" s="179" t="s">
        <v>19</v>
      </c>
      <c r="E42" s="145"/>
      <c r="F42" s="79" t="s">
        <v>59</v>
      </c>
      <c r="G42" s="71"/>
      <c r="H42" s="55" t="s">
        <v>264</v>
      </c>
      <c r="I42" s="89"/>
      <c r="J42" s="90"/>
      <c r="K42" s="66"/>
      <c r="L42" s="102"/>
      <c r="M42" s="102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1:66" ht="15" hidden="1" customHeight="1" x14ac:dyDescent="0.25">
      <c r="B43" s="170"/>
      <c r="C43" s="145"/>
      <c r="D43" s="180"/>
      <c r="E43" s="145"/>
      <c r="F43" s="79" t="s">
        <v>214</v>
      </c>
      <c r="G43" s="71"/>
      <c r="H43" s="55" t="s">
        <v>264</v>
      </c>
      <c r="I43" s="89"/>
      <c r="J43" s="90"/>
      <c r="K43" s="66"/>
      <c r="L43" s="102"/>
      <c r="M43" s="102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1:66" ht="30" hidden="1" customHeight="1" x14ac:dyDescent="0.25">
      <c r="B44" s="170"/>
      <c r="C44" s="145"/>
      <c r="D44" s="179" t="s">
        <v>19</v>
      </c>
      <c r="E44" s="145"/>
      <c r="F44" s="79" t="s">
        <v>215</v>
      </c>
      <c r="G44" s="71"/>
      <c r="H44" s="55" t="s">
        <v>264</v>
      </c>
      <c r="I44" s="89"/>
      <c r="J44" s="90"/>
      <c r="K44" s="66"/>
      <c r="L44" s="102"/>
      <c r="M44" s="102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1:66" ht="30" hidden="1" customHeight="1" x14ac:dyDescent="0.25">
      <c r="B45" s="170"/>
      <c r="C45" s="145"/>
      <c r="D45" s="180"/>
      <c r="E45" s="145"/>
      <c r="F45" s="79" t="s">
        <v>216</v>
      </c>
      <c r="G45" s="71"/>
      <c r="H45" s="55" t="s">
        <v>264</v>
      </c>
      <c r="I45" s="89"/>
      <c r="J45" s="90"/>
      <c r="K45" s="66"/>
      <c r="L45" s="102"/>
      <c r="M45" s="102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1:66" ht="15" hidden="1" customHeight="1" x14ac:dyDescent="0.25">
      <c r="B46" s="170"/>
      <c r="C46" s="145"/>
      <c r="D46" s="179" t="s">
        <v>19</v>
      </c>
      <c r="E46" s="145"/>
      <c r="F46" s="79" t="s">
        <v>217</v>
      </c>
      <c r="G46" s="71"/>
      <c r="H46" s="55" t="s">
        <v>264</v>
      </c>
      <c r="I46" s="89"/>
      <c r="J46" s="90"/>
      <c r="K46" s="66"/>
      <c r="L46" s="102"/>
      <c r="M46" s="102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1:66" ht="30" hidden="1" customHeight="1" x14ac:dyDescent="0.25">
      <c r="B47" s="170"/>
      <c r="C47" s="145"/>
      <c r="D47" s="180"/>
      <c r="E47" s="145"/>
      <c r="F47" s="79" t="s">
        <v>218</v>
      </c>
      <c r="G47" s="71"/>
      <c r="H47" s="55" t="s">
        <v>264</v>
      </c>
      <c r="I47" s="89"/>
      <c r="J47" s="90"/>
      <c r="K47" s="66"/>
      <c r="L47" s="102"/>
      <c r="M47" s="102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1:66" ht="30" hidden="1" customHeight="1" x14ac:dyDescent="0.25">
      <c r="B48" s="170"/>
      <c r="C48" s="145"/>
      <c r="D48" s="179" t="s">
        <v>19</v>
      </c>
      <c r="E48" s="145"/>
      <c r="F48" s="79" t="s">
        <v>219</v>
      </c>
      <c r="G48" s="71"/>
      <c r="H48" s="55" t="s">
        <v>264</v>
      </c>
      <c r="I48" s="89"/>
      <c r="J48" s="90"/>
      <c r="K48" s="66"/>
      <c r="L48" s="102"/>
      <c r="M48" s="102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80"/>
      <c r="E49" s="145"/>
      <c r="F49" s="79" t="s">
        <v>220</v>
      </c>
      <c r="G49" s="71"/>
      <c r="H49" s="55" t="s">
        <v>264</v>
      </c>
      <c r="I49" s="89"/>
      <c r="J49" s="90"/>
      <c r="K49" s="66"/>
      <c r="L49" s="102"/>
      <c r="M49" s="102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30" hidden="1" customHeight="1" x14ac:dyDescent="0.25">
      <c r="B50" s="170"/>
      <c r="C50" s="145"/>
      <c r="D50" s="179" t="s">
        <v>19</v>
      </c>
      <c r="E50" s="145"/>
      <c r="F50" s="79" t="s">
        <v>221</v>
      </c>
      <c r="G50" s="71"/>
      <c r="H50" s="55" t="s">
        <v>264</v>
      </c>
      <c r="I50" s="89"/>
      <c r="J50" s="90"/>
      <c r="K50" s="66"/>
      <c r="L50" s="102"/>
      <c r="M50" s="102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30" hidden="1" customHeight="1" x14ac:dyDescent="0.25">
      <c r="B51" s="170"/>
      <c r="C51" s="145"/>
      <c r="D51" s="180"/>
      <c r="E51" s="145"/>
      <c r="F51" s="79" t="s">
        <v>222</v>
      </c>
      <c r="G51" s="71"/>
      <c r="H51" s="55" t="s">
        <v>264</v>
      </c>
      <c r="I51" s="89"/>
      <c r="J51" s="90"/>
      <c r="K51" s="66"/>
      <c r="L51" s="102"/>
      <c r="M51" s="102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79" t="s">
        <v>19</v>
      </c>
      <c r="E52" s="145"/>
      <c r="F52" s="79" t="s">
        <v>223</v>
      </c>
      <c r="G52" s="71"/>
      <c r="H52" s="55" t="s">
        <v>264</v>
      </c>
      <c r="I52" s="89"/>
      <c r="J52" s="90"/>
      <c r="K52" s="66"/>
      <c r="L52" s="102"/>
      <c r="M52" s="102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B53" s="170"/>
      <c r="C53" s="145"/>
      <c r="D53" s="180"/>
      <c r="E53" s="145"/>
      <c r="F53" s="79" t="s">
        <v>224</v>
      </c>
      <c r="G53" s="71"/>
      <c r="H53" s="55" t="s">
        <v>264</v>
      </c>
      <c r="I53" s="89"/>
      <c r="J53" s="90"/>
      <c r="K53" s="66"/>
      <c r="L53" s="102"/>
      <c r="M53" s="102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B54" s="170"/>
      <c r="C54" s="145"/>
      <c r="D54" s="179" t="s">
        <v>19</v>
      </c>
      <c r="E54" s="145"/>
      <c r="F54" s="79" t="s">
        <v>60</v>
      </c>
      <c r="G54" s="71"/>
      <c r="H54" s="55" t="s">
        <v>264</v>
      </c>
      <c r="I54" s="89"/>
      <c r="J54" s="90"/>
      <c r="K54" s="66"/>
      <c r="L54" s="102"/>
      <c r="M54" s="102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15" hidden="1" customHeight="1" x14ac:dyDescent="0.25">
      <c r="B55" s="170"/>
      <c r="C55" s="145"/>
      <c r="D55" s="180"/>
      <c r="E55" s="145"/>
      <c r="F55" s="79" t="s">
        <v>225</v>
      </c>
      <c r="G55" s="71"/>
      <c r="H55" s="55" t="s">
        <v>264</v>
      </c>
      <c r="I55" s="89"/>
      <c r="J55" s="90"/>
      <c r="K55" s="66"/>
      <c r="L55" s="102"/>
      <c r="M55" s="102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B56" s="170"/>
      <c r="C56" s="145"/>
      <c r="D56" s="179" t="s">
        <v>19</v>
      </c>
      <c r="E56" s="145"/>
      <c r="F56" s="79" t="s">
        <v>61</v>
      </c>
      <c r="G56" s="71"/>
      <c r="H56" s="55" t="s">
        <v>264</v>
      </c>
      <c r="I56" s="89"/>
      <c r="J56" s="90"/>
      <c r="K56" s="66"/>
      <c r="L56" s="102"/>
      <c r="M56" s="102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5" hidden="1" customHeight="1" x14ac:dyDescent="0.25">
      <c r="B57" s="170"/>
      <c r="C57" s="145"/>
      <c r="D57" s="180"/>
      <c r="E57" s="145"/>
      <c r="F57" s="79" t="s">
        <v>226</v>
      </c>
      <c r="G57" s="71"/>
      <c r="H57" s="55" t="s">
        <v>264</v>
      </c>
      <c r="I57" s="89"/>
      <c r="J57" s="90"/>
      <c r="K57" s="66"/>
      <c r="L57" s="102"/>
      <c r="M57" s="102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1.5" hidden="1" customHeight="1" x14ac:dyDescent="0.25">
      <c r="B58" s="170"/>
      <c r="C58" s="145"/>
      <c r="D58" s="179" t="s">
        <v>19</v>
      </c>
      <c r="E58" s="145"/>
      <c r="F58" s="79" t="s">
        <v>227</v>
      </c>
      <c r="G58" s="71"/>
      <c r="H58" s="55" t="s">
        <v>264</v>
      </c>
      <c r="I58" s="89"/>
      <c r="J58" s="90"/>
      <c r="K58" s="66"/>
      <c r="L58" s="102"/>
      <c r="M58" s="102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33" hidden="1" customHeight="1" x14ac:dyDescent="0.25">
      <c r="B59" s="170"/>
      <c r="C59" s="145"/>
      <c r="D59" s="180"/>
      <c r="E59" s="145"/>
      <c r="F59" s="79" t="s">
        <v>75</v>
      </c>
      <c r="G59" s="71"/>
      <c r="H59" s="55" t="s">
        <v>264</v>
      </c>
      <c r="I59" s="89"/>
      <c r="J59" s="90"/>
      <c r="K59" s="66"/>
      <c r="L59" s="102"/>
      <c r="M59" s="102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65" hidden="1" customHeight="1" x14ac:dyDescent="0.25">
      <c r="B60" s="170"/>
      <c r="C60" s="145"/>
      <c r="D60" s="179" t="s">
        <v>19</v>
      </c>
      <c r="E60" s="145"/>
      <c r="F60" s="79" t="s">
        <v>239</v>
      </c>
      <c r="G60" s="71"/>
      <c r="H60" s="55" t="s">
        <v>264</v>
      </c>
      <c r="I60" s="89"/>
      <c r="J60" s="90"/>
      <c r="K60" s="66"/>
      <c r="L60" s="102"/>
      <c r="M60" s="102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150" hidden="1" customHeight="1" x14ac:dyDescent="0.25">
      <c r="B61" s="170"/>
      <c r="C61" s="145"/>
      <c r="D61" s="180"/>
      <c r="E61" s="145"/>
      <c r="F61" s="80" t="s">
        <v>228</v>
      </c>
      <c r="G61" s="71"/>
      <c r="H61" s="55" t="s">
        <v>264</v>
      </c>
      <c r="I61" s="89"/>
      <c r="J61" s="90"/>
      <c r="K61" s="66"/>
      <c r="L61" s="102"/>
      <c r="M61" s="102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90" hidden="1" customHeight="1" x14ac:dyDescent="0.25">
      <c r="B62" s="170"/>
      <c r="C62" s="145"/>
      <c r="D62" s="179" t="s">
        <v>19</v>
      </c>
      <c r="E62" s="145"/>
      <c r="F62" s="80" t="s">
        <v>240</v>
      </c>
      <c r="G62" s="71"/>
      <c r="H62" s="55" t="s">
        <v>264</v>
      </c>
      <c r="I62" s="89"/>
      <c r="J62" s="90"/>
      <c r="K62" s="66"/>
      <c r="L62" s="102"/>
      <c r="M62" s="102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20" hidden="1" customHeight="1" x14ac:dyDescent="0.25">
      <c r="B63" s="170"/>
      <c r="C63" s="145"/>
      <c r="D63" s="180"/>
      <c r="E63" s="145"/>
      <c r="F63" s="80" t="s">
        <v>241</v>
      </c>
      <c r="G63" s="71"/>
      <c r="H63" s="55" t="s">
        <v>264</v>
      </c>
      <c r="I63" s="89"/>
      <c r="J63" s="90"/>
      <c r="K63" s="66"/>
      <c r="L63" s="102"/>
      <c r="M63" s="102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180" hidden="1" customHeight="1" x14ac:dyDescent="0.25">
      <c r="B64" s="170"/>
      <c r="C64" s="145"/>
      <c r="D64" s="179" t="s">
        <v>19</v>
      </c>
      <c r="E64" s="145"/>
      <c r="F64" s="80" t="s">
        <v>242</v>
      </c>
      <c r="G64" s="71"/>
      <c r="H64" s="55" t="s">
        <v>264</v>
      </c>
      <c r="I64" s="89"/>
      <c r="J64" s="90"/>
      <c r="K64" s="66"/>
      <c r="L64" s="102"/>
      <c r="M64" s="102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75" hidden="1" customHeight="1" x14ac:dyDescent="0.25">
      <c r="B65" s="170"/>
      <c r="C65" s="145"/>
      <c r="D65" s="180"/>
      <c r="E65" s="145"/>
      <c r="F65" s="80" t="s">
        <v>243</v>
      </c>
      <c r="G65" s="71"/>
      <c r="H65" s="55" t="s">
        <v>264</v>
      </c>
      <c r="I65" s="89"/>
      <c r="J65" s="90"/>
      <c r="K65" s="66"/>
      <c r="L65" s="102"/>
      <c r="M65" s="102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45" hidden="1" customHeight="1" x14ac:dyDescent="0.25">
      <c r="B66" s="170"/>
      <c r="C66" s="145"/>
      <c r="D66" s="179" t="s">
        <v>19</v>
      </c>
      <c r="E66" s="145"/>
      <c r="F66" s="80" t="s">
        <v>244</v>
      </c>
      <c r="G66" s="71"/>
      <c r="H66" s="55" t="s">
        <v>264</v>
      </c>
      <c r="I66" s="89"/>
      <c r="J66" s="90"/>
      <c r="K66" s="66"/>
      <c r="L66" s="102"/>
      <c r="M66" s="102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15" hidden="1" customHeight="1" x14ac:dyDescent="0.25">
      <c r="B67" s="170"/>
      <c r="C67" s="145"/>
      <c r="D67" s="180"/>
      <c r="E67" s="145"/>
      <c r="F67" s="80" t="s">
        <v>229</v>
      </c>
      <c r="G67" s="71"/>
      <c r="H67" s="55" t="s">
        <v>264</v>
      </c>
      <c r="I67" s="89"/>
      <c r="J67" s="90"/>
      <c r="K67" s="66"/>
      <c r="L67" s="102"/>
      <c r="M67" s="102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30" hidden="1" customHeight="1" x14ac:dyDescent="0.25">
      <c r="B68" s="170"/>
      <c r="C68" s="145"/>
      <c r="D68" s="179" t="s">
        <v>19</v>
      </c>
      <c r="E68" s="145"/>
      <c r="F68" s="80" t="s">
        <v>230</v>
      </c>
      <c r="G68" s="71"/>
      <c r="H68" s="55" t="s">
        <v>264</v>
      </c>
      <c r="I68" s="89"/>
      <c r="J68" s="90"/>
      <c r="K68" s="66"/>
      <c r="L68" s="102"/>
      <c r="M68" s="102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30" hidden="1" customHeight="1" x14ac:dyDescent="0.25">
      <c r="B69" s="170"/>
      <c r="C69" s="145"/>
      <c r="D69" s="180"/>
      <c r="E69" s="145"/>
      <c r="F69" s="80" t="s">
        <v>231</v>
      </c>
      <c r="G69" s="71"/>
      <c r="H69" s="55" t="s">
        <v>264</v>
      </c>
      <c r="I69" s="89"/>
      <c r="J69" s="90"/>
      <c r="K69" s="66"/>
      <c r="L69" s="102"/>
      <c r="M69" s="102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120" hidden="1" customHeight="1" x14ac:dyDescent="0.25">
      <c r="B70" s="170"/>
      <c r="C70" s="145"/>
      <c r="D70" s="179" t="s">
        <v>19</v>
      </c>
      <c r="E70" s="145"/>
      <c r="F70" s="80" t="s">
        <v>232</v>
      </c>
      <c r="G70" s="71"/>
      <c r="H70" s="55" t="s">
        <v>264</v>
      </c>
      <c r="I70" s="89"/>
      <c r="J70" s="90"/>
      <c r="K70" s="66"/>
      <c r="L70" s="102"/>
      <c r="M70" s="102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B71" s="170"/>
      <c r="C71" s="145"/>
      <c r="D71" s="180"/>
      <c r="E71" s="145"/>
      <c r="F71" s="80" t="s">
        <v>233</v>
      </c>
      <c r="G71" s="71"/>
      <c r="H71" s="55" t="s">
        <v>264</v>
      </c>
      <c r="I71" s="89"/>
      <c r="J71" s="90"/>
      <c r="K71" s="66"/>
      <c r="L71" s="102"/>
      <c r="M71" s="102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45" hidden="1" customHeight="1" x14ac:dyDescent="0.25">
      <c r="B72" s="170"/>
      <c r="C72" s="145"/>
      <c r="D72" s="179" t="s">
        <v>19</v>
      </c>
      <c r="E72" s="145"/>
      <c r="F72" s="80" t="s">
        <v>245</v>
      </c>
      <c r="G72" s="71"/>
      <c r="H72" s="55" t="s">
        <v>264</v>
      </c>
      <c r="I72" s="89"/>
      <c r="J72" s="90"/>
      <c r="K72" s="66"/>
      <c r="L72" s="102"/>
      <c r="M72" s="102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60" hidden="1" customHeight="1" x14ac:dyDescent="0.25">
      <c r="B73" s="170"/>
      <c r="C73" s="145"/>
      <c r="D73" s="180"/>
      <c r="E73" s="145"/>
      <c r="F73" s="80" t="s">
        <v>246</v>
      </c>
      <c r="G73" s="71"/>
      <c r="H73" s="55" t="s">
        <v>264</v>
      </c>
      <c r="I73" s="89"/>
      <c r="J73" s="90"/>
      <c r="K73" s="66"/>
      <c r="L73" s="102"/>
      <c r="M73" s="102"/>
      <c r="N73" s="59">
        <f t="shared" si="6"/>
        <v>0</v>
      </c>
      <c r="O73" s="5" t="str">
        <f t="shared" si="7"/>
        <v>Bajo</v>
      </c>
      <c r="P73" s="5">
        <v>10</v>
      </c>
      <c r="Q73" s="59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45" hidden="1" customHeight="1" x14ac:dyDescent="0.25">
      <c r="B74" s="170"/>
      <c r="C74" s="145"/>
      <c r="D74" s="179" t="s">
        <v>19</v>
      </c>
      <c r="E74" s="145"/>
      <c r="F74" s="80" t="s">
        <v>247</v>
      </c>
      <c r="G74" s="71"/>
      <c r="H74" s="55" t="s">
        <v>264</v>
      </c>
      <c r="I74" s="89"/>
      <c r="J74" s="90"/>
      <c r="K74" s="66"/>
      <c r="L74" s="102"/>
      <c r="M74" s="102"/>
      <c r="N74" s="59">
        <f t="shared" si="6"/>
        <v>0</v>
      </c>
      <c r="O74" s="5" t="str">
        <f t="shared" si="7"/>
        <v>Bajo</v>
      </c>
      <c r="P74" s="5">
        <v>10</v>
      </c>
      <c r="Q74" s="59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45" hidden="1" customHeight="1" x14ac:dyDescent="0.25">
      <c r="B75" s="170"/>
      <c r="C75" s="145"/>
      <c r="D75" s="180"/>
      <c r="E75" s="145"/>
      <c r="F75" s="80" t="s">
        <v>234</v>
      </c>
      <c r="G75" s="71"/>
      <c r="H75" s="55" t="s">
        <v>264</v>
      </c>
      <c r="I75" s="89"/>
      <c r="J75" s="90"/>
      <c r="K75" s="66"/>
      <c r="L75" s="102"/>
      <c r="M75" s="102"/>
      <c r="N75" s="59">
        <f t="shared" si="6"/>
        <v>0</v>
      </c>
      <c r="O75" s="5" t="str">
        <f t="shared" si="7"/>
        <v>Bajo</v>
      </c>
      <c r="P75" s="5">
        <v>10</v>
      </c>
      <c r="Q75" s="59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8" ht="30" hidden="1" customHeight="1" x14ac:dyDescent="0.25">
      <c r="B76" s="170"/>
      <c r="C76" s="145"/>
      <c r="D76" s="179" t="s">
        <v>19</v>
      </c>
      <c r="E76" s="145"/>
      <c r="F76" s="80" t="s">
        <v>235</v>
      </c>
      <c r="G76" s="71"/>
      <c r="H76" s="55" t="s">
        <v>264</v>
      </c>
      <c r="I76" s="89"/>
      <c r="J76" s="90"/>
      <c r="K76" s="66"/>
      <c r="L76" s="102"/>
      <c r="M76" s="102"/>
      <c r="N76" s="59">
        <f t="shared" si="6"/>
        <v>0</v>
      </c>
      <c r="O76" s="5" t="str">
        <f t="shared" si="7"/>
        <v>Bajo</v>
      </c>
      <c r="P76" s="5">
        <v>10</v>
      </c>
      <c r="Q76" s="59">
        <f t="shared" si="11"/>
        <v>0</v>
      </c>
      <c r="R76" s="11" t="str">
        <f t="shared" si="8"/>
        <v>IV</v>
      </c>
      <c r="S76" s="7" t="str">
        <f t="shared" si="9"/>
        <v>ACEPTABLE</v>
      </c>
      <c r="T76" s="10" t="str">
        <f t="shared" si="10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8" ht="60" hidden="1" customHeight="1" x14ac:dyDescent="0.25">
      <c r="B77" s="170"/>
      <c r="C77" s="145"/>
      <c r="D77" s="180"/>
      <c r="E77" s="145"/>
      <c r="F77" s="80" t="s">
        <v>236</v>
      </c>
      <c r="G77" s="71"/>
      <c r="H77" s="55" t="s">
        <v>264</v>
      </c>
      <c r="I77" s="89"/>
      <c r="J77" s="90"/>
      <c r="K77" s="66"/>
      <c r="L77" s="102"/>
      <c r="M77" s="102"/>
      <c r="N77" s="59">
        <f t="shared" si="6"/>
        <v>0</v>
      </c>
      <c r="O77" s="5" t="str">
        <f t="shared" si="7"/>
        <v>Bajo</v>
      </c>
      <c r="P77" s="5">
        <v>10</v>
      </c>
      <c r="Q77" s="59">
        <f t="shared" si="11"/>
        <v>0</v>
      </c>
      <c r="R77" s="11" t="str">
        <f t="shared" si="8"/>
        <v>IV</v>
      </c>
      <c r="S77" s="7" t="str">
        <f t="shared" si="9"/>
        <v>ACEPTABLE</v>
      </c>
      <c r="T77" s="10" t="str">
        <f t="shared" si="10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7" t="s">
        <v>266</v>
      </c>
      <c r="Y77" s="87" t="s">
        <v>266</v>
      </c>
      <c r="Z77" s="87" t="s">
        <v>266</v>
      </c>
    </row>
    <row r="78" spans="2:28" ht="15" hidden="1" customHeight="1" x14ac:dyDescent="0.25">
      <c r="B78" s="170"/>
      <c r="C78" s="145"/>
      <c r="D78" s="179" t="s">
        <v>19</v>
      </c>
      <c r="E78" s="145"/>
      <c r="F78" s="80" t="s">
        <v>237</v>
      </c>
      <c r="G78" s="71"/>
      <c r="H78" s="55" t="s">
        <v>264</v>
      </c>
      <c r="I78" s="89"/>
      <c r="J78" s="90"/>
      <c r="K78" s="66"/>
      <c r="L78" s="102"/>
      <c r="M78" s="102"/>
      <c r="N78" s="59">
        <f t="shared" si="6"/>
        <v>0</v>
      </c>
      <c r="O78" s="5" t="str">
        <f t="shared" si="7"/>
        <v>Bajo</v>
      </c>
      <c r="P78" s="5">
        <v>10</v>
      </c>
      <c r="Q78" s="59">
        <f t="shared" si="11"/>
        <v>0</v>
      </c>
      <c r="R78" s="11" t="str">
        <f t="shared" si="8"/>
        <v>IV</v>
      </c>
      <c r="S78" s="7" t="str">
        <f t="shared" si="9"/>
        <v>ACEPTABLE</v>
      </c>
      <c r="T78" s="10" t="str">
        <f t="shared" si="10"/>
        <v>Mantener las medidas de control existentes, pero se deberían considerar soluciones o mejoras y se deben hacer comprobciones periódicas para asegurrar que el riesgo aún es aceptable</v>
      </c>
      <c r="U78" s="5">
        <v>2</v>
      </c>
      <c r="X78" s="87" t="s">
        <v>266</v>
      </c>
      <c r="Y78" s="87" t="s">
        <v>266</v>
      </c>
      <c r="Z78" s="87" t="s">
        <v>266</v>
      </c>
    </row>
    <row r="79" spans="2:28" ht="30.75" hidden="1" customHeight="1" x14ac:dyDescent="0.25">
      <c r="B79" s="170"/>
      <c r="C79" s="145"/>
      <c r="D79" s="180"/>
      <c r="E79" s="145"/>
      <c r="F79" s="80" t="s">
        <v>238</v>
      </c>
      <c r="G79" s="71"/>
      <c r="H79" s="55" t="s">
        <v>264</v>
      </c>
      <c r="I79" s="89"/>
      <c r="J79" s="90"/>
      <c r="K79" s="66"/>
      <c r="L79" s="102"/>
      <c r="M79" s="102"/>
      <c r="N79" s="59">
        <f t="shared" si="6"/>
        <v>0</v>
      </c>
      <c r="O79" s="5" t="str">
        <f t="shared" si="7"/>
        <v>Bajo</v>
      </c>
      <c r="P79" s="5">
        <v>10</v>
      </c>
      <c r="Q79" s="59">
        <f t="shared" si="11"/>
        <v>0</v>
      </c>
      <c r="R79" s="11" t="str">
        <f t="shared" si="8"/>
        <v>IV</v>
      </c>
      <c r="S79" s="7" t="str">
        <f t="shared" si="9"/>
        <v>ACEPTABLE</v>
      </c>
      <c r="T79" s="10" t="str">
        <f t="shared" si="10"/>
        <v>Mantener las medidas de control existentes, pero se deberían considerar soluciones o mejoras y se deben hacer comprobciones periódicas para asegurrar que el riesgo aún es aceptable</v>
      </c>
      <c r="U79" s="5">
        <v>2</v>
      </c>
      <c r="X79" s="87" t="s">
        <v>266</v>
      </c>
      <c r="Y79" s="87" t="s">
        <v>266</v>
      </c>
      <c r="Z79" s="87" t="s">
        <v>266</v>
      </c>
    </row>
    <row r="80" spans="2:28" ht="132.75" customHeight="1" x14ac:dyDescent="0.25">
      <c r="B80" s="170"/>
      <c r="C80" s="145"/>
      <c r="D80" s="98" t="s">
        <v>19</v>
      </c>
      <c r="E80" s="146"/>
      <c r="F80" s="14" t="s">
        <v>537</v>
      </c>
      <c r="G80" s="14" t="s">
        <v>538</v>
      </c>
      <c r="H80" s="55" t="s">
        <v>264</v>
      </c>
      <c r="I80" s="14" t="s">
        <v>384</v>
      </c>
      <c r="J80" s="14" t="s">
        <v>384</v>
      </c>
      <c r="K80" s="66" t="s">
        <v>384</v>
      </c>
      <c r="L80" s="102">
        <v>2</v>
      </c>
      <c r="M80" s="102">
        <v>3</v>
      </c>
      <c r="N80" s="59">
        <f t="shared" si="6"/>
        <v>6</v>
      </c>
      <c r="O80" s="5" t="str">
        <f t="shared" si="7"/>
        <v>Medio</v>
      </c>
      <c r="P80" s="58">
        <v>25</v>
      </c>
      <c r="Q80" s="59">
        <f t="shared" si="11"/>
        <v>150</v>
      </c>
      <c r="R80" s="11" t="str">
        <f t="shared" si="8"/>
        <v>II</v>
      </c>
      <c r="S80" s="7" t="str">
        <f t="shared" si="9"/>
        <v>ACEPTABLE CON CONTROL ESPECIFICO</v>
      </c>
      <c r="T80" s="10" t="str">
        <f t="shared" si="10"/>
        <v>Corregir y adoptar medidas de control inmediato</v>
      </c>
      <c r="U80" s="5">
        <v>2</v>
      </c>
      <c r="V80" s="14" t="s">
        <v>386</v>
      </c>
      <c r="W80" s="14" t="s">
        <v>279</v>
      </c>
      <c r="X80" s="87" t="s">
        <v>266</v>
      </c>
      <c r="Y80" s="87" t="s">
        <v>266</v>
      </c>
      <c r="Z80" s="87" t="s">
        <v>266</v>
      </c>
      <c r="AA80" s="70" t="s">
        <v>387</v>
      </c>
      <c r="AB80" s="58" t="s">
        <v>266</v>
      </c>
    </row>
    <row r="81" spans="2:28" ht="93" customHeight="1" x14ac:dyDescent="0.25">
      <c r="B81" s="170"/>
      <c r="C81" s="146"/>
      <c r="D81" s="67"/>
      <c r="E81" s="14" t="s">
        <v>400</v>
      </c>
      <c r="F81" s="14" t="s">
        <v>401</v>
      </c>
      <c r="G81" s="14" t="s">
        <v>402</v>
      </c>
      <c r="H81" s="55" t="s">
        <v>264</v>
      </c>
      <c r="I81" s="58" t="s">
        <v>384</v>
      </c>
      <c r="J81" s="58" t="s">
        <v>384</v>
      </c>
      <c r="K81" s="58" t="s">
        <v>384</v>
      </c>
      <c r="L81" s="102">
        <v>6</v>
      </c>
      <c r="M81" s="102">
        <v>2</v>
      </c>
      <c r="N81" s="94">
        <f t="shared" si="6"/>
        <v>12</v>
      </c>
      <c r="O81" s="67" t="str">
        <f t="shared" si="7"/>
        <v>Alto</v>
      </c>
      <c r="P81" s="58">
        <v>10</v>
      </c>
      <c r="Q81" s="59">
        <f t="shared" si="11"/>
        <v>120</v>
      </c>
      <c r="R81" s="11" t="str">
        <f t="shared" si="8"/>
        <v>III</v>
      </c>
      <c r="S81" s="7" t="str">
        <f t="shared" si="9"/>
        <v>MEJORABLE</v>
      </c>
      <c r="T81" s="10" t="str">
        <f t="shared" si="10"/>
        <v>Mejorar si es posible. Seria conveniente justificar la intervención y su rentabilidad</v>
      </c>
      <c r="U81" s="58">
        <v>2</v>
      </c>
      <c r="V81" s="14" t="s">
        <v>403</v>
      </c>
      <c r="W81" s="14" t="s">
        <v>404</v>
      </c>
      <c r="X81" s="58" t="s">
        <v>266</v>
      </c>
      <c r="Y81" s="58" t="s">
        <v>266</v>
      </c>
      <c r="Z81" s="58" t="s">
        <v>266</v>
      </c>
      <c r="AA81" s="70" t="s">
        <v>405</v>
      </c>
      <c r="AB81" s="75" t="s">
        <v>399</v>
      </c>
    </row>
    <row r="82" spans="2:28" x14ac:dyDescent="0.25">
      <c r="C82" s="81"/>
      <c r="L82" s="207"/>
      <c r="M82" s="207"/>
    </row>
    <row r="83" spans="2:28" x14ac:dyDescent="0.25">
      <c r="C83" s="81"/>
      <c r="L83" s="207"/>
      <c r="M83" s="207"/>
    </row>
    <row r="84" spans="2:28" x14ac:dyDescent="0.25">
      <c r="C84" s="81"/>
      <c r="L84" s="207"/>
      <c r="M84" s="207"/>
    </row>
    <row r="85" spans="2:28" x14ac:dyDescent="0.25">
      <c r="C85" s="81"/>
      <c r="L85" s="207"/>
      <c r="M85" s="207"/>
    </row>
    <row r="86" spans="2:28" x14ac:dyDescent="0.25">
      <c r="C86" s="81"/>
      <c r="L86" s="207"/>
      <c r="M86" s="207"/>
    </row>
    <row r="87" spans="2:28" x14ac:dyDescent="0.25">
      <c r="C87" s="81"/>
    </row>
    <row r="88" spans="2:28" x14ac:dyDescent="0.25">
      <c r="C88" s="81"/>
    </row>
    <row r="89" spans="2:28" x14ac:dyDescent="0.25">
      <c r="C89" s="81"/>
    </row>
    <row r="90" spans="2:28" x14ac:dyDescent="0.25">
      <c r="C90" s="81"/>
    </row>
    <row r="91" spans="2:28" x14ac:dyDescent="0.25">
      <c r="C91" s="81"/>
    </row>
    <row r="92" spans="2:28" x14ac:dyDescent="0.25">
      <c r="C92" s="81"/>
    </row>
    <row r="93" spans="2:28" x14ac:dyDescent="0.25">
      <c r="C93" s="81"/>
    </row>
    <row r="94" spans="2:28" x14ac:dyDescent="0.25">
      <c r="C94" s="81"/>
    </row>
    <row r="95" spans="2:28" x14ac:dyDescent="0.25">
      <c r="C95" s="81"/>
    </row>
    <row r="96" spans="2:28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32" spans="3:3" x14ac:dyDescent="0.25">
      <c r="C132" s="81"/>
    </row>
    <row r="133" spans="3:3" x14ac:dyDescent="0.25">
      <c r="C133" s="81"/>
    </row>
    <row r="134" spans="3:3" x14ac:dyDescent="0.25">
      <c r="C134" s="81"/>
    </row>
    <row r="135" spans="3:3" x14ac:dyDescent="0.25">
      <c r="C135" s="81"/>
    </row>
    <row r="1048553" spans="4:8" ht="60" x14ac:dyDescent="0.25">
      <c r="H1048553" s="31" t="s">
        <v>256</v>
      </c>
    </row>
    <row r="1048554" spans="4:8" ht="60" x14ac:dyDescent="0.25">
      <c r="H1048554" s="31" t="s">
        <v>257</v>
      </c>
    </row>
    <row r="1048555" spans="4:8" ht="90" x14ac:dyDescent="0.25">
      <c r="H1048555" s="31" t="s">
        <v>258</v>
      </c>
    </row>
    <row r="1048556" spans="4:8" ht="75" x14ac:dyDescent="0.25">
      <c r="H1048556" s="31" t="s">
        <v>259</v>
      </c>
    </row>
    <row r="1048557" spans="4:8" ht="135" x14ac:dyDescent="0.25">
      <c r="H1048557" s="31" t="s">
        <v>260</v>
      </c>
    </row>
    <row r="1048558" spans="4:8" ht="285" x14ac:dyDescent="0.25">
      <c r="D1048558" t="s">
        <v>19</v>
      </c>
      <c r="H1048558" s="31" t="s">
        <v>261</v>
      </c>
    </row>
    <row r="1048559" spans="4:8" x14ac:dyDescent="0.25">
      <c r="D1048559" t="s">
        <v>263</v>
      </c>
    </row>
  </sheetData>
  <mergeCells count="75">
    <mergeCell ref="X9:AB9"/>
    <mergeCell ref="E10:F10"/>
    <mergeCell ref="L82:M86"/>
    <mergeCell ref="B11:B81"/>
    <mergeCell ref="D11:D18"/>
    <mergeCell ref="E11:E18"/>
    <mergeCell ref="F11:F18"/>
    <mergeCell ref="D20:D21"/>
    <mergeCell ref="G11:G18"/>
    <mergeCell ref="H11:H18"/>
    <mergeCell ref="C11:C81"/>
    <mergeCell ref="D66:D67"/>
    <mergeCell ref="D68:D69"/>
    <mergeCell ref="D70:D71"/>
    <mergeCell ref="D72:D73"/>
    <mergeCell ref="D74:D75"/>
    <mergeCell ref="P11:P18"/>
    <mergeCell ref="Q11:Q18"/>
    <mergeCell ref="R11:R18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AB22:AB24"/>
    <mergeCell ref="Y11:Y18"/>
    <mergeCell ref="Z11:Z18"/>
    <mergeCell ref="AA11:AA18"/>
    <mergeCell ref="AB11:AB18"/>
    <mergeCell ref="AA22:AA24"/>
    <mergeCell ref="W11:W18"/>
    <mergeCell ref="X11:X18"/>
    <mergeCell ref="L11:L18"/>
    <mergeCell ref="E26:E30"/>
    <mergeCell ref="E19:E21"/>
    <mergeCell ref="I11:I18"/>
    <mergeCell ref="J11:J18"/>
    <mergeCell ref="K11:K18"/>
    <mergeCell ref="E22:E24"/>
    <mergeCell ref="S11:S18"/>
    <mergeCell ref="T11:T18"/>
    <mergeCell ref="U11:U18"/>
    <mergeCell ref="V11:V18"/>
    <mergeCell ref="M11:M18"/>
    <mergeCell ref="N11:N18"/>
    <mergeCell ref="O11:O18"/>
    <mergeCell ref="D22:D24"/>
    <mergeCell ref="E32:E80"/>
    <mergeCell ref="D78:D79"/>
    <mergeCell ref="D32:D33"/>
    <mergeCell ref="D34:D35"/>
    <mergeCell ref="D36:D37"/>
    <mergeCell ref="D38:D39"/>
    <mergeCell ref="D40:D41"/>
    <mergeCell ref="D56:D57"/>
    <mergeCell ref="D58:D59"/>
    <mergeCell ref="D60:D61"/>
    <mergeCell ref="D62:D63"/>
    <mergeCell ref="D64:D65"/>
    <mergeCell ref="D76:D77"/>
    <mergeCell ref="D54:D55"/>
    <mergeCell ref="D48:D49"/>
    <mergeCell ref="D50:D51"/>
    <mergeCell ref="D52:D53"/>
    <mergeCell ref="D42:D43"/>
    <mergeCell ref="D44:D45"/>
    <mergeCell ref="D46:D47"/>
  </mergeCells>
  <phoneticPr fontId="18" type="noConversion"/>
  <conditionalFormatting sqref="O11 O19:O81">
    <cfRule type="containsText" dxfId="201" priority="43" operator="containsText" text="Bajo">
      <formula>NOT(ISERROR(SEARCH("Bajo",O11)))</formula>
    </cfRule>
    <cfRule type="containsText" dxfId="200" priority="44" operator="containsText" text="Muy Alto">
      <formula>NOT(ISERROR(SEARCH("Muy Alto",O11)))</formula>
    </cfRule>
  </conditionalFormatting>
  <conditionalFormatting sqref="O11 O27:O81">
    <cfRule type="containsText" dxfId="199" priority="45" operator="containsText" text="Alto">
      <formula>NOT(ISERROR(SEARCH("Alto",O11)))</formula>
    </cfRule>
    <cfRule type="containsText" dxfId="198" priority="46" operator="containsText" text="Muy Alto">
      <formula>NOT(ISERROR(SEARCH("Muy Alto",O11)))</formula>
    </cfRule>
  </conditionalFormatting>
  <conditionalFormatting sqref="O19:O26">
    <cfRule type="containsText" dxfId="197" priority="21" operator="containsText" text="Muy Alto">
      <formula>NOT(ISERROR(SEARCH("Muy Alto",O19)))</formula>
    </cfRule>
    <cfRule type="containsText" dxfId="196" priority="22" operator="containsText" text="Alto">
      <formula>NOT(ISERROR(SEARCH("Alto",O19)))</formula>
    </cfRule>
  </conditionalFormatting>
  <conditionalFormatting sqref="O19:O81 O11">
    <cfRule type="containsText" dxfId="195" priority="42" operator="containsText" text="Medio">
      <formula>NOT(ISERROR(SEARCH("Medio",O11)))</formula>
    </cfRule>
  </conditionalFormatting>
  <conditionalFormatting sqref="R11 R27:R81">
    <cfRule type="containsText" dxfId="194" priority="38" operator="containsText" text="III">
      <formula>NOT(ISERROR(SEARCH("III",R11)))</formula>
    </cfRule>
    <cfRule type="containsText" dxfId="193" priority="39" operator="containsText" text="II">
      <formula>NOT(ISERROR(SEARCH("II",R11)))</formula>
    </cfRule>
    <cfRule type="containsText" dxfId="192" priority="40" operator="containsText" text="I">
      <formula>NOT(ISERROR(SEARCH("I",R11)))</formula>
    </cfRule>
    <cfRule type="containsText" dxfId="191" priority="41" operator="containsText" text="IV">
      <formula>NOT(ISERROR(SEARCH("IV",R11)))</formula>
    </cfRule>
  </conditionalFormatting>
  <conditionalFormatting sqref="R19:R26">
    <cfRule type="containsText" dxfId="190" priority="14" operator="containsText" text="IV">
      <formula>NOT(ISERROR(SEARCH("IV",R19)))</formula>
    </cfRule>
    <cfRule type="containsText" dxfId="189" priority="15" operator="containsText" text="III">
      <formula>NOT(ISERROR(SEARCH("III",R19)))</formula>
    </cfRule>
    <cfRule type="containsText" dxfId="188" priority="16" operator="containsText" text="II">
      <formula>NOT(ISERROR(SEARCH("II",R19)))</formula>
    </cfRule>
    <cfRule type="containsText" dxfId="187" priority="17" operator="containsText" text="I">
      <formula>NOT(ISERROR(SEARCH("I",R19)))</formula>
    </cfRule>
  </conditionalFormatting>
  <conditionalFormatting sqref="R19:R81 R11">
    <cfRule type="containsText" dxfId="186" priority="37" operator="containsText" text="IV">
      <formula>NOT(ISERROR(SEARCH("IV",R11)))</formula>
    </cfRule>
  </conditionalFormatting>
  <conditionalFormatting sqref="S11 S19:S81">
    <cfRule type="containsText" dxfId="185" priority="30" operator="containsText" text="ACEPTABLE CON CONTROL ESPECIFICO">
      <formula>NOT(ISERROR(SEARCH("ACEPTABLE CON CONTROL ESPECIFICO",S11)))</formula>
    </cfRule>
    <cfRule type="containsText" dxfId="184" priority="31" operator="containsText" text="ACEPTABLE">
      <formula>NOT(ISERROR(SEARCH("ACEPTABLE",S11)))</formula>
    </cfRule>
    <cfRule type="containsText" dxfId="183" priority="32" operator="containsText" text="MEJORABLE">
      <formula>NOT(ISERROR(SEARCH("MEJORABLE",S11)))</formula>
    </cfRule>
  </conditionalFormatting>
  <conditionalFormatting sqref="S11 S27:S81">
    <cfRule type="containsText" dxfId="182" priority="33" operator="containsText" text="NO ACEPTABLE">
      <formula>NOT(ISERROR(SEARCH("NO ACEPTABLE",S11)))</formula>
    </cfRule>
    <cfRule type="containsText" dxfId="181" priority="34" operator="containsText" text="NO ACEPTABLE O ACEPTABLE CON CONTROL ESPECIFICO">
      <formula>NOT(ISERROR(SEARCH("NO ACEPTABLE O ACEPTABLE CON CONTROL ESPECIFICO",S11)))</formula>
    </cfRule>
    <cfRule type="containsText" dxfId="180" priority="35" operator="containsText" text="ACEPTABLE">
      <formula>NOT(ISERROR(SEARCH("ACEPTABLE",S11)))</formula>
    </cfRule>
    <cfRule type="containsText" dxfId="179" priority="36" operator="containsText" text="MEJORABLE">
      <formula>NOT(ISERROR(SEARCH("MEJORABLE",S11)))</formula>
    </cfRule>
  </conditionalFormatting>
  <conditionalFormatting sqref="S19:S26">
    <cfRule type="containsText" dxfId="178" priority="8" operator="containsText" text="ACEPTABLE">
      <formula>NOT(ISERROR(SEARCH("ACEPTABLE",S19)))</formula>
    </cfRule>
    <cfRule type="containsText" dxfId="177" priority="9" operator="containsText" text="MEJORABLE">
      <formula>NOT(ISERROR(SEARCH("MEJORABLE",S19)))</formula>
    </cfRule>
    <cfRule type="containsText" dxfId="176" priority="10" operator="containsText" text="NO ACEPTABLE">
      <formula>NOT(ISERROR(SEARCH("NO ACEPTABLE",S19)))</formula>
    </cfRule>
    <cfRule type="containsText" dxfId="175" priority="11" operator="containsText" text="NO ACEPTABLE O ACEPTABLE CON CONTROL ESPECIFICO">
      <formula>NOT(ISERROR(SEARCH("NO ACEPTABLE O ACEPTABLE CON CONTROL ESPECIFICO",S19)))</formula>
    </cfRule>
  </conditionalFormatting>
  <conditionalFormatting sqref="S19:S81 S11">
    <cfRule type="containsText" dxfId="174" priority="29" operator="containsText" text="NO ACEPTABLE">
      <formula>NOT(ISERROR(SEARCH("NO ACEPTABLE",S11)))</formula>
    </cfRule>
  </conditionalFormatting>
  <conditionalFormatting sqref="T11 T19:T81">
    <cfRule type="containsText" dxfId="173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172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171" priority="26" operator="equal">
      <formula>"Situación crítica. Suspender actividades hasta que el riesgo esté bajo control. Intervención urgente"</formula>
    </cfRule>
    <cfRule type="containsText" dxfId="170" priority="27" operator="containsText" text="Corregir y adoptar medidas de control inmediato">
      <formula>NOT(ISERROR(SEARCH("Corregir y adoptar medidas de control inmediato",T11)))</formula>
    </cfRule>
    <cfRule type="containsText" dxfId="169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P11 P20:P79" xr:uid="{AFEFDDA5-D7CD-4EF9-A1F2-7639EE0C2E25}">
      <formula1>$P$34:$P$38</formula1>
    </dataValidation>
    <dataValidation type="list" allowBlank="1" showInputMessage="1" showErrorMessage="1" sqref="E11 E19 E22:E23 E31 E25:E26" xr:uid="{47C6C5C2-DF33-44AB-B975-F9B83A9DBC83}">
      <formula1>$E$35:$E$40</formula1>
    </dataValidation>
    <dataValidation type="list" allowBlank="1" showInputMessage="1" showErrorMessage="1" sqref="F11 F20:F34" xr:uid="{585D1CBC-4A6F-4EF8-AA00-3B8FA62C5B4E}">
      <formula1>$F$35:$F$79</formula1>
    </dataValidation>
    <dataValidation type="list" allowBlank="1" showInputMessage="1" showErrorMessage="1" sqref="H11 H20:H26" xr:uid="{C3A435A9-5D70-4C4E-985E-2C95B3959C33}">
      <formula1>$H$1048553:$H$1048558</formula1>
    </dataValidation>
    <dataValidation type="list" allowBlank="1" showInputMessage="1" showErrorMessage="1" sqref="D25:D32 D11 D20 D22:D23 D34 D36 D38 D40 D42 D44 D46 D48 D50 D52 D54 D56 D58 D60 D62 D64 D66 D68 D70 D72 D74 D76 D78 D80" xr:uid="{648E7736-F310-41B6-9A0B-DA0C7F065512}">
      <formula1>$D$1048558:$D$1048576</formula1>
    </dataValidation>
    <dataValidation type="list" showInputMessage="1" showErrorMessage="1" sqref="H27:H81" xr:uid="{B10260B7-3455-45A9-91F3-2C8F64CCF898}">
      <formula1>$H$1048552:$H$1048558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84-5FAA-4F54-8A69-D97C3A4ACA80}">
  <sheetPr>
    <pageSetUpPr fitToPage="1"/>
  </sheetPr>
  <dimension ref="B2:AW1048553"/>
  <sheetViews>
    <sheetView showGridLines="0" zoomScale="70" zoomScaleNormal="70" workbookViewId="0">
      <selection activeCell="Y29" sqref="Y29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549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170" t="s">
        <v>549</v>
      </c>
      <c r="C11" s="144" t="s">
        <v>551</v>
      </c>
      <c r="D11" s="206" t="s">
        <v>19</v>
      </c>
      <c r="E11" s="211" t="s">
        <v>208</v>
      </c>
      <c r="F11" s="144" t="s">
        <v>222</v>
      </c>
      <c r="G11" s="211" t="s">
        <v>407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2</v>
      </c>
      <c r="N11" s="241">
        <f>M11*L11</f>
        <v>4</v>
      </c>
      <c r="O11" s="206" t="str">
        <f>IF(N11&gt;=24,"Muy Alto",IF(N11&gt;=10,"Alto",IF(N11&gt;=6,"Medio","Bajo")))</f>
        <v>Bajo</v>
      </c>
      <c r="P11" s="206">
        <v>25</v>
      </c>
      <c r="Q11" s="192">
        <f>P11*N11</f>
        <v>100</v>
      </c>
      <c r="R11" s="216" t="str">
        <f>IF(Q11&gt;=600,"I",IF(Q11&gt;=150,"II",IF(Q11&gt;=40,"III","IV")))</f>
        <v>III</v>
      </c>
      <c r="S11" s="214" t="str">
        <f>IF(R11="IV","ACEPTABLE",IF(R11="III","MEJORABLE",IF(R11="II","ACEPTABLE CON CONTROL ESPECIFICO","NO ACEPTABLE")))</f>
        <v>MEJORABLE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1" s="206">
        <v>6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17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17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46"/>
      <c r="G18" s="146"/>
      <c r="H18" s="146"/>
      <c r="I18" s="172"/>
      <c r="J18" s="172"/>
      <c r="K18" s="240"/>
      <c r="L18" s="178"/>
      <c r="M18" s="178"/>
      <c r="N18" s="243"/>
      <c r="O18" s="181"/>
      <c r="P18" s="181"/>
      <c r="Q18" s="201"/>
      <c r="R18" s="195"/>
      <c r="S18" s="215"/>
      <c r="T18" s="178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79.5" customHeight="1" thickBot="1" x14ac:dyDescent="0.3">
      <c r="B19" s="170"/>
      <c r="C19" s="145"/>
      <c r="D19" s="179" t="s">
        <v>19</v>
      </c>
      <c r="E19" s="144" t="s">
        <v>207</v>
      </c>
      <c r="F19" s="62" t="s">
        <v>447</v>
      </c>
      <c r="G19" s="62" t="s">
        <v>448</v>
      </c>
      <c r="H19" s="55" t="s">
        <v>264</v>
      </c>
      <c r="I19" s="6" t="s">
        <v>271</v>
      </c>
      <c r="J19" s="6" t="s">
        <v>271</v>
      </c>
      <c r="K19" s="6" t="s">
        <v>516</v>
      </c>
      <c r="L19" s="102">
        <v>2</v>
      </c>
      <c r="M19" s="102">
        <v>4</v>
      </c>
      <c r="N19" s="59">
        <f t="shared" ref="N19:N24" si="0">M19*L19</f>
        <v>8</v>
      </c>
      <c r="O19" s="5" t="str">
        <f t="shared" ref="O19:O24" si="1">IF(N19&gt;=24,"Muy Alto",IF(N19&gt;=10,"Alto",IF(N19&gt;=6,"Medio","Bajo")))</f>
        <v>Medio</v>
      </c>
      <c r="P19" s="5">
        <v>25</v>
      </c>
      <c r="Q19" s="59">
        <f t="shared" ref="Q19:Q27" si="2">P19*N19</f>
        <v>200</v>
      </c>
      <c r="R19" s="11" t="str">
        <f t="shared" ref="R19:R24" si="3">IF(Q19&gt;=600,"I",IF(Q19&gt;=150,"II",IF(Q19&gt;=40,"III","IV")))</f>
        <v>II</v>
      </c>
      <c r="S19" s="53" t="str">
        <f t="shared" ref="S19:S24" si="4">IF(R19="IV","ACEPTABLE",IF(R19="III","MEJORABLE",IF(R19="II","ACEPTABLE CON CONTROL ESPECIFICO","NO ACEPTABLE")))</f>
        <v>ACEPTABLE CON CONTROL ESPECIFICO</v>
      </c>
      <c r="T19" s="10" t="str">
        <f t="shared" ref="T19:T24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5">
        <v>6</v>
      </c>
      <c r="V19" s="55" t="s">
        <v>278</v>
      </c>
      <c r="W19" s="55" t="s">
        <v>280</v>
      </c>
      <c r="X19" s="55" t="s">
        <v>266</v>
      </c>
      <c r="Y19" s="55" t="s">
        <v>266</v>
      </c>
      <c r="Z19" s="55" t="s">
        <v>305</v>
      </c>
      <c r="AA19" s="55" t="s">
        <v>285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7.25" customHeight="1" thickBot="1" x14ac:dyDescent="0.3">
      <c r="B20" s="170"/>
      <c r="C20" s="145"/>
      <c r="D20" s="181"/>
      <c r="E20" s="146"/>
      <c r="F20" s="55" t="s">
        <v>53</v>
      </c>
      <c r="G20" s="55" t="s">
        <v>277</v>
      </c>
      <c r="H20" s="55" t="s">
        <v>264</v>
      </c>
      <c r="I20" s="6" t="s">
        <v>271</v>
      </c>
      <c r="J20" s="6" t="s">
        <v>271</v>
      </c>
      <c r="K20" s="6" t="s">
        <v>516</v>
      </c>
      <c r="L20" s="102">
        <v>2</v>
      </c>
      <c r="M20" s="102">
        <v>4</v>
      </c>
      <c r="N20" s="59">
        <f t="shared" si="0"/>
        <v>8</v>
      </c>
      <c r="O20" s="5" t="str">
        <f t="shared" si="1"/>
        <v>Medio</v>
      </c>
      <c r="P20" s="5">
        <v>25</v>
      </c>
      <c r="Q20" s="59">
        <f t="shared" si="2"/>
        <v>200</v>
      </c>
      <c r="R20" s="11" t="str">
        <f t="shared" si="3"/>
        <v>II</v>
      </c>
      <c r="S20" s="53" t="str">
        <f t="shared" si="4"/>
        <v>ACEPTABLE CON CONTROL ESPECIFICO</v>
      </c>
      <c r="T20" s="10" t="str">
        <f t="shared" si="5"/>
        <v>Corregir y adoptar medidas de control inmediato</v>
      </c>
      <c r="U20" s="5">
        <v>6</v>
      </c>
      <c r="V20" s="55" t="s">
        <v>281</v>
      </c>
      <c r="W20" s="55" t="s">
        <v>280</v>
      </c>
      <c r="X20" s="55" t="s">
        <v>266</v>
      </c>
      <c r="Y20" s="55" t="s">
        <v>266</v>
      </c>
      <c r="Z20" s="55" t="s">
        <v>306</v>
      </c>
      <c r="AA20" s="55" t="s">
        <v>296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02.75" thickBot="1" x14ac:dyDescent="0.3">
      <c r="B21" s="170"/>
      <c r="C21" s="145"/>
      <c r="D21" s="5" t="s">
        <v>19</v>
      </c>
      <c r="E21" s="55" t="s">
        <v>209</v>
      </c>
      <c r="F21" s="55" t="s">
        <v>223</v>
      </c>
      <c r="G21" s="55" t="s">
        <v>550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2</v>
      </c>
      <c r="N21" s="59">
        <f t="shared" si="0"/>
        <v>4</v>
      </c>
      <c r="O21" s="5" t="str">
        <f t="shared" si="1"/>
        <v>Bajo</v>
      </c>
      <c r="P21" s="5">
        <v>25</v>
      </c>
      <c r="Q21" s="59">
        <f t="shared" si="2"/>
        <v>100</v>
      </c>
      <c r="R21" s="11" t="str">
        <f t="shared" si="3"/>
        <v>III</v>
      </c>
      <c r="S21" s="53" t="str">
        <f t="shared" si="4"/>
        <v>MEJORABLE</v>
      </c>
      <c r="T21" s="10" t="str">
        <f t="shared" si="5"/>
        <v>Mejorar si es posible. Seria conveniente justificar la intervención y su rentabilidad</v>
      </c>
      <c r="U21" s="5">
        <v>6</v>
      </c>
      <c r="V21" s="55" t="s">
        <v>282</v>
      </c>
      <c r="W21" s="55" t="s">
        <v>283</v>
      </c>
      <c r="X21" s="55" t="s">
        <v>266</v>
      </c>
      <c r="Y21" s="55" t="s">
        <v>266</v>
      </c>
      <c r="Z21" s="55" t="s">
        <v>307</v>
      </c>
      <c r="AA21" s="55" t="s">
        <v>414</v>
      </c>
      <c r="AB21" s="55" t="s">
        <v>287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64.5" customHeight="1" thickBot="1" x14ac:dyDescent="0.3">
      <c r="B22" s="170"/>
      <c r="C22" s="145"/>
      <c r="D22" s="179" t="s">
        <v>19</v>
      </c>
      <c r="E22" s="144" t="s">
        <v>288</v>
      </c>
      <c r="F22" s="55" t="s">
        <v>230</v>
      </c>
      <c r="G22" s="55" t="s">
        <v>291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4</v>
      </c>
      <c r="N22" s="59">
        <f t="shared" si="0"/>
        <v>8</v>
      </c>
      <c r="O22" s="5" t="str">
        <f t="shared" si="1"/>
        <v>Medio</v>
      </c>
      <c r="P22" s="5">
        <v>25</v>
      </c>
      <c r="Q22" s="59">
        <f t="shared" si="2"/>
        <v>200</v>
      </c>
      <c r="R22" s="11" t="str">
        <f t="shared" si="3"/>
        <v>II</v>
      </c>
      <c r="S22" s="53" t="str">
        <f t="shared" si="4"/>
        <v>ACEPTABLE CON CONTROL ESPECIFICO</v>
      </c>
      <c r="T22" s="10" t="str">
        <f t="shared" si="5"/>
        <v>Corregir y adoptar medidas de control inmediato</v>
      </c>
      <c r="U22" s="5">
        <v>6</v>
      </c>
      <c r="V22" s="55" t="s">
        <v>294</v>
      </c>
      <c r="W22" s="55" t="s">
        <v>279</v>
      </c>
      <c r="X22" s="55" t="s">
        <v>266</v>
      </c>
      <c r="Y22" s="55" t="s">
        <v>266</v>
      </c>
      <c r="Z22" s="55" t="s">
        <v>295</v>
      </c>
      <c r="AA22" s="144" t="s">
        <v>309</v>
      </c>
      <c r="AB22" s="144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51.75" customHeight="1" thickBot="1" x14ac:dyDescent="0.3">
      <c r="B23" s="170"/>
      <c r="C23" s="145"/>
      <c r="D23" s="180"/>
      <c r="E23" s="145"/>
      <c r="F23" s="55" t="s">
        <v>244</v>
      </c>
      <c r="G23" s="55" t="s">
        <v>289</v>
      </c>
      <c r="H23" s="55" t="s">
        <v>264</v>
      </c>
      <c r="I23" s="6" t="s">
        <v>271</v>
      </c>
      <c r="J23" s="6" t="s">
        <v>271</v>
      </c>
      <c r="K23" s="6" t="s">
        <v>271</v>
      </c>
      <c r="L23" s="102">
        <v>2</v>
      </c>
      <c r="M23" s="102">
        <v>4</v>
      </c>
      <c r="N23" s="59">
        <f t="shared" si="0"/>
        <v>8</v>
      </c>
      <c r="O23" s="5" t="str">
        <f t="shared" si="1"/>
        <v>Medio</v>
      </c>
      <c r="P23" s="5">
        <v>25</v>
      </c>
      <c r="Q23" s="59">
        <f t="shared" si="2"/>
        <v>200</v>
      </c>
      <c r="R23" s="11" t="str">
        <f t="shared" si="3"/>
        <v>II</v>
      </c>
      <c r="S23" s="53" t="str">
        <f t="shared" si="4"/>
        <v>ACEPTABLE CON CONTROL ESPECIFICO</v>
      </c>
      <c r="T23" s="10" t="str">
        <f t="shared" si="5"/>
        <v>Corregir y adoptar medidas de control inmediato</v>
      </c>
      <c r="U23" s="5">
        <v>6</v>
      </c>
      <c r="V23" s="55" t="s">
        <v>310</v>
      </c>
      <c r="W23" s="55" t="s">
        <v>279</v>
      </c>
      <c r="X23" s="55" t="s">
        <v>266</v>
      </c>
      <c r="Y23" s="55" t="s">
        <v>266</v>
      </c>
      <c r="Z23" s="55" t="s">
        <v>302</v>
      </c>
      <c r="AA23" s="145"/>
      <c r="AB23" s="145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53.75" thickBot="1" x14ac:dyDescent="0.3">
      <c r="B24" s="170"/>
      <c r="C24" s="145"/>
      <c r="D24" s="181"/>
      <c r="E24" s="146"/>
      <c r="F24" s="55" t="s">
        <v>244</v>
      </c>
      <c r="G24" s="55" t="s">
        <v>669</v>
      </c>
      <c r="H24" s="55" t="s">
        <v>264</v>
      </c>
      <c r="I24" s="6" t="s">
        <v>271</v>
      </c>
      <c r="J24" s="6" t="s">
        <v>270</v>
      </c>
      <c r="K24" s="6" t="s">
        <v>271</v>
      </c>
      <c r="L24" s="102">
        <v>2</v>
      </c>
      <c r="M24" s="102">
        <v>4</v>
      </c>
      <c r="N24" s="59">
        <f t="shared" si="0"/>
        <v>8</v>
      </c>
      <c r="O24" s="5" t="str">
        <f t="shared" si="1"/>
        <v>Medio</v>
      </c>
      <c r="P24" s="5">
        <v>60</v>
      </c>
      <c r="Q24" s="59">
        <f t="shared" si="2"/>
        <v>480</v>
      </c>
      <c r="R24" s="11" t="str">
        <f t="shared" si="3"/>
        <v>II</v>
      </c>
      <c r="S24" s="53" t="str">
        <f t="shared" si="4"/>
        <v>ACEPTABLE CON CONTROL ESPECIFICO</v>
      </c>
      <c r="T24" s="10" t="str">
        <f t="shared" si="5"/>
        <v>Corregir y adoptar medidas de control inmediato</v>
      </c>
      <c r="U24" s="5">
        <v>6</v>
      </c>
      <c r="V24" s="55" t="s">
        <v>301</v>
      </c>
      <c r="W24" s="55" t="s">
        <v>279</v>
      </c>
      <c r="X24" s="55" t="s">
        <v>266</v>
      </c>
      <c r="Y24" s="55" t="s">
        <v>266</v>
      </c>
      <c r="Z24" s="55" t="s">
        <v>308</v>
      </c>
      <c r="AA24" s="146"/>
      <c r="AB24" s="146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47" customHeight="1" x14ac:dyDescent="0.25">
      <c r="B25" s="170"/>
      <c r="C25" s="145"/>
      <c r="D25" s="5" t="s">
        <v>293</v>
      </c>
      <c r="E25" s="55" t="s">
        <v>210</v>
      </c>
      <c r="F25" s="55" t="s">
        <v>241</v>
      </c>
      <c r="G25" s="55" t="s">
        <v>292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4</v>
      </c>
      <c r="N25" s="59">
        <f>M25*L25</f>
        <v>8</v>
      </c>
      <c r="O25" s="5" t="str">
        <f>IF(N25&gt;=24,"Muy Alto",IF(N25&gt;=10,"Alto",IF(N25&gt;=6,"Medio","Bajo")))</f>
        <v>Medio</v>
      </c>
      <c r="P25" s="5">
        <v>25</v>
      </c>
      <c r="Q25" s="59">
        <f t="shared" si="2"/>
        <v>200</v>
      </c>
      <c r="R25" s="11" t="str">
        <f>IF(Q25&gt;=600,"I",IF(Q25&gt;=150,"II",IF(Q25&gt;=40,"III","IV")))</f>
        <v>II</v>
      </c>
      <c r="S25" s="53" t="str">
        <f>IF(R25="IV","ACEPTABLE",IF(R25="III","MEJORABLE",IF(R25="II","ACEPTABLE CON CONTROL ESPECIFICO","NO ACEPTABLE")))</f>
        <v>ACEPTABLE CON CONTROL ESPECIFICO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Corregir y adoptar medidas de control inmediato</v>
      </c>
      <c r="U25" s="5">
        <v>6</v>
      </c>
      <c r="V25" s="55" t="s">
        <v>298</v>
      </c>
      <c r="W25" s="55" t="s">
        <v>299</v>
      </c>
      <c r="X25" s="55" t="s">
        <v>266</v>
      </c>
      <c r="Y25" s="55" t="s">
        <v>266</v>
      </c>
      <c r="Z25" s="55" t="s">
        <v>300</v>
      </c>
      <c r="AA25" s="55" t="s">
        <v>303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78.5" x14ac:dyDescent="0.25">
      <c r="B26" s="170"/>
      <c r="C26" s="145"/>
      <c r="D26" s="5" t="s">
        <v>19</v>
      </c>
      <c r="E26" s="145" t="s">
        <v>514</v>
      </c>
      <c r="F26" s="55" t="s">
        <v>233</v>
      </c>
      <c r="G26" s="55" t="s">
        <v>670</v>
      </c>
      <c r="H26" s="55" t="s">
        <v>262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3</v>
      </c>
      <c r="N26" s="59">
        <f t="shared" ref="N26:N75" si="6">M26*L26</f>
        <v>6</v>
      </c>
      <c r="O26" s="5" t="str">
        <f t="shared" ref="O26:O75" si="7">IF(N26&gt;=24,"Muy Alto",IF(N26&gt;=10,"Alto",IF(N26&gt;=6,"Medio","Bajo")))</f>
        <v>Medio</v>
      </c>
      <c r="P26" s="5">
        <v>25</v>
      </c>
      <c r="Q26" s="59">
        <f t="shared" si="2"/>
        <v>150</v>
      </c>
      <c r="R26" s="11" t="str">
        <f t="shared" ref="R26:R75" si="8">IF(Q26&gt;=600,"I",IF(Q26&gt;=150,"II",IF(Q26&gt;=40,"III","IV")))</f>
        <v>II</v>
      </c>
      <c r="S26" s="7" t="str">
        <f t="shared" ref="S26:S75" si="9">IF(R26="IV","ACEPTABLE",IF(R26="III","MEJORABLE",IF(R26="II","ACEPTABLE CON CONTROL ESPECIFICO","NO ACEPTABLE")))</f>
        <v>ACEPTABLE CON CONTROL ESPECIFICO</v>
      </c>
      <c r="T26" s="10" t="str">
        <f t="shared" ref="T26:T75" si="10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Corregir y adoptar medidas de control inmediato</v>
      </c>
      <c r="U26" s="5">
        <v>6</v>
      </c>
      <c r="V26" s="55" t="s">
        <v>317</v>
      </c>
      <c r="W26" s="55" t="s">
        <v>265</v>
      </c>
      <c r="X26" s="55" t="s">
        <v>266</v>
      </c>
      <c r="Y26" s="55" t="s">
        <v>266</v>
      </c>
      <c r="Z26" s="55" t="s">
        <v>318</v>
      </c>
      <c r="AA26" s="55" t="s">
        <v>319</v>
      </c>
      <c r="AB26" s="55" t="s">
        <v>266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76.5" x14ac:dyDescent="0.25">
      <c r="B27" s="170"/>
      <c r="C27" s="145"/>
      <c r="D27" s="5" t="s">
        <v>19</v>
      </c>
      <c r="E27" s="146"/>
      <c r="F27" s="55" t="s">
        <v>236</v>
      </c>
      <c r="G27" s="55" t="s">
        <v>320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4</v>
      </c>
      <c r="N27" s="59">
        <f t="shared" si="6"/>
        <v>8</v>
      </c>
      <c r="O27" s="5" t="str">
        <f t="shared" si="7"/>
        <v>Medio</v>
      </c>
      <c r="P27" s="5">
        <v>25</v>
      </c>
      <c r="Q27" s="59">
        <f t="shared" si="2"/>
        <v>200</v>
      </c>
      <c r="R27" s="11" t="str">
        <f t="shared" si="8"/>
        <v>II</v>
      </c>
      <c r="S27" s="7" t="str">
        <f t="shared" si="9"/>
        <v>ACEPTABLE CON CONTROL ESPECIFICO</v>
      </c>
      <c r="T27" s="10" t="str">
        <f t="shared" si="10"/>
        <v>Corregir y adoptar medidas de control inmediato</v>
      </c>
      <c r="U27" s="5">
        <v>6</v>
      </c>
      <c r="V27" s="55" t="s">
        <v>321</v>
      </c>
      <c r="W27" s="55" t="s">
        <v>322</v>
      </c>
      <c r="X27" s="55" t="s">
        <v>266</v>
      </c>
      <c r="Y27" s="55" t="s">
        <v>266</v>
      </c>
      <c r="Z27" s="55" t="s">
        <v>323</v>
      </c>
      <c r="AA27" s="55" t="s">
        <v>324</v>
      </c>
      <c r="AB27" s="55" t="s">
        <v>325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15" customHeight="1" x14ac:dyDescent="0.25">
      <c r="B28" s="170"/>
      <c r="C28" s="145"/>
      <c r="D28" s="5"/>
      <c r="E28" s="68"/>
      <c r="F28" s="55"/>
      <c r="G28" s="55"/>
      <c r="H28" s="55"/>
      <c r="I28" s="6"/>
      <c r="J28" s="6"/>
      <c r="K28" s="6"/>
      <c r="L28" s="102"/>
      <c r="M28" s="102"/>
      <c r="N28" s="59"/>
      <c r="O28" s="5"/>
      <c r="P28" s="5"/>
      <c r="Q28" s="59"/>
      <c r="R28" s="11"/>
      <c r="S28" s="7"/>
      <c r="T28" s="10"/>
      <c r="U28" s="5"/>
      <c r="V28" s="55"/>
      <c r="W28" s="55"/>
      <c r="X28" s="55"/>
      <c r="Y28" s="55"/>
      <c r="Z28" s="55"/>
      <c r="AA28" s="55"/>
      <c r="AB28" s="55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28.25" customHeight="1" x14ac:dyDescent="0.25">
      <c r="B29" s="170"/>
      <c r="C29" s="145"/>
      <c r="D29" s="76" t="s">
        <v>19</v>
      </c>
      <c r="E29" s="99" t="s">
        <v>208</v>
      </c>
      <c r="F29" s="77" t="s">
        <v>214</v>
      </c>
      <c r="G29" s="55" t="s">
        <v>668</v>
      </c>
      <c r="H29" s="55" t="s">
        <v>264</v>
      </c>
      <c r="I29" s="6" t="s">
        <v>351</v>
      </c>
      <c r="J29" s="6" t="s">
        <v>351</v>
      </c>
      <c r="K29" s="6" t="s">
        <v>352</v>
      </c>
      <c r="L29" s="102">
        <v>2</v>
      </c>
      <c r="M29" s="102">
        <v>3</v>
      </c>
      <c r="N29" s="59">
        <f t="shared" si="6"/>
        <v>6</v>
      </c>
      <c r="O29" s="5" t="str">
        <f t="shared" si="7"/>
        <v>Medio</v>
      </c>
      <c r="P29" s="5">
        <v>10</v>
      </c>
      <c r="Q29" s="59">
        <f>P29*N29</f>
        <v>60</v>
      </c>
      <c r="R29" s="11" t="str">
        <f t="shared" si="8"/>
        <v>III</v>
      </c>
      <c r="S29" s="7" t="str">
        <f t="shared" si="9"/>
        <v>MEJORABLE</v>
      </c>
      <c r="T29" s="10" t="str">
        <f t="shared" si="10"/>
        <v>Mejorar si es posible. Seria conveniente justificar la intervención y su rentabilidad</v>
      </c>
      <c r="U29" s="5">
        <v>6</v>
      </c>
      <c r="V29" s="55" t="s">
        <v>353</v>
      </c>
      <c r="W29" s="55" t="s">
        <v>354</v>
      </c>
      <c r="X29" s="55" t="s">
        <v>266</v>
      </c>
      <c r="Y29" s="55" t="s">
        <v>266</v>
      </c>
      <c r="Z29" s="55" t="s">
        <v>266</v>
      </c>
      <c r="AA29" s="55" t="s">
        <v>355</v>
      </c>
      <c r="AB29" s="58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5" hidden="1" customHeight="1" x14ac:dyDescent="0.25">
      <c r="B30" s="170"/>
      <c r="C30" s="145"/>
      <c r="D30" s="93"/>
      <c r="E30" s="63"/>
      <c r="F30" s="79" t="s">
        <v>52</v>
      </c>
      <c r="G30" s="71"/>
      <c r="H30" s="55" t="s">
        <v>264</v>
      </c>
      <c r="I30" s="89"/>
      <c r="J30" s="90"/>
      <c r="K30" s="66"/>
      <c r="L30" s="107"/>
      <c r="M30" s="107"/>
      <c r="N30" s="59">
        <f t="shared" si="6"/>
        <v>0</v>
      </c>
      <c r="O30" s="5" t="str">
        <f t="shared" si="7"/>
        <v>Bajo</v>
      </c>
      <c r="P30" s="5">
        <v>10</v>
      </c>
      <c r="Q30" s="59">
        <f t="shared" ref="Q30:Q75" si="11">P30*N30</f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7" t="s">
        <v>266</v>
      </c>
      <c r="Y30" s="87" t="s">
        <v>266</v>
      </c>
      <c r="Z30" s="87" t="s">
        <v>266</v>
      </c>
    </row>
    <row r="31" spans="2:49" ht="15" hidden="1" customHeight="1" x14ac:dyDescent="0.25">
      <c r="B31" s="170"/>
      <c r="C31" s="145"/>
      <c r="D31" s="179" t="s">
        <v>19</v>
      </c>
      <c r="E31" s="63"/>
      <c r="F31" s="79" t="s">
        <v>53</v>
      </c>
      <c r="G31" s="71"/>
      <c r="H31" s="55" t="s">
        <v>264</v>
      </c>
      <c r="I31" s="89"/>
      <c r="J31" s="90"/>
      <c r="K31" s="66"/>
      <c r="L31" s="107"/>
      <c r="M31" s="107"/>
      <c r="N31" s="59">
        <f t="shared" si="6"/>
        <v>0</v>
      </c>
      <c r="O31" s="5" t="str">
        <f t="shared" si="7"/>
        <v>Bajo</v>
      </c>
      <c r="P31" s="5">
        <v>10</v>
      </c>
      <c r="Q31" s="59">
        <f t="shared" si="11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49" ht="15" hidden="1" customHeight="1" x14ac:dyDescent="0.25">
      <c r="B32" s="170"/>
      <c r="C32" s="145"/>
      <c r="D32" s="180"/>
      <c r="E32" s="63"/>
      <c r="F32" s="79" t="s">
        <v>54</v>
      </c>
      <c r="G32" s="71"/>
      <c r="H32" s="55" t="s">
        <v>264</v>
      </c>
      <c r="I32" s="89"/>
      <c r="J32" s="90"/>
      <c r="K32" s="66"/>
      <c r="L32" s="107"/>
      <c r="M32" s="107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15" hidden="1" customHeight="1" x14ac:dyDescent="0.25">
      <c r="B33" s="170"/>
      <c r="C33" s="145"/>
      <c r="D33" s="179" t="s">
        <v>19</v>
      </c>
      <c r="E33" s="63"/>
      <c r="F33" s="79" t="s">
        <v>55</v>
      </c>
      <c r="G33" s="71"/>
      <c r="H33" s="55" t="s">
        <v>264</v>
      </c>
      <c r="I33" s="89"/>
      <c r="J33" s="90"/>
      <c r="K33" s="66"/>
      <c r="L33" s="107"/>
      <c r="M33" s="107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15" hidden="1" customHeight="1" x14ac:dyDescent="0.25">
      <c r="B34" s="170"/>
      <c r="C34" s="145"/>
      <c r="D34" s="180"/>
      <c r="E34" s="63"/>
      <c r="F34" s="79" t="s">
        <v>213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70"/>
      <c r="C35" s="145"/>
      <c r="D35" s="179" t="s">
        <v>19</v>
      </c>
      <c r="E35" s="63"/>
      <c r="F35" s="79" t="s">
        <v>57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25">
      <c r="B36" s="170"/>
      <c r="C36" s="145"/>
      <c r="D36" s="180"/>
      <c r="E36" s="63"/>
      <c r="F36" s="79" t="s">
        <v>58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30" hidden="1" customHeight="1" x14ac:dyDescent="0.25">
      <c r="B37" s="170"/>
      <c r="C37" s="145"/>
      <c r="D37" s="179" t="s">
        <v>19</v>
      </c>
      <c r="E37" s="63"/>
      <c r="F37" s="79" t="s">
        <v>59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15" hidden="1" customHeight="1" x14ac:dyDescent="0.25">
      <c r="B38" s="170"/>
      <c r="C38" s="145"/>
      <c r="D38" s="180"/>
      <c r="E38" s="63"/>
      <c r="F38" s="79" t="s">
        <v>214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30" hidden="1" customHeight="1" x14ac:dyDescent="0.25">
      <c r="B39" s="170"/>
      <c r="C39" s="145"/>
      <c r="D39" s="179" t="s">
        <v>19</v>
      </c>
      <c r="E39" s="63"/>
      <c r="F39" s="79" t="s">
        <v>215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0" hidden="1" customHeight="1" x14ac:dyDescent="0.25">
      <c r="B40" s="170"/>
      <c r="C40" s="145"/>
      <c r="D40" s="180"/>
      <c r="E40" s="63"/>
      <c r="F40" s="79" t="s">
        <v>216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15" hidden="1" customHeight="1" x14ac:dyDescent="0.25">
      <c r="B41" s="170"/>
      <c r="C41" s="145"/>
      <c r="D41" s="179" t="s">
        <v>19</v>
      </c>
      <c r="E41" s="63"/>
      <c r="F41" s="79" t="s">
        <v>217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30" hidden="1" customHeight="1" x14ac:dyDescent="0.25">
      <c r="B42" s="170"/>
      <c r="C42" s="145"/>
      <c r="D42" s="180"/>
      <c r="E42" s="63"/>
      <c r="F42" s="79" t="s">
        <v>218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30" hidden="1" customHeight="1" x14ac:dyDescent="0.25">
      <c r="B43" s="170"/>
      <c r="C43" s="145"/>
      <c r="D43" s="179" t="s">
        <v>19</v>
      </c>
      <c r="E43" s="63"/>
      <c r="F43" s="79" t="s">
        <v>219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15" hidden="1" customHeight="1" x14ac:dyDescent="0.25">
      <c r="B44" s="170"/>
      <c r="C44" s="145"/>
      <c r="D44" s="180"/>
      <c r="E44" s="63"/>
      <c r="F44" s="79" t="s">
        <v>220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30" hidden="1" customHeight="1" x14ac:dyDescent="0.25">
      <c r="B45" s="170"/>
      <c r="C45" s="145"/>
      <c r="D45" s="179" t="s">
        <v>19</v>
      </c>
      <c r="E45" s="63"/>
      <c r="F45" s="79" t="s">
        <v>221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30" hidden="1" customHeight="1" x14ac:dyDescent="0.25">
      <c r="B46" s="170"/>
      <c r="C46" s="145"/>
      <c r="D46" s="180"/>
      <c r="E46" s="63"/>
      <c r="F46" s="79" t="s">
        <v>222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15" hidden="1" customHeight="1" x14ac:dyDescent="0.25">
      <c r="B47" s="170"/>
      <c r="C47" s="145"/>
      <c r="D47" s="179" t="s">
        <v>19</v>
      </c>
      <c r="E47" s="63"/>
      <c r="F47" s="79" t="s">
        <v>223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15" hidden="1" customHeight="1" x14ac:dyDescent="0.25">
      <c r="B48" s="170"/>
      <c r="C48" s="145"/>
      <c r="D48" s="180"/>
      <c r="E48" s="63"/>
      <c r="F48" s="79" t="s">
        <v>224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79" t="s">
        <v>19</v>
      </c>
      <c r="E49" s="63"/>
      <c r="F49" s="79" t="s">
        <v>60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" hidden="1" customHeight="1" x14ac:dyDescent="0.25">
      <c r="B50" s="170"/>
      <c r="C50" s="145"/>
      <c r="D50" s="180"/>
      <c r="E50" s="63"/>
      <c r="F50" s="79" t="s">
        <v>225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170"/>
      <c r="C51" s="145"/>
      <c r="D51" s="179" t="s">
        <v>19</v>
      </c>
      <c r="E51" s="63"/>
      <c r="F51" s="79" t="s">
        <v>61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80"/>
      <c r="E52" s="63"/>
      <c r="F52" s="79" t="s">
        <v>226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31.5" hidden="1" customHeight="1" x14ac:dyDescent="0.25">
      <c r="B53" s="170"/>
      <c r="C53" s="145"/>
      <c r="D53" s="179" t="s">
        <v>19</v>
      </c>
      <c r="E53" s="63"/>
      <c r="F53" s="79" t="s">
        <v>227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33" hidden="1" customHeight="1" x14ac:dyDescent="0.25">
      <c r="B54" s="170"/>
      <c r="C54" s="145"/>
      <c r="D54" s="180"/>
      <c r="E54" s="63"/>
      <c r="F54" s="79" t="s">
        <v>75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165" hidden="1" customHeight="1" x14ac:dyDescent="0.25">
      <c r="B55" s="170"/>
      <c r="C55" s="145"/>
      <c r="D55" s="179" t="s">
        <v>19</v>
      </c>
      <c r="E55" s="63"/>
      <c r="F55" s="79" t="s">
        <v>239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0" hidden="1" customHeight="1" x14ac:dyDescent="0.25">
      <c r="B56" s="170"/>
      <c r="C56" s="145"/>
      <c r="D56" s="180"/>
      <c r="E56" s="63"/>
      <c r="F56" s="80" t="s">
        <v>228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90" hidden="1" customHeight="1" x14ac:dyDescent="0.25">
      <c r="B57" s="170"/>
      <c r="C57" s="145"/>
      <c r="D57" s="179" t="s">
        <v>19</v>
      </c>
      <c r="E57" s="63"/>
      <c r="F57" s="80" t="s">
        <v>240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120" hidden="1" customHeight="1" x14ac:dyDescent="0.25">
      <c r="B58" s="170"/>
      <c r="C58" s="145"/>
      <c r="D58" s="180"/>
      <c r="E58" s="63"/>
      <c r="F58" s="80" t="s">
        <v>241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80" hidden="1" customHeight="1" x14ac:dyDescent="0.25">
      <c r="B59" s="170"/>
      <c r="C59" s="145"/>
      <c r="D59" s="179" t="s">
        <v>19</v>
      </c>
      <c r="E59" s="63"/>
      <c r="F59" s="80" t="s">
        <v>242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75" hidden="1" customHeight="1" x14ac:dyDescent="0.25">
      <c r="B60" s="170"/>
      <c r="C60" s="145"/>
      <c r="D60" s="180"/>
      <c r="E60" s="63"/>
      <c r="F60" s="80" t="s">
        <v>243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45" hidden="1" customHeight="1" x14ac:dyDescent="0.25">
      <c r="B61" s="170"/>
      <c r="C61" s="145"/>
      <c r="D61" s="179" t="s">
        <v>19</v>
      </c>
      <c r="E61" s="63"/>
      <c r="F61" s="80" t="s">
        <v>244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15" hidden="1" customHeight="1" x14ac:dyDescent="0.25">
      <c r="B62" s="170"/>
      <c r="C62" s="145"/>
      <c r="D62" s="180"/>
      <c r="E62" s="63"/>
      <c r="F62" s="80" t="s">
        <v>229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30" hidden="1" customHeight="1" x14ac:dyDescent="0.25">
      <c r="B63" s="170"/>
      <c r="C63" s="145"/>
      <c r="D63" s="179" t="s">
        <v>19</v>
      </c>
      <c r="E63" s="63"/>
      <c r="F63" s="80" t="s">
        <v>230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30" hidden="1" customHeight="1" x14ac:dyDescent="0.25">
      <c r="B64" s="170"/>
      <c r="C64" s="145"/>
      <c r="D64" s="180"/>
      <c r="E64" s="63"/>
      <c r="F64" s="80" t="s">
        <v>231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120" hidden="1" customHeight="1" x14ac:dyDescent="0.25">
      <c r="B65" s="170"/>
      <c r="C65" s="145"/>
      <c r="D65" s="179" t="s">
        <v>19</v>
      </c>
      <c r="E65" s="63"/>
      <c r="F65" s="80" t="s">
        <v>232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45" hidden="1" customHeight="1" x14ac:dyDescent="0.25">
      <c r="B66" s="170"/>
      <c r="C66" s="145"/>
      <c r="D66" s="180"/>
      <c r="E66" s="63"/>
      <c r="F66" s="80" t="s">
        <v>233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45" hidden="1" customHeight="1" x14ac:dyDescent="0.25">
      <c r="B67" s="170"/>
      <c r="C67" s="145"/>
      <c r="D67" s="179" t="s">
        <v>19</v>
      </c>
      <c r="E67" s="63"/>
      <c r="F67" s="80" t="s">
        <v>245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60" hidden="1" customHeight="1" x14ac:dyDescent="0.25">
      <c r="B68" s="170"/>
      <c r="C68" s="145"/>
      <c r="D68" s="180"/>
      <c r="E68" s="63"/>
      <c r="F68" s="80" t="s">
        <v>246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45" hidden="1" customHeight="1" x14ac:dyDescent="0.25">
      <c r="B69" s="170"/>
      <c r="C69" s="145"/>
      <c r="D69" s="179" t="s">
        <v>19</v>
      </c>
      <c r="E69" s="63"/>
      <c r="F69" s="80" t="s">
        <v>247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45" hidden="1" customHeight="1" x14ac:dyDescent="0.25">
      <c r="B70" s="170"/>
      <c r="C70" s="145"/>
      <c r="D70" s="180"/>
      <c r="E70" s="63"/>
      <c r="F70" s="80" t="s">
        <v>234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30" hidden="1" customHeight="1" x14ac:dyDescent="0.25">
      <c r="B71" s="170"/>
      <c r="C71" s="145"/>
      <c r="D71" s="179" t="s">
        <v>19</v>
      </c>
      <c r="E71" s="63"/>
      <c r="F71" s="80" t="s">
        <v>235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60" hidden="1" customHeight="1" x14ac:dyDescent="0.25">
      <c r="B72" s="170"/>
      <c r="C72" s="145"/>
      <c r="D72" s="180"/>
      <c r="E72" s="63"/>
      <c r="F72" s="80" t="s">
        <v>236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15" hidden="1" customHeight="1" x14ac:dyDescent="0.25">
      <c r="B73" s="170"/>
      <c r="C73" s="145"/>
      <c r="D73" s="179" t="s">
        <v>19</v>
      </c>
      <c r="E73" s="63"/>
      <c r="F73" s="80" t="s">
        <v>237</v>
      </c>
      <c r="G73" s="71"/>
      <c r="H73" s="55" t="s">
        <v>264</v>
      </c>
      <c r="I73" s="89"/>
      <c r="J73" s="90"/>
      <c r="K73" s="66"/>
      <c r="L73" s="107"/>
      <c r="M73" s="107"/>
      <c r="N73" s="59">
        <f t="shared" si="6"/>
        <v>0</v>
      </c>
      <c r="O73" s="5" t="str">
        <f t="shared" si="7"/>
        <v>Bajo</v>
      </c>
      <c r="P73" s="5">
        <v>10</v>
      </c>
      <c r="Q73" s="59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30.75" hidden="1" customHeight="1" x14ac:dyDescent="0.25">
      <c r="B74" s="170"/>
      <c r="C74" s="145"/>
      <c r="D74" s="180"/>
      <c r="E74" s="63"/>
      <c r="F74" s="80" t="s">
        <v>238</v>
      </c>
      <c r="G74" s="71"/>
      <c r="H74" s="55" t="s">
        <v>264</v>
      </c>
      <c r="I74" s="89"/>
      <c r="J74" s="90"/>
      <c r="K74" s="66"/>
      <c r="L74" s="107"/>
      <c r="M74" s="107"/>
      <c r="N74" s="59">
        <f t="shared" si="6"/>
        <v>0</v>
      </c>
      <c r="O74" s="5" t="str">
        <f t="shared" si="7"/>
        <v>Bajo</v>
      </c>
      <c r="P74" s="5">
        <v>10</v>
      </c>
      <c r="Q74" s="59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93" customHeight="1" x14ac:dyDescent="0.25">
      <c r="B75" s="170"/>
      <c r="C75" s="146"/>
      <c r="D75" s="67" t="s">
        <v>293</v>
      </c>
      <c r="E75" s="14" t="s">
        <v>400</v>
      </c>
      <c r="F75" s="14" t="s">
        <v>401</v>
      </c>
      <c r="G75" s="14" t="s">
        <v>402</v>
      </c>
      <c r="H75" s="55" t="s">
        <v>264</v>
      </c>
      <c r="I75" s="58" t="s">
        <v>384</v>
      </c>
      <c r="J75" s="58" t="s">
        <v>384</v>
      </c>
      <c r="K75" s="58" t="s">
        <v>384</v>
      </c>
      <c r="L75" s="102">
        <v>2</v>
      </c>
      <c r="M75" s="102">
        <v>3</v>
      </c>
      <c r="N75" s="94">
        <f t="shared" si="6"/>
        <v>6</v>
      </c>
      <c r="O75" s="67" t="str">
        <f t="shared" si="7"/>
        <v>Medio</v>
      </c>
      <c r="P75" s="58">
        <v>10</v>
      </c>
      <c r="Q75" s="59">
        <f t="shared" si="11"/>
        <v>60</v>
      </c>
      <c r="R75" s="11" t="str">
        <f t="shared" si="8"/>
        <v>III</v>
      </c>
      <c r="S75" s="7" t="str">
        <f t="shared" si="9"/>
        <v>MEJORABLE</v>
      </c>
      <c r="T75" s="10" t="str">
        <f t="shared" si="10"/>
        <v>Mejorar si es posible. Seria conveniente justificar la intervención y su rentabilidad</v>
      </c>
      <c r="U75" s="58">
        <v>6</v>
      </c>
      <c r="V75" s="14" t="s">
        <v>403</v>
      </c>
      <c r="W75" s="14" t="s">
        <v>404</v>
      </c>
      <c r="X75" s="58" t="s">
        <v>266</v>
      </c>
      <c r="Y75" s="58" t="s">
        <v>266</v>
      </c>
      <c r="Z75" s="58" t="s">
        <v>266</v>
      </c>
      <c r="AA75" s="70" t="s">
        <v>405</v>
      </c>
      <c r="AB75" s="75" t="s">
        <v>399</v>
      </c>
    </row>
    <row r="76" spans="2:28" x14ac:dyDescent="0.25">
      <c r="C76" s="81"/>
      <c r="L76" s="207"/>
      <c r="M76" s="207"/>
    </row>
    <row r="77" spans="2:28" x14ac:dyDescent="0.25">
      <c r="C77" s="81"/>
      <c r="L77" s="207"/>
      <c r="M77" s="207"/>
    </row>
    <row r="78" spans="2:28" x14ac:dyDescent="0.25">
      <c r="C78" s="81"/>
      <c r="L78" s="207"/>
      <c r="M78" s="207"/>
    </row>
    <row r="79" spans="2:28" x14ac:dyDescent="0.25">
      <c r="C79" s="81"/>
      <c r="L79" s="207"/>
      <c r="M79" s="207"/>
    </row>
    <row r="80" spans="2:28" x14ac:dyDescent="0.25">
      <c r="C80" s="81"/>
      <c r="L80" s="207"/>
      <c r="M80" s="207"/>
    </row>
    <row r="81" spans="3:13" x14ac:dyDescent="0.25">
      <c r="C81" s="81"/>
      <c r="L81" s="207"/>
      <c r="M81" s="207"/>
    </row>
    <row r="82" spans="3:13" x14ac:dyDescent="0.25">
      <c r="C82" s="81"/>
    </row>
    <row r="83" spans="3:13" x14ac:dyDescent="0.25">
      <c r="C83" s="81"/>
    </row>
    <row r="84" spans="3:13" x14ac:dyDescent="0.25">
      <c r="C84" s="81"/>
    </row>
    <row r="85" spans="3:13" x14ac:dyDescent="0.25">
      <c r="C85" s="81"/>
    </row>
    <row r="86" spans="3:13" x14ac:dyDescent="0.25">
      <c r="C86" s="81"/>
    </row>
    <row r="87" spans="3:13" x14ac:dyDescent="0.25">
      <c r="C87" s="81"/>
    </row>
    <row r="88" spans="3:13" x14ac:dyDescent="0.25">
      <c r="C88" s="81"/>
    </row>
    <row r="89" spans="3:13" x14ac:dyDescent="0.25">
      <c r="C89" s="81"/>
    </row>
    <row r="90" spans="3:13" x14ac:dyDescent="0.25">
      <c r="C90" s="81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048547" spans="4:8" ht="60" x14ac:dyDescent="0.25">
      <c r="H1048547" s="31" t="s">
        <v>256</v>
      </c>
    </row>
    <row r="1048548" spans="4:8" ht="60" x14ac:dyDescent="0.25">
      <c r="H1048548" s="31" t="s">
        <v>257</v>
      </c>
    </row>
    <row r="1048549" spans="4:8" ht="90" x14ac:dyDescent="0.25">
      <c r="H1048549" s="31" t="s">
        <v>258</v>
      </c>
    </row>
    <row r="1048550" spans="4:8" ht="75" x14ac:dyDescent="0.25">
      <c r="H1048550" s="31" t="s">
        <v>259</v>
      </c>
    </row>
    <row r="1048551" spans="4:8" ht="135" x14ac:dyDescent="0.25">
      <c r="H1048551" s="31" t="s">
        <v>260</v>
      </c>
    </row>
    <row r="1048552" spans="4:8" ht="285" x14ac:dyDescent="0.25">
      <c r="D1048552" t="s">
        <v>19</v>
      </c>
      <c r="H1048552" s="31" t="s">
        <v>261</v>
      </c>
    </row>
    <row r="1048553" spans="4:8" x14ac:dyDescent="0.25">
      <c r="D1048553" t="s">
        <v>263</v>
      </c>
    </row>
  </sheetData>
  <mergeCells count="72">
    <mergeCell ref="L76:M81"/>
    <mergeCell ref="D67:D68"/>
    <mergeCell ref="AA22:AA24"/>
    <mergeCell ref="AB22:AB24"/>
    <mergeCell ref="E26:E27"/>
    <mergeCell ref="D55:D56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Y11:Y18"/>
    <mergeCell ref="Z11:Z18"/>
    <mergeCell ref="AA11:AA18"/>
    <mergeCell ref="AB11:AB18"/>
    <mergeCell ref="D19:D20"/>
    <mergeCell ref="E19:E20"/>
    <mergeCell ref="S11:S18"/>
    <mergeCell ref="T11:T18"/>
    <mergeCell ref="U11:U18"/>
    <mergeCell ref="V11:V18"/>
    <mergeCell ref="W11:W18"/>
    <mergeCell ref="X11:X18"/>
    <mergeCell ref="M11:M18"/>
    <mergeCell ref="N11:N18"/>
    <mergeCell ref="O11:O18"/>
    <mergeCell ref="P11:P18"/>
    <mergeCell ref="Q11:Q18"/>
    <mergeCell ref="R11:R18"/>
    <mergeCell ref="G11:G18"/>
    <mergeCell ref="H11:H18"/>
    <mergeCell ref="I11:I18"/>
    <mergeCell ref="J11:J18"/>
    <mergeCell ref="K11:K18"/>
    <mergeCell ref="L11:L18"/>
    <mergeCell ref="B11:B75"/>
    <mergeCell ref="C11:C75"/>
    <mergeCell ref="D11:D18"/>
    <mergeCell ref="E11:E18"/>
    <mergeCell ref="F11:F18"/>
    <mergeCell ref="D31:D32"/>
    <mergeCell ref="D22:D24"/>
    <mergeCell ref="E22:E24"/>
    <mergeCell ref="D69:D70"/>
    <mergeCell ref="D71:D72"/>
    <mergeCell ref="D73:D74"/>
    <mergeCell ref="D57:D58"/>
    <mergeCell ref="D59:D60"/>
    <mergeCell ref="D61:D62"/>
    <mergeCell ref="D63:D64"/>
    <mergeCell ref="D65:D66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9:O75">
    <cfRule type="containsText" dxfId="168" priority="30" operator="containsText" text="Bajo">
      <formula>NOT(ISERROR(SEARCH("Bajo",O11)))</formula>
    </cfRule>
    <cfRule type="containsText" dxfId="167" priority="31" operator="containsText" text="Muy Alto">
      <formula>NOT(ISERROR(SEARCH("Muy Alto",O11)))</formula>
    </cfRule>
  </conditionalFormatting>
  <conditionalFormatting sqref="O11 O26:O75">
    <cfRule type="containsText" dxfId="166" priority="32" operator="containsText" text="Alto">
      <formula>NOT(ISERROR(SEARCH("Alto",O11)))</formula>
    </cfRule>
    <cfRule type="containsText" dxfId="165" priority="33" operator="containsText" text="Muy Alto">
      <formula>NOT(ISERROR(SEARCH("Muy Alto",O11)))</formula>
    </cfRule>
  </conditionalFormatting>
  <conditionalFormatting sqref="O19:O25">
    <cfRule type="containsText" dxfId="164" priority="9" operator="containsText" text="Muy Alto">
      <formula>NOT(ISERROR(SEARCH("Muy Alto",O19)))</formula>
    </cfRule>
    <cfRule type="containsText" dxfId="163" priority="10" operator="containsText" text="Alto">
      <formula>NOT(ISERROR(SEARCH("Alto",O19)))</formula>
    </cfRule>
  </conditionalFormatting>
  <conditionalFormatting sqref="O19:O75 O11">
    <cfRule type="containsText" dxfId="162" priority="29" operator="containsText" text="Medio">
      <formula>NOT(ISERROR(SEARCH("Medio",O11)))</formula>
    </cfRule>
  </conditionalFormatting>
  <conditionalFormatting sqref="R11 R26:R75">
    <cfRule type="containsText" dxfId="161" priority="25" operator="containsText" text="III">
      <formula>NOT(ISERROR(SEARCH("III",R11)))</formula>
    </cfRule>
    <cfRule type="containsText" dxfId="160" priority="26" operator="containsText" text="II">
      <formula>NOT(ISERROR(SEARCH("II",R11)))</formula>
    </cfRule>
    <cfRule type="containsText" dxfId="159" priority="27" operator="containsText" text="I">
      <formula>NOT(ISERROR(SEARCH("I",R11)))</formula>
    </cfRule>
    <cfRule type="containsText" dxfId="158" priority="28" operator="containsText" text="IV">
      <formula>NOT(ISERROR(SEARCH("IV",R11)))</formula>
    </cfRule>
  </conditionalFormatting>
  <conditionalFormatting sqref="R19:R25">
    <cfRule type="containsText" dxfId="157" priority="5" operator="containsText" text="IV">
      <formula>NOT(ISERROR(SEARCH("IV",R19)))</formula>
    </cfRule>
    <cfRule type="containsText" dxfId="156" priority="6" operator="containsText" text="III">
      <formula>NOT(ISERROR(SEARCH("III",R19)))</formula>
    </cfRule>
    <cfRule type="containsText" dxfId="155" priority="7" operator="containsText" text="II">
      <formula>NOT(ISERROR(SEARCH("II",R19)))</formula>
    </cfRule>
    <cfRule type="containsText" dxfId="154" priority="8" operator="containsText" text="I">
      <formula>NOT(ISERROR(SEARCH("I",R19)))</formula>
    </cfRule>
  </conditionalFormatting>
  <conditionalFormatting sqref="R19:R75 R11">
    <cfRule type="containsText" dxfId="153" priority="24" operator="containsText" text="IV">
      <formula>NOT(ISERROR(SEARCH("IV",R11)))</formula>
    </cfRule>
  </conditionalFormatting>
  <conditionalFormatting sqref="S11 S19:S75">
    <cfRule type="containsText" dxfId="152" priority="17" operator="containsText" text="ACEPTABLE CON CONTROL ESPECIFICO">
      <formula>NOT(ISERROR(SEARCH("ACEPTABLE CON CONTROL ESPECIFICO",S11)))</formula>
    </cfRule>
    <cfRule type="containsText" dxfId="151" priority="18" operator="containsText" text="ACEPTABLE">
      <formula>NOT(ISERROR(SEARCH("ACEPTABLE",S11)))</formula>
    </cfRule>
    <cfRule type="containsText" dxfId="150" priority="19" operator="containsText" text="MEJORABLE">
      <formula>NOT(ISERROR(SEARCH("MEJORABLE",S11)))</formula>
    </cfRule>
  </conditionalFormatting>
  <conditionalFormatting sqref="S11 S26:S75">
    <cfRule type="containsText" dxfId="149" priority="20" operator="containsText" text="NO ACEPTABLE">
      <formula>NOT(ISERROR(SEARCH("NO ACEPTABLE",S11)))</formula>
    </cfRule>
    <cfRule type="containsText" dxfId="148" priority="21" operator="containsText" text="NO ACEPTABLE O ACEPTABLE CON CONTROL ESPECIFICO">
      <formula>NOT(ISERROR(SEARCH("NO ACEPTABLE O ACEPTABLE CON CONTROL ESPECIFICO",S11)))</formula>
    </cfRule>
    <cfRule type="containsText" dxfId="147" priority="22" operator="containsText" text="ACEPTABLE">
      <formula>NOT(ISERROR(SEARCH("ACEPTABLE",S11)))</formula>
    </cfRule>
    <cfRule type="containsText" dxfId="146" priority="23" operator="containsText" text="MEJORABLE">
      <formula>NOT(ISERROR(SEARCH("MEJORABLE",S11)))</formula>
    </cfRule>
  </conditionalFormatting>
  <conditionalFormatting sqref="S19:S25">
    <cfRule type="containsText" dxfId="145" priority="1" operator="containsText" text="ACEPTABLE">
      <formula>NOT(ISERROR(SEARCH("ACEPTABLE",S19)))</formula>
    </cfRule>
    <cfRule type="containsText" dxfId="144" priority="2" operator="containsText" text="MEJORABLE">
      <formula>NOT(ISERROR(SEARCH("MEJORABLE",S19)))</formula>
    </cfRule>
    <cfRule type="containsText" dxfId="143" priority="3" operator="containsText" text="NO ACEPTABLE">
      <formula>NOT(ISERROR(SEARCH("NO ACEPTABLE",S19)))</formula>
    </cfRule>
    <cfRule type="containsText" dxfId="142" priority="4" operator="containsText" text="NO ACEPTABLE O ACEPTABLE CON CONTROL ESPECIFICO">
      <formula>NOT(ISERROR(SEARCH("NO ACEPTABLE O ACEPTABLE CON CONTROL ESPECIFICO",S19)))</formula>
    </cfRule>
  </conditionalFormatting>
  <conditionalFormatting sqref="S19:S75 S11">
    <cfRule type="containsText" dxfId="141" priority="16" operator="containsText" text="NO ACEPTABLE">
      <formula>NOT(ISERROR(SEARCH("NO ACEPTABLE",S11)))</formula>
    </cfRule>
  </conditionalFormatting>
  <conditionalFormatting sqref="T11 T19:T75">
    <cfRule type="containsText" dxfId="140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139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138" priority="13" operator="equal">
      <formula>"Situación crítica. Suspender actividades hasta que el riesgo esté bajo control. Intervención urgente"</formula>
    </cfRule>
    <cfRule type="containsText" dxfId="137" priority="14" operator="containsText" text="Corregir y adoptar medidas de control inmediato">
      <formula>NOT(ISERROR(SEARCH("Corregir y adoptar medidas de control inmediato",T11)))</formula>
    </cfRule>
    <cfRule type="containsText" dxfId="136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D31 D25:D29 D19 D21:D22 D33 D35 D37 D39 D41 D43 D45 D47 D49 D51 D53 D55 D57 D59 D61 D63 D65 D67 D69 D71 D73 D11" xr:uid="{3DC32E64-07F3-4DE8-A742-9AC0FE202313}">
      <formula1>$D$1048552:$D$1048576</formula1>
    </dataValidation>
    <dataValidation type="list" allowBlank="1" showInputMessage="1" showErrorMessage="1" sqref="P11 P19:P74" xr:uid="{40709E02-0B2F-47D5-A27D-4E7AFFB03B75}">
      <formula1>$P$30:$P$33</formula1>
    </dataValidation>
    <dataValidation type="list" allowBlank="1" showInputMessage="1" showErrorMessage="1" sqref="E11 E19 E21:E22 E25 E28:E29" xr:uid="{D543E1A8-48D6-49C2-B1EB-3968B351887E}">
      <formula1>$E$30:$E$35</formula1>
    </dataValidation>
    <dataValidation type="list" allowBlank="1" showInputMessage="1" showErrorMessage="1" sqref="F11 F19:F29" xr:uid="{BFBEC919-AD58-4E83-BAD5-7766717209C4}">
      <formula1>$F$30:$F$74</formula1>
    </dataValidation>
    <dataValidation type="list" allowBlank="1" showInputMessage="1" showErrorMessage="1" sqref="H11 H19:H25" xr:uid="{57700CE4-E0A6-47B7-89D6-145660E57A4E}">
      <formula1>$H$1048547:$H$1048552</formula1>
    </dataValidation>
    <dataValidation type="list" showInputMessage="1" showErrorMessage="1" sqref="H26:H75" xr:uid="{B9B16C1C-D8A4-4C88-BC09-DD06F4786D4C}">
      <formula1>$H$1048546:$H$1048552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D9B-D59A-4DD7-9670-3E21E4CAF44E}">
  <sheetPr>
    <pageSetUpPr fitToPage="1"/>
  </sheetPr>
  <dimension ref="B2:AW1048551"/>
  <sheetViews>
    <sheetView showGridLines="0" topLeftCell="A24" zoomScale="70" zoomScaleNormal="70" workbookViewId="0">
      <selection activeCell="C11" sqref="C11:C73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672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170" t="s">
        <v>671</v>
      </c>
      <c r="C11" s="144" t="s">
        <v>690</v>
      </c>
      <c r="D11" s="206" t="s">
        <v>19</v>
      </c>
      <c r="E11" s="211" t="s">
        <v>208</v>
      </c>
      <c r="F11" s="144" t="s">
        <v>222</v>
      </c>
      <c r="G11" s="211" t="s">
        <v>407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4</v>
      </c>
      <c r="N11" s="241">
        <f>M11*L11</f>
        <v>8</v>
      </c>
      <c r="O11" s="206" t="str">
        <f>IF(N11&gt;=24,"Muy Alto",IF(N11&gt;=10,"Alto",IF(N11&gt;=6,"Medio","Bajo")))</f>
        <v>Medio</v>
      </c>
      <c r="P11" s="206">
        <v>25</v>
      </c>
      <c r="Q11" s="192">
        <f>P11*N11</f>
        <v>200</v>
      </c>
      <c r="R11" s="216" t="str">
        <f>IF(Q11&gt;=600,"I",IF(Q11&gt;=150,"II",IF(Q11&gt;=40,"III","IV")))</f>
        <v>II</v>
      </c>
      <c r="S11" s="214" t="str">
        <f>IF(R11="IV","ACEPTABLE",IF(R11="III","MEJORABLE",IF(R11="II","ACEPTABLE CON CONTROL ESPECIFICO","NO ACEPTABLE")))</f>
        <v>ACEPTABLE CON CONTROL ESPECIFICO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206">
        <v>1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17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17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46"/>
      <c r="G18" s="146"/>
      <c r="H18" s="146"/>
      <c r="I18" s="172"/>
      <c r="J18" s="172"/>
      <c r="K18" s="240"/>
      <c r="L18" s="178"/>
      <c r="M18" s="178"/>
      <c r="N18" s="243"/>
      <c r="O18" s="181"/>
      <c r="P18" s="181"/>
      <c r="Q18" s="201"/>
      <c r="R18" s="195"/>
      <c r="S18" s="215"/>
      <c r="T18" s="178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79.5" customHeight="1" thickBot="1" x14ac:dyDescent="0.3">
      <c r="B19" s="170"/>
      <c r="C19" s="145"/>
      <c r="D19" s="179" t="s">
        <v>19</v>
      </c>
      <c r="E19" s="144" t="s">
        <v>207</v>
      </c>
      <c r="F19" s="62" t="s">
        <v>52</v>
      </c>
      <c r="G19" s="62" t="s">
        <v>448</v>
      </c>
      <c r="H19" s="55" t="s">
        <v>264</v>
      </c>
      <c r="I19" s="6" t="s">
        <v>271</v>
      </c>
      <c r="J19" s="6" t="s">
        <v>271</v>
      </c>
      <c r="K19" s="6" t="s">
        <v>516</v>
      </c>
      <c r="L19" s="102">
        <v>2</v>
      </c>
      <c r="M19" s="102">
        <v>3</v>
      </c>
      <c r="N19" s="59">
        <f t="shared" ref="N19:N23" si="0">M19*L19</f>
        <v>6</v>
      </c>
      <c r="O19" s="5" t="str">
        <f t="shared" ref="O19:O23" si="1">IF(N19&gt;=24,"Muy Alto",IF(N19&gt;=10,"Alto",IF(N19&gt;=6,"Medio","Bajo")))</f>
        <v>Medio</v>
      </c>
      <c r="P19" s="5">
        <v>10</v>
      </c>
      <c r="Q19" s="59">
        <f t="shared" ref="Q19:Q26" si="2">P19*N19</f>
        <v>60</v>
      </c>
      <c r="R19" s="11" t="str">
        <f t="shared" ref="R19:R23" si="3">IF(Q19&gt;=600,"I",IF(Q19&gt;=150,"II",IF(Q19&gt;=40,"III","IV")))</f>
        <v>III</v>
      </c>
      <c r="S19" s="53" t="str">
        <f t="shared" ref="S19:S23" si="4">IF(R19="IV","ACEPTABLE",IF(R19="III","MEJORABLE",IF(R19="II","ACEPTABLE CON CONTROL ESPECIFICO","NO ACEPTABLE")))</f>
        <v>MEJORABLE</v>
      </c>
      <c r="T19" s="10" t="str">
        <f t="shared" ref="T19:T23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5">
        <v>1</v>
      </c>
      <c r="V19" s="55" t="s">
        <v>278</v>
      </c>
      <c r="W19" s="55" t="s">
        <v>280</v>
      </c>
      <c r="X19" s="55" t="s">
        <v>266</v>
      </c>
      <c r="Y19" s="55" t="s">
        <v>266</v>
      </c>
      <c r="Z19" s="55" t="s">
        <v>305</v>
      </c>
      <c r="AA19" s="55" t="s">
        <v>285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7.25" customHeight="1" thickBot="1" x14ac:dyDescent="0.3">
      <c r="B20" s="170"/>
      <c r="C20" s="145"/>
      <c r="D20" s="181"/>
      <c r="E20" s="146"/>
      <c r="F20" s="55" t="s">
        <v>53</v>
      </c>
      <c r="G20" s="55" t="s">
        <v>277</v>
      </c>
      <c r="H20" s="55" t="s">
        <v>264</v>
      </c>
      <c r="I20" s="6" t="s">
        <v>271</v>
      </c>
      <c r="J20" s="6" t="s">
        <v>271</v>
      </c>
      <c r="K20" s="6" t="s">
        <v>516</v>
      </c>
      <c r="L20" s="102">
        <v>2</v>
      </c>
      <c r="M20" s="102">
        <v>3</v>
      </c>
      <c r="N20" s="59">
        <f t="shared" si="0"/>
        <v>6</v>
      </c>
      <c r="O20" s="5" t="str">
        <f t="shared" si="1"/>
        <v>Medio</v>
      </c>
      <c r="P20" s="5">
        <v>10</v>
      </c>
      <c r="Q20" s="59">
        <f t="shared" si="2"/>
        <v>60</v>
      </c>
      <c r="R20" s="11" t="str">
        <f t="shared" si="3"/>
        <v>III</v>
      </c>
      <c r="S20" s="53" t="str">
        <f t="shared" si="4"/>
        <v>MEJORABLE</v>
      </c>
      <c r="T20" s="10" t="str">
        <f t="shared" si="5"/>
        <v>Mejorar si es posible. Seria conveniente justificar la intervención y su rentabilidad</v>
      </c>
      <c r="U20" s="5">
        <v>1</v>
      </c>
      <c r="V20" s="55" t="s">
        <v>281</v>
      </c>
      <c r="W20" s="55" t="s">
        <v>280</v>
      </c>
      <c r="X20" s="55" t="s">
        <v>266</v>
      </c>
      <c r="Y20" s="55" t="s">
        <v>266</v>
      </c>
      <c r="Z20" s="55" t="s">
        <v>306</v>
      </c>
      <c r="AA20" s="55" t="s">
        <v>296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64.5" customHeight="1" thickBot="1" x14ac:dyDescent="0.3">
      <c r="B21" s="170"/>
      <c r="C21" s="145"/>
      <c r="D21" s="179" t="s">
        <v>19</v>
      </c>
      <c r="E21" s="144" t="s">
        <v>288</v>
      </c>
      <c r="F21" s="55" t="s">
        <v>230</v>
      </c>
      <c r="G21" s="55" t="s">
        <v>291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4</v>
      </c>
      <c r="N21" s="59">
        <f t="shared" si="0"/>
        <v>8</v>
      </c>
      <c r="O21" s="5" t="str">
        <f t="shared" si="1"/>
        <v>Medio</v>
      </c>
      <c r="P21" s="5">
        <v>25</v>
      </c>
      <c r="Q21" s="59">
        <f t="shared" si="2"/>
        <v>200</v>
      </c>
      <c r="R21" s="11" t="str">
        <f t="shared" si="3"/>
        <v>II</v>
      </c>
      <c r="S21" s="53" t="str">
        <f t="shared" si="4"/>
        <v>ACEPTABLE CON CONTROL ESPECIFICO</v>
      </c>
      <c r="T21" s="10" t="str">
        <f t="shared" si="5"/>
        <v>Corregir y adoptar medidas de control inmediato</v>
      </c>
      <c r="U21" s="5">
        <v>1</v>
      </c>
      <c r="V21" s="55" t="s">
        <v>294</v>
      </c>
      <c r="W21" s="55" t="s">
        <v>279</v>
      </c>
      <c r="X21" s="55" t="s">
        <v>266</v>
      </c>
      <c r="Y21" s="55" t="s">
        <v>266</v>
      </c>
      <c r="Z21" s="55" t="s">
        <v>295</v>
      </c>
      <c r="AA21" s="144" t="s">
        <v>309</v>
      </c>
      <c r="AB21" s="144" t="s">
        <v>266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51.75" customHeight="1" thickBot="1" x14ac:dyDescent="0.3">
      <c r="B22" s="170"/>
      <c r="C22" s="145"/>
      <c r="D22" s="180"/>
      <c r="E22" s="145"/>
      <c r="F22" s="55" t="s">
        <v>244</v>
      </c>
      <c r="G22" s="55" t="s">
        <v>289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4</v>
      </c>
      <c r="N22" s="59">
        <f t="shared" si="0"/>
        <v>8</v>
      </c>
      <c r="O22" s="5" t="str">
        <f t="shared" si="1"/>
        <v>Medio</v>
      </c>
      <c r="P22" s="5">
        <v>25</v>
      </c>
      <c r="Q22" s="59">
        <f t="shared" si="2"/>
        <v>200</v>
      </c>
      <c r="R22" s="11" t="str">
        <f t="shared" si="3"/>
        <v>II</v>
      </c>
      <c r="S22" s="53" t="str">
        <f t="shared" si="4"/>
        <v>ACEPTABLE CON CONTROL ESPECIFICO</v>
      </c>
      <c r="T22" s="10" t="str">
        <f t="shared" si="5"/>
        <v>Corregir y adoptar medidas de control inmediato</v>
      </c>
      <c r="U22" s="5">
        <v>1</v>
      </c>
      <c r="V22" s="55" t="s">
        <v>310</v>
      </c>
      <c r="W22" s="55" t="s">
        <v>279</v>
      </c>
      <c r="X22" s="55" t="s">
        <v>266</v>
      </c>
      <c r="Y22" s="55" t="s">
        <v>266</v>
      </c>
      <c r="Z22" s="55" t="s">
        <v>302</v>
      </c>
      <c r="AA22" s="145"/>
      <c r="AB22" s="145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153.75" thickBot="1" x14ac:dyDescent="0.3">
      <c r="B23" s="170"/>
      <c r="C23" s="145"/>
      <c r="D23" s="181"/>
      <c r="E23" s="146"/>
      <c r="F23" s="55" t="s">
        <v>244</v>
      </c>
      <c r="G23" s="55" t="s">
        <v>290</v>
      </c>
      <c r="H23" s="55" t="s">
        <v>264</v>
      </c>
      <c r="I23" s="6" t="s">
        <v>271</v>
      </c>
      <c r="J23" s="6" t="s">
        <v>270</v>
      </c>
      <c r="K23" s="6" t="s">
        <v>271</v>
      </c>
      <c r="L23" s="102">
        <v>2</v>
      </c>
      <c r="M23" s="102">
        <v>4</v>
      </c>
      <c r="N23" s="59">
        <f t="shared" si="0"/>
        <v>8</v>
      </c>
      <c r="O23" s="5" t="str">
        <f t="shared" si="1"/>
        <v>Medio</v>
      </c>
      <c r="P23" s="5">
        <v>60</v>
      </c>
      <c r="Q23" s="59">
        <f t="shared" si="2"/>
        <v>480</v>
      </c>
      <c r="R23" s="11" t="str">
        <f t="shared" si="3"/>
        <v>II</v>
      </c>
      <c r="S23" s="53" t="str">
        <f t="shared" si="4"/>
        <v>ACEPTABLE CON CONTROL ESPECIFICO</v>
      </c>
      <c r="T23" s="10" t="str">
        <f t="shared" si="5"/>
        <v>Corregir y adoptar medidas de control inmediato</v>
      </c>
      <c r="U23" s="5">
        <v>1</v>
      </c>
      <c r="V23" s="55" t="s">
        <v>301</v>
      </c>
      <c r="W23" s="55" t="s">
        <v>279</v>
      </c>
      <c r="X23" s="55" t="s">
        <v>266</v>
      </c>
      <c r="Y23" s="55" t="s">
        <v>266</v>
      </c>
      <c r="Z23" s="55" t="s">
        <v>308</v>
      </c>
      <c r="AA23" s="146"/>
      <c r="AB23" s="146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47" customHeight="1" x14ac:dyDescent="0.25">
      <c r="B24" s="170"/>
      <c r="C24" s="145"/>
      <c r="D24" s="5" t="s">
        <v>293</v>
      </c>
      <c r="E24" s="55" t="s">
        <v>210</v>
      </c>
      <c r="F24" s="55" t="s">
        <v>241</v>
      </c>
      <c r="G24" s="55" t="s">
        <v>292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4</v>
      </c>
      <c r="N24" s="59">
        <f>M24*L24</f>
        <v>8</v>
      </c>
      <c r="O24" s="5" t="str">
        <f>IF(N24&gt;=24,"Muy Alto",IF(N24&gt;=10,"Alto",IF(N24&gt;=6,"Medio","Bajo")))</f>
        <v>Medio</v>
      </c>
      <c r="P24" s="5">
        <v>25</v>
      </c>
      <c r="Q24" s="59">
        <f t="shared" si="2"/>
        <v>200</v>
      </c>
      <c r="R24" s="11" t="str">
        <f>IF(Q24&gt;=600,"I",IF(Q24&gt;=150,"II",IF(Q24&gt;=40,"III","IV")))</f>
        <v>II</v>
      </c>
      <c r="S24" s="53" t="str">
        <f>IF(R24="IV","ACEPTABLE",IF(R24="III","MEJORABLE",IF(R24="II","ACEPTABLE CON CONTROL ESPECIFICO","NO ACEPTABLE")))</f>
        <v>ACEPTABLE CON CONTROL ESPECIFICO</v>
      </c>
      <c r="T24" s="10" t="str">
        <f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Corregir y adoptar medidas de control inmediato</v>
      </c>
      <c r="U24" s="5">
        <v>1</v>
      </c>
      <c r="V24" s="55" t="s">
        <v>298</v>
      </c>
      <c r="W24" s="55" t="s">
        <v>299</v>
      </c>
      <c r="X24" s="55" t="s">
        <v>266</v>
      </c>
      <c r="Y24" s="55" t="s">
        <v>266</v>
      </c>
      <c r="Z24" s="55" t="s">
        <v>300</v>
      </c>
      <c r="AA24" s="55" t="s">
        <v>303</v>
      </c>
      <c r="AB24" s="55" t="s">
        <v>266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78.5" x14ac:dyDescent="0.25">
      <c r="B25" s="170"/>
      <c r="C25" s="145"/>
      <c r="D25" s="5" t="s">
        <v>19</v>
      </c>
      <c r="E25" s="68" t="s">
        <v>514</v>
      </c>
      <c r="F25" s="55" t="s">
        <v>233</v>
      </c>
      <c r="G25" s="55" t="s">
        <v>316</v>
      </c>
      <c r="H25" s="55" t="s">
        <v>262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2</v>
      </c>
      <c r="N25" s="59">
        <f t="shared" ref="N25:N73" si="6">M25*L25</f>
        <v>4</v>
      </c>
      <c r="O25" s="5" t="str">
        <f t="shared" ref="O25:O73" si="7">IF(N25&gt;=24,"Muy Alto",IF(N25&gt;=10,"Alto",IF(N25&gt;=6,"Medio","Bajo")))</f>
        <v>Bajo</v>
      </c>
      <c r="P25" s="5">
        <v>25</v>
      </c>
      <c r="Q25" s="59">
        <f t="shared" si="2"/>
        <v>100</v>
      </c>
      <c r="R25" s="11" t="str">
        <f t="shared" ref="R25:R73" si="8">IF(Q25&gt;=600,"I",IF(Q25&gt;=150,"II",IF(Q25&gt;=40,"III","IV")))</f>
        <v>III</v>
      </c>
      <c r="S25" s="7" t="str">
        <f t="shared" ref="S25:S73" si="9">IF(R25="IV","ACEPTABLE",IF(R25="III","MEJORABLE",IF(R25="II","ACEPTABLE CON CONTROL ESPECIFICO","NO ACEPTABLE")))</f>
        <v>MEJORABLE</v>
      </c>
      <c r="T25" s="10" t="str">
        <f t="shared" ref="T25:T73" si="10"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5">
        <v>1</v>
      </c>
      <c r="V25" s="55" t="s">
        <v>317</v>
      </c>
      <c r="W25" s="55" t="s">
        <v>265</v>
      </c>
      <c r="X25" s="55" t="s">
        <v>266</v>
      </c>
      <c r="Y25" s="55" t="s">
        <v>266</v>
      </c>
      <c r="Z25" s="55" t="s">
        <v>318</v>
      </c>
      <c r="AA25" s="55" t="s">
        <v>319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23" customHeight="1" x14ac:dyDescent="0.25">
      <c r="B26" s="170"/>
      <c r="C26" s="145"/>
      <c r="D26" s="76"/>
      <c r="E26" s="170" t="s">
        <v>208</v>
      </c>
      <c r="F26" s="77" t="s">
        <v>218</v>
      </c>
      <c r="G26" s="55" t="s">
        <v>444</v>
      </c>
      <c r="H26" s="55" t="s">
        <v>262</v>
      </c>
      <c r="I26" s="6" t="s">
        <v>540</v>
      </c>
      <c r="J26" s="6" t="s">
        <v>540</v>
      </c>
      <c r="K26" s="6" t="s">
        <v>540</v>
      </c>
      <c r="L26" s="102">
        <v>2</v>
      </c>
      <c r="M26" s="102">
        <v>2</v>
      </c>
      <c r="N26" s="59">
        <v>6</v>
      </c>
      <c r="O26" s="5" t="str">
        <f t="shared" si="7"/>
        <v>Medio</v>
      </c>
      <c r="P26" s="5">
        <v>10</v>
      </c>
      <c r="Q26" s="59">
        <f t="shared" si="2"/>
        <v>60</v>
      </c>
      <c r="R26" s="11" t="str">
        <f t="shared" si="8"/>
        <v>III</v>
      </c>
      <c r="S26" s="7" t="str">
        <f t="shared" si="9"/>
        <v>MEJORABLE</v>
      </c>
      <c r="T26" s="10" t="str">
        <f t="shared" si="10"/>
        <v>Mejorar si es posible. Seria conveniente justificar la intervención y su rentabilidad</v>
      </c>
      <c r="U26" s="5">
        <v>1</v>
      </c>
      <c r="V26" s="55" t="s">
        <v>557</v>
      </c>
      <c r="W26" s="55" t="s">
        <v>556</v>
      </c>
      <c r="X26" s="55" t="s">
        <v>266</v>
      </c>
      <c r="Y26" s="55" t="s">
        <v>266</v>
      </c>
      <c r="Z26" s="55" t="s">
        <v>560</v>
      </c>
      <c r="AA26" s="55" t="s">
        <v>559</v>
      </c>
      <c r="AB26" s="55" t="s">
        <v>562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28.25" customHeight="1" x14ac:dyDescent="0.25">
      <c r="B27" s="170"/>
      <c r="C27" s="145"/>
      <c r="D27" s="76" t="s">
        <v>19</v>
      </c>
      <c r="E27" s="170"/>
      <c r="F27" s="77" t="s">
        <v>214</v>
      </c>
      <c r="G27" s="55" t="s">
        <v>350</v>
      </c>
      <c r="H27" s="55" t="s">
        <v>264</v>
      </c>
      <c r="I27" s="6" t="s">
        <v>351</v>
      </c>
      <c r="J27" s="6" t="s">
        <v>351</v>
      </c>
      <c r="K27" s="6" t="s">
        <v>352</v>
      </c>
      <c r="L27" s="102">
        <v>2</v>
      </c>
      <c r="M27" s="102">
        <v>2</v>
      </c>
      <c r="N27" s="59">
        <f t="shared" si="6"/>
        <v>4</v>
      </c>
      <c r="O27" s="5" t="str">
        <f t="shared" si="7"/>
        <v>Bajo</v>
      </c>
      <c r="P27" s="5">
        <v>10</v>
      </c>
      <c r="Q27" s="59">
        <f>P27*N27</f>
        <v>40</v>
      </c>
      <c r="R27" s="11" t="str">
        <f t="shared" si="8"/>
        <v>III</v>
      </c>
      <c r="S27" s="7" t="str">
        <f t="shared" si="9"/>
        <v>MEJORABLE</v>
      </c>
      <c r="T27" s="10" t="str">
        <f t="shared" si="10"/>
        <v>Mejorar si es posible. Seria conveniente justificar la intervención y su rentabilidad</v>
      </c>
      <c r="U27" s="5">
        <v>1</v>
      </c>
      <c r="V27" s="55" t="s">
        <v>353</v>
      </c>
      <c r="W27" s="55" t="s">
        <v>354</v>
      </c>
      <c r="X27" s="55" t="s">
        <v>266</v>
      </c>
      <c r="Y27" s="55" t="s">
        <v>266</v>
      </c>
      <c r="Z27" s="55" t="s">
        <v>266</v>
      </c>
      <c r="AA27" s="55" t="s">
        <v>355</v>
      </c>
      <c r="AB27" s="58" t="s">
        <v>266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15" hidden="1" customHeight="1" x14ac:dyDescent="0.25">
      <c r="B28" s="170"/>
      <c r="C28" s="145"/>
      <c r="D28" s="93"/>
      <c r="E28" s="63"/>
      <c r="F28" s="79" t="s">
        <v>52</v>
      </c>
      <c r="G28" s="71"/>
      <c r="H28" s="55" t="s">
        <v>264</v>
      </c>
      <c r="I28" s="89"/>
      <c r="J28" s="90"/>
      <c r="K28" s="66"/>
      <c r="L28" s="107"/>
      <c r="M28" s="107"/>
      <c r="N28" s="59">
        <f t="shared" si="6"/>
        <v>0</v>
      </c>
      <c r="O28" s="5" t="str">
        <f t="shared" si="7"/>
        <v>Bajo</v>
      </c>
      <c r="P28" s="5">
        <v>10</v>
      </c>
      <c r="Q28" s="59">
        <f t="shared" ref="Q28:Q73" si="11">P28*N28</f>
        <v>0</v>
      </c>
      <c r="R28" s="11" t="str">
        <f t="shared" si="8"/>
        <v>IV</v>
      </c>
      <c r="S28" s="7" t="str">
        <f t="shared" si="9"/>
        <v>ACEPTABLE</v>
      </c>
      <c r="T28" s="10" t="str">
        <f t="shared" si="10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7" t="s">
        <v>266</v>
      </c>
      <c r="Y28" s="87" t="s">
        <v>266</v>
      </c>
      <c r="Z28" s="87" t="s">
        <v>266</v>
      </c>
    </row>
    <row r="29" spans="2:49" ht="15" hidden="1" customHeight="1" x14ac:dyDescent="0.25">
      <c r="B29" s="170"/>
      <c r="C29" s="145"/>
      <c r="D29" s="179" t="s">
        <v>19</v>
      </c>
      <c r="E29" s="63"/>
      <c r="F29" s="79" t="s">
        <v>53</v>
      </c>
      <c r="G29" s="71"/>
      <c r="H29" s="55" t="s">
        <v>264</v>
      </c>
      <c r="I29" s="89"/>
      <c r="J29" s="90"/>
      <c r="K29" s="66"/>
      <c r="L29" s="107"/>
      <c r="M29" s="107"/>
      <c r="N29" s="59">
        <f t="shared" si="6"/>
        <v>0</v>
      </c>
      <c r="O29" s="5" t="str">
        <f t="shared" si="7"/>
        <v>Bajo</v>
      </c>
      <c r="P29" s="5">
        <v>10</v>
      </c>
      <c r="Q29" s="59">
        <f t="shared" si="11"/>
        <v>0</v>
      </c>
      <c r="R29" s="11" t="str">
        <f t="shared" si="8"/>
        <v>IV</v>
      </c>
      <c r="S29" s="7" t="str">
        <f t="shared" si="9"/>
        <v>ACEPTABLE</v>
      </c>
      <c r="T29" s="10" t="str">
        <f t="shared" si="10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7" t="s">
        <v>266</v>
      </c>
      <c r="Y29" s="87" t="s">
        <v>266</v>
      </c>
      <c r="Z29" s="87" t="s">
        <v>266</v>
      </c>
    </row>
    <row r="30" spans="2:49" ht="15" hidden="1" customHeight="1" x14ac:dyDescent="0.25">
      <c r="B30" s="170"/>
      <c r="C30" s="145"/>
      <c r="D30" s="180"/>
      <c r="E30" s="63"/>
      <c r="F30" s="79" t="s">
        <v>54</v>
      </c>
      <c r="G30" s="71"/>
      <c r="H30" s="55" t="s">
        <v>264</v>
      </c>
      <c r="I30" s="89"/>
      <c r="J30" s="90"/>
      <c r="K30" s="66"/>
      <c r="L30" s="107"/>
      <c r="M30" s="107"/>
      <c r="N30" s="59">
        <f t="shared" si="6"/>
        <v>0</v>
      </c>
      <c r="O30" s="5" t="str">
        <f t="shared" si="7"/>
        <v>Bajo</v>
      </c>
      <c r="P30" s="5">
        <v>10</v>
      </c>
      <c r="Q30" s="59">
        <f t="shared" si="11"/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7" t="s">
        <v>266</v>
      </c>
      <c r="Y30" s="87" t="s">
        <v>266</v>
      </c>
      <c r="Z30" s="87" t="s">
        <v>266</v>
      </c>
    </row>
    <row r="31" spans="2:49" ht="15" hidden="1" customHeight="1" x14ac:dyDescent="0.25">
      <c r="B31" s="170"/>
      <c r="C31" s="145"/>
      <c r="D31" s="179" t="s">
        <v>19</v>
      </c>
      <c r="E31" s="63"/>
      <c r="F31" s="79" t="s">
        <v>55</v>
      </c>
      <c r="G31" s="71"/>
      <c r="H31" s="55" t="s">
        <v>264</v>
      </c>
      <c r="I31" s="89"/>
      <c r="J31" s="90"/>
      <c r="K31" s="66"/>
      <c r="L31" s="107"/>
      <c r="M31" s="107"/>
      <c r="N31" s="59">
        <f t="shared" si="6"/>
        <v>0</v>
      </c>
      <c r="O31" s="5" t="str">
        <f t="shared" si="7"/>
        <v>Bajo</v>
      </c>
      <c r="P31" s="5">
        <v>10</v>
      </c>
      <c r="Q31" s="59">
        <f t="shared" si="11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49" ht="15" hidden="1" customHeight="1" x14ac:dyDescent="0.25">
      <c r="B32" s="170"/>
      <c r="C32" s="145"/>
      <c r="D32" s="180"/>
      <c r="E32" s="63"/>
      <c r="F32" s="79" t="s">
        <v>213</v>
      </c>
      <c r="G32" s="71"/>
      <c r="H32" s="55" t="s">
        <v>264</v>
      </c>
      <c r="I32" s="89"/>
      <c r="J32" s="90"/>
      <c r="K32" s="66"/>
      <c r="L32" s="107"/>
      <c r="M32" s="107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15" hidden="1" customHeight="1" x14ac:dyDescent="0.25">
      <c r="B33" s="170"/>
      <c r="C33" s="145"/>
      <c r="D33" s="179" t="s">
        <v>19</v>
      </c>
      <c r="E33" s="63"/>
      <c r="F33" s="79" t="s">
        <v>57</v>
      </c>
      <c r="G33" s="71"/>
      <c r="H33" s="55" t="s">
        <v>264</v>
      </c>
      <c r="I33" s="89"/>
      <c r="J33" s="90"/>
      <c r="K33" s="66"/>
      <c r="L33" s="107"/>
      <c r="M33" s="107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15" hidden="1" customHeight="1" x14ac:dyDescent="0.25">
      <c r="B34" s="170"/>
      <c r="C34" s="145"/>
      <c r="D34" s="180"/>
      <c r="E34" s="63"/>
      <c r="F34" s="79" t="s">
        <v>58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30" hidden="1" customHeight="1" x14ac:dyDescent="0.25">
      <c r="B35" s="170"/>
      <c r="C35" s="145"/>
      <c r="D35" s="179" t="s">
        <v>19</v>
      </c>
      <c r="E35" s="63"/>
      <c r="F35" s="79" t="s">
        <v>59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25">
      <c r="B36" s="170"/>
      <c r="C36" s="145"/>
      <c r="D36" s="180"/>
      <c r="E36" s="63"/>
      <c r="F36" s="79" t="s">
        <v>214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30" hidden="1" customHeight="1" x14ac:dyDescent="0.25">
      <c r="B37" s="170"/>
      <c r="C37" s="145"/>
      <c r="D37" s="179" t="s">
        <v>19</v>
      </c>
      <c r="E37" s="63"/>
      <c r="F37" s="79" t="s">
        <v>215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30" hidden="1" customHeight="1" x14ac:dyDescent="0.25">
      <c r="B38" s="170"/>
      <c r="C38" s="145"/>
      <c r="D38" s="180"/>
      <c r="E38" s="63"/>
      <c r="F38" s="79" t="s">
        <v>216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15" hidden="1" customHeight="1" x14ac:dyDescent="0.25">
      <c r="B39" s="170"/>
      <c r="C39" s="145"/>
      <c r="D39" s="179" t="s">
        <v>19</v>
      </c>
      <c r="E39" s="63"/>
      <c r="F39" s="79" t="s">
        <v>217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0" hidden="1" customHeight="1" x14ac:dyDescent="0.25">
      <c r="B40" s="170"/>
      <c r="C40" s="145"/>
      <c r="D40" s="180"/>
      <c r="E40" s="63"/>
      <c r="F40" s="79" t="s">
        <v>218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30" hidden="1" customHeight="1" x14ac:dyDescent="0.25">
      <c r="B41" s="170"/>
      <c r="C41" s="145"/>
      <c r="D41" s="179" t="s">
        <v>19</v>
      </c>
      <c r="E41" s="63"/>
      <c r="F41" s="79" t="s">
        <v>219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15" hidden="1" customHeight="1" x14ac:dyDescent="0.25">
      <c r="B42" s="170"/>
      <c r="C42" s="145"/>
      <c r="D42" s="180"/>
      <c r="E42" s="63"/>
      <c r="F42" s="79" t="s">
        <v>220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30" hidden="1" customHeight="1" x14ac:dyDescent="0.25">
      <c r="B43" s="170"/>
      <c r="C43" s="145"/>
      <c r="D43" s="179" t="s">
        <v>19</v>
      </c>
      <c r="E43" s="63"/>
      <c r="F43" s="79" t="s">
        <v>221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30" hidden="1" customHeight="1" x14ac:dyDescent="0.25">
      <c r="B44" s="170"/>
      <c r="C44" s="145"/>
      <c r="D44" s="180"/>
      <c r="E44" s="63"/>
      <c r="F44" s="79" t="s">
        <v>222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15" hidden="1" customHeight="1" x14ac:dyDescent="0.25">
      <c r="B45" s="170"/>
      <c r="C45" s="145"/>
      <c r="D45" s="179" t="s">
        <v>19</v>
      </c>
      <c r="E45" s="63"/>
      <c r="F45" s="79" t="s">
        <v>223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5" hidden="1" customHeight="1" x14ac:dyDescent="0.25">
      <c r="B46" s="170"/>
      <c r="C46" s="145"/>
      <c r="D46" s="180"/>
      <c r="E46" s="63"/>
      <c r="F46" s="79" t="s">
        <v>224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15" hidden="1" customHeight="1" x14ac:dyDescent="0.25">
      <c r="B47" s="170"/>
      <c r="C47" s="145"/>
      <c r="D47" s="179" t="s">
        <v>19</v>
      </c>
      <c r="E47" s="63"/>
      <c r="F47" s="79" t="s">
        <v>60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15" hidden="1" customHeight="1" x14ac:dyDescent="0.25">
      <c r="B48" s="170"/>
      <c r="C48" s="145"/>
      <c r="D48" s="180"/>
      <c r="E48" s="63"/>
      <c r="F48" s="79" t="s">
        <v>225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79" t="s">
        <v>19</v>
      </c>
      <c r="E49" s="63"/>
      <c r="F49" s="79" t="s">
        <v>61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" hidden="1" customHeight="1" x14ac:dyDescent="0.25">
      <c r="B50" s="170"/>
      <c r="C50" s="145"/>
      <c r="D50" s="180"/>
      <c r="E50" s="63"/>
      <c r="F50" s="79" t="s">
        <v>226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31.5" hidden="1" customHeight="1" x14ac:dyDescent="0.25">
      <c r="B51" s="170"/>
      <c r="C51" s="145"/>
      <c r="D51" s="179" t="s">
        <v>19</v>
      </c>
      <c r="E51" s="63"/>
      <c r="F51" s="79" t="s">
        <v>227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33" hidden="1" customHeight="1" x14ac:dyDescent="0.25">
      <c r="B52" s="170"/>
      <c r="C52" s="145"/>
      <c r="D52" s="180"/>
      <c r="E52" s="63"/>
      <c r="F52" s="79" t="s">
        <v>75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65" hidden="1" customHeight="1" x14ac:dyDescent="0.25">
      <c r="B53" s="170"/>
      <c r="C53" s="145"/>
      <c r="D53" s="179" t="s">
        <v>19</v>
      </c>
      <c r="E53" s="63"/>
      <c r="F53" s="79" t="s">
        <v>239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0" hidden="1" customHeight="1" x14ac:dyDescent="0.25">
      <c r="B54" s="170"/>
      <c r="C54" s="145"/>
      <c r="D54" s="180"/>
      <c r="E54" s="63"/>
      <c r="F54" s="80" t="s">
        <v>228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90" hidden="1" customHeight="1" x14ac:dyDescent="0.25">
      <c r="B55" s="170"/>
      <c r="C55" s="145"/>
      <c r="D55" s="179" t="s">
        <v>19</v>
      </c>
      <c r="E55" s="63"/>
      <c r="F55" s="80" t="s">
        <v>240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20" hidden="1" customHeight="1" x14ac:dyDescent="0.25">
      <c r="B56" s="170"/>
      <c r="C56" s="145"/>
      <c r="D56" s="180"/>
      <c r="E56" s="63"/>
      <c r="F56" s="80" t="s">
        <v>241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80" hidden="1" customHeight="1" x14ac:dyDescent="0.25">
      <c r="B57" s="170"/>
      <c r="C57" s="145"/>
      <c r="D57" s="179" t="s">
        <v>19</v>
      </c>
      <c r="E57" s="63"/>
      <c r="F57" s="80" t="s">
        <v>242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75" hidden="1" customHeight="1" x14ac:dyDescent="0.25">
      <c r="B58" s="170"/>
      <c r="C58" s="145"/>
      <c r="D58" s="180"/>
      <c r="E58" s="63"/>
      <c r="F58" s="80" t="s">
        <v>243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45" hidden="1" customHeight="1" x14ac:dyDescent="0.25">
      <c r="B59" s="170"/>
      <c r="C59" s="145"/>
      <c r="D59" s="179" t="s">
        <v>19</v>
      </c>
      <c r="E59" s="63"/>
      <c r="F59" s="80" t="s">
        <v>244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5" hidden="1" customHeight="1" x14ac:dyDescent="0.25">
      <c r="B60" s="170"/>
      <c r="C60" s="145"/>
      <c r="D60" s="180"/>
      <c r="E60" s="63"/>
      <c r="F60" s="80" t="s">
        <v>229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30" hidden="1" customHeight="1" x14ac:dyDescent="0.25">
      <c r="B61" s="170"/>
      <c r="C61" s="145"/>
      <c r="D61" s="179" t="s">
        <v>19</v>
      </c>
      <c r="E61" s="63"/>
      <c r="F61" s="80" t="s">
        <v>230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30" hidden="1" customHeight="1" x14ac:dyDescent="0.25">
      <c r="B62" s="170"/>
      <c r="C62" s="145"/>
      <c r="D62" s="180"/>
      <c r="E62" s="63"/>
      <c r="F62" s="80" t="s">
        <v>231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20" hidden="1" customHeight="1" x14ac:dyDescent="0.25">
      <c r="B63" s="170"/>
      <c r="C63" s="145"/>
      <c r="D63" s="179" t="s">
        <v>19</v>
      </c>
      <c r="E63" s="63"/>
      <c r="F63" s="80" t="s">
        <v>232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45" hidden="1" customHeight="1" x14ac:dyDescent="0.25">
      <c r="B64" s="170"/>
      <c r="C64" s="145"/>
      <c r="D64" s="180"/>
      <c r="E64" s="63"/>
      <c r="F64" s="80" t="s">
        <v>233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45" hidden="1" customHeight="1" x14ac:dyDescent="0.25">
      <c r="B65" s="170"/>
      <c r="C65" s="145"/>
      <c r="D65" s="179" t="s">
        <v>19</v>
      </c>
      <c r="E65" s="63"/>
      <c r="F65" s="80" t="s">
        <v>245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60" hidden="1" customHeight="1" x14ac:dyDescent="0.25">
      <c r="B66" s="170"/>
      <c r="C66" s="145"/>
      <c r="D66" s="180"/>
      <c r="E66" s="63"/>
      <c r="F66" s="80" t="s">
        <v>246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45" hidden="1" customHeight="1" x14ac:dyDescent="0.25">
      <c r="B67" s="170"/>
      <c r="C67" s="145"/>
      <c r="D67" s="179" t="s">
        <v>19</v>
      </c>
      <c r="E67" s="63"/>
      <c r="F67" s="80" t="s">
        <v>247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45" hidden="1" customHeight="1" x14ac:dyDescent="0.25">
      <c r="B68" s="170"/>
      <c r="C68" s="145"/>
      <c r="D68" s="180"/>
      <c r="E68" s="63"/>
      <c r="F68" s="80" t="s">
        <v>234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30" hidden="1" customHeight="1" x14ac:dyDescent="0.25">
      <c r="B69" s="170"/>
      <c r="C69" s="145"/>
      <c r="D69" s="179" t="s">
        <v>19</v>
      </c>
      <c r="E69" s="63"/>
      <c r="F69" s="80" t="s">
        <v>235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60" hidden="1" customHeight="1" x14ac:dyDescent="0.25">
      <c r="B70" s="170"/>
      <c r="C70" s="145"/>
      <c r="D70" s="180"/>
      <c r="E70" s="63"/>
      <c r="F70" s="80" t="s">
        <v>236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15" hidden="1" customHeight="1" x14ac:dyDescent="0.25">
      <c r="B71" s="170"/>
      <c r="C71" s="145"/>
      <c r="D71" s="179" t="s">
        <v>19</v>
      </c>
      <c r="E71" s="63"/>
      <c r="F71" s="80" t="s">
        <v>237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30.75" hidden="1" customHeight="1" x14ac:dyDescent="0.25">
      <c r="B72" s="170"/>
      <c r="C72" s="145"/>
      <c r="D72" s="180"/>
      <c r="E72" s="63"/>
      <c r="F72" s="80" t="s">
        <v>238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93" customHeight="1" x14ac:dyDescent="0.25">
      <c r="B73" s="170"/>
      <c r="C73" s="146"/>
      <c r="D73" s="67" t="s">
        <v>293</v>
      </c>
      <c r="E73" s="14" t="s">
        <v>400</v>
      </c>
      <c r="F73" s="14" t="s">
        <v>401</v>
      </c>
      <c r="G73" s="14" t="s">
        <v>402</v>
      </c>
      <c r="H73" s="55" t="s">
        <v>264</v>
      </c>
      <c r="I73" s="58" t="s">
        <v>384</v>
      </c>
      <c r="J73" s="58" t="s">
        <v>384</v>
      </c>
      <c r="K73" s="58" t="s">
        <v>384</v>
      </c>
      <c r="L73" s="102">
        <v>6</v>
      </c>
      <c r="M73" s="102">
        <v>2</v>
      </c>
      <c r="N73" s="94">
        <f t="shared" si="6"/>
        <v>12</v>
      </c>
      <c r="O73" s="67" t="str">
        <f t="shared" si="7"/>
        <v>Alto</v>
      </c>
      <c r="P73" s="58">
        <v>10</v>
      </c>
      <c r="Q73" s="59">
        <f t="shared" si="11"/>
        <v>120</v>
      </c>
      <c r="R73" s="11" t="str">
        <f t="shared" si="8"/>
        <v>III</v>
      </c>
      <c r="S73" s="7" t="str">
        <f t="shared" si="9"/>
        <v>MEJORABLE</v>
      </c>
      <c r="T73" s="10" t="str">
        <f t="shared" si="10"/>
        <v>Mejorar si es posible. Seria conveniente justificar la intervención y su rentabilidad</v>
      </c>
      <c r="U73" s="58">
        <v>1</v>
      </c>
      <c r="V73" s="14" t="s">
        <v>403</v>
      </c>
      <c r="W73" s="14" t="s">
        <v>404</v>
      </c>
      <c r="X73" s="58" t="s">
        <v>266</v>
      </c>
      <c r="Y73" s="58" t="s">
        <v>266</v>
      </c>
      <c r="Z73" s="58" t="s">
        <v>266</v>
      </c>
      <c r="AA73" s="70" t="s">
        <v>405</v>
      </c>
      <c r="AB73" s="75" t="s">
        <v>399</v>
      </c>
    </row>
    <row r="74" spans="2:28" x14ac:dyDescent="0.25">
      <c r="C74" s="81"/>
      <c r="L74" s="207"/>
      <c r="M74" s="207"/>
    </row>
    <row r="75" spans="2:28" x14ac:dyDescent="0.25">
      <c r="C75" s="81"/>
      <c r="L75" s="207"/>
      <c r="M75" s="207"/>
    </row>
    <row r="76" spans="2:28" x14ac:dyDescent="0.25">
      <c r="C76" s="81"/>
      <c r="L76" s="207"/>
      <c r="M76" s="207"/>
    </row>
    <row r="77" spans="2:28" x14ac:dyDescent="0.25">
      <c r="C77" s="81"/>
      <c r="L77" s="207"/>
      <c r="M77" s="207"/>
    </row>
    <row r="78" spans="2:28" x14ac:dyDescent="0.25">
      <c r="C78" s="81"/>
      <c r="L78" s="207"/>
      <c r="M78" s="207"/>
    </row>
    <row r="79" spans="2:28" x14ac:dyDescent="0.25">
      <c r="C79" s="81"/>
      <c r="L79" s="207"/>
      <c r="M79" s="207"/>
    </row>
    <row r="80" spans="2:28" x14ac:dyDescent="0.25">
      <c r="C80" s="81"/>
      <c r="L80" s="207"/>
      <c r="M80" s="207"/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  <c r="L83" s="207"/>
      <c r="M83" s="207"/>
    </row>
    <row r="84" spans="3:13" x14ac:dyDescent="0.25">
      <c r="C84" s="81"/>
      <c r="L84" s="207"/>
      <c r="M84" s="207"/>
    </row>
    <row r="85" spans="3:13" x14ac:dyDescent="0.25">
      <c r="C85" s="81"/>
      <c r="L85" s="207"/>
      <c r="M85" s="207"/>
    </row>
    <row r="86" spans="3:13" x14ac:dyDescent="0.25">
      <c r="C86" s="81"/>
      <c r="L86" s="207"/>
      <c r="M86" s="207"/>
    </row>
    <row r="87" spans="3:13" x14ac:dyDescent="0.25">
      <c r="C87" s="81"/>
    </row>
    <row r="88" spans="3:13" x14ac:dyDescent="0.25">
      <c r="C88" s="81"/>
    </row>
    <row r="89" spans="3:13" x14ac:dyDescent="0.25">
      <c r="C89" s="81"/>
    </row>
    <row r="90" spans="3:13" x14ac:dyDescent="0.25">
      <c r="C90" s="81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048545" spans="4:8" ht="60" x14ac:dyDescent="0.25">
      <c r="H1048545" s="31" t="s">
        <v>256</v>
      </c>
    </row>
    <row r="1048546" spans="4:8" ht="60" x14ac:dyDescent="0.25">
      <c r="H1048546" s="31" t="s">
        <v>257</v>
      </c>
    </row>
    <row r="1048547" spans="4:8" ht="90" x14ac:dyDescent="0.25">
      <c r="H1048547" s="31" t="s">
        <v>258</v>
      </c>
    </row>
    <row r="1048548" spans="4:8" ht="75" x14ac:dyDescent="0.25">
      <c r="H1048548" s="31" t="s">
        <v>259</v>
      </c>
    </row>
    <row r="1048549" spans="4:8" ht="135" x14ac:dyDescent="0.25">
      <c r="H1048549" s="31" t="s">
        <v>260</v>
      </c>
    </row>
    <row r="1048550" spans="4:8" ht="285" x14ac:dyDescent="0.25">
      <c r="D1048550" t="s">
        <v>19</v>
      </c>
      <c r="H1048550" s="31" t="s">
        <v>261</v>
      </c>
    </row>
    <row r="1048551" spans="4:8" x14ac:dyDescent="0.25">
      <c r="D1048551" t="s">
        <v>263</v>
      </c>
    </row>
  </sheetData>
  <mergeCells count="72">
    <mergeCell ref="D71:D72"/>
    <mergeCell ref="L74:M86"/>
    <mergeCell ref="D57:D58"/>
    <mergeCell ref="D59:D60"/>
    <mergeCell ref="D61:D62"/>
    <mergeCell ref="D65:D66"/>
    <mergeCell ref="D67:D68"/>
    <mergeCell ref="D49:D50"/>
    <mergeCell ref="D51:D52"/>
    <mergeCell ref="D53:D54"/>
    <mergeCell ref="D55:D56"/>
    <mergeCell ref="D69:D70"/>
    <mergeCell ref="AA21:AA23"/>
    <mergeCell ref="AB21:AB23"/>
    <mergeCell ref="E26:E27"/>
    <mergeCell ref="D29:D30"/>
    <mergeCell ref="D47:D48"/>
    <mergeCell ref="Y11:Y18"/>
    <mergeCell ref="Z11:Z18"/>
    <mergeCell ref="AA11:AA18"/>
    <mergeCell ref="AB11:AB18"/>
    <mergeCell ref="D19:D20"/>
    <mergeCell ref="E19:E20"/>
    <mergeCell ref="S11:S18"/>
    <mergeCell ref="T11:T18"/>
    <mergeCell ref="U11:U18"/>
    <mergeCell ref="V11:V18"/>
    <mergeCell ref="W11:W18"/>
    <mergeCell ref="X11:X18"/>
    <mergeCell ref="M11:M18"/>
    <mergeCell ref="N11:N18"/>
    <mergeCell ref="O11:O18"/>
    <mergeCell ref="P11:P18"/>
    <mergeCell ref="Q11:Q18"/>
    <mergeCell ref="R11:R18"/>
    <mergeCell ref="G11:G18"/>
    <mergeCell ref="H11:H18"/>
    <mergeCell ref="I11:I18"/>
    <mergeCell ref="J11:J18"/>
    <mergeCell ref="K11:K18"/>
    <mergeCell ref="L11:L18"/>
    <mergeCell ref="B11:B73"/>
    <mergeCell ref="C11:C73"/>
    <mergeCell ref="D11:D18"/>
    <mergeCell ref="E11:E18"/>
    <mergeCell ref="F11:F18"/>
    <mergeCell ref="D39:D40"/>
    <mergeCell ref="D21:D23"/>
    <mergeCell ref="E21:E23"/>
    <mergeCell ref="D31:D32"/>
    <mergeCell ref="D33:D34"/>
    <mergeCell ref="D35:D36"/>
    <mergeCell ref="D37:D38"/>
    <mergeCell ref="D63:D64"/>
    <mergeCell ref="D41:D42"/>
    <mergeCell ref="D43:D44"/>
    <mergeCell ref="D45:D46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9:O73">
    <cfRule type="containsText" dxfId="135" priority="30" operator="containsText" text="Bajo">
      <formula>NOT(ISERROR(SEARCH("Bajo",O11)))</formula>
    </cfRule>
    <cfRule type="containsText" dxfId="134" priority="31" operator="containsText" text="Muy Alto">
      <formula>NOT(ISERROR(SEARCH("Muy Alto",O11)))</formula>
    </cfRule>
  </conditionalFormatting>
  <conditionalFormatting sqref="O11 O25:O73">
    <cfRule type="containsText" dxfId="133" priority="32" operator="containsText" text="Alto">
      <formula>NOT(ISERROR(SEARCH("Alto",O11)))</formula>
    </cfRule>
    <cfRule type="containsText" dxfId="132" priority="33" operator="containsText" text="Muy Alto">
      <formula>NOT(ISERROR(SEARCH("Muy Alto",O11)))</formula>
    </cfRule>
  </conditionalFormatting>
  <conditionalFormatting sqref="O19:O24">
    <cfRule type="containsText" dxfId="131" priority="9" operator="containsText" text="Muy Alto">
      <formula>NOT(ISERROR(SEARCH("Muy Alto",O19)))</formula>
    </cfRule>
    <cfRule type="containsText" dxfId="130" priority="10" operator="containsText" text="Alto">
      <formula>NOT(ISERROR(SEARCH("Alto",O19)))</formula>
    </cfRule>
  </conditionalFormatting>
  <conditionalFormatting sqref="O19:O73 O11">
    <cfRule type="containsText" dxfId="129" priority="29" operator="containsText" text="Medio">
      <formula>NOT(ISERROR(SEARCH("Medio",O11)))</formula>
    </cfRule>
  </conditionalFormatting>
  <conditionalFormatting sqref="R11 R25:R73">
    <cfRule type="containsText" dxfId="128" priority="25" operator="containsText" text="III">
      <formula>NOT(ISERROR(SEARCH("III",R11)))</formula>
    </cfRule>
    <cfRule type="containsText" dxfId="127" priority="26" operator="containsText" text="II">
      <formula>NOT(ISERROR(SEARCH("II",R11)))</formula>
    </cfRule>
    <cfRule type="containsText" dxfId="126" priority="27" operator="containsText" text="I">
      <formula>NOT(ISERROR(SEARCH("I",R11)))</formula>
    </cfRule>
    <cfRule type="containsText" dxfId="125" priority="28" operator="containsText" text="IV">
      <formula>NOT(ISERROR(SEARCH("IV",R11)))</formula>
    </cfRule>
  </conditionalFormatting>
  <conditionalFormatting sqref="R19:R24">
    <cfRule type="containsText" dxfId="124" priority="5" operator="containsText" text="IV">
      <formula>NOT(ISERROR(SEARCH("IV",R19)))</formula>
    </cfRule>
    <cfRule type="containsText" dxfId="123" priority="6" operator="containsText" text="III">
      <formula>NOT(ISERROR(SEARCH("III",R19)))</formula>
    </cfRule>
    <cfRule type="containsText" dxfId="122" priority="7" operator="containsText" text="II">
      <formula>NOT(ISERROR(SEARCH("II",R19)))</formula>
    </cfRule>
    <cfRule type="containsText" dxfId="121" priority="8" operator="containsText" text="I">
      <formula>NOT(ISERROR(SEARCH("I",R19)))</formula>
    </cfRule>
  </conditionalFormatting>
  <conditionalFormatting sqref="R19:R73 R11">
    <cfRule type="containsText" dxfId="120" priority="24" operator="containsText" text="IV">
      <formula>NOT(ISERROR(SEARCH("IV",R11)))</formula>
    </cfRule>
  </conditionalFormatting>
  <conditionalFormatting sqref="S11 S19:S73">
    <cfRule type="containsText" dxfId="119" priority="17" operator="containsText" text="ACEPTABLE CON CONTROL ESPECIFICO">
      <formula>NOT(ISERROR(SEARCH("ACEPTABLE CON CONTROL ESPECIFICO",S11)))</formula>
    </cfRule>
    <cfRule type="containsText" dxfId="118" priority="18" operator="containsText" text="ACEPTABLE">
      <formula>NOT(ISERROR(SEARCH("ACEPTABLE",S11)))</formula>
    </cfRule>
    <cfRule type="containsText" dxfId="117" priority="19" operator="containsText" text="MEJORABLE">
      <formula>NOT(ISERROR(SEARCH("MEJORABLE",S11)))</formula>
    </cfRule>
  </conditionalFormatting>
  <conditionalFormatting sqref="S11 S25:S73">
    <cfRule type="containsText" dxfId="116" priority="20" operator="containsText" text="NO ACEPTABLE">
      <formula>NOT(ISERROR(SEARCH("NO ACEPTABLE",S11)))</formula>
    </cfRule>
    <cfRule type="containsText" dxfId="115" priority="21" operator="containsText" text="NO ACEPTABLE O ACEPTABLE CON CONTROL ESPECIFICO">
      <formula>NOT(ISERROR(SEARCH("NO ACEPTABLE O ACEPTABLE CON CONTROL ESPECIFICO",S11)))</formula>
    </cfRule>
    <cfRule type="containsText" dxfId="114" priority="22" operator="containsText" text="ACEPTABLE">
      <formula>NOT(ISERROR(SEARCH("ACEPTABLE",S11)))</formula>
    </cfRule>
    <cfRule type="containsText" dxfId="113" priority="23" operator="containsText" text="MEJORABLE">
      <formula>NOT(ISERROR(SEARCH("MEJORABLE",S11)))</formula>
    </cfRule>
  </conditionalFormatting>
  <conditionalFormatting sqref="S19:S24">
    <cfRule type="containsText" dxfId="112" priority="1" operator="containsText" text="ACEPTABLE">
      <formula>NOT(ISERROR(SEARCH("ACEPTABLE",S19)))</formula>
    </cfRule>
    <cfRule type="containsText" dxfId="111" priority="2" operator="containsText" text="MEJORABLE">
      <formula>NOT(ISERROR(SEARCH("MEJORABLE",S19)))</formula>
    </cfRule>
    <cfRule type="containsText" dxfId="110" priority="3" operator="containsText" text="NO ACEPTABLE">
      <formula>NOT(ISERROR(SEARCH("NO ACEPTABLE",S19)))</formula>
    </cfRule>
    <cfRule type="containsText" dxfId="109" priority="4" operator="containsText" text="NO ACEPTABLE O ACEPTABLE CON CONTROL ESPECIFICO">
      <formula>NOT(ISERROR(SEARCH("NO ACEPTABLE O ACEPTABLE CON CONTROL ESPECIFICO",S19)))</formula>
    </cfRule>
  </conditionalFormatting>
  <conditionalFormatting sqref="S19:S73 S11">
    <cfRule type="containsText" dxfId="108" priority="16" operator="containsText" text="NO ACEPTABLE">
      <formula>NOT(ISERROR(SEARCH("NO ACEPTABLE",S11)))</formula>
    </cfRule>
  </conditionalFormatting>
  <conditionalFormatting sqref="T11 T19:T73">
    <cfRule type="containsText" dxfId="107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106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105" priority="13" operator="equal">
      <formula>"Situación crítica. Suspender actividades hasta que el riesgo esté bajo control. Intervención urgente"</formula>
    </cfRule>
    <cfRule type="containsText" dxfId="104" priority="14" operator="containsText" text="Corregir y adoptar medidas de control inmediato">
      <formula>NOT(ISERROR(SEARCH("Corregir y adoptar medidas de control inmediato",T11)))</formula>
    </cfRule>
    <cfRule type="containsText" dxfId="103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D29 D11 D71 D69 D67 D65 D63 D61 D59 D57 D55 D53 D51 D49 D47 D45 D43 D41 D39 D37 D35 D33 D31 D21 D19 D24:D27" xr:uid="{A1C60D7A-1306-4D95-A0CC-38B2A0CA0F35}">
      <formula1>$D$1048550:$D$1048576</formula1>
    </dataValidation>
    <dataValidation type="list" allowBlank="1" showInputMessage="1" showErrorMessage="1" sqref="H11 H19:H24" xr:uid="{CE615E6C-CE30-4DD1-B23E-732530F8106D}">
      <formula1>$H$1048545:$H$1048550</formula1>
    </dataValidation>
    <dataValidation type="list" allowBlank="1" showInputMessage="1" showErrorMessage="1" sqref="F11 F19:F27" xr:uid="{B80D6987-198B-4078-9920-02F3E28D8ADE}">
      <formula1>$F$28:$F$72</formula1>
    </dataValidation>
    <dataValidation type="list" allowBlank="1" showInputMessage="1" showErrorMessage="1" sqref="E11 E19 E21 E24 E26" xr:uid="{B2459E65-8FD7-47BC-A2E6-6697CBF5DA32}">
      <formula1>$E$28:$E$33</formula1>
    </dataValidation>
    <dataValidation type="list" allowBlank="1" showInputMessage="1" showErrorMessage="1" sqref="P11 P19:P72" xr:uid="{F8E7091A-E3F6-46D5-9198-ED5FF89CC6EE}">
      <formula1>$P$28:$P$31</formula1>
    </dataValidation>
    <dataValidation type="list" showInputMessage="1" showErrorMessage="1" sqref="H25:H73" xr:uid="{29D6B908-011F-432A-AA65-0E30571DF164}">
      <formula1>$H$1048544:$H$1048550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B40D-6987-43D8-B8F4-7C3D92DCE7D1}">
  <sheetPr>
    <pageSetUpPr fitToPage="1"/>
  </sheetPr>
  <dimension ref="B2:AW1048547"/>
  <sheetViews>
    <sheetView showGridLines="0" zoomScale="70" zoomScaleNormal="70" workbookViewId="0">
      <selection activeCell="D6" sqref="D6:M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672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79.5" customHeight="1" thickBot="1" x14ac:dyDescent="0.3">
      <c r="B11" s="190" t="s">
        <v>680</v>
      </c>
      <c r="C11" s="145" t="s">
        <v>684</v>
      </c>
      <c r="D11" s="179" t="s">
        <v>19</v>
      </c>
      <c r="E11" s="144" t="s">
        <v>207</v>
      </c>
      <c r="F11" s="62" t="s">
        <v>52</v>
      </c>
      <c r="G11" s="62" t="s">
        <v>448</v>
      </c>
      <c r="H11" s="55" t="s">
        <v>264</v>
      </c>
      <c r="I11" s="6" t="s">
        <v>271</v>
      </c>
      <c r="J11" s="6" t="s">
        <v>271</v>
      </c>
      <c r="K11" s="6" t="s">
        <v>516</v>
      </c>
      <c r="L11" s="102">
        <v>2</v>
      </c>
      <c r="M11" s="102">
        <v>2</v>
      </c>
      <c r="N11" s="59">
        <f t="shared" ref="N11:N16" si="0">M11*L11</f>
        <v>4</v>
      </c>
      <c r="O11" s="5" t="str">
        <f t="shared" ref="O11:O16" si="1">IF(N11&gt;=24,"Muy Alto",IF(N11&gt;=10,"Alto",IF(N11&gt;=6,"Medio","Bajo")))</f>
        <v>Bajo</v>
      </c>
      <c r="P11" s="5">
        <v>25</v>
      </c>
      <c r="Q11" s="59">
        <f t="shared" ref="Q11:Q22" si="2">P11*N11</f>
        <v>100</v>
      </c>
      <c r="R11" s="11" t="str">
        <f t="shared" ref="R11:R16" si="3">IF(Q11&gt;=600,"I",IF(Q11&gt;=150,"II",IF(Q11&gt;=40,"III","IV")))</f>
        <v>III</v>
      </c>
      <c r="S11" s="53" t="str">
        <f t="shared" ref="S11:S16" si="4">IF(R11="IV","ACEPTABLE",IF(R11="III","MEJORABLE",IF(R11="II","ACEPTABLE CON CONTROL ESPECIFICO","NO ACEPTABLE")))</f>
        <v>MEJORABLE</v>
      </c>
      <c r="T11" s="10" t="str">
        <f t="shared" ref="T11:T16" si="5"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1" s="5">
        <v>1</v>
      </c>
      <c r="V11" s="55" t="s">
        <v>278</v>
      </c>
      <c r="W11" s="55" t="s">
        <v>280</v>
      </c>
      <c r="X11" s="55" t="s">
        <v>266</v>
      </c>
      <c r="Y11" s="55" t="s">
        <v>266</v>
      </c>
      <c r="Z11" s="55" t="s">
        <v>305</v>
      </c>
      <c r="AA11" s="55" t="s">
        <v>285</v>
      </c>
      <c r="AB11" s="55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77.25" customHeight="1" thickBot="1" x14ac:dyDescent="0.3">
      <c r="B12" s="190"/>
      <c r="C12" s="145"/>
      <c r="D12" s="181"/>
      <c r="E12" s="146"/>
      <c r="F12" s="55" t="s">
        <v>53</v>
      </c>
      <c r="G12" s="55" t="s">
        <v>277</v>
      </c>
      <c r="H12" s="55" t="s">
        <v>264</v>
      </c>
      <c r="I12" s="6" t="s">
        <v>271</v>
      </c>
      <c r="J12" s="6" t="s">
        <v>271</v>
      </c>
      <c r="K12" s="6" t="s">
        <v>516</v>
      </c>
      <c r="L12" s="102">
        <v>2</v>
      </c>
      <c r="M12" s="102">
        <v>2</v>
      </c>
      <c r="N12" s="59">
        <f t="shared" si="0"/>
        <v>4</v>
      </c>
      <c r="O12" s="5" t="str">
        <f t="shared" si="1"/>
        <v>Bajo</v>
      </c>
      <c r="P12" s="5">
        <v>25</v>
      </c>
      <c r="Q12" s="59">
        <f t="shared" si="2"/>
        <v>100</v>
      </c>
      <c r="R12" s="11" t="str">
        <f t="shared" si="3"/>
        <v>III</v>
      </c>
      <c r="S12" s="53" t="str">
        <f t="shared" si="4"/>
        <v>MEJORABLE</v>
      </c>
      <c r="T12" s="10" t="str">
        <f t="shared" si="5"/>
        <v>Mejorar si es posible. Seria conveniente justificar la intervención y su rentabilidad</v>
      </c>
      <c r="U12" s="5">
        <v>1</v>
      </c>
      <c r="V12" s="55" t="s">
        <v>281</v>
      </c>
      <c r="W12" s="55" t="s">
        <v>280</v>
      </c>
      <c r="X12" s="55" t="s">
        <v>266</v>
      </c>
      <c r="Y12" s="55" t="s">
        <v>266</v>
      </c>
      <c r="Z12" s="55" t="s">
        <v>306</v>
      </c>
      <c r="AA12" s="55" t="s">
        <v>296</v>
      </c>
      <c r="AB12" s="55" t="s">
        <v>266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02.75" thickBot="1" x14ac:dyDescent="0.3">
      <c r="B13" s="190"/>
      <c r="C13" s="145"/>
      <c r="D13" s="5" t="s">
        <v>19</v>
      </c>
      <c r="E13" s="55" t="s">
        <v>209</v>
      </c>
      <c r="F13" s="55" t="s">
        <v>223</v>
      </c>
      <c r="G13" s="55" t="s">
        <v>275</v>
      </c>
      <c r="H13" s="55" t="s">
        <v>264</v>
      </c>
      <c r="I13" s="6" t="s">
        <v>271</v>
      </c>
      <c r="J13" s="6" t="s">
        <v>271</v>
      </c>
      <c r="K13" s="6" t="s">
        <v>271</v>
      </c>
      <c r="L13" s="102">
        <v>2</v>
      </c>
      <c r="M13" s="102">
        <v>2</v>
      </c>
      <c r="N13" s="59">
        <f t="shared" si="0"/>
        <v>4</v>
      </c>
      <c r="O13" s="5" t="str">
        <f t="shared" si="1"/>
        <v>Bajo</v>
      </c>
      <c r="P13" s="5">
        <v>25</v>
      </c>
      <c r="Q13" s="59">
        <f t="shared" si="2"/>
        <v>100</v>
      </c>
      <c r="R13" s="11" t="str">
        <f t="shared" si="3"/>
        <v>III</v>
      </c>
      <c r="S13" s="53" t="str">
        <f t="shared" si="4"/>
        <v>MEJORABLE</v>
      </c>
      <c r="T13" s="10" t="str">
        <f t="shared" si="5"/>
        <v>Mejorar si es posible. Seria conveniente justificar la intervención y su rentabilidad</v>
      </c>
      <c r="U13" s="5">
        <v>1</v>
      </c>
      <c r="V13" s="55" t="s">
        <v>282</v>
      </c>
      <c r="W13" s="55" t="s">
        <v>283</v>
      </c>
      <c r="X13" s="55" t="s">
        <v>266</v>
      </c>
      <c r="Y13" s="55" t="s">
        <v>266</v>
      </c>
      <c r="Z13" s="55" t="s">
        <v>307</v>
      </c>
      <c r="AA13" s="55" t="s">
        <v>414</v>
      </c>
      <c r="AB13" s="55" t="s">
        <v>287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64.5" customHeight="1" thickBot="1" x14ac:dyDescent="0.3">
      <c r="B14" s="190"/>
      <c r="C14" s="145"/>
      <c r="D14" s="179" t="s">
        <v>19</v>
      </c>
      <c r="E14" s="144" t="s">
        <v>288</v>
      </c>
      <c r="F14" s="55" t="s">
        <v>230</v>
      </c>
      <c r="G14" s="55" t="s">
        <v>291</v>
      </c>
      <c r="H14" s="55" t="s">
        <v>264</v>
      </c>
      <c r="I14" s="6" t="s">
        <v>271</v>
      </c>
      <c r="J14" s="6" t="s">
        <v>271</v>
      </c>
      <c r="K14" s="6" t="s">
        <v>271</v>
      </c>
      <c r="L14" s="102">
        <v>2</v>
      </c>
      <c r="M14" s="102">
        <v>4</v>
      </c>
      <c r="N14" s="59">
        <f t="shared" si="0"/>
        <v>8</v>
      </c>
      <c r="O14" s="5" t="str">
        <f t="shared" si="1"/>
        <v>Medio</v>
      </c>
      <c r="P14" s="5">
        <v>25</v>
      </c>
      <c r="Q14" s="59">
        <f t="shared" si="2"/>
        <v>200</v>
      </c>
      <c r="R14" s="11" t="str">
        <f t="shared" si="3"/>
        <v>II</v>
      </c>
      <c r="S14" s="53" t="str">
        <f t="shared" si="4"/>
        <v>ACEPTABLE CON CONTROL ESPECIFICO</v>
      </c>
      <c r="T14" s="10" t="str">
        <f t="shared" si="5"/>
        <v>Corregir y adoptar medidas de control inmediato</v>
      </c>
      <c r="U14" s="5">
        <v>1</v>
      </c>
      <c r="V14" s="55" t="s">
        <v>294</v>
      </c>
      <c r="W14" s="55" t="s">
        <v>279</v>
      </c>
      <c r="X14" s="55" t="s">
        <v>266</v>
      </c>
      <c r="Y14" s="55" t="s">
        <v>266</v>
      </c>
      <c r="Z14" s="55" t="s">
        <v>295</v>
      </c>
      <c r="AA14" s="144" t="s">
        <v>309</v>
      </c>
      <c r="AB14" s="144" t="s">
        <v>266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84.75" customHeight="1" thickBot="1" x14ac:dyDescent="0.3">
      <c r="B15" s="190"/>
      <c r="C15" s="145"/>
      <c r="D15" s="180"/>
      <c r="E15" s="145"/>
      <c r="F15" s="55" t="s">
        <v>244</v>
      </c>
      <c r="G15" s="55" t="s">
        <v>289</v>
      </c>
      <c r="H15" s="55" t="s">
        <v>264</v>
      </c>
      <c r="I15" s="6" t="s">
        <v>271</v>
      </c>
      <c r="J15" s="6" t="s">
        <v>271</v>
      </c>
      <c r="K15" s="6" t="s">
        <v>271</v>
      </c>
      <c r="L15" s="102">
        <v>2</v>
      </c>
      <c r="M15" s="102">
        <v>4</v>
      </c>
      <c r="N15" s="59">
        <f t="shared" si="0"/>
        <v>8</v>
      </c>
      <c r="O15" s="5" t="str">
        <f t="shared" si="1"/>
        <v>Medio</v>
      </c>
      <c r="P15" s="5">
        <v>25</v>
      </c>
      <c r="Q15" s="59">
        <f t="shared" si="2"/>
        <v>200</v>
      </c>
      <c r="R15" s="11" t="str">
        <f t="shared" si="3"/>
        <v>II</v>
      </c>
      <c r="S15" s="53" t="str">
        <f t="shared" si="4"/>
        <v>ACEPTABLE CON CONTROL ESPECIFICO</v>
      </c>
      <c r="T15" s="10" t="str">
        <f t="shared" si="5"/>
        <v>Corregir y adoptar medidas de control inmediato</v>
      </c>
      <c r="U15" s="5">
        <v>1</v>
      </c>
      <c r="V15" s="55" t="s">
        <v>310</v>
      </c>
      <c r="W15" s="55" t="s">
        <v>279</v>
      </c>
      <c r="X15" s="55" t="s">
        <v>266</v>
      </c>
      <c r="Y15" s="55" t="s">
        <v>266</v>
      </c>
      <c r="Z15" s="55" t="s">
        <v>302</v>
      </c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53.75" thickBot="1" x14ac:dyDescent="0.3">
      <c r="B16" s="190"/>
      <c r="C16" s="145"/>
      <c r="D16" s="181"/>
      <c r="E16" s="146"/>
      <c r="F16" s="55" t="s">
        <v>244</v>
      </c>
      <c r="G16" s="55" t="s">
        <v>683</v>
      </c>
      <c r="H16" s="55" t="s">
        <v>264</v>
      </c>
      <c r="I16" s="6" t="s">
        <v>271</v>
      </c>
      <c r="J16" s="6" t="s">
        <v>270</v>
      </c>
      <c r="K16" s="6" t="s">
        <v>271</v>
      </c>
      <c r="L16" s="102">
        <v>2</v>
      </c>
      <c r="M16" s="102">
        <v>4</v>
      </c>
      <c r="N16" s="59">
        <f t="shared" si="0"/>
        <v>8</v>
      </c>
      <c r="O16" s="5" t="str">
        <f t="shared" si="1"/>
        <v>Medio</v>
      </c>
      <c r="P16" s="5">
        <v>60</v>
      </c>
      <c r="Q16" s="59">
        <f t="shared" si="2"/>
        <v>480</v>
      </c>
      <c r="R16" s="11" t="str">
        <f t="shared" si="3"/>
        <v>II</v>
      </c>
      <c r="S16" s="53" t="str">
        <f t="shared" si="4"/>
        <v>ACEPTABLE CON CONTROL ESPECIFICO</v>
      </c>
      <c r="T16" s="10" t="str">
        <f t="shared" si="5"/>
        <v>Corregir y adoptar medidas de control inmediato</v>
      </c>
      <c r="U16" s="5">
        <v>1</v>
      </c>
      <c r="V16" s="55" t="s">
        <v>301</v>
      </c>
      <c r="W16" s="55" t="s">
        <v>279</v>
      </c>
      <c r="X16" s="55" t="s">
        <v>266</v>
      </c>
      <c r="Y16" s="55" t="s">
        <v>266</v>
      </c>
      <c r="Z16" s="55" t="s">
        <v>308</v>
      </c>
      <c r="AA16" s="146"/>
      <c r="AB16" s="146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47" customHeight="1" x14ac:dyDescent="0.25">
      <c r="B17" s="190"/>
      <c r="C17" s="145"/>
      <c r="D17" s="5" t="s">
        <v>293</v>
      </c>
      <c r="E17" s="55" t="s">
        <v>210</v>
      </c>
      <c r="F17" s="55" t="s">
        <v>241</v>
      </c>
      <c r="G17" s="55" t="s">
        <v>292</v>
      </c>
      <c r="H17" s="55" t="s">
        <v>264</v>
      </c>
      <c r="I17" s="6" t="s">
        <v>271</v>
      </c>
      <c r="J17" s="6" t="s">
        <v>271</v>
      </c>
      <c r="K17" s="6" t="s">
        <v>271</v>
      </c>
      <c r="L17" s="102">
        <v>2</v>
      </c>
      <c r="M17" s="102">
        <v>4</v>
      </c>
      <c r="N17" s="59">
        <f>M17*L17</f>
        <v>8</v>
      </c>
      <c r="O17" s="5" t="str">
        <f>IF(N17&gt;=24,"Muy Alto",IF(N17&gt;=10,"Alto",IF(N17&gt;=6,"Medio","Bajo")))</f>
        <v>Medio</v>
      </c>
      <c r="P17" s="5">
        <v>25</v>
      </c>
      <c r="Q17" s="59">
        <f t="shared" si="2"/>
        <v>200</v>
      </c>
      <c r="R17" s="11" t="str">
        <f>IF(Q17&gt;=600,"I",IF(Q17&gt;=150,"II",IF(Q17&gt;=40,"III","IV")))</f>
        <v>II</v>
      </c>
      <c r="S17" s="53" t="str">
        <f>IF(R17="IV","ACEPTABLE",IF(R17="III","MEJORABLE",IF(R17="II","ACEPTABLE CON CONTROL ESPECIFICO","NO ACEPTABLE")))</f>
        <v>ACEPTABLE CON CONTROL ESPECIFICO</v>
      </c>
      <c r="T17" s="10" t="str">
        <f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5">
        <v>1</v>
      </c>
      <c r="V17" s="55" t="s">
        <v>298</v>
      </c>
      <c r="W17" s="55" t="s">
        <v>299</v>
      </c>
      <c r="X17" s="55" t="s">
        <v>266</v>
      </c>
      <c r="Y17" s="55" t="s">
        <v>266</v>
      </c>
      <c r="Z17" s="55" t="s">
        <v>300</v>
      </c>
      <c r="AA17" s="55" t="s">
        <v>303</v>
      </c>
      <c r="AB17" s="55" t="s">
        <v>266</v>
      </c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02" x14ac:dyDescent="0.25">
      <c r="B18" s="190"/>
      <c r="C18" s="145"/>
      <c r="D18" s="5" t="s">
        <v>19</v>
      </c>
      <c r="E18" s="144" t="s">
        <v>212</v>
      </c>
      <c r="F18" s="55" t="s">
        <v>245</v>
      </c>
      <c r="G18" s="55" t="s">
        <v>449</v>
      </c>
      <c r="H18" s="55" t="s">
        <v>262</v>
      </c>
      <c r="I18" s="6" t="s">
        <v>271</v>
      </c>
      <c r="J18" s="6" t="s">
        <v>271</v>
      </c>
      <c r="K18" s="6" t="s">
        <v>271</v>
      </c>
      <c r="L18" s="102">
        <v>2</v>
      </c>
      <c r="M18" s="102">
        <v>2</v>
      </c>
      <c r="N18" s="59">
        <f t="shared" ref="N18:N69" si="6">M18*L18</f>
        <v>4</v>
      </c>
      <c r="O18" s="5" t="str">
        <f t="shared" ref="O18:O69" si="7">IF(N18&gt;=24,"Muy Alto",IF(N18&gt;=10,"Alto",IF(N18&gt;=6,"Medio","Bajo")))</f>
        <v>Bajo</v>
      </c>
      <c r="P18" s="5">
        <v>25</v>
      </c>
      <c r="Q18" s="59">
        <v>80</v>
      </c>
      <c r="R18" s="11" t="str">
        <f t="shared" ref="R18:R69" si="8">IF(Q18&gt;=600,"I",IF(Q18&gt;=150,"II",IF(Q18&gt;=40,"III","IV")))</f>
        <v>III</v>
      </c>
      <c r="S18" s="7" t="str">
        <f t="shared" ref="S18:S69" si="9">IF(R18="IV","ACEPTABLE",IF(R18="III","MEJORABLE",IF(R18="II","ACEPTABLE CON CONTROL ESPECIFICO","NO ACEPTABLE")))</f>
        <v>MEJORABLE</v>
      </c>
      <c r="T18" s="10" t="str">
        <f t="shared" ref="T18:T69" si="10"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8" s="5">
        <v>1</v>
      </c>
      <c r="V18" s="55" t="s">
        <v>314</v>
      </c>
      <c r="W18" s="55" t="s">
        <v>265</v>
      </c>
      <c r="X18" s="55" t="s">
        <v>266</v>
      </c>
      <c r="Y18" s="55" t="s">
        <v>266</v>
      </c>
      <c r="Z18" s="55" t="s">
        <v>313</v>
      </c>
      <c r="AA18" s="55" t="s">
        <v>312</v>
      </c>
      <c r="AB18" s="55" t="s">
        <v>311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178.5" x14ac:dyDescent="0.25">
      <c r="B19" s="190"/>
      <c r="C19" s="145"/>
      <c r="D19" s="5" t="s">
        <v>19</v>
      </c>
      <c r="E19" s="146"/>
      <c r="F19" s="55" t="s">
        <v>233</v>
      </c>
      <c r="G19" s="55" t="s">
        <v>316</v>
      </c>
      <c r="H19" s="55" t="s">
        <v>262</v>
      </c>
      <c r="I19" s="6" t="s">
        <v>271</v>
      </c>
      <c r="J19" s="6" t="s">
        <v>271</v>
      </c>
      <c r="K19" s="6" t="s">
        <v>271</v>
      </c>
      <c r="L19" s="102">
        <v>2</v>
      </c>
      <c r="M19" s="102">
        <v>3</v>
      </c>
      <c r="N19" s="59">
        <f t="shared" si="6"/>
        <v>6</v>
      </c>
      <c r="O19" s="5" t="str">
        <f t="shared" si="7"/>
        <v>Medio</v>
      </c>
      <c r="P19" s="5">
        <v>25</v>
      </c>
      <c r="Q19" s="59">
        <f t="shared" si="2"/>
        <v>150</v>
      </c>
      <c r="R19" s="11" t="str">
        <f t="shared" si="8"/>
        <v>II</v>
      </c>
      <c r="S19" s="7" t="str">
        <f t="shared" si="9"/>
        <v>ACEPTABLE CON CONTROL ESPECIFICO</v>
      </c>
      <c r="T19" s="10" t="str">
        <f t="shared" si="10"/>
        <v>Corregir y adoptar medidas de control inmediato</v>
      </c>
      <c r="U19" s="5">
        <v>1</v>
      </c>
      <c r="V19" s="55" t="s">
        <v>317</v>
      </c>
      <c r="W19" s="55" t="s">
        <v>265</v>
      </c>
      <c r="X19" s="55" t="s">
        <v>266</v>
      </c>
      <c r="Y19" s="55" t="s">
        <v>266</v>
      </c>
      <c r="Z19" s="55" t="s">
        <v>318</v>
      </c>
      <c r="AA19" s="55" t="s">
        <v>319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98.25" customHeight="1" x14ac:dyDescent="0.25">
      <c r="B20" s="190"/>
      <c r="C20" s="145"/>
      <c r="D20" s="5"/>
      <c r="E20" s="144" t="s">
        <v>208</v>
      </c>
      <c r="F20" s="55" t="s">
        <v>222</v>
      </c>
      <c r="G20" s="55" t="s">
        <v>681</v>
      </c>
      <c r="H20" s="55" t="s">
        <v>262</v>
      </c>
      <c r="I20" s="6" t="s">
        <v>271</v>
      </c>
      <c r="J20" s="6" t="s">
        <v>271</v>
      </c>
      <c r="K20" s="6" t="s">
        <v>271</v>
      </c>
      <c r="L20" s="102">
        <v>2</v>
      </c>
      <c r="M20" s="102">
        <v>4</v>
      </c>
      <c r="N20" s="59">
        <f t="shared" si="6"/>
        <v>8</v>
      </c>
      <c r="O20" s="5" t="str">
        <f t="shared" si="7"/>
        <v>Medio</v>
      </c>
      <c r="P20" s="5">
        <v>25</v>
      </c>
      <c r="Q20" s="59">
        <f t="shared" si="2"/>
        <v>200</v>
      </c>
      <c r="R20" s="11" t="str">
        <f t="shared" si="8"/>
        <v>II</v>
      </c>
      <c r="S20" s="7" t="str">
        <f t="shared" si="9"/>
        <v>ACEPTABLE CON CONTROL ESPECIFICO</v>
      </c>
      <c r="T20" s="10" t="str">
        <f t="shared" si="10"/>
        <v>Corregir y adoptar medidas de control inmediato</v>
      </c>
      <c r="U20" s="5">
        <v>1</v>
      </c>
      <c r="V20" s="55" t="s">
        <v>276</v>
      </c>
      <c r="W20" s="55" t="s">
        <v>279</v>
      </c>
      <c r="X20" s="55" t="s">
        <v>266</v>
      </c>
      <c r="Y20" s="55" t="s">
        <v>266</v>
      </c>
      <c r="Z20" s="55" t="s">
        <v>678</v>
      </c>
      <c r="AA20" s="55" t="s">
        <v>679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76.5" x14ac:dyDescent="0.25">
      <c r="B21" s="190"/>
      <c r="C21" s="145"/>
      <c r="D21" s="5"/>
      <c r="E21" s="145"/>
      <c r="F21" s="55" t="s">
        <v>247</v>
      </c>
      <c r="G21" s="55" t="s">
        <v>682</v>
      </c>
      <c r="H21" s="55" t="s">
        <v>262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4</v>
      </c>
      <c r="N21" s="59">
        <f t="shared" si="6"/>
        <v>8</v>
      </c>
      <c r="O21" s="5" t="str">
        <f t="shared" si="7"/>
        <v>Medio</v>
      </c>
      <c r="P21" s="5">
        <v>10</v>
      </c>
      <c r="Q21" s="59">
        <f t="shared" si="2"/>
        <v>80</v>
      </c>
      <c r="R21" s="11" t="str">
        <f t="shared" si="8"/>
        <v>III</v>
      </c>
      <c r="S21" s="7" t="str">
        <f t="shared" si="9"/>
        <v>MEJORABLE</v>
      </c>
      <c r="T21" s="10" t="str">
        <f t="shared" si="10"/>
        <v>Mejorar si es posible. Seria conveniente justificar la intervención y su rentabilidad</v>
      </c>
      <c r="U21" s="5">
        <v>1</v>
      </c>
      <c r="V21" s="55" t="s">
        <v>685</v>
      </c>
      <c r="W21" s="55" t="s">
        <v>623</v>
      </c>
      <c r="X21" s="55" t="s">
        <v>266</v>
      </c>
      <c r="Y21" s="55" t="s">
        <v>266</v>
      </c>
      <c r="Z21" s="55" t="s">
        <v>266</v>
      </c>
      <c r="AA21" s="55" t="s">
        <v>627</v>
      </c>
      <c r="AB21" s="55" t="s">
        <v>266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123" customHeight="1" x14ac:dyDescent="0.25">
      <c r="B22" s="190"/>
      <c r="C22" s="145"/>
      <c r="D22" s="76"/>
      <c r="E22" s="145"/>
      <c r="F22" s="77" t="s">
        <v>218</v>
      </c>
      <c r="G22" s="55" t="s">
        <v>444</v>
      </c>
      <c r="H22" s="55" t="s">
        <v>262</v>
      </c>
      <c r="I22" s="6" t="s">
        <v>540</v>
      </c>
      <c r="J22" s="6" t="s">
        <v>540</v>
      </c>
      <c r="K22" s="6" t="s">
        <v>540</v>
      </c>
      <c r="L22" s="102">
        <v>2</v>
      </c>
      <c r="M22" s="102">
        <v>3</v>
      </c>
      <c r="N22" s="59">
        <v>6</v>
      </c>
      <c r="O22" s="5" t="str">
        <f t="shared" si="7"/>
        <v>Medio</v>
      </c>
      <c r="P22" s="5">
        <v>10</v>
      </c>
      <c r="Q22" s="59">
        <f t="shared" si="2"/>
        <v>60</v>
      </c>
      <c r="R22" s="11" t="str">
        <f t="shared" si="8"/>
        <v>III</v>
      </c>
      <c r="S22" s="7" t="str">
        <f t="shared" si="9"/>
        <v>MEJORABLE</v>
      </c>
      <c r="T22" s="10" t="str">
        <f t="shared" si="10"/>
        <v>Mejorar si es posible. Seria conveniente justificar la intervención y su rentabilidad</v>
      </c>
      <c r="U22" s="5">
        <v>1</v>
      </c>
      <c r="V22" s="55" t="s">
        <v>557</v>
      </c>
      <c r="W22" s="55" t="s">
        <v>556</v>
      </c>
      <c r="X22" s="55" t="s">
        <v>266</v>
      </c>
      <c r="Y22" s="55" t="s">
        <v>266</v>
      </c>
      <c r="Z22" s="55" t="s">
        <v>560</v>
      </c>
      <c r="AA22" s="55" t="s">
        <v>559</v>
      </c>
      <c r="AB22" s="55" t="s">
        <v>562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128.25" customHeight="1" x14ac:dyDescent="0.25">
      <c r="B23" s="190"/>
      <c r="C23" s="145"/>
      <c r="D23" s="76" t="s">
        <v>19</v>
      </c>
      <c r="E23" s="146"/>
      <c r="F23" s="77" t="s">
        <v>214</v>
      </c>
      <c r="G23" s="55" t="s">
        <v>350</v>
      </c>
      <c r="H23" s="55" t="s">
        <v>264</v>
      </c>
      <c r="I23" s="6" t="s">
        <v>351</v>
      </c>
      <c r="J23" s="6" t="s">
        <v>351</v>
      </c>
      <c r="K23" s="6" t="s">
        <v>351</v>
      </c>
      <c r="L23" s="102">
        <v>2</v>
      </c>
      <c r="M23" s="102">
        <v>4</v>
      </c>
      <c r="N23" s="59">
        <f t="shared" si="6"/>
        <v>8</v>
      </c>
      <c r="O23" s="5" t="str">
        <f t="shared" si="7"/>
        <v>Medio</v>
      </c>
      <c r="P23" s="5">
        <v>10</v>
      </c>
      <c r="Q23" s="59">
        <f>P23*N23</f>
        <v>80</v>
      </c>
      <c r="R23" s="11" t="str">
        <f t="shared" si="8"/>
        <v>III</v>
      </c>
      <c r="S23" s="7" t="str">
        <f t="shared" si="9"/>
        <v>MEJORABLE</v>
      </c>
      <c r="T23" s="10" t="str">
        <f t="shared" si="10"/>
        <v>Mejorar si es posible. Seria conveniente justificar la intervención y su rentabilidad</v>
      </c>
      <c r="U23" s="5">
        <v>1</v>
      </c>
      <c r="V23" s="55" t="s">
        <v>353</v>
      </c>
      <c r="W23" s="55" t="s">
        <v>354</v>
      </c>
      <c r="X23" s="55" t="s">
        <v>266</v>
      </c>
      <c r="Y23" s="55" t="s">
        <v>266</v>
      </c>
      <c r="Z23" s="55" t="s">
        <v>266</v>
      </c>
      <c r="AA23" s="55" t="s">
        <v>355</v>
      </c>
      <c r="AB23" s="58" t="s">
        <v>266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5" hidden="1" customHeight="1" x14ac:dyDescent="0.25">
      <c r="B24" s="190"/>
      <c r="C24" s="145"/>
      <c r="D24" s="93"/>
      <c r="E24" s="63"/>
      <c r="F24" s="79" t="s">
        <v>52</v>
      </c>
      <c r="G24" s="71"/>
      <c r="H24" s="55" t="s">
        <v>264</v>
      </c>
      <c r="I24" s="89"/>
      <c r="J24" s="90"/>
      <c r="K24" s="66"/>
      <c r="L24" s="102"/>
      <c r="M24" s="102"/>
      <c r="N24" s="59">
        <f t="shared" si="6"/>
        <v>0</v>
      </c>
      <c r="O24" s="5" t="str">
        <f t="shared" si="7"/>
        <v>Bajo</v>
      </c>
      <c r="P24" s="5">
        <v>10</v>
      </c>
      <c r="Q24" s="59">
        <f t="shared" ref="Q24:Q69" si="11">P24*N24</f>
        <v>0</v>
      </c>
      <c r="R24" s="11" t="str">
        <f t="shared" si="8"/>
        <v>IV</v>
      </c>
      <c r="S24" s="7" t="str">
        <f t="shared" si="9"/>
        <v>ACEPTABLE</v>
      </c>
      <c r="T24" s="10" t="str">
        <f t="shared" si="10"/>
        <v>Mantener las medidas de control existentes, pero se deberían considerar soluciones o mejoras y se deben hacer comprobciones periódicas para asegurrar que el riesgo aún es aceptable</v>
      </c>
      <c r="U24" s="5">
        <v>2</v>
      </c>
      <c r="X24" s="87" t="s">
        <v>266</v>
      </c>
      <c r="Y24" s="87" t="s">
        <v>266</v>
      </c>
      <c r="Z24" s="87" t="s">
        <v>266</v>
      </c>
    </row>
    <row r="25" spans="2:49" ht="15" hidden="1" customHeight="1" x14ac:dyDescent="0.25">
      <c r="B25" s="190"/>
      <c r="C25" s="145"/>
      <c r="D25" s="179" t="s">
        <v>19</v>
      </c>
      <c r="E25" s="63"/>
      <c r="F25" s="79" t="s">
        <v>53</v>
      </c>
      <c r="G25" s="71"/>
      <c r="H25" s="55" t="s">
        <v>264</v>
      </c>
      <c r="I25" s="89"/>
      <c r="J25" s="90"/>
      <c r="K25" s="66"/>
      <c r="L25" s="102"/>
      <c r="M25" s="102"/>
      <c r="N25" s="59">
        <f t="shared" si="6"/>
        <v>0</v>
      </c>
      <c r="O25" s="5" t="str">
        <f t="shared" si="7"/>
        <v>Bajo</v>
      </c>
      <c r="P25" s="5">
        <v>10</v>
      </c>
      <c r="Q25" s="59">
        <f t="shared" si="11"/>
        <v>0</v>
      </c>
      <c r="R25" s="11" t="str">
        <f t="shared" si="8"/>
        <v>IV</v>
      </c>
      <c r="S25" s="7" t="str">
        <f t="shared" si="9"/>
        <v>ACEPTABLE</v>
      </c>
      <c r="T25" s="10" t="str">
        <f t="shared" si="10"/>
        <v>Mantener las medidas de control existentes, pero se deberían considerar soluciones o mejoras y se deben hacer comprobciones periódicas para asegurrar que el riesgo aún es aceptable</v>
      </c>
      <c r="U25" s="5">
        <v>2</v>
      </c>
      <c r="X25" s="87" t="s">
        <v>266</v>
      </c>
      <c r="Y25" s="87" t="s">
        <v>266</v>
      </c>
      <c r="Z25" s="87" t="s">
        <v>266</v>
      </c>
    </row>
    <row r="26" spans="2:49" ht="15" hidden="1" customHeight="1" x14ac:dyDescent="0.25">
      <c r="B26" s="190"/>
      <c r="C26" s="145"/>
      <c r="D26" s="180"/>
      <c r="E26" s="63"/>
      <c r="F26" s="79" t="s">
        <v>54</v>
      </c>
      <c r="G26" s="71"/>
      <c r="H26" s="55" t="s">
        <v>264</v>
      </c>
      <c r="I26" s="89"/>
      <c r="J26" s="90"/>
      <c r="K26" s="66"/>
      <c r="L26" s="102"/>
      <c r="M26" s="102"/>
      <c r="N26" s="59">
        <f t="shared" si="6"/>
        <v>0</v>
      </c>
      <c r="O26" s="5" t="str">
        <f t="shared" si="7"/>
        <v>Bajo</v>
      </c>
      <c r="P26" s="5">
        <v>10</v>
      </c>
      <c r="Q26" s="59">
        <f t="shared" si="11"/>
        <v>0</v>
      </c>
      <c r="R26" s="11" t="str">
        <f t="shared" si="8"/>
        <v>IV</v>
      </c>
      <c r="S26" s="7" t="str">
        <f t="shared" si="9"/>
        <v>ACEPTABLE</v>
      </c>
      <c r="T26" s="10" t="str">
        <f t="shared" si="10"/>
        <v>Mantener las medidas de control existentes, pero se deberían considerar soluciones o mejoras y se deben hacer comprobciones periódicas para asegurrar que el riesgo aún es aceptable</v>
      </c>
      <c r="U26" s="5">
        <v>2</v>
      </c>
      <c r="X26" s="87" t="s">
        <v>266</v>
      </c>
      <c r="Y26" s="87" t="s">
        <v>266</v>
      </c>
      <c r="Z26" s="87" t="s">
        <v>266</v>
      </c>
    </row>
    <row r="27" spans="2:49" ht="15" hidden="1" customHeight="1" x14ac:dyDescent="0.25">
      <c r="B27" s="190"/>
      <c r="C27" s="145"/>
      <c r="D27" s="179" t="s">
        <v>19</v>
      </c>
      <c r="E27" s="63"/>
      <c r="F27" s="79" t="s">
        <v>55</v>
      </c>
      <c r="G27" s="71"/>
      <c r="H27" s="55" t="s">
        <v>264</v>
      </c>
      <c r="I27" s="89"/>
      <c r="J27" s="90"/>
      <c r="K27" s="66"/>
      <c r="L27" s="102"/>
      <c r="M27" s="102"/>
      <c r="N27" s="59">
        <f t="shared" si="6"/>
        <v>0</v>
      </c>
      <c r="O27" s="5" t="str">
        <f t="shared" si="7"/>
        <v>Bajo</v>
      </c>
      <c r="P27" s="5">
        <v>10</v>
      </c>
      <c r="Q27" s="59">
        <f t="shared" si="11"/>
        <v>0</v>
      </c>
      <c r="R27" s="11" t="str">
        <f t="shared" si="8"/>
        <v>IV</v>
      </c>
      <c r="S27" s="7" t="str">
        <f t="shared" si="9"/>
        <v>ACEPTABLE</v>
      </c>
      <c r="T27" s="10" t="str">
        <f t="shared" si="10"/>
        <v>Mantener las medidas de control existentes, pero se deberían considerar soluciones o mejoras y se deben hacer comprobciones periódicas para asegurrar que el riesgo aún es aceptable</v>
      </c>
      <c r="U27" s="5">
        <v>2</v>
      </c>
      <c r="X27" s="87" t="s">
        <v>266</v>
      </c>
      <c r="Y27" s="87" t="s">
        <v>266</v>
      </c>
      <c r="Z27" s="87" t="s">
        <v>266</v>
      </c>
    </row>
    <row r="28" spans="2:49" ht="15" hidden="1" customHeight="1" x14ac:dyDescent="0.25">
      <c r="B28" s="190"/>
      <c r="C28" s="145"/>
      <c r="D28" s="180"/>
      <c r="E28" s="63"/>
      <c r="F28" s="79" t="s">
        <v>213</v>
      </c>
      <c r="G28" s="71"/>
      <c r="H28" s="55" t="s">
        <v>264</v>
      </c>
      <c r="I28" s="89"/>
      <c r="J28" s="90"/>
      <c r="K28" s="66"/>
      <c r="L28" s="102"/>
      <c r="M28" s="102"/>
      <c r="N28" s="59">
        <f t="shared" si="6"/>
        <v>0</v>
      </c>
      <c r="O28" s="5" t="str">
        <f t="shared" si="7"/>
        <v>Bajo</v>
      </c>
      <c r="P28" s="5">
        <v>10</v>
      </c>
      <c r="Q28" s="59">
        <f t="shared" si="11"/>
        <v>0</v>
      </c>
      <c r="R28" s="11" t="str">
        <f t="shared" si="8"/>
        <v>IV</v>
      </c>
      <c r="S28" s="7" t="str">
        <f t="shared" si="9"/>
        <v>ACEPTABLE</v>
      </c>
      <c r="T28" s="10" t="str">
        <f t="shared" si="10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7" t="s">
        <v>266</v>
      </c>
      <c r="Y28" s="87" t="s">
        <v>266</v>
      </c>
      <c r="Z28" s="87" t="s">
        <v>266</v>
      </c>
    </row>
    <row r="29" spans="2:49" ht="15" hidden="1" customHeight="1" x14ac:dyDescent="0.25">
      <c r="B29" s="190"/>
      <c r="C29" s="145"/>
      <c r="D29" s="179" t="s">
        <v>19</v>
      </c>
      <c r="E29" s="63"/>
      <c r="F29" s="79" t="s">
        <v>57</v>
      </c>
      <c r="G29" s="71"/>
      <c r="H29" s="55" t="s">
        <v>264</v>
      </c>
      <c r="I29" s="89"/>
      <c r="J29" s="90"/>
      <c r="K29" s="66"/>
      <c r="L29" s="102"/>
      <c r="M29" s="102"/>
      <c r="N29" s="59">
        <f t="shared" si="6"/>
        <v>0</v>
      </c>
      <c r="O29" s="5" t="str">
        <f t="shared" si="7"/>
        <v>Bajo</v>
      </c>
      <c r="P29" s="5">
        <v>10</v>
      </c>
      <c r="Q29" s="59">
        <f t="shared" si="11"/>
        <v>0</v>
      </c>
      <c r="R29" s="11" t="str">
        <f t="shared" si="8"/>
        <v>IV</v>
      </c>
      <c r="S29" s="7" t="str">
        <f t="shared" si="9"/>
        <v>ACEPTABLE</v>
      </c>
      <c r="T29" s="10" t="str">
        <f t="shared" si="10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7" t="s">
        <v>266</v>
      </c>
      <c r="Y29" s="87" t="s">
        <v>266</v>
      </c>
      <c r="Z29" s="87" t="s">
        <v>266</v>
      </c>
    </row>
    <row r="30" spans="2:49" ht="15" hidden="1" customHeight="1" x14ac:dyDescent="0.25">
      <c r="B30" s="190"/>
      <c r="C30" s="145"/>
      <c r="D30" s="180"/>
      <c r="E30" s="63"/>
      <c r="F30" s="79" t="s">
        <v>58</v>
      </c>
      <c r="G30" s="71"/>
      <c r="H30" s="55" t="s">
        <v>264</v>
      </c>
      <c r="I30" s="89"/>
      <c r="J30" s="90"/>
      <c r="K30" s="66"/>
      <c r="L30" s="102"/>
      <c r="M30" s="102"/>
      <c r="N30" s="59">
        <f t="shared" si="6"/>
        <v>0</v>
      </c>
      <c r="O30" s="5" t="str">
        <f t="shared" si="7"/>
        <v>Bajo</v>
      </c>
      <c r="P30" s="5">
        <v>10</v>
      </c>
      <c r="Q30" s="59">
        <f t="shared" si="11"/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7" t="s">
        <v>266</v>
      </c>
      <c r="Y30" s="87" t="s">
        <v>266</v>
      </c>
      <c r="Z30" s="87" t="s">
        <v>266</v>
      </c>
    </row>
    <row r="31" spans="2:49" ht="30" hidden="1" customHeight="1" x14ac:dyDescent="0.25">
      <c r="B31" s="190"/>
      <c r="C31" s="145"/>
      <c r="D31" s="179" t="s">
        <v>19</v>
      </c>
      <c r="E31" s="63"/>
      <c r="F31" s="79" t="s">
        <v>59</v>
      </c>
      <c r="G31" s="71"/>
      <c r="H31" s="55" t="s">
        <v>264</v>
      </c>
      <c r="I31" s="89"/>
      <c r="J31" s="90"/>
      <c r="K31" s="66"/>
      <c r="L31" s="102"/>
      <c r="M31" s="102"/>
      <c r="N31" s="59">
        <f t="shared" si="6"/>
        <v>0</v>
      </c>
      <c r="O31" s="5" t="str">
        <f t="shared" si="7"/>
        <v>Bajo</v>
      </c>
      <c r="P31" s="5">
        <v>10</v>
      </c>
      <c r="Q31" s="59">
        <f t="shared" si="11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49" ht="15" hidden="1" customHeight="1" x14ac:dyDescent="0.25">
      <c r="B32" s="190"/>
      <c r="C32" s="145"/>
      <c r="D32" s="180"/>
      <c r="E32" s="63"/>
      <c r="F32" s="79" t="s">
        <v>214</v>
      </c>
      <c r="G32" s="71"/>
      <c r="H32" s="55" t="s">
        <v>264</v>
      </c>
      <c r="I32" s="89"/>
      <c r="J32" s="90"/>
      <c r="K32" s="66"/>
      <c r="L32" s="102"/>
      <c r="M32" s="102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30" hidden="1" customHeight="1" x14ac:dyDescent="0.25">
      <c r="B33" s="190"/>
      <c r="C33" s="145"/>
      <c r="D33" s="179" t="s">
        <v>19</v>
      </c>
      <c r="E33" s="63"/>
      <c r="F33" s="79" t="s">
        <v>215</v>
      </c>
      <c r="G33" s="71"/>
      <c r="H33" s="55" t="s">
        <v>264</v>
      </c>
      <c r="I33" s="89"/>
      <c r="J33" s="90"/>
      <c r="K33" s="66"/>
      <c r="L33" s="102"/>
      <c r="M33" s="102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30" hidden="1" customHeight="1" x14ac:dyDescent="0.25">
      <c r="B34" s="190"/>
      <c r="C34" s="145"/>
      <c r="D34" s="180"/>
      <c r="E34" s="63"/>
      <c r="F34" s="79" t="s">
        <v>216</v>
      </c>
      <c r="G34" s="71"/>
      <c r="H34" s="55" t="s">
        <v>264</v>
      </c>
      <c r="I34" s="89"/>
      <c r="J34" s="90"/>
      <c r="K34" s="66"/>
      <c r="L34" s="102"/>
      <c r="M34" s="102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90"/>
      <c r="C35" s="145"/>
      <c r="D35" s="179" t="s">
        <v>19</v>
      </c>
      <c r="E35" s="63"/>
      <c r="F35" s="79" t="s">
        <v>217</v>
      </c>
      <c r="G35" s="71"/>
      <c r="H35" s="55" t="s">
        <v>264</v>
      </c>
      <c r="I35" s="89"/>
      <c r="J35" s="90"/>
      <c r="K35" s="66"/>
      <c r="L35" s="102"/>
      <c r="M35" s="102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30" hidden="1" customHeight="1" x14ac:dyDescent="0.25">
      <c r="B36" s="190"/>
      <c r="C36" s="145"/>
      <c r="D36" s="180"/>
      <c r="E36" s="63"/>
      <c r="F36" s="79" t="s">
        <v>218</v>
      </c>
      <c r="G36" s="71"/>
      <c r="H36" s="55" t="s">
        <v>264</v>
      </c>
      <c r="I36" s="89"/>
      <c r="J36" s="90"/>
      <c r="K36" s="66"/>
      <c r="L36" s="102"/>
      <c r="M36" s="102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30" hidden="1" customHeight="1" x14ac:dyDescent="0.25">
      <c r="B37" s="190"/>
      <c r="C37" s="145"/>
      <c r="D37" s="179" t="s">
        <v>19</v>
      </c>
      <c r="E37" s="63"/>
      <c r="F37" s="79" t="s">
        <v>219</v>
      </c>
      <c r="G37" s="71"/>
      <c r="H37" s="55" t="s">
        <v>264</v>
      </c>
      <c r="I37" s="89"/>
      <c r="J37" s="90"/>
      <c r="K37" s="66"/>
      <c r="L37" s="102"/>
      <c r="M37" s="102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15" hidden="1" customHeight="1" x14ac:dyDescent="0.25">
      <c r="B38" s="190"/>
      <c r="C38" s="145"/>
      <c r="D38" s="180"/>
      <c r="E38" s="63"/>
      <c r="F38" s="79" t="s">
        <v>220</v>
      </c>
      <c r="G38" s="71"/>
      <c r="H38" s="55" t="s">
        <v>264</v>
      </c>
      <c r="I38" s="89"/>
      <c r="J38" s="90"/>
      <c r="K38" s="66"/>
      <c r="L38" s="102"/>
      <c r="M38" s="102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30" hidden="1" customHeight="1" x14ac:dyDescent="0.25">
      <c r="B39" s="190"/>
      <c r="C39" s="145"/>
      <c r="D39" s="179" t="s">
        <v>19</v>
      </c>
      <c r="E39" s="63"/>
      <c r="F39" s="79" t="s">
        <v>221</v>
      </c>
      <c r="G39" s="71"/>
      <c r="H39" s="55" t="s">
        <v>264</v>
      </c>
      <c r="I39" s="89"/>
      <c r="J39" s="90"/>
      <c r="K39" s="66"/>
      <c r="L39" s="102"/>
      <c r="M39" s="102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0" hidden="1" customHeight="1" x14ac:dyDescent="0.25">
      <c r="B40" s="190"/>
      <c r="C40" s="145"/>
      <c r="D40" s="180"/>
      <c r="E40" s="63"/>
      <c r="F40" s="79" t="s">
        <v>222</v>
      </c>
      <c r="G40" s="71"/>
      <c r="H40" s="55" t="s">
        <v>264</v>
      </c>
      <c r="I40" s="89"/>
      <c r="J40" s="90"/>
      <c r="K40" s="66"/>
      <c r="L40" s="102"/>
      <c r="M40" s="102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15" hidden="1" customHeight="1" x14ac:dyDescent="0.25">
      <c r="B41" s="190"/>
      <c r="C41" s="145"/>
      <c r="D41" s="179" t="s">
        <v>19</v>
      </c>
      <c r="E41" s="63"/>
      <c r="F41" s="79" t="s">
        <v>223</v>
      </c>
      <c r="G41" s="71"/>
      <c r="H41" s="55" t="s">
        <v>264</v>
      </c>
      <c r="I41" s="89"/>
      <c r="J41" s="90"/>
      <c r="K41" s="66"/>
      <c r="L41" s="102"/>
      <c r="M41" s="102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15" hidden="1" customHeight="1" x14ac:dyDescent="0.25">
      <c r="B42" s="190"/>
      <c r="C42" s="145"/>
      <c r="D42" s="180"/>
      <c r="E42" s="63"/>
      <c r="F42" s="79" t="s">
        <v>224</v>
      </c>
      <c r="G42" s="71"/>
      <c r="H42" s="55" t="s">
        <v>264</v>
      </c>
      <c r="I42" s="89"/>
      <c r="J42" s="90"/>
      <c r="K42" s="66"/>
      <c r="L42" s="102"/>
      <c r="M42" s="102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15" hidden="1" customHeight="1" x14ac:dyDescent="0.25">
      <c r="B43" s="190"/>
      <c r="C43" s="145"/>
      <c r="D43" s="179" t="s">
        <v>19</v>
      </c>
      <c r="E43" s="63"/>
      <c r="F43" s="79" t="s">
        <v>60</v>
      </c>
      <c r="G43" s="71"/>
      <c r="H43" s="55" t="s">
        <v>264</v>
      </c>
      <c r="I43" s="89"/>
      <c r="J43" s="90"/>
      <c r="K43" s="66"/>
      <c r="L43" s="102"/>
      <c r="M43" s="102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15" hidden="1" customHeight="1" x14ac:dyDescent="0.25">
      <c r="B44" s="190"/>
      <c r="C44" s="145"/>
      <c r="D44" s="180"/>
      <c r="E44" s="63"/>
      <c r="F44" s="79" t="s">
        <v>225</v>
      </c>
      <c r="G44" s="71"/>
      <c r="H44" s="55" t="s">
        <v>264</v>
      </c>
      <c r="I44" s="89"/>
      <c r="J44" s="90"/>
      <c r="K44" s="66"/>
      <c r="L44" s="102"/>
      <c r="M44" s="102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15" hidden="1" customHeight="1" x14ac:dyDescent="0.25">
      <c r="B45" s="190"/>
      <c r="C45" s="145"/>
      <c r="D45" s="179" t="s">
        <v>19</v>
      </c>
      <c r="E45" s="63"/>
      <c r="F45" s="79" t="s">
        <v>61</v>
      </c>
      <c r="G45" s="71"/>
      <c r="H45" s="55" t="s">
        <v>264</v>
      </c>
      <c r="I45" s="89"/>
      <c r="J45" s="90"/>
      <c r="K45" s="66"/>
      <c r="L45" s="102"/>
      <c r="M45" s="102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5" hidden="1" customHeight="1" x14ac:dyDescent="0.25">
      <c r="B46" s="190"/>
      <c r="C46" s="145"/>
      <c r="D46" s="180"/>
      <c r="E46" s="63"/>
      <c r="F46" s="79" t="s">
        <v>226</v>
      </c>
      <c r="G46" s="71"/>
      <c r="H46" s="55" t="s">
        <v>264</v>
      </c>
      <c r="I46" s="89"/>
      <c r="J46" s="90"/>
      <c r="K46" s="66"/>
      <c r="L46" s="102"/>
      <c r="M46" s="102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31.5" hidden="1" customHeight="1" x14ac:dyDescent="0.25">
      <c r="B47" s="190"/>
      <c r="C47" s="145"/>
      <c r="D47" s="179" t="s">
        <v>19</v>
      </c>
      <c r="E47" s="63"/>
      <c r="F47" s="79" t="s">
        <v>227</v>
      </c>
      <c r="G47" s="71"/>
      <c r="H47" s="55" t="s">
        <v>264</v>
      </c>
      <c r="I47" s="89"/>
      <c r="J47" s="90"/>
      <c r="K47" s="66"/>
      <c r="L47" s="102"/>
      <c r="M47" s="102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33" hidden="1" customHeight="1" x14ac:dyDescent="0.25">
      <c r="B48" s="190"/>
      <c r="C48" s="145"/>
      <c r="D48" s="180"/>
      <c r="E48" s="63"/>
      <c r="F48" s="79" t="s">
        <v>75</v>
      </c>
      <c r="G48" s="71"/>
      <c r="H48" s="55" t="s">
        <v>264</v>
      </c>
      <c r="I48" s="89"/>
      <c r="J48" s="90"/>
      <c r="K48" s="66"/>
      <c r="L48" s="102"/>
      <c r="M48" s="102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65" hidden="1" customHeight="1" x14ac:dyDescent="0.25">
      <c r="B49" s="190"/>
      <c r="C49" s="145"/>
      <c r="D49" s="179" t="s">
        <v>19</v>
      </c>
      <c r="E49" s="63"/>
      <c r="F49" s="79" t="s">
        <v>239</v>
      </c>
      <c r="G49" s="71"/>
      <c r="H49" s="55" t="s">
        <v>264</v>
      </c>
      <c r="I49" s="89"/>
      <c r="J49" s="90"/>
      <c r="K49" s="66"/>
      <c r="L49" s="102"/>
      <c r="M49" s="102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0" hidden="1" customHeight="1" x14ac:dyDescent="0.25">
      <c r="B50" s="190"/>
      <c r="C50" s="145"/>
      <c r="D50" s="180"/>
      <c r="E50" s="63"/>
      <c r="F50" s="80" t="s">
        <v>228</v>
      </c>
      <c r="G50" s="71"/>
      <c r="H50" s="55" t="s">
        <v>264</v>
      </c>
      <c r="I50" s="89"/>
      <c r="J50" s="90"/>
      <c r="K50" s="66"/>
      <c r="L50" s="102"/>
      <c r="M50" s="102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90" hidden="1" customHeight="1" x14ac:dyDescent="0.25">
      <c r="B51" s="190"/>
      <c r="C51" s="145"/>
      <c r="D51" s="179" t="s">
        <v>19</v>
      </c>
      <c r="E51" s="63"/>
      <c r="F51" s="80" t="s">
        <v>240</v>
      </c>
      <c r="G51" s="71"/>
      <c r="H51" s="55" t="s">
        <v>264</v>
      </c>
      <c r="I51" s="89"/>
      <c r="J51" s="90"/>
      <c r="K51" s="66"/>
      <c r="L51" s="102"/>
      <c r="M51" s="102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20" hidden="1" customHeight="1" x14ac:dyDescent="0.25">
      <c r="B52" s="190"/>
      <c r="C52" s="145"/>
      <c r="D52" s="180"/>
      <c r="E52" s="63"/>
      <c r="F52" s="80" t="s">
        <v>241</v>
      </c>
      <c r="G52" s="71"/>
      <c r="H52" s="55" t="s">
        <v>264</v>
      </c>
      <c r="I52" s="89"/>
      <c r="J52" s="90"/>
      <c r="K52" s="66"/>
      <c r="L52" s="102"/>
      <c r="M52" s="102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80" hidden="1" customHeight="1" x14ac:dyDescent="0.25">
      <c r="B53" s="190"/>
      <c r="C53" s="145"/>
      <c r="D53" s="179" t="s">
        <v>19</v>
      </c>
      <c r="E53" s="63"/>
      <c r="F53" s="80" t="s">
        <v>242</v>
      </c>
      <c r="G53" s="71"/>
      <c r="H53" s="55" t="s">
        <v>264</v>
      </c>
      <c r="I53" s="89"/>
      <c r="J53" s="90"/>
      <c r="K53" s="66"/>
      <c r="L53" s="102"/>
      <c r="M53" s="102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75" hidden="1" customHeight="1" x14ac:dyDescent="0.25">
      <c r="B54" s="190"/>
      <c r="C54" s="145"/>
      <c r="D54" s="180"/>
      <c r="E54" s="63"/>
      <c r="F54" s="80" t="s">
        <v>243</v>
      </c>
      <c r="G54" s="71"/>
      <c r="H54" s="55" t="s">
        <v>264</v>
      </c>
      <c r="I54" s="89"/>
      <c r="J54" s="90"/>
      <c r="K54" s="66"/>
      <c r="L54" s="102"/>
      <c r="M54" s="102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45" hidden="1" customHeight="1" x14ac:dyDescent="0.25">
      <c r="B55" s="190"/>
      <c r="C55" s="145"/>
      <c r="D55" s="179" t="s">
        <v>19</v>
      </c>
      <c r="E55" s="63"/>
      <c r="F55" s="80" t="s">
        <v>244</v>
      </c>
      <c r="G55" s="71"/>
      <c r="H55" s="55" t="s">
        <v>264</v>
      </c>
      <c r="I55" s="89"/>
      <c r="J55" s="90"/>
      <c r="K55" s="66"/>
      <c r="L55" s="102"/>
      <c r="M55" s="102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B56" s="190"/>
      <c r="C56" s="145"/>
      <c r="D56" s="180"/>
      <c r="E56" s="63"/>
      <c r="F56" s="80" t="s">
        <v>229</v>
      </c>
      <c r="G56" s="71"/>
      <c r="H56" s="55" t="s">
        <v>264</v>
      </c>
      <c r="I56" s="89"/>
      <c r="J56" s="90"/>
      <c r="K56" s="66"/>
      <c r="L56" s="102"/>
      <c r="M56" s="102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30" hidden="1" customHeight="1" x14ac:dyDescent="0.25">
      <c r="B57" s="190"/>
      <c r="C57" s="145"/>
      <c r="D57" s="179" t="s">
        <v>19</v>
      </c>
      <c r="E57" s="63"/>
      <c r="F57" s="80" t="s">
        <v>230</v>
      </c>
      <c r="G57" s="71"/>
      <c r="H57" s="55" t="s">
        <v>264</v>
      </c>
      <c r="I57" s="89"/>
      <c r="J57" s="90"/>
      <c r="K57" s="66"/>
      <c r="L57" s="102"/>
      <c r="M57" s="102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0" hidden="1" customHeight="1" x14ac:dyDescent="0.25">
      <c r="B58" s="190"/>
      <c r="C58" s="145"/>
      <c r="D58" s="180"/>
      <c r="E58" s="63"/>
      <c r="F58" s="80" t="s">
        <v>231</v>
      </c>
      <c r="G58" s="71"/>
      <c r="H58" s="55" t="s">
        <v>264</v>
      </c>
      <c r="I58" s="89"/>
      <c r="J58" s="90"/>
      <c r="K58" s="66"/>
      <c r="L58" s="102"/>
      <c r="M58" s="102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20" hidden="1" customHeight="1" x14ac:dyDescent="0.25">
      <c r="B59" s="190"/>
      <c r="C59" s="145"/>
      <c r="D59" s="179" t="s">
        <v>19</v>
      </c>
      <c r="E59" s="63"/>
      <c r="F59" s="80" t="s">
        <v>232</v>
      </c>
      <c r="G59" s="71"/>
      <c r="H59" s="55" t="s">
        <v>264</v>
      </c>
      <c r="I59" s="89"/>
      <c r="J59" s="90"/>
      <c r="K59" s="66"/>
      <c r="L59" s="102"/>
      <c r="M59" s="102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45" hidden="1" customHeight="1" x14ac:dyDescent="0.25">
      <c r="B60" s="190"/>
      <c r="C60" s="145"/>
      <c r="D60" s="180"/>
      <c r="E60" s="63"/>
      <c r="F60" s="80" t="s">
        <v>233</v>
      </c>
      <c r="G60" s="71"/>
      <c r="H60" s="55" t="s">
        <v>264</v>
      </c>
      <c r="I60" s="89"/>
      <c r="J60" s="90"/>
      <c r="K60" s="66"/>
      <c r="L60" s="102"/>
      <c r="M60" s="102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45" hidden="1" customHeight="1" x14ac:dyDescent="0.25">
      <c r="B61" s="190"/>
      <c r="C61" s="145"/>
      <c r="D61" s="179" t="s">
        <v>19</v>
      </c>
      <c r="E61" s="63"/>
      <c r="F61" s="80" t="s">
        <v>245</v>
      </c>
      <c r="G61" s="71"/>
      <c r="H61" s="55" t="s">
        <v>264</v>
      </c>
      <c r="I61" s="89"/>
      <c r="J61" s="90"/>
      <c r="K61" s="66"/>
      <c r="L61" s="102"/>
      <c r="M61" s="102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60" hidden="1" customHeight="1" x14ac:dyDescent="0.25">
      <c r="B62" s="190"/>
      <c r="C62" s="145"/>
      <c r="D62" s="180"/>
      <c r="E62" s="63"/>
      <c r="F62" s="80" t="s">
        <v>246</v>
      </c>
      <c r="G62" s="71"/>
      <c r="H62" s="55" t="s">
        <v>264</v>
      </c>
      <c r="I62" s="89"/>
      <c r="J62" s="90"/>
      <c r="K62" s="66"/>
      <c r="L62" s="102"/>
      <c r="M62" s="102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45" hidden="1" customHeight="1" x14ac:dyDescent="0.25">
      <c r="B63" s="190"/>
      <c r="C63" s="145"/>
      <c r="D63" s="179" t="s">
        <v>19</v>
      </c>
      <c r="E63" s="63"/>
      <c r="F63" s="80" t="s">
        <v>247</v>
      </c>
      <c r="G63" s="71"/>
      <c r="H63" s="55" t="s">
        <v>264</v>
      </c>
      <c r="I63" s="89"/>
      <c r="J63" s="90"/>
      <c r="K63" s="66"/>
      <c r="L63" s="102"/>
      <c r="M63" s="102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45" hidden="1" customHeight="1" x14ac:dyDescent="0.25">
      <c r="B64" s="190"/>
      <c r="C64" s="145"/>
      <c r="D64" s="180"/>
      <c r="E64" s="63"/>
      <c r="F64" s="80" t="s">
        <v>234</v>
      </c>
      <c r="G64" s="71"/>
      <c r="H64" s="55" t="s">
        <v>264</v>
      </c>
      <c r="I64" s="89"/>
      <c r="J64" s="90"/>
      <c r="K64" s="66"/>
      <c r="L64" s="102"/>
      <c r="M64" s="102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30" hidden="1" customHeight="1" x14ac:dyDescent="0.25">
      <c r="B65" s="190"/>
      <c r="C65" s="145"/>
      <c r="D65" s="179" t="s">
        <v>19</v>
      </c>
      <c r="E65" s="63"/>
      <c r="F65" s="80" t="s">
        <v>235</v>
      </c>
      <c r="G65" s="71"/>
      <c r="H65" s="55" t="s">
        <v>264</v>
      </c>
      <c r="I65" s="89"/>
      <c r="J65" s="90"/>
      <c r="K65" s="66"/>
      <c r="L65" s="102"/>
      <c r="M65" s="102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60" hidden="1" customHeight="1" x14ac:dyDescent="0.25">
      <c r="B66" s="190"/>
      <c r="C66" s="145"/>
      <c r="D66" s="180"/>
      <c r="E66" s="63"/>
      <c r="F66" s="80" t="s">
        <v>236</v>
      </c>
      <c r="G66" s="71"/>
      <c r="H66" s="55" t="s">
        <v>264</v>
      </c>
      <c r="I66" s="89"/>
      <c r="J66" s="90"/>
      <c r="K66" s="66"/>
      <c r="L66" s="102"/>
      <c r="M66" s="102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15" hidden="1" customHeight="1" x14ac:dyDescent="0.25">
      <c r="B67" s="190"/>
      <c r="C67" s="145"/>
      <c r="D67" s="179" t="s">
        <v>19</v>
      </c>
      <c r="E67" s="63"/>
      <c r="F67" s="80" t="s">
        <v>237</v>
      </c>
      <c r="G67" s="71"/>
      <c r="H67" s="55" t="s">
        <v>264</v>
      </c>
      <c r="I67" s="89"/>
      <c r="J67" s="90"/>
      <c r="K67" s="66"/>
      <c r="L67" s="102"/>
      <c r="M67" s="102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30.75" hidden="1" customHeight="1" x14ac:dyDescent="0.25">
      <c r="B68" s="190"/>
      <c r="C68" s="145"/>
      <c r="D68" s="180"/>
      <c r="E68" s="63"/>
      <c r="F68" s="80" t="s">
        <v>238</v>
      </c>
      <c r="G68" s="71"/>
      <c r="H68" s="55" t="s">
        <v>264</v>
      </c>
      <c r="I68" s="89"/>
      <c r="J68" s="90"/>
      <c r="K68" s="66"/>
      <c r="L68" s="102"/>
      <c r="M68" s="102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93" customHeight="1" x14ac:dyDescent="0.25">
      <c r="B69" s="190"/>
      <c r="C69" s="146"/>
      <c r="D69" s="67" t="s">
        <v>293</v>
      </c>
      <c r="E69" s="14" t="s">
        <v>400</v>
      </c>
      <c r="F69" s="14" t="s">
        <v>401</v>
      </c>
      <c r="G69" s="14" t="s">
        <v>402</v>
      </c>
      <c r="H69" s="55" t="s">
        <v>264</v>
      </c>
      <c r="I69" s="58" t="s">
        <v>384</v>
      </c>
      <c r="J69" s="58" t="s">
        <v>384</v>
      </c>
      <c r="K69" s="58" t="s">
        <v>384</v>
      </c>
      <c r="L69" s="102">
        <v>6</v>
      </c>
      <c r="M69" s="102">
        <v>2</v>
      </c>
      <c r="N69" s="94">
        <f t="shared" si="6"/>
        <v>12</v>
      </c>
      <c r="O69" s="67" t="str">
        <f t="shared" si="7"/>
        <v>Alto</v>
      </c>
      <c r="P69" s="58">
        <v>10</v>
      </c>
      <c r="Q69" s="59">
        <f t="shared" si="11"/>
        <v>120</v>
      </c>
      <c r="R69" s="11" t="str">
        <f t="shared" si="8"/>
        <v>III</v>
      </c>
      <c r="S69" s="7" t="str">
        <f t="shared" si="9"/>
        <v>MEJORABLE</v>
      </c>
      <c r="T69" s="10" t="str">
        <f t="shared" si="10"/>
        <v>Mejorar si es posible. Seria conveniente justificar la intervención y su rentabilidad</v>
      </c>
      <c r="U69" s="58">
        <v>1</v>
      </c>
      <c r="V69" s="14" t="s">
        <v>403</v>
      </c>
      <c r="W69" s="14" t="s">
        <v>404</v>
      </c>
      <c r="X69" s="58" t="s">
        <v>266</v>
      </c>
      <c r="Y69" s="58" t="s">
        <v>266</v>
      </c>
      <c r="Z69" s="58" t="s">
        <v>266</v>
      </c>
      <c r="AA69" s="70" t="s">
        <v>405</v>
      </c>
      <c r="AB69" s="75" t="s">
        <v>399</v>
      </c>
    </row>
    <row r="70" spans="2:28" x14ac:dyDescent="0.25">
      <c r="C70" s="81"/>
      <c r="L70" s="207"/>
      <c r="M70" s="207"/>
    </row>
    <row r="71" spans="2:28" x14ac:dyDescent="0.25">
      <c r="C71" s="81"/>
      <c r="L71" s="207"/>
      <c r="M71" s="207"/>
    </row>
    <row r="72" spans="2:28" x14ac:dyDescent="0.25">
      <c r="C72" s="81"/>
      <c r="L72" s="207"/>
      <c r="M72" s="207"/>
    </row>
    <row r="73" spans="2:28" x14ac:dyDescent="0.25">
      <c r="C73" s="81"/>
      <c r="L73" s="207"/>
      <c r="M73" s="207"/>
    </row>
    <row r="74" spans="2:28" x14ac:dyDescent="0.25">
      <c r="C74" s="81"/>
      <c r="L74" s="207"/>
      <c r="M74" s="207"/>
    </row>
    <row r="75" spans="2:28" x14ac:dyDescent="0.25">
      <c r="C75" s="81"/>
      <c r="L75" s="207"/>
      <c r="M75" s="207"/>
    </row>
    <row r="76" spans="2:28" x14ac:dyDescent="0.25">
      <c r="C76" s="81"/>
      <c r="L76" s="207"/>
      <c r="M76" s="207"/>
    </row>
    <row r="77" spans="2:28" x14ac:dyDescent="0.25">
      <c r="C77" s="81"/>
      <c r="L77" s="207"/>
      <c r="M77" s="207"/>
    </row>
    <row r="78" spans="2:28" x14ac:dyDescent="0.25">
      <c r="C78" s="81"/>
      <c r="L78" s="207"/>
      <c r="M78" s="207"/>
    </row>
    <row r="79" spans="2:28" x14ac:dyDescent="0.25">
      <c r="C79" s="81"/>
      <c r="L79" s="207"/>
      <c r="M79" s="207"/>
    </row>
    <row r="80" spans="2:28" x14ac:dyDescent="0.25">
      <c r="C80" s="81"/>
      <c r="L80" s="207"/>
      <c r="M80" s="207"/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</row>
    <row r="84" spans="3:13" x14ac:dyDescent="0.25">
      <c r="C84" s="81"/>
    </row>
    <row r="85" spans="3:13" x14ac:dyDescent="0.25">
      <c r="C85" s="81"/>
    </row>
    <row r="86" spans="3:13" x14ac:dyDescent="0.25">
      <c r="C86" s="81"/>
    </row>
    <row r="87" spans="3:13" x14ac:dyDescent="0.25">
      <c r="C87" s="81"/>
    </row>
    <row r="88" spans="3:13" x14ac:dyDescent="0.25">
      <c r="C88" s="81"/>
    </row>
    <row r="89" spans="3:13" x14ac:dyDescent="0.25">
      <c r="C89" s="81"/>
    </row>
    <row r="90" spans="3:13" x14ac:dyDescent="0.25">
      <c r="C90" s="81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048541" spans="8:8" ht="60" x14ac:dyDescent="0.25">
      <c r="H1048541" s="31" t="s">
        <v>256</v>
      </c>
    </row>
    <row r="1048542" spans="8:8" ht="60" x14ac:dyDescent="0.25">
      <c r="H1048542" s="31" t="s">
        <v>257</v>
      </c>
    </row>
    <row r="1048543" spans="8:8" ht="90" x14ac:dyDescent="0.25">
      <c r="H1048543" s="31" t="s">
        <v>258</v>
      </c>
    </row>
    <row r="1048544" spans="8:8" ht="75" x14ac:dyDescent="0.25">
      <c r="H1048544" s="31" t="s">
        <v>259</v>
      </c>
    </row>
    <row r="1048545" spans="4:8" ht="135" x14ac:dyDescent="0.25">
      <c r="H1048545" s="31" t="s">
        <v>260</v>
      </c>
    </row>
    <row r="1048546" spans="4:8" ht="285" x14ac:dyDescent="0.25">
      <c r="D1048546" t="s">
        <v>19</v>
      </c>
      <c r="H1048546" s="31" t="s">
        <v>261</v>
      </c>
    </row>
    <row r="1048547" spans="4:8" x14ac:dyDescent="0.25">
      <c r="D1048547" t="s">
        <v>263</v>
      </c>
    </row>
  </sheetData>
  <mergeCells count="48">
    <mergeCell ref="D67:D68"/>
    <mergeCell ref="L70:M82"/>
    <mergeCell ref="D53:D54"/>
    <mergeCell ref="D55:D56"/>
    <mergeCell ref="D57:D58"/>
    <mergeCell ref="D61:D62"/>
    <mergeCell ref="D63:D64"/>
    <mergeCell ref="D45:D46"/>
    <mergeCell ref="D47:D48"/>
    <mergeCell ref="D49:D50"/>
    <mergeCell ref="D51:D52"/>
    <mergeCell ref="D65:D66"/>
    <mergeCell ref="AA14:AA16"/>
    <mergeCell ref="AB14:AB16"/>
    <mergeCell ref="D25:D26"/>
    <mergeCell ref="E20:E23"/>
    <mergeCell ref="E18:E19"/>
    <mergeCell ref="B11:B69"/>
    <mergeCell ref="C11:C69"/>
    <mergeCell ref="D35:D36"/>
    <mergeCell ref="D14:D16"/>
    <mergeCell ref="E14:E16"/>
    <mergeCell ref="D27:D28"/>
    <mergeCell ref="D29:D30"/>
    <mergeCell ref="D31:D32"/>
    <mergeCell ref="D33:D34"/>
    <mergeCell ref="D59:D60"/>
    <mergeCell ref="D37:D38"/>
    <mergeCell ref="D39:D40"/>
    <mergeCell ref="D41:D42"/>
    <mergeCell ref="D11:D12"/>
    <mergeCell ref="E11:E12"/>
    <mergeCell ref="D43:D44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:O17">
    <cfRule type="containsText" dxfId="102" priority="9" operator="containsText" text="Muy Alto">
      <formula>NOT(ISERROR(SEARCH("Muy Alto",O11)))</formula>
    </cfRule>
    <cfRule type="containsText" dxfId="101" priority="10" operator="containsText" text="Alto">
      <formula>NOT(ISERROR(SEARCH("Alto",O11)))</formula>
    </cfRule>
  </conditionalFormatting>
  <conditionalFormatting sqref="O11:O69">
    <cfRule type="containsText" dxfId="100" priority="29" operator="containsText" text="Medio">
      <formula>NOT(ISERROR(SEARCH("Medio",O11)))</formula>
    </cfRule>
    <cfRule type="containsText" dxfId="99" priority="30" operator="containsText" text="Bajo">
      <formula>NOT(ISERROR(SEARCH("Bajo",O11)))</formula>
    </cfRule>
    <cfRule type="containsText" dxfId="98" priority="31" operator="containsText" text="Muy Alto">
      <formula>NOT(ISERROR(SEARCH("Muy Alto",O11)))</formula>
    </cfRule>
  </conditionalFormatting>
  <conditionalFormatting sqref="O18:O69">
    <cfRule type="containsText" dxfId="97" priority="32" operator="containsText" text="Alto">
      <formula>NOT(ISERROR(SEARCH("Alto",O18)))</formula>
    </cfRule>
    <cfRule type="containsText" dxfId="96" priority="33" operator="containsText" text="Muy Alto">
      <formula>NOT(ISERROR(SEARCH("Muy Alto",O18)))</formula>
    </cfRule>
  </conditionalFormatting>
  <conditionalFormatting sqref="R11:R17">
    <cfRule type="containsText" dxfId="95" priority="5" operator="containsText" text="IV">
      <formula>NOT(ISERROR(SEARCH("IV",R11)))</formula>
    </cfRule>
    <cfRule type="containsText" dxfId="94" priority="6" operator="containsText" text="III">
      <formula>NOT(ISERROR(SEARCH("III",R11)))</formula>
    </cfRule>
    <cfRule type="containsText" dxfId="93" priority="7" operator="containsText" text="II">
      <formula>NOT(ISERROR(SEARCH("II",R11)))</formula>
    </cfRule>
    <cfRule type="containsText" dxfId="92" priority="8" operator="containsText" text="I">
      <formula>NOT(ISERROR(SEARCH("I",R11)))</formula>
    </cfRule>
  </conditionalFormatting>
  <conditionalFormatting sqref="R11:R69">
    <cfRule type="containsText" dxfId="91" priority="24" operator="containsText" text="IV">
      <formula>NOT(ISERROR(SEARCH("IV",R11)))</formula>
    </cfRule>
  </conditionalFormatting>
  <conditionalFormatting sqref="R18:R69">
    <cfRule type="containsText" dxfId="90" priority="25" operator="containsText" text="III">
      <formula>NOT(ISERROR(SEARCH("III",R18)))</formula>
    </cfRule>
    <cfRule type="containsText" dxfId="89" priority="26" operator="containsText" text="II">
      <formula>NOT(ISERROR(SEARCH("II",R18)))</formula>
    </cfRule>
    <cfRule type="containsText" dxfId="88" priority="27" operator="containsText" text="I">
      <formula>NOT(ISERROR(SEARCH("I",R18)))</formula>
    </cfRule>
    <cfRule type="containsText" dxfId="87" priority="28" operator="containsText" text="IV">
      <formula>NOT(ISERROR(SEARCH("IV",R18)))</formula>
    </cfRule>
  </conditionalFormatting>
  <conditionalFormatting sqref="S11:S17">
    <cfRule type="containsText" dxfId="86" priority="1" operator="containsText" text="ACEPTABLE">
      <formula>NOT(ISERROR(SEARCH("ACEPTABLE",S11)))</formula>
    </cfRule>
    <cfRule type="containsText" dxfId="85" priority="2" operator="containsText" text="MEJORABLE">
      <formula>NOT(ISERROR(SEARCH("MEJORABLE",S11)))</formula>
    </cfRule>
    <cfRule type="containsText" dxfId="84" priority="3" operator="containsText" text="NO ACEPTABLE">
      <formula>NOT(ISERROR(SEARCH("NO ACEPTABLE",S11)))</formula>
    </cfRule>
    <cfRule type="containsText" dxfId="83" priority="4" operator="containsText" text="NO ACEPTABLE O ACEPTABLE CON CONTROL ESPECIFICO">
      <formula>NOT(ISERROR(SEARCH("NO ACEPTABLE O ACEPTABLE CON CONTROL ESPECIFICO",S11)))</formula>
    </cfRule>
  </conditionalFormatting>
  <conditionalFormatting sqref="S11:S69">
    <cfRule type="containsText" dxfId="82" priority="16" operator="containsText" text="NO ACEPTABLE">
      <formula>NOT(ISERROR(SEARCH("NO ACEPTABLE",S11)))</formula>
    </cfRule>
    <cfRule type="containsText" dxfId="81" priority="17" operator="containsText" text="ACEPTABLE CON CONTROL ESPECIFICO">
      <formula>NOT(ISERROR(SEARCH("ACEPTABLE CON CONTROL ESPECIFICO",S11)))</formula>
    </cfRule>
    <cfRule type="containsText" dxfId="80" priority="18" operator="containsText" text="ACEPTABLE">
      <formula>NOT(ISERROR(SEARCH("ACEPTABLE",S11)))</formula>
    </cfRule>
    <cfRule type="containsText" dxfId="79" priority="19" operator="containsText" text="MEJORABLE">
      <formula>NOT(ISERROR(SEARCH("MEJORABLE",S11)))</formula>
    </cfRule>
  </conditionalFormatting>
  <conditionalFormatting sqref="S18:S69">
    <cfRule type="containsText" dxfId="78" priority="20" operator="containsText" text="NO ACEPTABLE">
      <formula>NOT(ISERROR(SEARCH("NO ACEPTABLE",S18)))</formula>
    </cfRule>
    <cfRule type="containsText" dxfId="77" priority="21" operator="containsText" text="NO ACEPTABLE O ACEPTABLE CON CONTROL ESPECIFICO">
      <formula>NOT(ISERROR(SEARCH("NO ACEPTABLE O ACEPTABLE CON CONTROL ESPECIFICO",S18)))</formula>
    </cfRule>
    <cfRule type="containsText" dxfId="76" priority="22" operator="containsText" text="ACEPTABLE">
      <formula>NOT(ISERROR(SEARCH("ACEPTABLE",S18)))</formula>
    </cfRule>
    <cfRule type="containsText" dxfId="75" priority="23" operator="containsText" text="MEJORABLE">
      <formula>NOT(ISERROR(SEARCH("MEJORABLE",S18)))</formula>
    </cfRule>
  </conditionalFormatting>
  <conditionalFormatting sqref="T11:T69">
    <cfRule type="containsText" dxfId="74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73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72" priority="13" operator="equal">
      <formula>"Situación crítica. Suspender actividades hasta que el riesgo esté bajo control. Intervención urgente"</formula>
    </cfRule>
    <cfRule type="containsText" dxfId="71" priority="14" operator="containsText" text="Corregir y adoptar medidas de control inmediato">
      <formula>NOT(ISERROR(SEARCH("Corregir y adoptar medidas de control inmediato",T11)))</formula>
    </cfRule>
    <cfRule type="containsText" dxfId="70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H11:H17" xr:uid="{AF278976-96B1-4DF2-BFCD-C54BEBFFE609}">
      <formula1>$H$1048541:$H$1048546</formula1>
    </dataValidation>
    <dataValidation type="list" allowBlank="1" showInputMessage="1" showErrorMessage="1" sqref="E17:E18 E13:E14 E11 E20" xr:uid="{5B5840D3-27BE-4861-B473-A38AE2FCA8C1}">
      <formula1>$E$24:$E$29</formula1>
    </dataValidation>
    <dataValidation type="list" allowBlank="1" showInputMessage="1" showErrorMessage="1" sqref="D25 D17:D23 D11 D13:D14 D27 D29 D31 D33 D35 D37 D39 D41 D43 D45 D47 D49 D51 D53 D55 D57 D59 D61 D63 D65 D67" xr:uid="{B088B256-14A3-4F6A-97B2-3F566D859E30}">
      <formula1>$D$1048546:$D$1048576</formula1>
    </dataValidation>
    <dataValidation type="list" allowBlank="1" showInputMessage="1" showErrorMessage="1" sqref="F11:F23" xr:uid="{7C46D6E8-7639-49B0-855A-67A6AD8E6C2F}">
      <formula1>$F$24:$F$68</formula1>
    </dataValidation>
    <dataValidation type="list" allowBlank="1" showInputMessage="1" showErrorMessage="1" sqref="P11:P68" xr:uid="{C70FF7D5-2B3C-4156-B784-7D81554D3353}">
      <formula1>$P$24:$P$27</formula1>
    </dataValidation>
    <dataValidation type="list" showInputMessage="1" showErrorMessage="1" sqref="H18:H69" xr:uid="{545F6409-4429-4B24-B24D-6EBEB01F2CA8}">
      <formula1>$H$1048540:$H$1048546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0EC9-602B-48D6-AEDD-CB3985A42C94}">
  <sheetPr>
    <pageSetUpPr fitToPage="1"/>
  </sheetPr>
  <dimension ref="B2:AW1048547"/>
  <sheetViews>
    <sheetView showGridLines="0" topLeftCell="B8" zoomScale="70" zoomScaleNormal="70" workbookViewId="0">
      <selection activeCell="M69" sqref="M69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676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79.5" customHeight="1" thickBot="1" x14ac:dyDescent="0.3">
      <c r="B11" s="170" t="s">
        <v>688</v>
      </c>
      <c r="C11" s="145" t="s">
        <v>689</v>
      </c>
      <c r="D11" s="179" t="s">
        <v>19</v>
      </c>
      <c r="E11" s="144" t="s">
        <v>207</v>
      </c>
      <c r="F11" s="62" t="s">
        <v>52</v>
      </c>
      <c r="G11" s="62" t="s">
        <v>448</v>
      </c>
      <c r="H11" s="55" t="s">
        <v>264</v>
      </c>
      <c r="I11" s="6" t="s">
        <v>271</v>
      </c>
      <c r="J11" s="6" t="s">
        <v>271</v>
      </c>
      <c r="K11" s="6" t="s">
        <v>516</v>
      </c>
      <c r="L11" s="102">
        <v>2</v>
      </c>
      <c r="M11" s="102">
        <v>3</v>
      </c>
      <c r="N11" s="59">
        <f t="shared" ref="N11:N16" si="0">M11*L11</f>
        <v>6</v>
      </c>
      <c r="O11" s="5" t="str">
        <f t="shared" ref="O11:O16" si="1">IF(N11&gt;=24,"Muy Alto",IF(N11&gt;=10,"Alto",IF(N11&gt;=6,"Medio","Bajo")))</f>
        <v>Medio</v>
      </c>
      <c r="P11" s="5">
        <v>25</v>
      </c>
      <c r="Q11" s="59">
        <f t="shared" ref="Q11:Q22" si="2">P11*N11</f>
        <v>150</v>
      </c>
      <c r="R11" s="11" t="str">
        <f t="shared" ref="R11:R16" si="3">IF(Q11&gt;=600,"I",IF(Q11&gt;=150,"II",IF(Q11&gt;=40,"III","IV")))</f>
        <v>II</v>
      </c>
      <c r="S11" s="53" t="str">
        <f t="shared" ref="S11:S16" si="4">IF(R11="IV","ACEPTABLE",IF(R11="III","MEJORABLE",IF(R11="II","ACEPTABLE CON CONTROL ESPECIFICO","NO ACEPTABLE")))</f>
        <v>ACEPTABLE CON CONTROL ESPECIFICO</v>
      </c>
      <c r="T11" s="10" t="str">
        <f t="shared" ref="T11:T16" si="5"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5">
        <v>3</v>
      </c>
      <c r="V11" s="55" t="s">
        <v>278</v>
      </c>
      <c r="W11" s="55" t="s">
        <v>280</v>
      </c>
      <c r="X11" s="55" t="s">
        <v>266</v>
      </c>
      <c r="Y11" s="55" t="s">
        <v>266</v>
      </c>
      <c r="Z11" s="55" t="s">
        <v>305</v>
      </c>
      <c r="AA11" s="55" t="s">
        <v>285</v>
      </c>
      <c r="AB11" s="55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77.25" customHeight="1" thickBot="1" x14ac:dyDescent="0.3">
      <c r="B12" s="170"/>
      <c r="C12" s="145"/>
      <c r="D12" s="181"/>
      <c r="E12" s="146"/>
      <c r="F12" s="55" t="s">
        <v>53</v>
      </c>
      <c r="G12" s="55" t="s">
        <v>277</v>
      </c>
      <c r="H12" s="55" t="s">
        <v>264</v>
      </c>
      <c r="I12" s="6" t="s">
        <v>271</v>
      </c>
      <c r="J12" s="6" t="s">
        <v>271</v>
      </c>
      <c r="K12" s="6" t="s">
        <v>516</v>
      </c>
      <c r="L12" s="102">
        <v>2</v>
      </c>
      <c r="M12" s="102">
        <v>3</v>
      </c>
      <c r="N12" s="59">
        <f t="shared" si="0"/>
        <v>6</v>
      </c>
      <c r="O12" s="5" t="str">
        <f t="shared" si="1"/>
        <v>Medio</v>
      </c>
      <c r="P12" s="5">
        <v>25</v>
      </c>
      <c r="Q12" s="59">
        <f t="shared" si="2"/>
        <v>150</v>
      </c>
      <c r="R12" s="11" t="str">
        <f t="shared" si="3"/>
        <v>II</v>
      </c>
      <c r="S12" s="53" t="str">
        <f t="shared" si="4"/>
        <v>ACEPTABLE CON CONTROL ESPECIFICO</v>
      </c>
      <c r="T12" s="10" t="str">
        <f t="shared" si="5"/>
        <v>Corregir y adoptar medidas de control inmediato</v>
      </c>
      <c r="U12" s="5">
        <v>3</v>
      </c>
      <c r="V12" s="55" t="s">
        <v>281</v>
      </c>
      <c r="W12" s="55" t="s">
        <v>280</v>
      </c>
      <c r="X12" s="55" t="s">
        <v>266</v>
      </c>
      <c r="Y12" s="55" t="s">
        <v>266</v>
      </c>
      <c r="Z12" s="55" t="s">
        <v>306</v>
      </c>
      <c r="AA12" s="55" t="s">
        <v>296</v>
      </c>
      <c r="AB12" s="55" t="s">
        <v>266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02.75" thickBot="1" x14ac:dyDescent="0.3">
      <c r="B13" s="170"/>
      <c r="C13" s="145"/>
      <c r="D13" s="5" t="s">
        <v>19</v>
      </c>
      <c r="E13" s="55" t="s">
        <v>209</v>
      </c>
      <c r="F13" s="55" t="s">
        <v>223</v>
      </c>
      <c r="G13" s="55" t="s">
        <v>275</v>
      </c>
      <c r="H13" s="55" t="s">
        <v>264</v>
      </c>
      <c r="I13" s="6" t="s">
        <v>271</v>
      </c>
      <c r="J13" s="6" t="s">
        <v>271</v>
      </c>
      <c r="K13" s="6" t="s">
        <v>271</v>
      </c>
      <c r="L13" s="102">
        <v>2</v>
      </c>
      <c r="M13" s="102">
        <v>2</v>
      </c>
      <c r="N13" s="59">
        <f t="shared" si="0"/>
        <v>4</v>
      </c>
      <c r="O13" s="5" t="str">
        <f t="shared" si="1"/>
        <v>Bajo</v>
      </c>
      <c r="P13" s="5">
        <v>25</v>
      </c>
      <c r="Q13" s="59">
        <f t="shared" si="2"/>
        <v>100</v>
      </c>
      <c r="R13" s="11" t="str">
        <f t="shared" si="3"/>
        <v>III</v>
      </c>
      <c r="S13" s="53" t="str">
        <f t="shared" si="4"/>
        <v>MEJORABLE</v>
      </c>
      <c r="T13" s="10" t="str">
        <f t="shared" si="5"/>
        <v>Mejorar si es posible. Seria conveniente justificar la intervención y su rentabilidad</v>
      </c>
      <c r="U13" s="5">
        <v>3</v>
      </c>
      <c r="V13" s="55" t="s">
        <v>282</v>
      </c>
      <c r="W13" s="55" t="s">
        <v>283</v>
      </c>
      <c r="X13" s="55" t="s">
        <v>266</v>
      </c>
      <c r="Y13" s="55" t="s">
        <v>266</v>
      </c>
      <c r="Z13" s="55" t="s">
        <v>307</v>
      </c>
      <c r="AA13" s="55" t="s">
        <v>414</v>
      </c>
      <c r="AB13" s="55" t="s">
        <v>287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64.5" customHeight="1" thickBot="1" x14ac:dyDescent="0.3">
      <c r="B14" s="170"/>
      <c r="C14" s="145"/>
      <c r="D14" s="179" t="s">
        <v>19</v>
      </c>
      <c r="E14" s="144" t="s">
        <v>288</v>
      </c>
      <c r="F14" s="55" t="s">
        <v>230</v>
      </c>
      <c r="G14" s="55" t="s">
        <v>291</v>
      </c>
      <c r="H14" s="55" t="s">
        <v>264</v>
      </c>
      <c r="I14" s="6" t="s">
        <v>271</v>
      </c>
      <c r="J14" s="6" t="s">
        <v>271</v>
      </c>
      <c r="K14" s="6" t="s">
        <v>271</v>
      </c>
      <c r="L14" s="102">
        <v>2</v>
      </c>
      <c r="M14" s="102">
        <v>4</v>
      </c>
      <c r="N14" s="59">
        <f t="shared" si="0"/>
        <v>8</v>
      </c>
      <c r="O14" s="5" t="str">
        <f t="shared" si="1"/>
        <v>Medio</v>
      </c>
      <c r="P14" s="5">
        <v>25</v>
      </c>
      <c r="Q14" s="59">
        <f t="shared" si="2"/>
        <v>200</v>
      </c>
      <c r="R14" s="11" t="str">
        <f t="shared" si="3"/>
        <v>II</v>
      </c>
      <c r="S14" s="53" t="str">
        <f t="shared" si="4"/>
        <v>ACEPTABLE CON CONTROL ESPECIFICO</v>
      </c>
      <c r="T14" s="10" t="str">
        <f t="shared" si="5"/>
        <v>Corregir y adoptar medidas de control inmediato</v>
      </c>
      <c r="U14" s="5">
        <v>3</v>
      </c>
      <c r="V14" s="55" t="s">
        <v>294</v>
      </c>
      <c r="W14" s="55" t="s">
        <v>279</v>
      </c>
      <c r="X14" s="55" t="s">
        <v>266</v>
      </c>
      <c r="Y14" s="55" t="s">
        <v>266</v>
      </c>
      <c r="Z14" s="55" t="s">
        <v>295</v>
      </c>
      <c r="AA14" s="144" t="s">
        <v>309</v>
      </c>
      <c r="AB14" s="144" t="s">
        <v>266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51.75" customHeight="1" thickBot="1" x14ac:dyDescent="0.3">
      <c r="B15" s="170"/>
      <c r="C15" s="145"/>
      <c r="D15" s="180"/>
      <c r="E15" s="145"/>
      <c r="F15" s="55" t="s">
        <v>244</v>
      </c>
      <c r="G15" s="55" t="s">
        <v>289</v>
      </c>
      <c r="H15" s="55" t="s">
        <v>264</v>
      </c>
      <c r="I15" s="6" t="s">
        <v>271</v>
      </c>
      <c r="J15" s="6" t="s">
        <v>271</v>
      </c>
      <c r="K15" s="6" t="s">
        <v>271</v>
      </c>
      <c r="L15" s="102">
        <v>2</v>
      </c>
      <c r="M15" s="102">
        <v>4</v>
      </c>
      <c r="N15" s="59">
        <f t="shared" si="0"/>
        <v>8</v>
      </c>
      <c r="O15" s="5" t="str">
        <f t="shared" si="1"/>
        <v>Medio</v>
      </c>
      <c r="P15" s="5">
        <v>25</v>
      </c>
      <c r="Q15" s="59">
        <f t="shared" si="2"/>
        <v>200</v>
      </c>
      <c r="R15" s="11" t="str">
        <f t="shared" si="3"/>
        <v>II</v>
      </c>
      <c r="S15" s="53" t="str">
        <f t="shared" si="4"/>
        <v>ACEPTABLE CON CONTROL ESPECIFICO</v>
      </c>
      <c r="T15" s="10" t="str">
        <f t="shared" si="5"/>
        <v>Corregir y adoptar medidas de control inmediato</v>
      </c>
      <c r="U15" s="5">
        <v>3</v>
      </c>
      <c r="V15" s="55" t="s">
        <v>310</v>
      </c>
      <c r="W15" s="55" t="s">
        <v>279</v>
      </c>
      <c r="X15" s="55" t="s">
        <v>266</v>
      </c>
      <c r="Y15" s="55" t="s">
        <v>266</v>
      </c>
      <c r="Z15" s="55" t="s">
        <v>302</v>
      </c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53.75" thickBot="1" x14ac:dyDescent="0.3">
      <c r="B16" s="170"/>
      <c r="C16" s="145"/>
      <c r="D16" s="181"/>
      <c r="E16" s="146"/>
      <c r="F16" s="55" t="s">
        <v>244</v>
      </c>
      <c r="G16" s="55" t="s">
        <v>290</v>
      </c>
      <c r="H16" s="55" t="s">
        <v>264</v>
      </c>
      <c r="I16" s="6" t="s">
        <v>271</v>
      </c>
      <c r="J16" s="6" t="s">
        <v>270</v>
      </c>
      <c r="K16" s="6" t="s">
        <v>271</v>
      </c>
      <c r="L16" s="102">
        <v>2</v>
      </c>
      <c r="M16" s="102">
        <v>4</v>
      </c>
      <c r="N16" s="59">
        <f t="shared" si="0"/>
        <v>8</v>
      </c>
      <c r="O16" s="5" t="str">
        <f t="shared" si="1"/>
        <v>Medio</v>
      </c>
      <c r="P16" s="5">
        <v>60</v>
      </c>
      <c r="Q16" s="59">
        <f t="shared" si="2"/>
        <v>480</v>
      </c>
      <c r="R16" s="11" t="str">
        <f t="shared" si="3"/>
        <v>II</v>
      </c>
      <c r="S16" s="53" t="str">
        <f t="shared" si="4"/>
        <v>ACEPTABLE CON CONTROL ESPECIFICO</v>
      </c>
      <c r="T16" s="10" t="str">
        <f t="shared" si="5"/>
        <v>Corregir y adoptar medidas de control inmediato</v>
      </c>
      <c r="U16" s="5">
        <v>3</v>
      </c>
      <c r="V16" s="55" t="s">
        <v>301</v>
      </c>
      <c r="W16" s="55" t="s">
        <v>279</v>
      </c>
      <c r="X16" s="55" t="s">
        <v>266</v>
      </c>
      <c r="Y16" s="55" t="s">
        <v>266</v>
      </c>
      <c r="Z16" s="55" t="s">
        <v>308</v>
      </c>
      <c r="AA16" s="146"/>
      <c r="AB16" s="146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47" customHeight="1" x14ac:dyDescent="0.25">
      <c r="B17" s="170"/>
      <c r="C17" s="145"/>
      <c r="D17" s="5" t="s">
        <v>293</v>
      </c>
      <c r="E17" s="55" t="s">
        <v>210</v>
      </c>
      <c r="F17" s="55" t="s">
        <v>241</v>
      </c>
      <c r="G17" s="55" t="s">
        <v>292</v>
      </c>
      <c r="H17" s="55" t="s">
        <v>264</v>
      </c>
      <c r="I17" s="6" t="s">
        <v>271</v>
      </c>
      <c r="J17" s="6" t="s">
        <v>271</v>
      </c>
      <c r="K17" s="6" t="s">
        <v>271</v>
      </c>
      <c r="L17" s="102">
        <v>2</v>
      </c>
      <c r="M17" s="102">
        <v>4</v>
      </c>
      <c r="N17" s="59">
        <f>M17*L17</f>
        <v>8</v>
      </c>
      <c r="O17" s="5" t="str">
        <f>IF(N17&gt;=24,"Muy Alto",IF(N17&gt;=10,"Alto",IF(N17&gt;=6,"Medio","Bajo")))</f>
        <v>Medio</v>
      </c>
      <c r="P17" s="5">
        <v>25</v>
      </c>
      <c r="Q17" s="59">
        <f t="shared" si="2"/>
        <v>200</v>
      </c>
      <c r="R17" s="11" t="str">
        <f>IF(Q17&gt;=600,"I",IF(Q17&gt;=150,"II",IF(Q17&gt;=40,"III","IV")))</f>
        <v>II</v>
      </c>
      <c r="S17" s="53" t="str">
        <f>IF(R17="IV","ACEPTABLE",IF(R17="III","MEJORABLE",IF(R17="II","ACEPTABLE CON CONTROL ESPECIFICO","NO ACEPTABLE")))</f>
        <v>ACEPTABLE CON CONTROL ESPECIFICO</v>
      </c>
      <c r="T17" s="10" t="str">
        <f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5">
        <v>3</v>
      </c>
      <c r="V17" s="55" t="s">
        <v>298</v>
      </c>
      <c r="W17" s="55" t="s">
        <v>299</v>
      </c>
      <c r="X17" s="55" t="s">
        <v>266</v>
      </c>
      <c r="Y17" s="55" t="s">
        <v>266</v>
      </c>
      <c r="Z17" s="55" t="s">
        <v>300</v>
      </c>
      <c r="AA17" s="55" t="s">
        <v>303</v>
      </c>
      <c r="AB17" s="55" t="s">
        <v>266</v>
      </c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02" x14ac:dyDescent="0.25">
      <c r="B18" s="170"/>
      <c r="C18" s="145"/>
      <c r="D18" s="5" t="s">
        <v>19</v>
      </c>
      <c r="E18" s="144" t="s">
        <v>212</v>
      </c>
      <c r="F18" s="55" t="s">
        <v>245</v>
      </c>
      <c r="G18" s="55" t="s">
        <v>677</v>
      </c>
      <c r="H18" s="55" t="s">
        <v>262</v>
      </c>
      <c r="I18" s="6" t="s">
        <v>271</v>
      </c>
      <c r="J18" s="6" t="s">
        <v>271</v>
      </c>
      <c r="K18" s="6" t="s">
        <v>271</v>
      </c>
      <c r="L18" s="102">
        <v>2</v>
      </c>
      <c r="M18" s="102">
        <v>3</v>
      </c>
      <c r="N18" s="59">
        <f t="shared" ref="N18:N69" si="6">M18*L18</f>
        <v>6</v>
      </c>
      <c r="O18" s="5" t="str">
        <f t="shared" ref="O18:O69" si="7">IF(N18&gt;=24,"Muy Alto",IF(N18&gt;=10,"Alto",IF(N18&gt;=6,"Medio","Bajo")))</f>
        <v>Medio</v>
      </c>
      <c r="P18" s="5">
        <v>25</v>
      </c>
      <c r="Q18" s="59">
        <v>80</v>
      </c>
      <c r="R18" s="11" t="str">
        <f t="shared" ref="R18:R69" si="8">IF(Q18&gt;=600,"I",IF(Q18&gt;=150,"II",IF(Q18&gt;=40,"III","IV")))</f>
        <v>III</v>
      </c>
      <c r="S18" s="7" t="str">
        <f t="shared" ref="S18:S69" si="9">IF(R18="IV","ACEPTABLE",IF(R18="III","MEJORABLE",IF(R18="II","ACEPTABLE CON CONTROL ESPECIFICO","NO ACEPTABLE")))</f>
        <v>MEJORABLE</v>
      </c>
      <c r="T18" s="10" t="str">
        <f t="shared" ref="T18:T69" si="10"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8" s="5">
        <v>3</v>
      </c>
      <c r="V18" s="55" t="s">
        <v>314</v>
      </c>
      <c r="W18" s="55" t="s">
        <v>265</v>
      </c>
      <c r="X18" s="55" t="s">
        <v>266</v>
      </c>
      <c r="Y18" s="55" t="s">
        <v>266</v>
      </c>
      <c r="Z18" s="55" t="s">
        <v>313</v>
      </c>
      <c r="AA18" s="55" t="s">
        <v>312</v>
      </c>
      <c r="AB18" s="55" t="s">
        <v>311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178.5" x14ac:dyDescent="0.25">
      <c r="B19" s="170"/>
      <c r="C19" s="145"/>
      <c r="D19" s="5" t="s">
        <v>19</v>
      </c>
      <c r="E19" s="146"/>
      <c r="F19" s="55" t="s">
        <v>233</v>
      </c>
      <c r="G19" s="55" t="s">
        <v>316</v>
      </c>
      <c r="H19" s="55" t="s">
        <v>262</v>
      </c>
      <c r="I19" s="6" t="s">
        <v>271</v>
      </c>
      <c r="J19" s="6" t="s">
        <v>271</v>
      </c>
      <c r="K19" s="6" t="s">
        <v>271</v>
      </c>
      <c r="L19" s="102">
        <v>2</v>
      </c>
      <c r="M19" s="102">
        <v>3</v>
      </c>
      <c r="N19" s="59">
        <f t="shared" si="6"/>
        <v>6</v>
      </c>
      <c r="O19" s="5" t="str">
        <f t="shared" si="7"/>
        <v>Medio</v>
      </c>
      <c r="P19" s="5">
        <v>25</v>
      </c>
      <c r="Q19" s="59">
        <f t="shared" si="2"/>
        <v>150</v>
      </c>
      <c r="R19" s="11" t="str">
        <f t="shared" si="8"/>
        <v>II</v>
      </c>
      <c r="S19" s="7" t="str">
        <f t="shared" si="9"/>
        <v>ACEPTABLE CON CONTROL ESPECIFICO</v>
      </c>
      <c r="T19" s="10" t="str">
        <f t="shared" si="10"/>
        <v>Corregir y adoptar medidas de control inmediato</v>
      </c>
      <c r="U19" s="5">
        <v>3</v>
      </c>
      <c r="V19" s="55" t="s">
        <v>317</v>
      </c>
      <c r="W19" s="55" t="s">
        <v>265</v>
      </c>
      <c r="X19" s="55" t="s">
        <v>266</v>
      </c>
      <c r="Y19" s="55" t="s">
        <v>266</v>
      </c>
      <c r="Z19" s="55" t="s">
        <v>318</v>
      </c>
      <c r="AA19" s="55" t="s">
        <v>319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83.25" customHeight="1" x14ac:dyDescent="0.25">
      <c r="B20" s="170"/>
      <c r="C20" s="145"/>
      <c r="D20" s="5" t="s">
        <v>19</v>
      </c>
      <c r="E20" s="144" t="s">
        <v>208</v>
      </c>
      <c r="F20" s="14" t="s">
        <v>222</v>
      </c>
      <c r="G20" s="14" t="s">
        <v>407</v>
      </c>
      <c r="H20" s="14" t="s">
        <v>262</v>
      </c>
      <c r="I20" s="58" t="s">
        <v>271</v>
      </c>
      <c r="J20" s="58" t="s">
        <v>271</v>
      </c>
      <c r="K20" s="58" t="s">
        <v>271</v>
      </c>
      <c r="L20" s="58">
        <v>2</v>
      </c>
      <c r="M20" s="54">
        <v>4</v>
      </c>
      <c r="N20" s="59">
        <f t="shared" si="6"/>
        <v>8</v>
      </c>
      <c r="O20" s="58" t="str">
        <f t="shared" si="7"/>
        <v>Medio</v>
      </c>
      <c r="P20" s="58">
        <v>25</v>
      </c>
      <c r="Q20" s="59">
        <f t="shared" si="2"/>
        <v>200</v>
      </c>
      <c r="R20" s="58" t="str">
        <f t="shared" si="8"/>
        <v>II</v>
      </c>
      <c r="S20" s="58" t="str">
        <f t="shared" si="9"/>
        <v>ACEPTABLE CON CONTROL ESPECIFICO</v>
      </c>
      <c r="T20" s="58" t="str">
        <f t="shared" si="10"/>
        <v>Corregir y adoptar medidas de control inmediato</v>
      </c>
      <c r="U20" s="58">
        <v>3</v>
      </c>
      <c r="V20" s="14" t="s">
        <v>276</v>
      </c>
      <c r="W20" s="14" t="s">
        <v>279</v>
      </c>
      <c r="X20" s="58" t="s">
        <v>266</v>
      </c>
      <c r="Y20" s="58" t="s">
        <v>266</v>
      </c>
      <c r="Z20" s="14" t="s">
        <v>678</v>
      </c>
      <c r="AA20" s="75" t="s">
        <v>679</v>
      </c>
      <c r="AB20" s="58" t="s">
        <v>266</v>
      </c>
    </row>
    <row r="21" spans="2:49" ht="76.5" x14ac:dyDescent="0.25">
      <c r="B21" s="170"/>
      <c r="C21" s="145"/>
      <c r="D21" s="5" t="s">
        <v>293</v>
      </c>
      <c r="E21" s="145"/>
      <c r="F21" s="55" t="s">
        <v>247</v>
      </c>
      <c r="G21" s="55" t="s">
        <v>682</v>
      </c>
      <c r="H21" s="55" t="s">
        <v>262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3</v>
      </c>
      <c r="N21" s="59">
        <f t="shared" si="6"/>
        <v>6</v>
      </c>
      <c r="O21" s="5" t="str">
        <f t="shared" si="7"/>
        <v>Medio</v>
      </c>
      <c r="P21" s="58">
        <v>25</v>
      </c>
      <c r="Q21" s="59">
        <f t="shared" si="2"/>
        <v>150</v>
      </c>
      <c r="R21" s="11" t="str">
        <f t="shared" si="8"/>
        <v>II</v>
      </c>
      <c r="S21" s="7" t="str">
        <f t="shared" si="9"/>
        <v>ACEPTABLE CON CONTROL ESPECIFICO</v>
      </c>
      <c r="T21" s="10" t="str">
        <f t="shared" si="10"/>
        <v>Corregir y adoptar medidas de control inmediato</v>
      </c>
      <c r="U21" s="5">
        <v>3</v>
      </c>
      <c r="V21" s="55" t="s">
        <v>686</v>
      </c>
      <c r="W21" s="55" t="s">
        <v>623</v>
      </c>
      <c r="X21" s="55" t="s">
        <v>266</v>
      </c>
      <c r="Y21" s="55" t="s">
        <v>266</v>
      </c>
      <c r="Z21" s="55" t="s">
        <v>266</v>
      </c>
      <c r="AA21" s="55" t="s">
        <v>687</v>
      </c>
      <c r="AB21" s="55" t="s">
        <v>266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123" customHeight="1" x14ac:dyDescent="0.25">
      <c r="B22" s="170"/>
      <c r="C22" s="145"/>
      <c r="D22" s="76"/>
      <c r="E22" s="145"/>
      <c r="F22" s="77" t="s">
        <v>218</v>
      </c>
      <c r="G22" s="55" t="s">
        <v>444</v>
      </c>
      <c r="H22" s="55" t="s">
        <v>262</v>
      </c>
      <c r="I22" s="6" t="s">
        <v>540</v>
      </c>
      <c r="J22" s="6" t="s">
        <v>540</v>
      </c>
      <c r="K22" s="6" t="s">
        <v>540</v>
      </c>
      <c r="L22" s="102">
        <v>2</v>
      </c>
      <c r="M22" s="102">
        <v>4</v>
      </c>
      <c r="N22" s="59">
        <v>6</v>
      </c>
      <c r="O22" s="5" t="str">
        <f t="shared" si="7"/>
        <v>Medio</v>
      </c>
      <c r="P22" s="5">
        <v>10</v>
      </c>
      <c r="Q22" s="59">
        <f t="shared" si="2"/>
        <v>60</v>
      </c>
      <c r="R22" s="11" t="str">
        <f t="shared" si="8"/>
        <v>III</v>
      </c>
      <c r="S22" s="7" t="str">
        <f t="shared" si="9"/>
        <v>MEJORABLE</v>
      </c>
      <c r="T22" s="10" t="str">
        <f t="shared" si="10"/>
        <v>Mejorar si es posible. Seria conveniente justificar la intervención y su rentabilidad</v>
      </c>
      <c r="U22" s="5">
        <v>3</v>
      </c>
      <c r="V22" s="55" t="s">
        <v>557</v>
      </c>
      <c r="W22" s="55" t="s">
        <v>556</v>
      </c>
      <c r="X22" s="55" t="s">
        <v>266</v>
      </c>
      <c r="Y22" s="55" t="s">
        <v>266</v>
      </c>
      <c r="Z22" s="55" t="s">
        <v>560</v>
      </c>
      <c r="AA22" s="55" t="s">
        <v>559</v>
      </c>
      <c r="AB22" s="55" t="s">
        <v>562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128.25" customHeight="1" x14ac:dyDescent="0.25">
      <c r="B23" s="170"/>
      <c r="C23" s="145"/>
      <c r="D23" s="76" t="s">
        <v>19</v>
      </c>
      <c r="E23" s="146"/>
      <c r="F23" s="77" t="s">
        <v>214</v>
      </c>
      <c r="G23" s="55" t="s">
        <v>350</v>
      </c>
      <c r="H23" s="55" t="s">
        <v>264</v>
      </c>
      <c r="I23" s="6" t="s">
        <v>351</v>
      </c>
      <c r="J23" s="6" t="s">
        <v>351</v>
      </c>
      <c r="K23" s="6" t="s">
        <v>352</v>
      </c>
      <c r="L23" s="102">
        <v>2</v>
      </c>
      <c r="M23" s="102">
        <v>3</v>
      </c>
      <c r="N23" s="59">
        <f t="shared" si="6"/>
        <v>6</v>
      </c>
      <c r="O23" s="5" t="str">
        <f t="shared" si="7"/>
        <v>Medio</v>
      </c>
      <c r="P23" s="5">
        <v>10</v>
      </c>
      <c r="Q23" s="59">
        <f>P23*N23</f>
        <v>60</v>
      </c>
      <c r="R23" s="11" t="str">
        <f t="shared" si="8"/>
        <v>III</v>
      </c>
      <c r="S23" s="7" t="str">
        <f t="shared" si="9"/>
        <v>MEJORABLE</v>
      </c>
      <c r="T23" s="10" t="str">
        <f t="shared" si="10"/>
        <v>Mejorar si es posible. Seria conveniente justificar la intervención y su rentabilidad</v>
      </c>
      <c r="U23" s="5">
        <v>3</v>
      </c>
      <c r="V23" s="55" t="s">
        <v>353</v>
      </c>
      <c r="W23" s="55" t="s">
        <v>354</v>
      </c>
      <c r="X23" s="55" t="s">
        <v>266</v>
      </c>
      <c r="Y23" s="55" t="s">
        <v>266</v>
      </c>
      <c r="Z23" s="55" t="s">
        <v>266</v>
      </c>
      <c r="AA23" s="55" t="s">
        <v>355</v>
      </c>
      <c r="AB23" s="58" t="s">
        <v>266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5" hidden="1" customHeight="1" x14ac:dyDescent="0.25">
      <c r="B24" s="170"/>
      <c r="C24" s="145"/>
      <c r="D24" s="93"/>
      <c r="E24" s="63"/>
      <c r="F24" s="79" t="s">
        <v>52</v>
      </c>
      <c r="G24" s="71"/>
      <c r="H24" s="55" t="s">
        <v>264</v>
      </c>
      <c r="I24" s="89"/>
      <c r="J24" s="90"/>
      <c r="K24" s="66"/>
      <c r="L24" s="107"/>
      <c r="M24" s="107"/>
      <c r="N24" s="59">
        <f t="shared" si="6"/>
        <v>0</v>
      </c>
      <c r="O24" s="5" t="str">
        <f t="shared" si="7"/>
        <v>Bajo</v>
      </c>
      <c r="P24" s="5">
        <v>10</v>
      </c>
      <c r="Q24" s="59">
        <f t="shared" ref="Q24:Q69" si="11">P24*N24</f>
        <v>0</v>
      </c>
      <c r="R24" s="11" t="str">
        <f t="shared" si="8"/>
        <v>IV</v>
      </c>
      <c r="S24" s="7" t="str">
        <f t="shared" si="9"/>
        <v>ACEPTABLE</v>
      </c>
      <c r="T24" s="10" t="str">
        <f t="shared" si="10"/>
        <v>Mantener las medidas de control existentes, pero se deberían considerar soluciones o mejoras y se deben hacer comprobciones periódicas para asegurrar que el riesgo aún es aceptable</v>
      </c>
      <c r="U24" s="5">
        <v>2</v>
      </c>
      <c r="X24" s="87" t="s">
        <v>266</v>
      </c>
      <c r="Y24" s="87" t="s">
        <v>266</v>
      </c>
      <c r="Z24" s="87" t="s">
        <v>266</v>
      </c>
    </row>
    <row r="25" spans="2:49" ht="15" hidden="1" customHeight="1" x14ac:dyDescent="0.25">
      <c r="B25" s="170"/>
      <c r="C25" s="145"/>
      <c r="D25" s="179" t="s">
        <v>19</v>
      </c>
      <c r="E25" s="63"/>
      <c r="F25" s="79" t="s">
        <v>53</v>
      </c>
      <c r="G25" s="71"/>
      <c r="H25" s="55" t="s">
        <v>264</v>
      </c>
      <c r="I25" s="89"/>
      <c r="J25" s="90"/>
      <c r="K25" s="66"/>
      <c r="L25" s="107"/>
      <c r="M25" s="107"/>
      <c r="N25" s="59">
        <f t="shared" si="6"/>
        <v>0</v>
      </c>
      <c r="O25" s="5" t="str">
        <f t="shared" si="7"/>
        <v>Bajo</v>
      </c>
      <c r="P25" s="5">
        <v>10</v>
      </c>
      <c r="Q25" s="59">
        <f t="shared" si="11"/>
        <v>0</v>
      </c>
      <c r="R25" s="11" t="str">
        <f t="shared" si="8"/>
        <v>IV</v>
      </c>
      <c r="S25" s="7" t="str">
        <f t="shared" si="9"/>
        <v>ACEPTABLE</v>
      </c>
      <c r="T25" s="10" t="str">
        <f t="shared" si="10"/>
        <v>Mantener las medidas de control existentes, pero se deberían considerar soluciones o mejoras y se deben hacer comprobciones periódicas para asegurrar que el riesgo aún es aceptable</v>
      </c>
      <c r="U25" s="5">
        <v>2</v>
      </c>
      <c r="X25" s="87" t="s">
        <v>266</v>
      </c>
      <c r="Y25" s="87" t="s">
        <v>266</v>
      </c>
      <c r="Z25" s="87" t="s">
        <v>266</v>
      </c>
    </row>
    <row r="26" spans="2:49" ht="15" hidden="1" customHeight="1" x14ac:dyDescent="0.25">
      <c r="B26" s="170"/>
      <c r="C26" s="145"/>
      <c r="D26" s="180"/>
      <c r="E26" s="63"/>
      <c r="F26" s="79" t="s">
        <v>54</v>
      </c>
      <c r="G26" s="71"/>
      <c r="H26" s="55" t="s">
        <v>264</v>
      </c>
      <c r="I26" s="89"/>
      <c r="J26" s="90"/>
      <c r="K26" s="66"/>
      <c r="L26" s="107"/>
      <c r="M26" s="107"/>
      <c r="N26" s="59">
        <f t="shared" si="6"/>
        <v>0</v>
      </c>
      <c r="O26" s="5" t="str">
        <f t="shared" si="7"/>
        <v>Bajo</v>
      </c>
      <c r="P26" s="5">
        <v>10</v>
      </c>
      <c r="Q26" s="59">
        <f t="shared" si="11"/>
        <v>0</v>
      </c>
      <c r="R26" s="11" t="str">
        <f t="shared" si="8"/>
        <v>IV</v>
      </c>
      <c r="S26" s="7" t="str">
        <f t="shared" si="9"/>
        <v>ACEPTABLE</v>
      </c>
      <c r="T26" s="10" t="str">
        <f t="shared" si="10"/>
        <v>Mantener las medidas de control existentes, pero se deberían considerar soluciones o mejoras y se deben hacer comprobciones periódicas para asegurrar que el riesgo aún es aceptable</v>
      </c>
      <c r="U26" s="5">
        <v>2</v>
      </c>
      <c r="X26" s="87" t="s">
        <v>266</v>
      </c>
      <c r="Y26" s="87" t="s">
        <v>266</v>
      </c>
      <c r="Z26" s="87" t="s">
        <v>266</v>
      </c>
    </row>
    <row r="27" spans="2:49" ht="15" hidden="1" customHeight="1" x14ac:dyDescent="0.25">
      <c r="B27" s="170"/>
      <c r="C27" s="145"/>
      <c r="D27" s="179" t="s">
        <v>19</v>
      </c>
      <c r="E27" s="63"/>
      <c r="F27" s="79" t="s">
        <v>55</v>
      </c>
      <c r="G27" s="71"/>
      <c r="H27" s="55" t="s">
        <v>264</v>
      </c>
      <c r="I27" s="89"/>
      <c r="J27" s="90"/>
      <c r="K27" s="66"/>
      <c r="L27" s="107"/>
      <c r="M27" s="107"/>
      <c r="N27" s="59">
        <f t="shared" si="6"/>
        <v>0</v>
      </c>
      <c r="O27" s="5" t="str">
        <f t="shared" si="7"/>
        <v>Bajo</v>
      </c>
      <c r="P27" s="5">
        <v>10</v>
      </c>
      <c r="Q27" s="59">
        <f t="shared" si="11"/>
        <v>0</v>
      </c>
      <c r="R27" s="11" t="str">
        <f t="shared" si="8"/>
        <v>IV</v>
      </c>
      <c r="S27" s="7" t="str">
        <f t="shared" si="9"/>
        <v>ACEPTABLE</v>
      </c>
      <c r="T27" s="10" t="str">
        <f t="shared" si="10"/>
        <v>Mantener las medidas de control existentes, pero se deberían considerar soluciones o mejoras y se deben hacer comprobciones periódicas para asegurrar que el riesgo aún es aceptable</v>
      </c>
      <c r="U27" s="5">
        <v>2</v>
      </c>
      <c r="X27" s="87" t="s">
        <v>266</v>
      </c>
      <c r="Y27" s="87" t="s">
        <v>266</v>
      </c>
      <c r="Z27" s="87" t="s">
        <v>266</v>
      </c>
    </row>
    <row r="28" spans="2:49" ht="15" hidden="1" customHeight="1" x14ac:dyDescent="0.25">
      <c r="B28" s="170"/>
      <c r="C28" s="145"/>
      <c r="D28" s="180"/>
      <c r="E28" s="63"/>
      <c r="F28" s="79" t="s">
        <v>213</v>
      </c>
      <c r="G28" s="71"/>
      <c r="H28" s="55" t="s">
        <v>264</v>
      </c>
      <c r="I28" s="89"/>
      <c r="J28" s="90"/>
      <c r="K28" s="66"/>
      <c r="L28" s="107"/>
      <c r="M28" s="107"/>
      <c r="N28" s="59">
        <f t="shared" si="6"/>
        <v>0</v>
      </c>
      <c r="O28" s="5" t="str">
        <f t="shared" si="7"/>
        <v>Bajo</v>
      </c>
      <c r="P28" s="5">
        <v>10</v>
      </c>
      <c r="Q28" s="59">
        <f t="shared" si="11"/>
        <v>0</v>
      </c>
      <c r="R28" s="11" t="str">
        <f t="shared" si="8"/>
        <v>IV</v>
      </c>
      <c r="S28" s="7" t="str">
        <f t="shared" si="9"/>
        <v>ACEPTABLE</v>
      </c>
      <c r="T28" s="10" t="str">
        <f t="shared" si="10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7" t="s">
        <v>266</v>
      </c>
      <c r="Y28" s="87" t="s">
        <v>266</v>
      </c>
      <c r="Z28" s="87" t="s">
        <v>266</v>
      </c>
    </row>
    <row r="29" spans="2:49" ht="15" hidden="1" customHeight="1" x14ac:dyDescent="0.25">
      <c r="B29" s="170"/>
      <c r="C29" s="145"/>
      <c r="D29" s="179" t="s">
        <v>19</v>
      </c>
      <c r="E29" s="63"/>
      <c r="F29" s="79" t="s">
        <v>57</v>
      </c>
      <c r="G29" s="71"/>
      <c r="H29" s="55" t="s">
        <v>264</v>
      </c>
      <c r="I29" s="89"/>
      <c r="J29" s="90"/>
      <c r="K29" s="66"/>
      <c r="L29" s="107"/>
      <c r="M29" s="107"/>
      <c r="N29" s="59">
        <f t="shared" si="6"/>
        <v>0</v>
      </c>
      <c r="O29" s="5" t="str">
        <f t="shared" si="7"/>
        <v>Bajo</v>
      </c>
      <c r="P29" s="5">
        <v>10</v>
      </c>
      <c r="Q29" s="59">
        <f t="shared" si="11"/>
        <v>0</v>
      </c>
      <c r="R29" s="11" t="str">
        <f t="shared" si="8"/>
        <v>IV</v>
      </c>
      <c r="S29" s="7" t="str">
        <f t="shared" si="9"/>
        <v>ACEPTABLE</v>
      </c>
      <c r="T29" s="10" t="str">
        <f t="shared" si="10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7" t="s">
        <v>266</v>
      </c>
      <c r="Y29" s="87" t="s">
        <v>266</v>
      </c>
      <c r="Z29" s="87" t="s">
        <v>266</v>
      </c>
    </row>
    <row r="30" spans="2:49" ht="15" hidden="1" customHeight="1" x14ac:dyDescent="0.25">
      <c r="B30" s="170"/>
      <c r="C30" s="145"/>
      <c r="D30" s="180"/>
      <c r="E30" s="63"/>
      <c r="F30" s="79" t="s">
        <v>58</v>
      </c>
      <c r="G30" s="71"/>
      <c r="H30" s="55" t="s">
        <v>264</v>
      </c>
      <c r="I30" s="89"/>
      <c r="J30" s="90"/>
      <c r="K30" s="66"/>
      <c r="L30" s="107"/>
      <c r="M30" s="107"/>
      <c r="N30" s="59">
        <f t="shared" si="6"/>
        <v>0</v>
      </c>
      <c r="O30" s="5" t="str">
        <f t="shared" si="7"/>
        <v>Bajo</v>
      </c>
      <c r="P30" s="5">
        <v>10</v>
      </c>
      <c r="Q30" s="59">
        <f t="shared" si="11"/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7" t="s">
        <v>266</v>
      </c>
      <c r="Y30" s="87" t="s">
        <v>266</v>
      </c>
      <c r="Z30" s="87" t="s">
        <v>266</v>
      </c>
    </row>
    <row r="31" spans="2:49" ht="30" hidden="1" customHeight="1" x14ac:dyDescent="0.25">
      <c r="B31" s="170"/>
      <c r="C31" s="145"/>
      <c r="D31" s="179" t="s">
        <v>19</v>
      </c>
      <c r="E31" s="63"/>
      <c r="F31" s="79" t="s">
        <v>59</v>
      </c>
      <c r="G31" s="71"/>
      <c r="H31" s="55" t="s">
        <v>264</v>
      </c>
      <c r="I31" s="89"/>
      <c r="J31" s="90"/>
      <c r="K31" s="66"/>
      <c r="L31" s="107"/>
      <c r="M31" s="107"/>
      <c r="N31" s="59">
        <f t="shared" si="6"/>
        <v>0</v>
      </c>
      <c r="O31" s="5" t="str">
        <f t="shared" si="7"/>
        <v>Bajo</v>
      </c>
      <c r="P31" s="5">
        <v>10</v>
      </c>
      <c r="Q31" s="59">
        <f t="shared" si="11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49" ht="15" hidden="1" customHeight="1" x14ac:dyDescent="0.25">
      <c r="B32" s="170"/>
      <c r="C32" s="145"/>
      <c r="D32" s="180"/>
      <c r="E32" s="63"/>
      <c r="F32" s="79" t="s">
        <v>214</v>
      </c>
      <c r="G32" s="71"/>
      <c r="H32" s="55" t="s">
        <v>264</v>
      </c>
      <c r="I32" s="89"/>
      <c r="J32" s="90"/>
      <c r="K32" s="66"/>
      <c r="L32" s="107"/>
      <c r="M32" s="107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30" hidden="1" customHeight="1" x14ac:dyDescent="0.25">
      <c r="B33" s="170"/>
      <c r="C33" s="145"/>
      <c r="D33" s="179" t="s">
        <v>19</v>
      </c>
      <c r="E33" s="63"/>
      <c r="F33" s="79" t="s">
        <v>215</v>
      </c>
      <c r="G33" s="71"/>
      <c r="H33" s="55" t="s">
        <v>264</v>
      </c>
      <c r="I33" s="89"/>
      <c r="J33" s="90"/>
      <c r="K33" s="66"/>
      <c r="L33" s="107"/>
      <c r="M33" s="107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30" hidden="1" customHeight="1" x14ac:dyDescent="0.25">
      <c r="B34" s="170"/>
      <c r="C34" s="145"/>
      <c r="D34" s="180"/>
      <c r="E34" s="63"/>
      <c r="F34" s="79" t="s">
        <v>216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70"/>
      <c r="C35" s="145"/>
      <c r="D35" s="179" t="s">
        <v>19</v>
      </c>
      <c r="E35" s="63"/>
      <c r="F35" s="79" t="s">
        <v>217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30" hidden="1" customHeight="1" x14ac:dyDescent="0.25">
      <c r="B36" s="170"/>
      <c r="C36" s="145"/>
      <c r="D36" s="180"/>
      <c r="E36" s="63"/>
      <c r="F36" s="79" t="s">
        <v>218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30" hidden="1" customHeight="1" x14ac:dyDescent="0.25">
      <c r="B37" s="170"/>
      <c r="C37" s="145"/>
      <c r="D37" s="179" t="s">
        <v>19</v>
      </c>
      <c r="E37" s="63"/>
      <c r="F37" s="79" t="s">
        <v>219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15" hidden="1" customHeight="1" x14ac:dyDescent="0.25">
      <c r="B38" s="170"/>
      <c r="C38" s="145"/>
      <c r="D38" s="180"/>
      <c r="E38" s="63"/>
      <c r="F38" s="79" t="s">
        <v>220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30" hidden="1" customHeight="1" x14ac:dyDescent="0.25">
      <c r="B39" s="170"/>
      <c r="C39" s="145"/>
      <c r="D39" s="179" t="s">
        <v>19</v>
      </c>
      <c r="E39" s="63"/>
      <c r="F39" s="79" t="s">
        <v>221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0" hidden="1" customHeight="1" x14ac:dyDescent="0.25">
      <c r="B40" s="170"/>
      <c r="C40" s="145"/>
      <c r="D40" s="180"/>
      <c r="E40" s="63"/>
      <c r="F40" s="79" t="s">
        <v>222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15" hidden="1" customHeight="1" x14ac:dyDescent="0.25">
      <c r="B41" s="170"/>
      <c r="C41" s="145"/>
      <c r="D41" s="179" t="s">
        <v>19</v>
      </c>
      <c r="E41" s="63"/>
      <c r="F41" s="79" t="s">
        <v>223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15" hidden="1" customHeight="1" x14ac:dyDescent="0.25">
      <c r="B42" s="170"/>
      <c r="C42" s="145"/>
      <c r="D42" s="180"/>
      <c r="E42" s="63"/>
      <c r="F42" s="79" t="s">
        <v>224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15" hidden="1" customHeight="1" x14ac:dyDescent="0.25">
      <c r="B43" s="170"/>
      <c r="C43" s="145"/>
      <c r="D43" s="179" t="s">
        <v>19</v>
      </c>
      <c r="E43" s="63"/>
      <c r="F43" s="79" t="s">
        <v>60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15" hidden="1" customHeight="1" x14ac:dyDescent="0.25">
      <c r="B44" s="170"/>
      <c r="C44" s="145"/>
      <c r="D44" s="180"/>
      <c r="E44" s="63"/>
      <c r="F44" s="79" t="s">
        <v>225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15" hidden="1" customHeight="1" x14ac:dyDescent="0.25">
      <c r="B45" s="170"/>
      <c r="C45" s="145"/>
      <c r="D45" s="179" t="s">
        <v>19</v>
      </c>
      <c r="E45" s="63"/>
      <c r="F45" s="79" t="s">
        <v>61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5" hidden="1" customHeight="1" x14ac:dyDescent="0.25">
      <c r="B46" s="170"/>
      <c r="C46" s="145"/>
      <c r="D46" s="180"/>
      <c r="E46" s="63"/>
      <c r="F46" s="79" t="s">
        <v>226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31.5" hidden="1" customHeight="1" x14ac:dyDescent="0.25">
      <c r="B47" s="170"/>
      <c r="C47" s="145"/>
      <c r="D47" s="179" t="s">
        <v>19</v>
      </c>
      <c r="E47" s="63"/>
      <c r="F47" s="79" t="s">
        <v>227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33" hidden="1" customHeight="1" x14ac:dyDescent="0.25">
      <c r="B48" s="170"/>
      <c r="C48" s="145"/>
      <c r="D48" s="180"/>
      <c r="E48" s="63"/>
      <c r="F48" s="79" t="s">
        <v>75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65" hidden="1" customHeight="1" x14ac:dyDescent="0.25">
      <c r="B49" s="170"/>
      <c r="C49" s="145"/>
      <c r="D49" s="179" t="s">
        <v>19</v>
      </c>
      <c r="E49" s="63"/>
      <c r="F49" s="79" t="s">
        <v>239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0" hidden="1" customHeight="1" x14ac:dyDescent="0.25">
      <c r="B50" s="170"/>
      <c r="C50" s="145"/>
      <c r="D50" s="180"/>
      <c r="E50" s="63"/>
      <c r="F50" s="80" t="s">
        <v>228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90" hidden="1" customHeight="1" x14ac:dyDescent="0.25">
      <c r="B51" s="170"/>
      <c r="C51" s="145"/>
      <c r="D51" s="179" t="s">
        <v>19</v>
      </c>
      <c r="E51" s="63"/>
      <c r="F51" s="80" t="s">
        <v>240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20" hidden="1" customHeight="1" x14ac:dyDescent="0.25">
      <c r="B52" s="170"/>
      <c r="C52" s="145"/>
      <c r="D52" s="180"/>
      <c r="E52" s="63"/>
      <c r="F52" s="80" t="s">
        <v>241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80" hidden="1" customHeight="1" x14ac:dyDescent="0.25">
      <c r="B53" s="170"/>
      <c r="C53" s="145"/>
      <c r="D53" s="179" t="s">
        <v>19</v>
      </c>
      <c r="E53" s="63"/>
      <c r="F53" s="80" t="s">
        <v>242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75" hidden="1" customHeight="1" x14ac:dyDescent="0.25">
      <c r="B54" s="170"/>
      <c r="C54" s="145"/>
      <c r="D54" s="180"/>
      <c r="E54" s="63"/>
      <c r="F54" s="80" t="s">
        <v>243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45" hidden="1" customHeight="1" x14ac:dyDescent="0.25">
      <c r="B55" s="170"/>
      <c r="C55" s="145"/>
      <c r="D55" s="179" t="s">
        <v>19</v>
      </c>
      <c r="E55" s="63"/>
      <c r="F55" s="80" t="s">
        <v>244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B56" s="170"/>
      <c r="C56" s="145"/>
      <c r="D56" s="180"/>
      <c r="E56" s="63"/>
      <c r="F56" s="80" t="s">
        <v>229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30" hidden="1" customHeight="1" x14ac:dyDescent="0.25">
      <c r="B57" s="170"/>
      <c r="C57" s="145"/>
      <c r="D57" s="179" t="s">
        <v>19</v>
      </c>
      <c r="E57" s="63"/>
      <c r="F57" s="80" t="s">
        <v>230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0" hidden="1" customHeight="1" x14ac:dyDescent="0.25">
      <c r="B58" s="170"/>
      <c r="C58" s="145"/>
      <c r="D58" s="180"/>
      <c r="E58" s="63"/>
      <c r="F58" s="80" t="s">
        <v>231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20" hidden="1" customHeight="1" x14ac:dyDescent="0.25">
      <c r="B59" s="170"/>
      <c r="C59" s="145"/>
      <c r="D59" s="179" t="s">
        <v>19</v>
      </c>
      <c r="E59" s="63"/>
      <c r="F59" s="80" t="s">
        <v>232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45" hidden="1" customHeight="1" x14ac:dyDescent="0.25">
      <c r="B60" s="170"/>
      <c r="C60" s="145"/>
      <c r="D60" s="180"/>
      <c r="E60" s="63"/>
      <c r="F60" s="80" t="s">
        <v>233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45" hidden="1" customHeight="1" x14ac:dyDescent="0.25">
      <c r="B61" s="170"/>
      <c r="C61" s="145"/>
      <c r="D61" s="179" t="s">
        <v>19</v>
      </c>
      <c r="E61" s="63"/>
      <c r="F61" s="80" t="s">
        <v>245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60" hidden="1" customHeight="1" x14ac:dyDescent="0.25">
      <c r="B62" s="170"/>
      <c r="C62" s="145"/>
      <c r="D62" s="180"/>
      <c r="E62" s="63"/>
      <c r="F62" s="80" t="s">
        <v>246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45" hidden="1" customHeight="1" x14ac:dyDescent="0.25">
      <c r="B63" s="170"/>
      <c r="C63" s="145"/>
      <c r="D63" s="179" t="s">
        <v>19</v>
      </c>
      <c r="E63" s="63"/>
      <c r="F63" s="80" t="s">
        <v>247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45" hidden="1" customHeight="1" x14ac:dyDescent="0.25">
      <c r="B64" s="170"/>
      <c r="C64" s="145"/>
      <c r="D64" s="180"/>
      <c r="E64" s="63"/>
      <c r="F64" s="80" t="s">
        <v>234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30" hidden="1" customHeight="1" x14ac:dyDescent="0.25">
      <c r="B65" s="170"/>
      <c r="C65" s="145"/>
      <c r="D65" s="179" t="s">
        <v>19</v>
      </c>
      <c r="E65" s="63"/>
      <c r="F65" s="80" t="s">
        <v>235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60" hidden="1" customHeight="1" x14ac:dyDescent="0.25">
      <c r="B66" s="170"/>
      <c r="C66" s="145"/>
      <c r="D66" s="180"/>
      <c r="E66" s="63"/>
      <c r="F66" s="80" t="s">
        <v>236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15" hidden="1" customHeight="1" x14ac:dyDescent="0.25">
      <c r="B67" s="170"/>
      <c r="C67" s="145"/>
      <c r="D67" s="179" t="s">
        <v>19</v>
      </c>
      <c r="E67" s="63"/>
      <c r="F67" s="80" t="s">
        <v>237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30.75" hidden="1" customHeight="1" x14ac:dyDescent="0.25">
      <c r="B68" s="170"/>
      <c r="C68" s="145"/>
      <c r="D68" s="180"/>
      <c r="E68" s="63"/>
      <c r="F68" s="80" t="s">
        <v>238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93" customHeight="1" x14ac:dyDescent="0.25">
      <c r="B69" s="170"/>
      <c r="C69" s="146"/>
      <c r="D69" s="67" t="s">
        <v>293</v>
      </c>
      <c r="E69" s="14" t="s">
        <v>400</v>
      </c>
      <c r="F69" s="14" t="s">
        <v>401</v>
      </c>
      <c r="G69" s="14" t="s">
        <v>402</v>
      </c>
      <c r="H69" s="55" t="s">
        <v>264</v>
      </c>
      <c r="I69" s="58" t="s">
        <v>384</v>
      </c>
      <c r="J69" s="58" t="s">
        <v>384</v>
      </c>
      <c r="K69" s="58" t="s">
        <v>384</v>
      </c>
      <c r="L69" s="102">
        <v>6</v>
      </c>
      <c r="M69" s="102">
        <v>2</v>
      </c>
      <c r="N69" s="94">
        <f t="shared" si="6"/>
        <v>12</v>
      </c>
      <c r="O69" s="67" t="str">
        <f t="shared" si="7"/>
        <v>Alto</v>
      </c>
      <c r="P69" s="58">
        <v>10</v>
      </c>
      <c r="Q69" s="59">
        <f t="shared" si="11"/>
        <v>120</v>
      </c>
      <c r="R69" s="11" t="str">
        <f t="shared" si="8"/>
        <v>III</v>
      </c>
      <c r="S69" s="7" t="str">
        <f t="shared" si="9"/>
        <v>MEJORABLE</v>
      </c>
      <c r="T69" s="10" t="str">
        <f t="shared" si="10"/>
        <v>Mejorar si es posible. Seria conveniente justificar la intervención y su rentabilidad</v>
      </c>
      <c r="U69" s="58">
        <v>3</v>
      </c>
      <c r="V69" s="14" t="s">
        <v>403</v>
      </c>
      <c r="W69" s="14" t="s">
        <v>404</v>
      </c>
      <c r="X69" s="58" t="s">
        <v>266</v>
      </c>
      <c r="Y69" s="58" t="s">
        <v>266</v>
      </c>
      <c r="Z69" s="58" t="s">
        <v>266</v>
      </c>
      <c r="AA69" s="70" t="s">
        <v>405</v>
      </c>
      <c r="AB69" s="75" t="s">
        <v>399</v>
      </c>
    </row>
    <row r="70" spans="2:28" x14ac:dyDescent="0.25">
      <c r="C70" s="81"/>
      <c r="L70" s="207"/>
      <c r="M70" s="207"/>
    </row>
    <row r="71" spans="2:28" x14ac:dyDescent="0.25">
      <c r="C71" s="81"/>
      <c r="L71" s="207"/>
      <c r="M71" s="207"/>
    </row>
    <row r="72" spans="2:28" x14ac:dyDescent="0.25">
      <c r="C72" s="81"/>
      <c r="L72" s="207"/>
      <c r="M72" s="207"/>
    </row>
    <row r="73" spans="2:28" x14ac:dyDescent="0.25">
      <c r="C73" s="81"/>
      <c r="L73" s="207"/>
      <c r="M73" s="207"/>
    </row>
    <row r="74" spans="2:28" x14ac:dyDescent="0.25">
      <c r="C74" s="81"/>
      <c r="L74" s="207"/>
      <c r="M74" s="207"/>
    </row>
    <row r="75" spans="2:28" x14ac:dyDescent="0.25">
      <c r="C75" s="81"/>
      <c r="L75" s="207"/>
      <c r="M75" s="207"/>
    </row>
    <row r="76" spans="2:28" x14ac:dyDescent="0.25">
      <c r="C76" s="81"/>
      <c r="L76" s="207"/>
      <c r="M76" s="207"/>
    </row>
    <row r="77" spans="2:28" x14ac:dyDescent="0.25">
      <c r="C77" s="81"/>
      <c r="L77" s="207"/>
      <c r="M77" s="207"/>
    </row>
    <row r="78" spans="2:28" x14ac:dyDescent="0.25">
      <c r="C78" s="81"/>
      <c r="L78" s="207"/>
      <c r="M78" s="207"/>
    </row>
    <row r="79" spans="2:28" x14ac:dyDescent="0.25">
      <c r="C79" s="81"/>
      <c r="L79" s="207"/>
      <c r="M79" s="207"/>
    </row>
    <row r="80" spans="2:28" x14ac:dyDescent="0.25">
      <c r="C80" s="81"/>
      <c r="L80" s="207"/>
      <c r="M80" s="207"/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</row>
    <row r="84" spans="3:13" x14ac:dyDescent="0.25">
      <c r="C84" s="81"/>
    </row>
    <row r="85" spans="3:13" x14ac:dyDescent="0.25">
      <c r="C85" s="81"/>
    </row>
    <row r="86" spans="3:13" x14ac:dyDescent="0.25">
      <c r="C86" s="81"/>
    </row>
    <row r="87" spans="3:13" x14ac:dyDescent="0.25">
      <c r="C87" s="81"/>
    </row>
    <row r="88" spans="3:13" x14ac:dyDescent="0.25">
      <c r="C88" s="81"/>
    </row>
    <row r="89" spans="3:13" x14ac:dyDescent="0.25">
      <c r="C89" s="81"/>
    </row>
    <row r="90" spans="3:13" x14ac:dyDescent="0.25">
      <c r="C90" s="81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048541" spans="8:8" ht="60" x14ac:dyDescent="0.25">
      <c r="H1048541" s="31" t="s">
        <v>256</v>
      </c>
    </row>
    <row r="1048542" spans="8:8" ht="60" x14ac:dyDescent="0.25">
      <c r="H1048542" s="31" t="s">
        <v>257</v>
      </c>
    </row>
    <row r="1048543" spans="8:8" ht="90" x14ac:dyDescent="0.25">
      <c r="H1048543" s="31" t="s">
        <v>258</v>
      </c>
    </row>
    <row r="1048544" spans="8:8" ht="75" x14ac:dyDescent="0.25">
      <c r="H1048544" s="31" t="s">
        <v>259</v>
      </c>
    </row>
    <row r="1048545" spans="4:8" ht="135" x14ac:dyDescent="0.25">
      <c r="H1048545" s="31" t="s">
        <v>260</v>
      </c>
    </row>
    <row r="1048546" spans="4:8" ht="285" x14ac:dyDescent="0.25">
      <c r="D1048546" t="s">
        <v>19</v>
      </c>
      <c r="H1048546" s="31" t="s">
        <v>261</v>
      </c>
    </row>
    <row r="1048547" spans="4:8" x14ac:dyDescent="0.25">
      <c r="D1048547" t="s">
        <v>263</v>
      </c>
    </row>
  </sheetData>
  <mergeCells count="48">
    <mergeCell ref="D67:D68"/>
    <mergeCell ref="L70:M82"/>
    <mergeCell ref="D53:D54"/>
    <mergeCell ref="D55:D56"/>
    <mergeCell ref="D57:D58"/>
    <mergeCell ref="D61:D62"/>
    <mergeCell ref="D63:D64"/>
    <mergeCell ref="D45:D46"/>
    <mergeCell ref="D47:D48"/>
    <mergeCell ref="D49:D50"/>
    <mergeCell ref="D51:D52"/>
    <mergeCell ref="D65:D66"/>
    <mergeCell ref="AA14:AA16"/>
    <mergeCell ref="AB14:AB16"/>
    <mergeCell ref="D25:D26"/>
    <mergeCell ref="E20:E23"/>
    <mergeCell ref="E18:E19"/>
    <mergeCell ref="B11:B69"/>
    <mergeCell ref="C11:C69"/>
    <mergeCell ref="D35:D36"/>
    <mergeCell ref="D14:D16"/>
    <mergeCell ref="E14:E16"/>
    <mergeCell ref="D27:D28"/>
    <mergeCell ref="D29:D30"/>
    <mergeCell ref="D31:D32"/>
    <mergeCell ref="D33:D34"/>
    <mergeCell ref="D59:D60"/>
    <mergeCell ref="D37:D38"/>
    <mergeCell ref="D39:D40"/>
    <mergeCell ref="D41:D42"/>
    <mergeCell ref="D11:D12"/>
    <mergeCell ref="E11:E12"/>
    <mergeCell ref="D43:D44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:O17">
    <cfRule type="containsText" dxfId="69" priority="9" operator="containsText" text="Muy Alto">
      <formula>NOT(ISERROR(SEARCH("Muy Alto",O11)))</formula>
    </cfRule>
    <cfRule type="containsText" dxfId="68" priority="10" operator="containsText" text="Alto">
      <formula>NOT(ISERROR(SEARCH("Alto",O11)))</formula>
    </cfRule>
  </conditionalFormatting>
  <conditionalFormatting sqref="O11:O69 P20:P21">
    <cfRule type="containsText" dxfId="67" priority="29" operator="containsText" text="Medio">
      <formula>NOT(ISERROR(SEARCH("Medio",O11)))</formula>
    </cfRule>
    <cfRule type="containsText" dxfId="66" priority="30" operator="containsText" text="Bajo">
      <formula>NOT(ISERROR(SEARCH("Bajo",O11)))</formula>
    </cfRule>
    <cfRule type="containsText" dxfId="65" priority="31" operator="containsText" text="Muy Alto">
      <formula>NOT(ISERROR(SEARCH("Muy Alto",O11)))</formula>
    </cfRule>
  </conditionalFormatting>
  <conditionalFormatting sqref="O18:O69 P20:P21">
    <cfRule type="containsText" dxfId="64" priority="32" operator="containsText" text="Alto">
      <formula>NOT(ISERROR(SEARCH("Alto",O18)))</formula>
    </cfRule>
    <cfRule type="containsText" dxfId="63" priority="33" operator="containsText" text="Muy Alto">
      <formula>NOT(ISERROR(SEARCH("Muy Alto",O18)))</formula>
    </cfRule>
  </conditionalFormatting>
  <conditionalFormatting sqref="R11:R17">
    <cfRule type="containsText" dxfId="62" priority="5" operator="containsText" text="IV">
      <formula>NOT(ISERROR(SEARCH("IV",R11)))</formula>
    </cfRule>
    <cfRule type="containsText" dxfId="61" priority="6" operator="containsText" text="III">
      <formula>NOT(ISERROR(SEARCH("III",R11)))</formula>
    </cfRule>
    <cfRule type="containsText" dxfId="60" priority="7" operator="containsText" text="II">
      <formula>NOT(ISERROR(SEARCH("II",R11)))</formula>
    </cfRule>
    <cfRule type="containsText" dxfId="59" priority="8" operator="containsText" text="I">
      <formula>NOT(ISERROR(SEARCH("I",R11)))</formula>
    </cfRule>
  </conditionalFormatting>
  <conditionalFormatting sqref="R11:R69">
    <cfRule type="containsText" dxfId="58" priority="24" operator="containsText" text="IV">
      <formula>NOT(ISERROR(SEARCH("IV",R11)))</formula>
    </cfRule>
  </conditionalFormatting>
  <conditionalFormatting sqref="R18:R69">
    <cfRule type="containsText" dxfId="57" priority="25" operator="containsText" text="III">
      <formula>NOT(ISERROR(SEARCH("III",R18)))</formula>
    </cfRule>
    <cfRule type="containsText" dxfId="56" priority="26" operator="containsText" text="II">
      <formula>NOT(ISERROR(SEARCH("II",R18)))</formula>
    </cfRule>
    <cfRule type="containsText" dxfId="55" priority="27" operator="containsText" text="I">
      <formula>NOT(ISERROR(SEARCH("I",R18)))</formula>
    </cfRule>
    <cfRule type="containsText" dxfId="54" priority="28" operator="containsText" text="IV">
      <formula>NOT(ISERROR(SEARCH("IV",R18)))</formula>
    </cfRule>
  </conditionalFormatting>
  <conditionalFormatting sqref="S11:S17">
    <cfRule type="containsText" dxfId="53" priority="1" operator="containsText" text="ACEPTABLE">
      <formula>NOT(ISERROR(SEARCH("ACEPTABLE",S11)))</formula>
    </cfRule>
    <cfRule type="containsText" dxfId="52" priority="2" operator="containsText" text="MEJORABLE">
      <formula>NOT(ISERROR(SEARCH("MEJORABLE",S11)))</formula>
    </cfRule>
    <cfRule type="containsText" dxfId="51" priority="3" operator="containsText" text="NO ACEPTABLE">
      <formula>NOT(ISERROR(SEARCH("NO ACEPTABLE",S11)))</formula>
    </cfRule>
    <cfRule type="containsText" dxfId="50" priority="4" operator="containsText" text="NO ACEPTABLE O ACEPTABLE CON CONTROL ESPECIFICO">
      <formula>NOT(ISERROR(SEARCH("NO ACEPTABLE O ACEPTABLE CON CONTROL ESPECIFICO",S11)))</formula>
    </cfRule>
  </conditionalFormatting>
  <conditionalFormatting sqref="S11:S69">
    <cfRule type="containsText" dxfId="49" priority="16" operator="containsText" text="NO ACEPTABLE">
      <formula>NOT(ISERROR(SEARCH("NO ACEPTABLE",S11)))</formula>
    </cfRule>
    <cfRule type="containsText" dxfId="48" priority="17" operator="containsText" text="ACEPTABLE CON CONTROL ESPECIFICO">
      <formula>NOT(ISERROR(SEARCH("ACEPTABLE CON CONTROL ESPECIFICO",S11)))</formula>
    </cfRule>
    <cfRule type="containsText" dxfId="47" priority="18" operator="containsText" text="ACEPTABLE">
      <formula>NOT(ISERROR(SEARCH("ACEPTABLE",S11)))</formula>
    </cfRule>
    <cfRule type="containsText" dxfId="46" priority="19" operator="containsText" text="MEJORABLE">
      <formula>NOT(ISERROR(SEARCH("MEJORABLE",S11)))</formula>
    </cfRule>
  </conditionalFormatting>
  <conditionalFormatting sqref="S18:S69">
    <cfRule type="containsText" dxfId="45" priority="20" operator="containsText" text="NO ACEPTABLE">
      <formula>NOT(ISERROR(SEARCH("NO ACEPTABLE",S18)))</formula>
    </cfRule>
    <cfRule type="containsText" dxfId="44" priority="21" operator="containsText" text="NO ACEPTABLE O ACEPTABLE CON CONTROL ESPECIFICO">
      <formula>NOT(ISERROR(SEARCH("NO ACEPTABLE O ACEPTABLE CON CONTROL ESPECIFICO",S18)))</formula>
    </cfRule>
    <cfRule type="containsText" dxfId="43" priority="22" operator="containsText" text="ACEPTABLE">
      <formula>NOT(ISERROR(SEARCH("ACEPTABLE",S18)))</formula>
    </cfRule>
    <cfRule type="containsText" dxfId="42" priority="23" operator="containsText" text="MEJORABLE">
      <formula>NOT(ISERROR(SEARCH("MEJORABLE",S18)))</formula>
    </cfRule>
  </conditionalFormatting>
  <conditionalFormatting sqref="T11:T69">
    <cfRule type="containsText" dxfId="41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40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39" priority="13" operator="equal">
      <formula>"Situación crítica. Suspender actividades hasta que el riesgo esté bajo control. Intervención urgente"</formula>
    </cfRule>
    <cfRule type="containsText" dxfId="38" priority="14" operator="containsText" text="Corregir y adoptar medidas de control inmediato">
      <formula>NOT(ISERROR(SEARCH("Corregir y adoptar medidas de control inmediato",T11)))</formula>
    </cfRule>
    <cfRule type="containsText" dxfId="37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H11:H17" xr:uid="{0F5B6F7D-ACE5-406A-A2B3-964266C04640}">
      <formula1>$H$1048541:$H$1048546</formula1>
    </dataValidation>
    <dataValidation type="list" allowBlank="1" showInputMessage="1" showErrorMessage="1" sqref="F11:F23" xr:uid="{5DB65343-CC42-4841-A2F2-75EC80A87D3C}">
      <formula1>$F$24:$F$68</formula1>
    </dataValidation>
    <dataValidation type="list" allowBlank="1" showInputMessage="1" showErrorMessage="1" sqref="E11 E20 E17:E18 E13:E14" xr:uid="{B7B28C7E-7053-4F5D-BBA3-315CCA31B0D8}">
      <formula1>$E$24:$E$29</formula1>
    </dataValidation>
    <dataValidation type="list" allowBlank="1" showInputMessage="1" showErrorMessage="1" sqref="P11:P19 P22:P68" xr:uid="{EAA31AF3-E770-4B23-A78A-366D1530BF59}">
      <formula1>$P$24:$P$27</formula1>
    </dataValidation>
    <dataValidation type="list" showInputMessage="1" showErrorMessage="1" sqref="H18:H69" xr:uid="{79D7E626-C88F-481E-BA42-25C857F893B5}">
      <formula1>$H$1048540:$H$1048546</formula1>
    </dataValidation>
    <dataValidation type="list" allowBlank="1" showInputMessage="1" showErrorMessage="1" sqref="D25 D67 D65 D63 D61 D59 D57 D55 D53 D51 D49 D47 D45 D43 D41 D39 D37 D35 D33 D31 D29 D27 D13:D14 D11 D17:D23" xr:uid="{E7071B70-1EA9-40AB-B127-22F0078DC024}">
      <formula1>$D$1048546:$D$1048576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65DB-C276-4BA9-A114-F0668536AC82}">
  <sheetPr>
    <pageSetUpPr fitToPage="1"/>
  </sheetPr>
  <dimension ref="B2:AW1048555"/>
  <sheetViews>
    <sheetView showGridLines="0" topLeftCell="A21" zoomScale="70" zoomScaleNormal="70" workbookViewId="0">
      <selection activeCell="F24" sqref="F24:Y24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554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170" t="s">
        <v>552</v>
      </c>
      <c r="C11" s="144" t="s">
        <v>553</v>
      </c>
      <c r="D11" s="206" t="s">
        <v>19</v>
      </c>
      <c r="E11" s="211" t="s">
        <v>208</v>
      </c>
      <c r="F11" s="144" t="s">
        <v>222</v>
      </c>
      <c r="G11" s="211" t="s">
        <v>407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3</v>
      </c>
      <c r="N11" s="241">
        <f>M11*L11</f>
        <v>6</v>
      </c>
      <c r="O11" s="206" t="str">
        <f>IF(N11&gt;=24,"Muy Alto",IF(N11&gt;=10,"Alto",IF(N11&gt;=6,"Medio","Bajo")))</f>
        <v>Medio</v>
      </c>
      <c r="P11" s="206">
        <v>25</v>
      </c>
      <c r="Q11" s="192">
        <f>P11*N11</f>
        <v>150</v>
      </c>
      <c r="R11" s="216" t="str">
        <f>IF(Q11&gt;=600,"I",IF(Q11&gt;=150,"II",IF(Q11&gt;=40,"III","IV")))</f>
        <v>II</v>
      </c>
      <c r="S11" s="214" t="str">
        <f>IF(R11="IV","ACEPTABLE",IF(R11="III","MEJORABLE",IF(R11="II","ACEPTABLE CON CONTROL ESPECIFICO","NO ACEPTABLE")))</f>
        <v>ACEPTABLE CON CONTROL ESPECIFICO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206">
        <v>1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17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17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46"/>
      <c r="G18" s="146"/>
      <c r="H18" s="146"/>
      <c r="I18" s="172"/>
      <c r="J18" s="172"/>
      <c r="K18" s="240"/>
      <c r="L18" s="178"/>
      <c r="M18" s="178"/>
      <c r="N18" s="243"/>
      <c r="O18" s="181"/>
      <c r="P18" s="181"/>
      <c r="Q18" s="201"/>
      <c r="R18" s="195"/>
      <c r="S18" s="215"/>
      <c r="T18" s="178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79.5" customHeight="1" thickBot="1" x14ac:dyDescent="0.3">
      <c r="B19" s="170"/>
      <c r="C19" s="145"/>
      <c r="D19" s="179" t="s">
        <v>19</v>
      </c>
      <c r="E19" s="144" t="s">
        <v>207</v>
      </c>
      <c r="F19" s="62" t="s">
        <v>52</v>
      </c>
      <c r="G19" s="62" t="s">
        <v>448</v>
      </c>
      <c r="H19" s="55" t="s">
        <v>264</v>
      </c>
      <c r="I19" s="6" t="s">
        <v>271</v>
      </c>
      <c r="J19" s="6" t="s">
        <v>271</v>
      </c>
      <c r="K19" s="6" t="s">
        <v>516</v>
      </c>
      <c r="L19" s="102">
        <v>2</v>
      </c>
      <c r="M19" s="102">
        <v>2</v>
      </c>
      <c r="N19" s="59">
        <f t="shared" ref="N19:N24" si="0">M19*L19</f>
        <v>4</v>
      </c>
      <c r="O19" s="5" t="str">
        <f t="shared" ref="O19:O24" si="1">IF(N19&gt;=24,"Muy Alto",IF(N19&gt;=10,"Alto",IF(N19&gt;=6,"Medio","Bajo")))</f>
        <v>Bajo</v>
      </c>
      <c r="P19" s="5">
        <v>25</v>
      </c>
      <c r="Q19" s="59">
        <f t="shared" ref="Q19:Q30" si="2">P19*N19</f>
        <v>100</v>
      </c>
      <c r="R19" s="11" t="str">
        <f t="shared" ref="R19:R24" si="3">IF(Q19&gt;=600,"I",IF(Q19&gt;=150,"II",IF(Q19&gt;=40,"III","IV")))</f>
        <v>III</v>
      </c>
      <c r="S19" s="53" t="str">
        <f t="shared" ref="S19:S24" si="4">IF(R19="IV","ACEPTABLE",IF(R19="III","MEJORABLE",IF(R19="II","ACEPTABLE CON CONTROL ESPECIFICO","NO ACEPTABLE")))</f>
        <v>MEJORABLE</v>
      </c>
      <c r="T19" s="10" t="str">
        <f t="shared" ref="T19:T24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5">
        <v>1</v>
      </c>
      <c r="V19" s="55" t="s">
        <v>278</v>
      </c>
      <c r="W19" s="55" t="s">
        <v>280</v>
      </c>
      <c r="X19" s="55" t="s">
        <v>266</v>
      </c>
      <c r="Y19" s="55" t="s">
        <v>266</v>
      </c>
      <c r="Z19" s="55" t="s">
        <v>305</v>
      </c>
      <c r="AA19" s="55" t="s">
        <v>285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7.25" customHeight="1" thickBot="1" x14ac:dyDescent="0.3">
      <c r="B20" s="170"/>
      <c r="C20" s="145"/>
      <c r="D20" s="181"/>
      <c r="E20" s="146"/>
      <c r="F20" s="55" t="s">
        <v>53</v>
      </c>
      <c r="G20" s="55" t="s">
        <v>277</v>
      </c>
      <c r="H20" s="55" t="s">
        <v>264</v>
      </c>
      <c r="I20" s="6" t="s">
        <v>271</v>
      </c>
      <c r="J20" s="6" t="s">
        <v>271</v>
      </c>
      <c r="K20" s="6" t="s">
        <v>516</v>
      </c>
      <c r="L20" s="102">
        <v>2</v>
      </c>
      <c r="M20" s="102">
        <v>2</v>
      </c>
      <c r="N20" s="59">
        <f t="shared" si="0"/>
        <v>4</v>
      </c>
      <c r="O20" s="5" t="str">
        <f t="shared" si="1"/>
        <v>Bajo</v>
      </c>
      <c r="P20" s="5">
        <v>25</v>
      </c>
      <c r="Q20" s="59">
        <f t="shared" si="2"/>
        <v>100</v>
      </c>
      <c r="R20" s="11" t="str">
        <f t="shared" si="3"/>
        <v>III</v>
      </c>
      <c r="S20" s="53" t="str">
        <f t="shared" si="4"/>
        <v>MEJORABLE</v>
      </c>
      <c r="T20" s="10" t="str">
        <f t="shared" si="5"/>
        <v>Mejorar si es posible. Seria conveniente justificar la intervención y su rentabilidad</v>
      </c>
      <c r="U20" s="5">
        <v>1</v>
      </c>
      <c r="V20" s="55" t="s">
        <v>281</v>
      </c>
      <c r="W20" s="55" t="s">
        <v>280</v>
      </c>
      <c r="X20" s="55" t="s">
        <v>266</v>
      </c>
      <c r="Y20" s="55" t="s">
        <v>266</v>
      </c>
      <c r="Z20" s="55" t="s">
        <v>306</v>
      </c>
      <c r="AA20" s="55" t="s">
        <v>296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02.75" thickBot="1" x14ac:dyDescent="0.3">
      <c r="B21" s="170"/>
      <c r="C21" s="145"/>
      <c r="D21" s="5" t="s">
        <v>19</v>
      </c>
      <c r="E21" s="55" t="s">
        <v>209</v>
      </c>
      <c r="F21" s="55" t="s">
        <v>223</v>
      </c>
      <c r="G21" s="55" t="s">
        <v>275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2</v>
      </c>
      <c r="N21" s="59">
        <f t="shared" si="0"/>
        <v>4</v>
      </c>
      <c r="O21" s="5" t="str">
        <f t="shared" si="1"/>
        <v>Bajo</v>
      </c>
      <c r="P21" s="5">
        <v>25</v>
      </c>
      <c r="Q21" s="59">
        <f t="shared" si="2"/>
        <v>100</v>
      </c>
      <c r="R21" s="11" t="str">
        <f t="shared" si="3"/>
        <v>III</v>
      </c>
      <c r="S21" s="53" t="str">
        <f t="shared" si="4"/>
        <v>MEJORABLE</v>
      </c>
      <c r="T21" s="10" t="str">
        <f t="shared" si="5"/>
        <v>Mejorar si es posible. Seria conveniente justificar la intervención y su rentabilidad</v>
      </c>
      <c r="U21" s="5">
        <v>1</v>
      </c>
      <c r="V21" s="55" t="s">
        <v>282</v>
      </c>
      <c r="W21" s="55" t="s">
        <v>283</v>
      </c>
      <c r="X21" s="55" t="s">
        <v>266</v>
      </c>
      <c r="Y21" s="55" t="s">
        <v>266</v>
      </c>
      <c r="Z21" s="55" t="s">
        <v>307</v>
      </c>
      <c r="AA21" s="55" t="s">
        <v>414</v>
      </c>
      <c r="AB21" s="55" t="s">
        <v>287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64.5" customHeight="1" thickBot="1" x14ac:dyDescent="0.3">
      <c r="B22" s="170"/>
      <c r="C22" s="145"/>
      <c r="D22" s="179" t="s">
        <v>19</v>
      </c>
      <c r="E22" s="144" t="s">
        <v>288</v>
      </c>
      <c r="F22" s="55" t="s">
        <v>230</v>
      </c>
      <c r="G22" s="55" t="s">
        <v>291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4</v>
      </c>
      <c r="N22" s="59">
        <f t="shared" si="0"/>
        <v>8</v>
      </c>
      <c r="O22" s="5" t="str">
        <f t="shared" si="1"/>
        <v>Medio</v>
      </c>
      <c r="P22" s="5">
        <v>25</v>
      </c>
      <c r="Q22" s="59">
        <f t="shared" si="2"/>
        <v>200</v>
      </c>
      <c r="R22" s="11" t="str">
        <f t="shared" si="3"/>
        <v>II</v>
      </c>
      <c r="S22" s="53" t="str">
        <f t="shared" si="4"/>
        <v>ACEPTABLE CON CONTROL ESPECIFICO</v>
      </c>
      <c r="T22" s="10" t="str">
        <f t="shared" si="5"/>
        <v>Corregir y adoptar medidas de control inmediato</v>
      </c>
      <c r="U22" s="5">
        <v>1</v>
      </c>
      <c r="V22" s="55" t="s">
        <v>294</v>
      </c>
      <c r="W22" s="55" t="s">
        <v>279</v>
      </c>
      <c r="X22" s="55" t="s">
        <v>266</v>
      </c>
      <c r="Y22" s="55" t="s">
        <v>266</v>
      </c>
      <c r="Z22" s="55" t="s">
        <v>295</v>
      </c>
      <c r="AA22" s="144" t="s">
        <v>309</v>
      </c>
      <c r="AB22" s="144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51.75" customHeight="1" thickBot="1" x14ac:dyDescent="0.3">
      <c r="B23" s="170"/>
      <c r="C23" s="145"/>
      <c r="D23" s="180"/>
      <c r="E23" s="145"/>
      <c r="F23" s="55" t="s">
        <v>244</v>
      </c>
      <c r="G23" s="55" t="s">
        <v>289</v>
      </c>
      <c r="H23" s="55" t="s">
        <v>264</v>
      </c>
      <c r="I23" s="6" t="s">
        <v>271</v>
      </c>
      <c r="J23" s="6" t="s">
        <v>271</v>
      </c>
      <c r="K23" s="6" t="s">
        <v>271</v>
      </c>
      <c r="L23" s="102">
        <v>2</v>
      </c>
      <c r="M23" s="102">
        <v>4</v>
      </c>
      <c r="N23" s="59">
        <f t="shared" si="0"/>
        <v>8</v>
      </c>
      <c r="O23" s="5" t="str">
        <f t="shared" si="1"/>
        <v>Medio</v>
      </c>
      <c r="P23" s="5">
        <v>25</v>
      </c>
      <c r="Q23" s="59">
        <f t="shared" si="2"/>
        <v>200</v>
      </c>
      <c r="R23" s="11" t="str">
        <f t="shared" si="3"/>
        <v>II</v>
      </c>
      <c r="S23" s="53" t="str">
        <f t="shared" si="4"/>
        <v>ACEPTABLE CON CONTROL ESPECIFICO</v>
      </c>
      <c r="T23" s="10" t="str">
        <f t="shared" si="5"/>
        <v>Corregir y adoptar medidas de control inmediato</v>
      </c>
      <c r="U23" s="5">
        <v>1</v>
      </c>
      <c r="V23" s="55" t="s">
        <v>310</v>
      </c>
      <c r="W23" s="55" t="s">
        <v>279</v>
      </c>
      <c r="X23" s="55" t="s">
        <v>266</v>
      </c>
      <c r="Y23" s="55" t="s">
        <v>266</v>
      </c>
      <c r="Z23" s="55" t="s">
        <v>302</v>
      </c>
      <c r="AA23" s="145"/>
      <c r="AB23" s="145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53.75" thickBot="1" x14ac:dyDescent="0.3">
      <c r="B24" s="170"/>
      <c r="C24" s="145"/>
      <c r="D24" s="181"/>
      <c r="E24" s="146"/>
      <c r="F24" s="55" t="s">
        <v>244</v>
      </c>
      <c r="G24" s="55" t="s">
        <v>290</v>
      </c>
      <c r="H24" s="55" t="s">
        <v>264</v>
      </c>
      <c r="I24" s="6" t="s">
        <v>271</v>
      </c>
      <c r="J24" s="6" t="s">
        <v>270</v>
      </c>
      <c r="K24" s="6" t="s">
        <v>271</v>
      </c>
      <c r="L24" s="102">
        <v>2</v>
      </c>
      <c r="M24" s="102">
        <v>4</v>
      </c>
      <c r="N24" s="59">
        <f t="shared" si="0"/>
        <v>8</v>
      </c>
      <c r="O24" s="5" t="str">
        <f t="shared" si="1"/>
        <v>Medio</v>
      </c>
      <c r="P24" s="5">
        <v>60</v>
      </c>
      <c r="Q24" s="59">
        <f t="shared" si="2"/>
        <v>480</v>
      </c>
      <c r="R24" s="11" t="str">
        <f t="shared" si="3"/>
        <v>II</v>
      </c>
      <c r="S24" s="53" t="str">
        <f t="shared" si="4"/>
        <v>ACEPTABLE CON CONTROL ESPECIFICO</v>
      </c>
      <c r="T24" s="10" t="str">
        <f t="shared" si="5"/>
        <v>Corregir y adoptar medidas de control inmediato</v>
      </c>
      <c r="U24" s="5">
        <v>1</v>
      </c>
      <c r="V24" s="55" t="s">
        <v>301</v>
      </c>
      <c r="W24" s="55" t="s">
        <v>279</v>
      </c>
      <c r="X24" s="55" t="s">
        <v>266</v>
      </c>
      <c r="Y24" s="55" t="s">
        <v>266</v>
      </c>
      <c r="Z24" s="55" t="s">
        <v>308</v>
      </c>
      <c r="AA24" s="146"/>
      <c r="AB24" s="146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47" customHeight="1" x14ac:dyDescent="0.25">
      <c r="B25" s="170"/>
      <c r="C25" s="145"/>
      <c r="D25" s="5" t="s">
        <v>293</v>
      </c>
      <c r="E25" s="55" t="s">
        <v>210</v>
      </c>
      <c r="F25" s="55" t="s">
        <v>241</v>
      </c>
      <c r="G25" s="55" t="s">
        <v>292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3</v>
      </c>
      <c r="N25" s="59">
        <f>M25*L25</f>
        <v>6</v>
      </c>
      <c r="O25" s="5" t="str">
        <f>IF(N25&gt;=24,"Muy Alto",IF(N25&gt;=10,"Alto",IF(N25&gt;=6,"Medio","Bajo")))</f>
        <v>Medio</v>
      </c>
      <c r="P25" s="5">
        <v>25</v>
      </c>
      <c r="Q25" s="59">
        <f t="shared" si="2"/>
        <v>150</v>
      </c>
      <c r="R25" s="11" t="str">
        <f>IF(Q25&gt;=600,"I",IF(Q25&gt;=150,"II",IF(Q25&gt;=40,"III","IV")))</f>
        <v>II</v>
      </c>
      <c r="S25" s="53" t="str">
        <f>IF(R25="IV","ACEPTABLE",IF(R25="III","MEJORABLE",IF(R25="II","ACEPTABLE CON CONTROL ESPECIFICO","NO ACEPTABLE")))</f>
        <v>ACEPTABLE CON CONTROL ESPECIFICO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Corregir y adoptar medidas de control inmediato</v>
      </c>
      <c r="U25" s="5">
        <v>1</v>
      </c>
      <c r="V25" s="55" t="s">
        <v>298</v>
      </c>
      <c r="W25" s="55" t="s">
        <v>299</v>
      </c>
      <c r="X25" s="55" t="s">
        <v>266</v>
      </c>
      <c r="Y25" s="55" t="s">
        <v>266</v>
      </c>
      <c r="Z25" s="55" t="s">
        <v>300</v>
      </c>
      <c r="AA25" s="55" t="s">
        <v>303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02" x14ac:dyDescent="0.25">
      <c r="B26" s="170"/>
      <c r="C26" s="145"/>
      <c r="D26" s="5" t="s">
        <v>19</v>
      </c>
      <c r="E26" s="144" t="s">
        <v>212</v>
      </c>
      <c r="F26" s="55" t="s">
        <v>245</v>
      </c>
      <c r="G26" s="55" t="s">
        <v>449</v>
      </c>
      <c r="H26" s="55" t="s">
        <v>262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3</v>
      </c>
      <c r="N26" s="59">
        <f t="shared" ref="N26:N77" si="6">M26*L26</f>
        <v>6</v>
      </c>
      <c r="O26" s="5" t="str">
        <f t="shared" ref="O26:O77" si="7">IF(N26&gt;=24,"Muy Alto",IF(N26&gt;=10,"Alto",IF(N26&gt;=6,"Medio","Bajo")))</f>
        <v>Medio</v>
      </c>
      <c r="P26" s="5">
        <v>25</v>
      </c>
      <c r="Q26" s="59">
        <v>80</v>
      </c>
      <c r="R26" s="11" t="str">
        <f t="shared" ref="R26:R77" si="8">IF(Q26&gt;=600,"I",IF(Q26&gt;=150,"II",IF(Q26&gt;=40,"III","IV")))</f>
        <v>III</v>
      </c>
      <c r="S26" s="7" t="str">
        <f t="shared" ref="S26:S77" si="9">IF(R26="IV","ACEPTABLE",IF(R26="III","MEJORABLE",IF(R26="II","ACEPTABLE CON CONTROL ESPECIFICO","NO ACEPTABLE")))</f>
        <v>MEJORABLE</v>
      </c>
      <c r="T26" s="10" t="str">
        <f t="shared" ref="T26:T77" si="10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5">
        <v>1</v>
      </c>
      <c r="V26" s="55" t="s">
        <v>314</v>
      </c>
      <c r="W26" s="55" t="s">
        <v>265</v>
      </c>
      <c r="X26" s="55" t="s">
        <v>266</v>
      </c>
      <c r="Y26" s="55" t="s">
        <v>266</v>
      </c>
      <c r="Z26" s="55" t="s">
        <v>313</v>
      </c>
      <c r="AA26" s="55" t="s">
        <v>312</v>
      </c>
      <c r="AB26" s="55" t="s">
        <v>311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78.5" x14ac:dyDescent="0.25">
      <c r="B27" s="170"/>
      <c r="C27" s="145"/>
      <c r="D27" s="5" t="s">
        <v>19</v>
      </c>
      <c r="E27" s="145"/>
      <c r="F27" s="55" t="s">
        <v>233</v>
      </c>
      <c r="G27" s="55" t="s">
        <v>673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4</v>
      </c>
      <c r="N27" s="59">
        <f t="shared" si="6"/>
        <v>8</v>
      </c>
      <c r="O27" s="5" t="str">
        <f t="shared" si="7"/>
        <v>Medio</v>
      </c>
      <c r="P27" s="5">
        <v>25</v>
      </c>
      <c r="Q27" s="59">
        <f t="shared" si="2"/>
        <v>200</v>
      </c>
      <c r="R27" s="11" t="str">
        <f t="shared" si="8"/>
        <v>II</v>
      </c>
      <c r="S27" s="7" t="str">
        <f t="shared" si="9"/>
        <v>ACEPTABLE CON CONTROL ESPECIFICO</v>
      </c>
      <c r="T27" s="10" t="str">
        <f t="shared" si="10"/>
        <v>Corregir y adoptar medidas de control inmediato</v>
      </c>
      <c r="U27" s="5">
        <v>1</v>
      </c>
      <c r="V27" s="55" t="s">
        <v>317</v>
      </c>
      <c r="W27" s="55" t="s">
        <v>265</v>
      </c>
      <c r="X27" s="55" t="s">
        <v>266</v>
      </c>
      <c r="Y27" s="55" t="s">
        <v>266</v>
      </c>
      <c r="Z27" s="55" t="s">
        <v>318</v>
      </c>
      <c r="AA27" s="55" t="s">
        <v>319</v>
      </c>
      <c r="AB27" s="55" t="s">
        <v>266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76.5" x14ac:dyDescent="0.25">
      <c r="B28" s="170"/>
      <c r="C28" s="145"/>
      <c r="D28" s="5" t="s">
        <v>19</v>
      </c>
      <c r="E28" s="145"/>
      <c r="F28" s="55" t="s">
        <v>215</v>
      </c>
      <c r="G28" s="55" t="s">
        <v>555</v>
      </c>
      <c r="H28" s="55" t="s">
        <v>262</v>
      </c>
      <c r="I28" s="6" t="s">
        <v>271</v>
      </c>
      <c r="J28" s="6" t="s">
        <v>271</v>
      </c>
      <c r="K28" s="6" t="s">
        <v>271</v>
      </c>
      <c r="L28" s="102">
        <v>2</v>
      </c>
      <c r="M28" s="102">
        <v>4</v>
      </c>
      <c r="N28" s="59">
        <f t="shared" si="6"/>
        <v>8</v>
      </c>
      <c r="O28" s="5" t="str">
        <f t="shared" si="7"/>
        <v>Medio</v>
      </c>
      <c r="P28" s="5">
        <v>25</v>
      </c>
      <c r="Q28" s="59">
        <f t="shared" si="2"/>
        <v>200</v>
      </c>
      <c r="R28" s="11" t="str">
        <f t="shared" si="8"/>
        <v>II</v>
      </c>
      <c r="S28" s="7" t="str">
        <f t="shared" si="9"/>
        <v>ACEPTABLE CON CONTROL ESPECIFICO</v>
      </c>
      <c r="T28" s="10" t="str">
        <f t="shared" si="10"/>
        <v>Corregir y adoptar medidas de control inmediato</v>
      </c>
      <c r="U28" s="5">
        <v>1</v>
      </c>
      <c r="V28" s="55" t="s">
        <v>321</v>
      </c>
      <c r="W28" s="55" t="s">
        <v>322</v>
      </c>
      <c r="X28" s="55" t="s">
        <v>266</v>
      </c>
      <c r="Y28" s="55" t="s">
        <v>266</v>
      </c>
      <c r="Z28" s="55" t="s">
        <v>323</v>
      </c>
      <c r="AA28" s="55" t="s">
        <v>324</v>
      </c>
      <c r="AB28" s="55" t="s">
        <v>325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51" x14ac:dyDescent="0.25">
      <c r="B29" s="170"/>
      <c r="C29" s="145"/>
      <c r="D29" s="5"/>
      <c r="E29" s="146"/>
      <c r="F29" s="55" t="s">
        <v>247</v>
      </c>
      <c r="G29" s="55" t="s">
        <v>674</v>
      </c>
      <c r="H29" s="55" t="s">
        <v>262</v>
      </c>
      <c r="I29" s="6" t="s">
        <v>271</v>
      </c>
      <c r="J29" s="6" t="s">
        <v>271</v>
      </c>
      <c r="K29" s="6" t="s">
        <v>271</v>
      </c>
      <c r="L29" s="102">
        <v>2</v>
      </c>
      <c r="M29" s="102">
        <v>4</v>
      </c>
      <c r="N29" s="59">
        <f t="shared" si="6"/>
        <v>8</v>
      </c>
      <c r="O29" s="5" t="str">
        <f t="shared" si="7"/>
        <v>Medio</v>
      </c>
      <c r="P29" s="5">
        <v>25</v>
      </c>
      <c r="Q29" s="59">
        <f t="shared" si="2"/>
        <v>200</v>
      </c>
      <c r="R29" s="11" t="str">
        <f t="shared" si="8"/>
        <v>II</v>
      </c>
      <c r="S29" s="7" t="str">
        <f t="shared" si="9"/>
        <v>ACEPTABLE CON CONTROL ESPECIFICO</v>
      </c>
      <c r="T29" s="10" t="str">
        <f t="shared" si="10"/>
        <v>Corregir y adoptar medidas de control inmediato</v>
      </c>
      <c r="U29" s="5">
        <v>1</v>
      </c>
      <c r="V29" s="55" t="s">
        <v>675</v>
      </c>
      <c r="W29" s="55" t="s">
        <v>623</v>
      </c>
      <c r="X29" s="55" t="s">
        <v>266</v>
      </c>
      <c r="Y29" s="55" t="s">
        <v>266</v>
      </c>
      <c r="Z29" s="55" t="s">
        <v>266</v>
      </c>
      <c r="AA29" s="55" t="s">
        <v>542</v>
      </c>
      <c r="AB29" s="55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23" customHeight="1" x14ac:dyDescent="0.25">
      <c r="B30" s="170"/>
      <c r="C30" s="145"/>
      <c r="D30" s="76"/>
      <c r="E30" s="145" t="s">
        <v>208</v>
      </c>
      <c r="F30" s="77" t="s">
        <v>218</v>
      </c>
      <c r="G30" s="55" t="s">
        <v>444</v>
      </c>
      <c r="H30" s="55" t="s">
        <v>262</v>
      </c>
      <c r="I30" s="6" t="s">
        <v>540</v>
      </c>
      <c r="J30" s="6" t="s">
        <v>540</v>
      </c>
      <c r="K30" s="6" t="s">
        <v>540</v>
      </c>
      <c r="L30" s="102">
        <v>2</v>
      </c>
      <c r="M30" s="102">
        <v>4</v>
      </c>
      <c r="N30" s="59">
        <v>6</v>
      </c>
      <c r="O30" s="5" t="str">
        <f t="shared" si="7"/>
        <v>Medio</v>
      </c>
      <c r="P30" s="5">
        <v>10</v>
      </c>
      <c r="Q30" s="59">
        <f t="shared" si="2"/>
        <v>60</v>
      </c>
      <c r="R30" s="11" t="str">
        <f t="shared" si="8"/>
        <v>III</v>
      </c>
      <c r="S30" s="7" t="str">
        <f t="shared" si="9"/>
        <v>MEJORABLE</v>
      </c>
      <c r="T30" s="10" t="str">
        <f t="shared" si="10"/>
        <v>Mejorar si es posible. Seria conveniente justificar la intervención y su rentabilidad</v>
      </c>
      <c r="U30" s="5">
        <v>1</v>
      </c>
      <c r="V30" s="55" t="s">
        <v>557</v>
      </c>
      <c r="W30" s="55" t="s">
        <v>556</v>
      </c>
      <c r="X30" s="55" t="s">
        <v>266</v>
      </c>
      <c r="Y30" s="55" t="s">
        <v>266</v>
      </c>
      <c r="Z30" s="55" t="s">
        <v>560</v>
      </c>
      <c r="AA30" s="55" t="s">
        <v>559</v>
      </c>
      <c r="AB30" s="55" t="s">
        <v>562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128.25" customHeight="1" x14ac:dyDescent="0.25">
      <c r="B31" s="170"/>
      <c r="C31" s="145"/>
      <c r="D31" s="76" t="s">
        <v>19</v>
      </c>
      <c r="E31" s="146"/>
      <c r="F31" s="77" t="s">
        <v>214</v>
      </c>
      <c r="G31" s="55" t="s">
        <v>350</v>
      </c>
      <c r="H31" s="55" t="s">
        <v>264</v>
      </c>
      <c r="I31" s="6" t="s">
        <v>351</v>
      </c>
      <c r="J31" s="6" t="s">
        <v>351</v>
      </c>
      <c r="K31" s="6" t="s">
        <v>352</v>
      </c>
      <c r="L31" s="102">
        <v>2</v>
      </c>
      <c r="M31" s="102">
        <v>2</v>
      </c>
      <c r="N31" s="59">
        <f t="shared" si="6"/>
        <v>4</v>
      </c>
      <c r="O31" s="5" t="str">
        <f t="shared" si="7"/>
        <v>Bajo</v>
      </c>
      <c r="P31" s="5">
        <v>10</v>
      </c>
      <c r="Q31" s="59">
        <f>P31*N31</f>
        <v>40</v>
      </c>
      <c r="R31" s="11" t="str">
        <f t="shared" si="8"/>
        <v>III</v>
      </c>
      <c r="S31" s="7" t="str">
        <f t="shared" si="9"/>
        <v>MEJORABLE</v>
      </c>
      <c r="T31" s="10" t="str">
        <f t="shared" si="10"/>
        <v>Mejorar si es posible. Seria conveniente justificar la intervención y su rentabilidad</v>
      </c>
      <c r="U31" s="5">
        <v>1</v>
      </c>
      <c r="V31" s="55" t="s">
        <v>353</v>
      </c>
      <c r="W31" s="55" t="s">
        <v>354</v>
      </c>
      <c r="X31" s="55" t="s">
        <v>266</v>
      </c>
      <c r="Y31" s="55" t="s">
        <v>266</v>
      </c>
      <c r="Z31" s="55" t="s">
        <v>266</v>
      </c>
      <c r="AA31" s="55" t="s">
        <v>355</v>
      </c>
      <c r="AB31" s="58" t="s">
        <v>266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15" hidden="1" customHeight="1" x14ac:dyDescent="0.25">
      <c r="B32" s="170"/>
      <c r="C32" s="145"/>
      <c r="D32" s="93"/>
      <c r="E32" s="63"/>
      <c r="F32" s="79" t="s">
        <v>52</v>
      </c>
      <c r="G32" s="71"/>
      <c r="H32" s="55" t="s">
        <v>264</v>
      </c>
      <c r="I32" s="89"/>
      <c r="J32" s="90"/>
      <c r="K32" s="66"/>
      <c r="L32" s="107"/>
      <c r="M32" s="107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ref="Q32:Q77" si="11">P32*N32</f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15" hidden="1" customHeight="1" x14ac:dyDescent="0.25">
      <c r="B33" s="170"/>
      <c r="C33" s="145"/>
      <c r="D33" s="179" t="s">
        <v>19</v>
      </c>
      <c r="E33" s="63"/>
      <c r="F33" s="79" t="s">
        <v>53</v>
      </c>
      <c r="G33" s="71"/>
      <c r="H33" s="55" t="s">
        <v>264</v>
      </c>
      <c r="I33" s="89"/>
      <c r="J33" s="90"/>
      <c r="K33" s="66"/>
      <c r="L33" s="107"/>
      <c r="M33" s="107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15" hidden="1" customHeight="1" x14ac:dyDescent="0.25">
      <c r="B34" s="170"/>
      <c r="C34" s="145"/>
      <c r="D34" s="180"/>
      <c r="E34" s="63"/>
      <c r="F34" s="79" t="s">
        <v>54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70"/>
      <c r="C35" s="145"/>
      <c r="D35" s="179" t="s">
        <v>19</v>
      </c>
      <c r="E35" s="63"/>
      <c r="F35" s="79" t="s">
        <v>55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25">
      <c r="B36" s="170"/>
      <c r="C36" s="145"/>
      <c r="D36" s="180"/>
      <c r="E36" s="63"/>
      <c r="F36" s="79" t="s">
        <v>213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15" hidden="1" customHeight="1" x14ac:dyDescent="0.25">
      <c r="B37" s="170"/>
      <c r="C37" s="145"/>
      <c r="D37" s="179" t="s">
        <v>19</v>
      </c>
      <c r="E37" s="63"/>
      <c r="F37" s="79" t="s">
        <v>57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15" hidden="1" customHeight="1" x14ac:dyDescent="0.25">
      <c r="B38" s="170"/>
      <c r="C38" s="145"/>
      <c r="D38" s="180"/>
      <c r="E38" s="63"/>
      <c r="F38" s="79" t="s">
        <v>58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30" hidden="1" customHeight="1" x14ac:dyDescent="0.25">
      <c r="B39" s="170"/>
      <c r="C39" s="145"/>
      <c r="D39" s="179" t="s">
        <v>19</v>
      </c>
      <c r="E39" s="63"/>
      <c r="F39" s="79" t="s">
        <v>59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15" hidden="1" customHeight="1" x14ac:dyDescent="0.25">
      <c r="B40" s="170"/>
      <c r="C40" s="145"/>
      <c r="D40" s="180"/>
      <c r="E40" s="63"/>
      <c r="F40" s="79" t="s">
        <v>214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30" hidden="1" customHeight="1" x14ac:dyDescent="0.25">
      <c r="B41" s="170"/>
      <c r="C41" s="145"/>
      <c r="D41" s="179" t="s">
        <v>19</v>
      </c>
      <c r="E41" s="63"/>
      <c r="F41" s="79" t="s">
        <v>215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30" hidden="1" customHeight="1" x14ac:dyDescent="0.25">
      <c r="B42" s="170"/>
      <c r="C42" s="145"/>
      <c r="D42" s="180"/>
      <c r="E42" s="63"/>
      <c r="F42" s="79" t="s">
        <v>216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15" hidden="1" customHeight="1" x14ac:dyDescent="0.25">
      <c r="B43" s="170"/>
      <c r="C43" s="145"/>
      <c r="D43" s="179" t="s">
        <v>19</v>
      </c>
      <c r="E43" s="63"/>
      <c r="F43" s="79" t="s">
        <v>217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30" hidden="1" customHeight="1" x14ac:dyDescent="0.25">
      <c r="B44" s="170"/>
      <c r="C44" s="145"/>
      <c r="D44" s="180"/>
      <c r="E44" s="63"/>
      <c r="F44" s="79" t="s">
        <v>218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30" hidden="1" customHeight="1" x14ac:dyDescent="0.25">
      <c r="B45" s="170"/>
      <c r="C45" s="145"/>
      <c r="D45" s="179" t="s">
        <v>19</v>
      </c>
      <c r="E45" s="63"/>
      <c r="F45" s="79" t="s">
        <v>219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5" hidden="1" customHeight="1" x14ac:dyDescent="0.25">
      <c r="B46" s="170"/>
      <c r="C46" s="145"/>
      <c r="D46" s="180"/>
      <c r="E46" s="63"/>
      <c r="F46" s="79" t="s">
        <v>220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30" hidden="1" customHeight="1" x14ac:dyDescent="0.25">
      <c r="B47" s="170"/>
      <c r="C47" s="145"/>
      <c r="D47" s="179" t="s">
        <v>19</v>
      </c>
      <c r="E47" s="63"/>
      <c r="F47" s="79" t="s">
        <v>221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30" hidden="1" customHeight="1" x14ac:dyDescent="0.25">
      <c r="B48" s="170"/>
      <c r="C48" s="145"/>
      <c r="D48" s="180"/>
      <c r="E48" s="63"/>
      <c r="F48" s="79" t="s">
        <v>222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79" t="s">
        <v>19</v>
      </c>
      <c r="E49" s="63"/>
      <c r="F49" s="79" t="s">
        <v>223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" hidden="1" customHeight="1" x14ac:dyDescent="0.25">
      <c r="B50" s="170"/>
      <c r="C50" s="145"/>
      <c r="D50" s="180"/>
      <c r="E50" s="63"/>
      <c r="F50" s="79" t="s">
        <v>224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170"/>
      <c r="C51" s="145"/>
      <c r="D51" s="179" t="s">
        <v>19</v>
      </c>
      <c r="E51" s="63"/>
      <c r="F51" s="79" t="s">
        <v>60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80"/>
      <c r="E52" s="63"/>
      <c r="F52" s="79" t="s">
        <v>225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B53" s="170"/>
      <c r="C53" s="145"/>
      <c r="D53" s="179" t="s">
        <v>19</v>
      </c>
      <c r="E53" s="63"/>
      <c r="F53" s="79" t="s">
        <v>61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B54" s="170"/>
      <c r="C54" s="145"/>
      <c r="D54" s="180"/>
      <c r="E54" s="63"/>
      <c r="F54" s="79" t="s">
        <v>226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31.5" hidden="1" customHeight="1" x14ac:dyDescent="0.25">
      <c r="B55" s="170"/>
      <c r="C55" s="145"/>
      <c r="D55" s="179" t="s">
        <v>19</v>
      </c>
      <c r="E55" s="63"/>
      <c r="F55" s="79" t="s">
        <v>227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33" hidden="1" customHeight="1" x14ac:dyDescent="0.25">
      <c r="B56" s="170"/>
      <c r="C56" s="145"/>
      <c r="D56" s="180"/>
      <c r="E56" s="63"/>
      <c r="F56" s="79" t="s">
        <v>75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65" hidden="1" customHeight="1" x14ac:dyDescent="0.25">
      <c r="B57" s="170"/>
      <c r="C57" s="145"/>
      <c r="D57" s="179" t="s">
        <v>19</v>
      </c>
      <c r="E57" s="63"/>
      <c r="F57" s="79" t="s">
        <v>239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150" hidden="1" customHeight="1" x14ac:dyDescent="0.25">
      <c r="B58" s="170"/>
      <c r="C58" s="145"/>
      <c r="D58" s="180"/>
      <c r="E58" s="63"/>
      <c r="F58" s="80" t="s">
        <v>228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90" hidden="1" customHeight="1" x14ac:dyDescent="0.25">
      <c r="B59" s="170"/>
      <c r="C59" s="145"/>
      <c r="D59" s="179" t="s">
        <v>19</v>
      </c>
      <c r="E59" s="63"/>
      <c r="F59" s="80" t="s">
        <v>240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20" hidden="1" customHeight="1" x14ac:dyDescent="0.25">
      <c r="B60" s="170"/>
      <c r="C60" s="145"/>
      <c r="D60" s="180"/>
      <c r="E60" s="63"/>
      <c r="F60" s="80" t="s">
        <v>241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180" hidden="1" customHeight="1" x14ac:dyDescent="0.25">
      <c r="B61" s="170"/>
      <c r="C61" s="145"/>
      <c r="D61" s="179" t="s">
        <v>19</v>
      </c>
      <c r="E61" s="63"/>
      <c r="F61" s="80" t="s">
        <v>242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75" hidden="1" customHeight="1" x14ac:dyDescent="0.25">
      <c r="B62" s="170"/>
      <c r="C62" s="145"/>
      <c r="D62" s="180"/>
      <c r="E62" s="63"/>
      <c r="F62" s="80" t="s">
        <v>243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45" hidden="1" customHeight="1" x14ac:dyDescent="0.25">
      <c r="B63" s="170"/>
      <c r="C63" s="145"/>
      <c r="D63" s="179" t="s">
        <v>19</v>
      </c>
      <c r="E63" s="63"/>
      <c r="F63" s="80" t="s">
        <v>244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15" hidden="1" customHeight="1" x14ac:dyDescent="0.25">
      <c r="B64" s="170"/>
      <c r="C64" s="145"/>
      <c r="D64" s="180"/>
      <c r="E64" s="63"/>
      <c r="F64" s="80" t="s">
        <v>229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30" hidden="1" customHeight="1" x14ac:dyDescent="0.25">
      <c r="B65" s="170"/>
      <c r="C65" s="145"/>
      <c r="D65" s="179" t="s">
        <v>19</v>
      </c>
      <c r="E65" s="63"/>
      <c r="F65" s="80" t="s">
        <v>230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30" hidden="1" customHeight="1" x14ac:dyDescent="0.25">
      <c r="B66" s="170"/>
      <c r="C66" s="145"/>
      <c r="D66" s="180"/>
      <c r="E66" s="63"/>
      <c r="F66" s="80" t="s">
        <v>231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120" hidden="1" customHeight="1" x14ac:dyDescent="0.25">
      <c r="B67" s="170"/>
      <c r="C67" s="145"/>
      <c r="D67" s="179" t="s">
        <v>19</v>
      </c>
      <c r="E67" s="63"/>
      <c r="F67" s="80" t="s">
        <v>232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45" hidden="1" customHeight="1" x14ac:dyDescent="0.25">
      <c r="B68" s="170"/>
      <c r="C68" s="145"/>
      <c r="D68" s="180"/>
      <c r="E68" s="63"/>
      <c r="F68" s="80" t="s">
        <v>233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45" hidden="1" customHeight="1" x14ac:dyDescent="0.25">
      <c r="B69" s="170"/>
      <c r="C69" s="145"/>
      <c r="D69" s="179" t="s">
        <v>19</v>
      </c>
      <c r="E69" s="63"/>
      <c r="F69" s="80" t="s">
        <v>245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60" hidden="1" customHeight="1" x14ac:dyDescent="0.25">
      <c r="B70" s="170"/>
      <c r="C70" s="145"/>
      <c r="D70" s="180"/>
      <c r="E70" s="63"/>
      <c r="F70" s="80" t="s">
        <v>246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B71" s="170"/>
      <c r="C71" s="145"/>
      <c r="D71" s="179" t="s">
        <v>19</v>
      </c>
      <c r="E71" s="63"/>
      <c r="F71" s="80" t="s">
        <v>247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45" hidden="1" customHeight="1" x14ac:dyDescent="0.25">
      <c r="B72" s="170"/>
      <c r="C72" s="145"/>
      <c r="D72" s="180"/>
      <c r="E72" s="63"/>
      <c r="F72" s="80" t="s">
        <v>234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30" hidden="1" customHeight="1" x14ac:dyDescent="0.25">
      <c r="B73" s="170"/>
      <c r="C73" s="145"/>
      <c r="D73" s="179" t="s">
        <v>19</v>
      </c>
      <c r="E73" s="63"/>
      <c r="F73" s="80" t="s">
        <v>235</v>
      </c>
      <c r="G73" s="71"/>
      <c r="H73" s="55" t="s">
        <v>264</v>
      </c>
      <c r="I73" s="89"/>
      <c r="J73" s="90"/>
      <c r="K73" s="66"/>
      <c r="L73" s="107"/>
      <c r="M73" s="107"/>
      <c r="N73" s="59">
        <f t="shared" si="6"/>
        <v>0</v>
      </c>
      <c r="O73" s="5" t="str">
        <f t="shared" si="7"/>
        <v>Bajo</v>
      </c>
      <c r="P73" s="5">
        <v>10</v>
      </c>
      <c r="Q73" s="59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60" hidden="1" customHeight="1" x14ac:dyDescent="0.25">
      <c r="B74" s="170"/>
      <c r="C74" s="145"/>
      <c r="D74" s="180"/>
      <c r="E74" s="63"/>
      <c r="F74" s="80" t="s">
        <v>236</v>
      </c>
      <c r="G74" s="71"/>
      <c r="H74" s="55" t="s">
        <v>264</v>
      </c>
      <c r="I74" s="89"/>
      <c r="J74" s="90"/>
      <c r="K74" s="66"/>
      <c r="L74" s="107"/>
      <c r="M74" s="107"/>
      <c r="N74" s="59">
        <f t="shared" si="6"/>
        <v>0</v>
      </c>
      <c r="O74" s="5" t="str">
        <f t="shared" si="7"/>
        <v>Bajo</v>
      </c>
      <c r="P74" s="5">
        <v>10</v>
      </c>
      <c r="Q74" s="59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15" hidden="1" customHeight="1" x14ac:dyDescent="0.25">
      <c r="B75" s="170"/>
      <c r="C75" s="145"/>
      <c r="D75" s="179" t="s">
        <v>19</v>
      </c>
      <c r="E75" s="63"/>
      <c r="F75" s="80" t="s">
        <v>237</v>
      </c>
      <c r="G75" s="71"/>
      <c r="H75" s="55" t="s">
        <v>264</v>
      </c>
      <c r="I75" s="89"/>
      <c r="J75" s="90"/>
      <c r="K75" s="66"/>
      <c r="L75" s="107"/>
      <c r="M75" s="107"/>
      <c r="N75" s="59">
        <f t="shared" si="6"/>
        <v>0</v>
      </c>
      <c r="O75" s="5" t="str">
        <f t="shared" si="7"/>
        <v>Bajo</v>
      </c>
      <c r="P75" s="5">
        <v>10</v>
      </c>
      <c r="Q75" s="59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8" ht="30.75" hidden="1" customHeight="1" x14ac:dyDescent="0.25">
      <c r="B76" s="170"/>
      <c r="C76" s="145"/>
      <c r="D76" s="180"/>
      <c r="E76" s="63"/>
      <c r="F76" s="80" t="s">
        <v>238</v>
      </c>
      <c r="G76" s="71"/>
      <c r="H76" s="55" t="s">
        <v>264</v>
      </c>
      <c r="I76" s="89"/>
      <c r="J76" s="90"/>
      <c r="K76" s="66"/>
      <c r="L76" s="107"/>
      <c r="M76" s="107"/>
      <c r="N76" s="59">
        <f t="shared" si="6"/>
        <v>0</v>
      </c>
      <c r="O76" s="5" t="str">
        <f t="shared" si="7"/>
        <v>Bajo</v>
      </c>
      <c r="P76" s="5">
        <v>10</v>
      </c>
      <c r="Q76" s="59">
        <f t="shared" si="11"/>
        <v>0</v>
      </c>
      <c r="R76" s="11" t="str">
        <f t="shared" si="8"/>
        <v>IV</v>
      </c>
      <c r="S76" s="7" t="str">
        <f t="shared" si="9"/>
        <v>ACEPTABLE</v>
      </c>
      <c r="T76" s="10" t="str">
        <f t="shared" si="10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8" ht="93" customHeight="1" x14ac:dyDescent="0.25">
      <c r="B77" s="170"/>
      <c r="C77" s="146"/>
      <c r="D77" s="67" t="s">
        <v>293</v>
      </c>
      <c r="E77" s="14" t="s">
        <v>400</v>
      </c>
      <c r="F77" s="14" t="s">
        <v>401</v>
      </c>
      <c r="G77" s="14" t="s">
        <v>402</v>
      </c>
      <c r="H77" s="55" t="s">
        <v>264</v>
      </c>
      <c r="I77" s="58" t="s">
        <v>384</v>
      </c>
      <c r="J77" s="58" t="s">
        <v>384</v>
      </c>
      <c r="K77" s="58" t="s">
        <v>384</v>
      </c>
      <c r="L77" s="102">
        <v>6</v>
      </c>
      <c r="M77" s="102">
        <v>2</v>
      </c>
      <c r="N77" s="94">
        <f t="shared" si="6"/>
        <v>12</v>
      </c>
      <c r="O77" s="67" t="str">
        <f t="shared" si="7"/>
        <v>Alto</v>
      </c>
      <c r="P77" s="58">
        <v>10</v>
      </c>
      <c r="Q77" s="59">
        <f t="shared" si="11"/>
        <v>120</v>
      </c>
      <c r="R77" s="11" t="str">
        <f t="shared" si="8"/>
        <v>III</v>
      </c>
      <c r="S77" s="7" t="str">
        <f t="shared" si="9"/>
        <v>MEJORABLE</v>
      </c>
      <c r="T77" s="10" t="str">
        <f t="shared" si="10"/>
        <v>Mejorar si es posible. Seria conveniente justificar la intervención y su rentabilidad</v>
      </c>
      <c r="U77" s="58">
        <v>1</v>
      </c>
      <c r="V77" s="14" t="s">
        <v>403</v>
      </c>
      <c r="W77" s="14" t="s">
        <v>404</v>
      </c>
      <c r="X77" s="58" t="s">
        <v>266</v>
      </c>
      <c r="Y77" s="58" t="s">
        <v>266</v>
      </c>
      <c r="Z77" s="58" t="s">
        <v>266</v>
      </c>
      <c r="AA77" s="70" t="s">
        <v>405</v>
      </c>
      <c r="AB77" s="75" t="s">
        <v>399</v>
      </c>
    </row>
    <row r="78" spans="2:28" x14ac:dyDescent="0.25">
      <c r="C78" s="81"/>
      <c r="L78" s="207"/>
      <c r="M78" s="207"/>
    </row>
    <row r="79" spans="2:28" x14ac:dyDescent="0.25">
      <c r="C79" s="81"/>
      <c r="L79" s="207"/>
      <c r="M79" s="207"/>
    </row>
    <row r="80" spans="2:28" x14ac:dyDescent="0.25">
      <c r="C80" s="81"/>
      <c r="L80" s="207"/>
      <c r="M80" s="207"/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  <c r="L83" s="207"/>
      <c r="M83" s="207"/>
    </row>
    <row r="84" spans="3:13" x14ac:dyDescent="0.25">
      <c r="C84" s="81"/>
      <c r="L84" s="207"/>
      <c r="M84" s="207"/>
    </row>
    <row r="85" spans="3:13" x14ac:dyDescent="0.25">
      <c r="C85" s="81"/>
      <c r="L85" s="207"/>
      <c r="M85" s="207"/>
    </row>
    <row r="86" spans="3:13" x14ac:dyDescent="0.25">
      <c r="C86" s="81"/>
      <c r="L86" s="207"/>
      <c r="M86" s="207"/>
    </row>
    <row r="87" spans="3:13" x14ac:dyDescent="0.25">
      <c r="C87" s="81"/>
      <c r="L87" s="207"/>
      <c r="M87" s="207"/>
    </row>
    <row r="88" spans="3:13" x14ac:dyDescent="0.25">
      <c r="C88" s="81"/>
      <c r="L88" s="207"/>
      <c r="M88" s="207"/>
    </row>
    <row r="89" spans="3:13" x14ac:dyDescent="0.25">
      <c r="C89" s="81"/>
      <c r="L89" s="207"/>
      <c r="M89" s="207"/>
    </row>
    <row r="90" spans="3:13" x14ac:dyDescent="0.25">
      <c r="C90" s="81"/>
      <c r="L90" s="207"/>
      <c r="M90" s="207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048549" spans="4:8" ht="60" x14ac:dyDescent="0.25">
      <c r="H1048549" s="31" t="s">
        <v>256</v>
      </c>
    </row>
    <row r="1048550" spans="4:8" ht="60" x14ac:dyDescent="0.25">
      <c r="H1048550" s="31" t="s">
        <v>257</v>
      </c>
    </row>
    <row r="1048551" spans="4:8" ht="90" x14ac:dyDescent="0.25">
      <c r="H1048551" s="31" t="s">
        <v>258</v>
      </c>
    </row>
    <row r="1048552" spans="4:8" ht="75" x14ac:dyDescent="0.25">
      <c r="H1048552" s="31" t="s">
        <v>259</v>
      </c>
    </row>
    <row r="1048553" spans="4:8" ht="135" x14ac:dyDescent="0.25">
      <c r="H1048553" s="31" t="s">
        <v>260</v>
      </c>
    </row>
    <row r="1048554" spans="4:8" ht="285" x14ac:dyDescent="0.25">
      <c r="D1048554" t="s">
        <v>19</v>
      </c>
      <c r="H1048554" s="31" t="s">
        <v>261</v>
      </c>
    </row>
    <row r="1048555" spans="4:8" x14ac:dyDescent="0.25">
      <c r="D1048555" t="s">
        <v>263</v>
      </c>
    </row>
  </sheetData>
  <mergeCells count="73">
    <mergeCell ref="L78:M90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  <mergeCell ref="B11:B77"/>
    <mergeCell ref="C11:C77"/>
    <mergeCell ref="D11:D18"/>
    <mergeCell ref="E11:E18"/>
    <mergeCell ref="F11:F18"/>
    <mergeCell ref="D45:D46"/>
    <mergeCell ref="D22:D24"/>
    <mergeCell ref="E22:E24"/>
    <mergeCell ref="D37:D38"/>
    <mergeCell ref="D39:D40"/>
    <mergeCell ref="D41:D42"/>
    <mergeCell ref="D43:D44"/>
    <mergeCell ref="D71:D72"/>
    <mergeCell ref="D73:D74"/>
    <mergeCell ref="D75:D76"/>
    <mergeCell ref="D59:D60"/>
    <mergeCell ref="Q11:Q18"/>
    <mergeCell ref="R11:R18"/>
    <mergeCell ref="G11:G18"/>
    <mergeCell ref="H11:H18"/>
    <mergeCell ref="I11:I18"/>
    <mergeCell ref="J11:J18"/>
    <mergeCell ref="K11:K18"/>
    <mergeCell ref="L11:L18"/>
    <mergeCell ref="Y11:Y18"/>
    <mergeCell ref="Z11:Z18"/>
    <mergeCell ref="AA11:AA18"/>
    <mergeCell ref="AB11:AB18"/>
    <mergeCell ref="D19:D20"/>
    <mergeCell ref="E19:E20"/>
    <mergeCell ref="S11:S18"/>
    <mergeCell ref="T11:T18"/>
    <mergeCell ref="U11:U18"/>
    <mergeCell ref="V11:V18"/>
    <mergeCell ref="W11:W18"/>
    <mergeCell ref="X11:X18"/>
    <mergeCell ref="M11:M18"/>
    <mergeCell ref="N11:N18"/>
    <mergeCell ref="O11:O18"/>
    <mergeCell ref="P11:P18"/>
    <mergeCell ref="AA22:AA24"/>
    <mergeCell ref="AB22:AB24"/>
    <mergeCell ref="D33:D34"/>
    <mergeCell ref="D35:D36"/>
    <mergeCell ref="E30:E31"/>
    <mergeCell ref="E26:E29"/>
    <mergeCell ref="D61:D62"/>
    <mergeCell ref="D63:D64"/>
    <mergeCell ref="D65:D66"/>
    <mergeCell ref="D67:D68"/>
    <mergeCell ref="D69:D70"/>
    <mergeCell ref="D57:D58"/>
    <mergeCell ref="D47:D48"/>
    <mergeCell ref="D49:D50"/>
    <mergeCell ref="D51:D52"/>
    <mergeCell ref="D53:D54"/>
    <mergeCell ref="D55:D56"/>
  </mergeCells>
  <conditionalFormatting sqref="O11 O19:O77 P29">
    <cfRule type="containsText" dxfId="36" priority="30" operator="containsText" text="Bajo">
      <formula>NOT(ISERROR(SEARCH("Bajo",O11)))</formula>
    </cfRule>
    <cfRule type="containsText" dxfId="35" priority="31" operator="containsText" text="Muy Alto">
      <formula>NOT(ISERROR(SEARCH("Muy Alto",O11)))</formula>
    </cfRule>
  </conditionalFormatting>
  <conditionalFormatting sqref="O11 O26:O77 P29">
    <cfRule type="containsText" dxfId="34" priority="32" operator="containsText" text="Alto">
      <formula>NOT(ISERROR(SEARCH("Alto",O11)))</formula>
    </cfRule>
    <cfRule type="containsText" dxfId="33" priority="33" operator="containsText" text="Muy Alto">
      <formula>NOT(ISERROR(SEARCH("Muy Alto",O11)))</formula>
    </cfRule>
  </conditionalFormatting>
  <conditionalFormatting sqref="O19:O25">
    <cfRule type="containsText" dxfId="32" priority="9" operator="containsText" text="Muy Alto">
      <formula>NOT(ISERROR(SEARCH("Muy Alto",O19)))</formula>
    </cfRule>
    <cfRule type="containsText" dxfId="31" priority="10" operator="containsText" text="Alto">
      <formula>NOT(ISERROR(SEARCH("Alto",O19)))</formula>
    </cfRule>
  </conditionalFormatting>
  <conditionalFormatting sqref="O19:O77 O11 P29">
    <cfRule type="containsText" dxfId="30" priority="29" operator="containsText" text="Medio">
      <formula>NOT(ISERROR(SEARCH("Medio",O11)))</formula>
    </cfRule>
  </conditionalFormatting>
  <conditionalFormatting sqref="R11 R26:R77">
    <cfRule type="containsText" dxfId="29" priority="25" operator="containsText" text="III">
      <formula>NOT(ISERROR(SEARCH("III",R11)))</formula>
    </cfRule>
    <cfRule type="containsText" dxfId="28" priority="26" operator="containsText" text="II">
      <formula>NOT(ISERROR(SEARCH("II",R11)))</formula>
    </cfRule>
    <cfRule type="containsText" dxfId="27" priority="27" operator="containsText" text="I">
      <formula>NOT(ISERROR(SEARCH("I",R11)))</formula>
    </cfRule>
    <cfRule type="containsText" dxfId="26" priority="28" operator="containsText" text="IV">
      <formula>NOT(ISERROR(SEARCH("IV",R11)))</formula>
    </cfRule>
  </conditionalFormatting>
  <conditionalFormatting sqref="R19:R25">
    <cfRule type="containsText" dxfId="25" priority="5" operator="containsText" text="IV">
      <formula>NOT(ISERROR(SEARCH("IV",R19)))</formula>
    </cfRule>
    <cfRule type="containsText" dxfId="24" priority="6" operator="containsText" text="III">
      <formula>NOT(ISERROR(SEARCH("III",R19)))</formula>
    </cfRule>
    <cfRule type="containsText" dxfId="23" priority="7" operator="containsText" text="II">
      <formula>NOT(ISERROR(SEARCH("II",R19)))</formula>
    </cfRule>
    <cfRule type="containsText" dxfId="22" priority="8" operator="containsText" text="I">
      <formula>NOT(ISERROR(SEARCH("I",R19)))</formula>
    </cfRule>
  </conditionalFormatting>
  <conditionalFormatting sqref="R19:R77 R11">
    <cfRule type="containsText" dxfId="21" priority="24" operator="containsText" text="IV">
      <formula>NOT(ISERROR(SEARCH("IV",R11)))</formula>
    </cfRule>
  </conditionalFormatting>
  <conditionalFormatting sqref="S11 S19:S77">
    <cfRule type="containsText" dxfId="20" priority="17" operator="containsText" text="ACEPTABLE CON CONTROL ESPECIFICO">
      <formula>NOT(ISERROR(SEARCH("ACEPTABLE CON CONTROL ESPECIFICO",S11)))</formula>
    </cfRule>
    <cfRule type="containsText" dxfId="19" priority="18" operator="containsText" text="ACEPTABLE">
      <formula>NOT(ISERROR(SEARCH("ACEPTABLE",S11)))</formula>
    </cfRule>
    <cfRule type="containsText" dxfId="18" priority="19" operator="containsText" text="MEJORABLE">
      <formula>NOT(ISERROR(SEARCH("MEJORABLE",S11)))</formula>
    </cfRule>
  </conditionalFormatting>
  <conditionalFormatting sqref="S11 S26:S77">
    <cfRule type="containsText" dxfId="17" priority="20" operator="containsText" text="NO ACEPTABLE">
      <formula>NOT(ISERROR(SEARCH("NO ACEPTABLE",S11)))</formula>
    </cfRule>
    <cfRule type="containsText" dxfId="16" priority="21" operator="containsText" text="NO ACEPTABLE O ACEPTABLE CON CONTROL ESPECIFICO">
      <formula>NOT(ISERROR(SEARCH("NO ACEPTABLE O ACEPTABLE CON CONTROL ESPECIFICO",S11)))</formula>
    </cfRule>
    <cfRule type="containsText" dxfId="15" priority="22" operator="containsText" text="ACEPTABLE">
      <formula>NOT(ISERROR(SEARCH("ACEPTABLE",S11)))</formula>
    </cfRule>
    <cfRule type="containsText" dxfId="14" priority="23" operator="containsText" text="MEJORABLE">
      <formula>NOT(ISERROR(SEARCH("MEJORABLE",S11)))</formula>
    </cfRule>
  </conditionalFormatting>
  <conditionalFormatting sqref="S19:S25">
    <cfRule type="containsText" dxfId="13" priority="1" operator="containsText" text="ACEPTABLE">
      <formula>NOT(ISERROR(SEARCH("ACEPTABLE",S19)))</formula>
    </cfRule>
    <cfRule type="containsText" dxfId="12" priority="2" operator="containsText" text="MEJORABLE">
      <formula>NOT(ISERROR(SEARCH("MEJORABLE",S19)))</formula>
    </cfRule>
    <cfRule type="containsText" dxfId="11" priority="3" operator="containsText" text="NO ACEPTABLE">
      <formula>NOT(ISERROR(SEARCH("NO ACEPTABLE",S19)))</formula>
    </cfRule>
    <cfRule type="containsText" dxfId="10" priority="4" operator="containsText" text="NO ACEPTABLE O ACEPTABLE CON CONTROL ESPECIFICO">
      <formula>NOT(ISERROR(SEARCH("NO ACEPTABLE O ACEPTABLE CON CONTROL ESPECIFICO",S19)))</formula>
    </cfRule>
  </conditionalFormatting>
  <conditionalFormatting sqref="S19:S77 S11">
    <cfRule type="containsText" dxfId="9" priority="16" operator="containsText" text="NO ACEPTABLE">
      <formula>NOT(ISERROR(SEARCH("NO ACEPTABLE",S11)))</formula>
    </cfRule>
  </conditionalFormatting>
  <conditionalFormatting sqref="T11 T19:T77">
    <cfRule type="containsText" dxfId="8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7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6" priority="13" operator="equal">
      <formula>"Situación crítica. Suspender actividades hasta que el riesgo esté bajo control. Intervención urgente"</formula>
    </cfRule>
    <cfRule type="containsText" dxfId="5" priority="14" operator="containsText" text="Corregir y adoptar medidas de control inmediato">
      <formula>NOT(ISERROR(SEARCH("Corregir y adoptar medidas de control inmediato",T11)))</formula>
    </cfRule>
    <cfRule type="containsText" dxfId="4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showInputMessage="1" showErrorMessage="1" sqref="H26:H77" xr:uid="{0D238DBF-E779-45EB-978C-2DF8E42F1E57}">
      <formula1>$H$1048548:$H$1048554</formula1>
    </dataValidation>
    <dataValidation type="list" allowBlank="1" showInputMessage="1" showErrorMessage="1" sqref="P11 P19:P28 P30:P76" xr:uid="{752020B2-5068-469E-8339-1A003EC8CDE1}">
      <formula1>$P$32:$P$35</formula1>
    </dataValidation>
    <dataValidation type="list" allowBlank="1" showInputMessage="1" showErrorMessage="1" sqref="E11 E19 E21:E22 E25:E26 E30" xr:uid="{DB29973D-0711-43CB-A20F-5D2EA9E56401}">
      <formula1>$E$32:$E$37</formula1>
    </dataValidation>
    <dataValidation type="list" allowBlank="1" showInputMessage="1" showErrorMessage="1" sqref="F11 F19:F31" xr:uid="{C23F57E6-4BB4-427E-A37B-7BCEFD096D35}">
      <formula1>$F$32:$F$76</formula1>
    </dataValidation>
    <dataValidation type="list" allowBlank="1" showInputMessage="1" showErrorMessage="1" sqref="H11 H19:H25" xr:uid="{F6B8ECD4-0622-4920-A7AF-08353721DB49}">
      <formula1>$H$1048549:$H$1048554</formula1>
    </dataValidation>
    <dataValidation type="list" allowBlank="1" showInputMessage="1" showErrorMessage="1" sqref="D33 D11 D75 D73 D71 D69 D67 D65 D63 D61 D59 D57 D55 D53 D51 D49 D47 D45 D43 D41 D39 D37 D35 D21:D22 D19 D25:D31" xr:uid="{07F0410D-231D-4A6A-BB05-70873E1B29CE}">
      <formula1>$D$1048554:$D$1048576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60"/>
  <sheetViews>
    <sheetView showGridLines="0" topLeftCell="A31" zoomScale="130" zoomScaleNormal="130" workbookViewId="0">
      <selection activeCell="E60" sqref="E60"/>
    </sheetView>
  </sheetViews>
  <sheetFormatPr baseColWidth="10" defaultRowHeight="15" x14ac:dyDescent="0.25"/>
  <cols>
    <col min="3" max="3" width="13" customWidth="1"/>
    <col min="4" max="4" width="7.42578125" customWidth="1"/>
    <col min="5" max="5" width="40.42578125" customWidth="1"/>
    <col min="6" max="6" width="42.140625" customWidth="1"/>
    <col min="7" max="7" width="13.5703125" customWidth="1"/>
    <col min="9" max="9" width="11.42578125" customWidth="1"/>
  </cols>
  <sheetData>
    <row r="2" spans="3:13" ht="15" customHeight="1" x14ac:dyDescent="0.25">
      <c r="C2" s="277" t="s">
        <v>119</v>
      </c>
      <c r="D2" s="277"/>
      <c r="E2" s="277"/>
    </row>
    <row r="3" spans="3:13" ht="24" x14ac:dyDescent="0.25">
      <c r="C3" s="20" t="s">
        <v>112</v>
      </c>
      <c r="D3" s="20" t="s">
        <v>113</v>
      </c>
      <c r="E3" s="20" t="s">
        <v>24</v>
      </c>
      <c r="G3" s="31"/>
      <c r="H3" s="31"/>
    </row>
    <row r="4" spans="3:13" ht="90" x14ac:dyDescent="0.25">
      <c r="C4" s="14" t="s">
        <v>25</v>
      </c>
      <c r="D4" s="14">
        <v>10</v>
      </c>
      <c r="E4" s="19" t="s">
        <v>115</v>
      </c>
    </row>
    <row r="5" spans="3:13" ht="75" x14ac:dyDescent="0.25">
      <c r="C5" s="14" t="s">
        <v>26</v>
      </c>
      <c r="D5" s="14">
        <v>6</v>
      </c>
      <c r="E5" s="19" t="s">
        <v>116</v>
      </c>
    </row>
    <row r="6" spans="3:13" ht="75" x14ac:dyDescent="0.25">
      <c r="C6" s="14" t="s">
        <v>27</v>
      </c>
      <c r="D6" s="14">
        <v>2</v>
      </c>
      <c r="E6" s="19" t="s">
        <v>117</v>
      </c>
    </row>
    <row r="7" spans="3:13" ht="105" x14ac:dyDescent="0.25">
      <c r="C7" s="14" t="s">
        <v>28</v>
      </c>
      <c r="D7" s="14" t="s">
        <v>114</v>
      </c>
      <c r="E7" s="19" t="s">
        <v>118</v>
      </c>
    </row>
    <row r="9" spans="3:13" x14ac:dyDescent="0.25">
      <c r="C9" s="277" t="s">
        <v>133</v>
      </c>
      <c r="D9" s="277"/>
      <c r="E9" s="277"/>
    </row>
    <row r="10" spans="3:13" ht="24" x14ac:dyDescent="0.25">
      <c r="C10" s="20" t="s">
        <v>120</v>
      </c>
      <c r="D10" s="20" t="s">
        <v>121</v>
      </c>
      <c r="E10" s="20" t="s">
        <v>24</v>
      </c>
    </row>
    <row r="11" spans="3:13" ht="36" x14ac:dyDescent="0.25">
      <c r="C11" s="21" t="s">
        <v>122</v>
      </c>
      <c r="D11" s="23">
        <v>4</v>
      </c>
      <c r="E11" s="22" t="s">
        <v>123</v>
      </c>
    </row>
    <row r="12" spans="3:13" ht="36" x14ac:dyDescent="0.25">
      <c r="C12" s="21" t="s">
        <v>124</v>
      </c>
      <c r="D12" s="23" t="s">
        <v>125</v>
      </c>
      <c r="E12" s="22" t="s">
        <v>126</v>
      </c>
    </row>
    <row r="13" spans="3:13" ht="36" x14ac:dyDescent="0.25">
      <c r="C13" s="21" t="s">
        <v>127</v>
      </c>
      <c r="D13" s="23" t="s">
        <v>128</v>
      </c>
      <c r="E13" s="22" t="s">
        <v>129</v>
      </c>
    </row>
    <row r="14" spans="3:13" ht="24" x14ac:dyDescent="0.25">
      <c r="C14" s="21" t="s">
        <v>130</v>
      </c>
      <c r="D14" s="23" t="s">
        <v>131</v>
      </c>
      <c r="E14" s="22" t="s">
        <v>132</v>
      </c>
    </row>
    <row r="16" spans="3:13" x14ac:dyDescent="0.25">
      <c r="G16" s="264" t="s">
        <v>145</v>
      </c>
      <c r="H16" s="265"/>
      <c r="I16" s="265"/>
      <c r="J16" s="265"/>
      <c r="K16" s="265"/>
      <c r="L16" s="265"/>
      <c r="M16" s="266"/>
    </row>
    <row r="17" spans="3:13" x14ac:dyDescent="0.25">
      <c r="G17" s="267" t="s">
        <v>23</v>
      </c>
      <c r="H17" s="268"/>
      <c r="I17" s="269"/>
      <c r="J17" s="273" t="s">
        <v>146</v>
      </c>
      <c r="K17" s="274"/>
      <c r="L17" s="274"/>
      <c r="M17" s="274"/>
    </row>
    <row r="18" spans="3:13" x14ac:dyDescent="0.25">
      <c r="G18" s="270"/>
      <c r="H18" s="271"/>
      <c r="I18" s="272"/>
      <c r="J18" s="24">
        <v>4</v>
      </c>
      <c r="K18" s="24">
        <v>3</v>
      </c>
      <c r="L18" s="24">
        <v>2</v>
      </c>
      <c r="M18" s="24">
        <v>1</v>
      </c>
    </row>
    <row r="19" spans="3:13" ht="15" customHeight="1" x14ac:dyDescent="0.25">
      <c r="G19" s="267" t="s">
        <v>147</v>
      </c>
      <c r="H19" s="269"/>
      <c r="I19" s="25">
        <v>10</v>
      </c>
      <c r="J19" s="29" t="s">
        <v>134</v>
      </c>
      <c r="K19" s="29" t="s">
        <v>135</v>
      </c>
      <c r="L19" s="28" t="s">
        <v>136</v>
      </c>
      <c r="M19" s="28" t="s">
        <v>137</v>
      </c>
    </row>
    <row r="20" spans="3:13" x14ac:dyDescent="0.25">
      <c r="G20" s="275"/>
      <c r="H20" s="276"/>
      <c r="I20" s="27">
        <v>6</v>
      </c>
      <c r="J20" s="29" t="s">
        <v>138</v>
      </c>
      <c r="K20" s="28" t="s">
        <v>139</v>
      </c>
      <c r="L20" s="28" t="s">
        <v>140</v>
      </c>
      <c r="M20" s="30" t="s">
        <v>141</v>
      </c>
    </row>
    <row r="21" spans="3:13" x14ac:dyDescent="0.25">
      <c r="G21" s="275"/>
      <c r="H21" s="276"/>
      <c r="I21" s="27">
        <v>2</v>
      </c>
      <c r="J21" s="30" t="s">
        <v>142</v>
      </c>
      <c r="K21" s="30" t="s">
        <v>141</v>
      </c>
      <c r="L21" s="26" t="s">
        <v>143</v>
      </c>
      <c r="M21" s="26" t="s">
        <v>144</v>
      </c>
    </row>
    <row r="25" spans="3:13" x14ac:dyDescent="0.25">
      <c r="C25" s="277" t="s">
        <v>148</v>
      </c>
      <c r="D25" s="277"/>
      <c r="E25" s="277"/>
    </row>
    <row r="26" spans="3:13" ht="24" x14ac:dyDescent="0.25">
      <c r="C26" s="20" t="s">
        <v>23</v>
      </c>
      <c r="D26" s="20" t="s">
        <v>22</v>
      </c>
      <c r="E26" s="20" t="s">
        <v>24</v>
      </c>
    </row>
    <row r="27" spans="3:13" ht="48" x14ac:dyDescent="0.25">
      <c r="C27" s="21" t="s">
        <v>25</v>
      </c>
      <c r="D27" s="32" t="s">
        <v>29</v>
      </c>
      <c r="E27" s="22" t="s">
        <v>149</v>
      </c>
    </row>
    <row r="28" spans="3:13" ht="60" x14ac:dyDescent="0.25">
      <c r="C28" s="21" t="s">
        <v>26</v>
      </c>
      <c r="D28" s="32" t="s">
        <v>30</v>
      </c>
      <c r="E28" s="22" t="s">
        <v>150</v>
      </c>
    </row>
    <row r="29" spans="3:13" ht="48" x14ac:dyDescent="0.25">
      <c r="C29" s="21" t="s">
        <v>27</v>
      </c>
      <c r="D29" s="32" t="s">
        <v>31</v>
      </c>
      <c r="E29" s="22" t="s">
        <v>151</v>
      </c>
    </row>
    <row r="30" spans="3:13" ht="60" x14ac:dyDescent="0.25">
      <c r="C30" s="21" t="s">
        <v>28</v>
      </c>
      <c r="D30" s="32" t="s">
        <v>32</v>
      </c>
      <c r="E30" s="22" t="s">
        <v>152</v>
      </c>
    </row>
    <row r="32" spans="3:13" ht="15" customHeight="1" x14ac:dyDescent="0.25">
      <c r="G32" s="277" t="s">
        <v>187</v>
      </c>
      <c r="H32" s="277"/>
      <c r="I32" s="277"/>
      <c r="J32" s="277"/>
      <c r="K32" s="277"/>
      <c r="L32" s="277"/>
    </row>
    <row r="33" spans="3:12" x14ac:dyDescent="0.25">
      <c r="C33" s="277" t="s">
        <v>163</v>
      </c>
      <c r="D33" s="277"/>
      <c r="E33" s="277"/>
      <c r="G33" s="278" t="s">
        <v>165</v>
      </c>
      <c r="H33" s="279"/>
      <c r="I33" s="264" t="s">
        <v>183</v>
      </c>
      <c r="J33" s="265"/>
      <c r="K33" s="265"/>
      <c r="L33" s="266"/>
    </row>
    <row r="34" spans="3:12" ht="36" x14ac:dyDescent="0.25">
      <c r="C34" s="20" t="s">
        <v>164</v>
      </c>
      <c r="D34" s="20" t="s">
        <v>153</v>
      </c>
      <c r="E34" s="20" t="s">
        <v>154</v>
      </c>
      <c r="G34" s="280"/>
      <c r="H34" s="281"/>
      <c r="I34" s="35" t="s">
        <v>166</v>
      </c>
      <c r="J34" s="42" t="s">
        <v>184</v>
      </c>
      <c r="K34" s="42" t="s">
        <v>185</v>
      </c>
      <c r="L34" s="43" t="s">
        <v>186</v>
      </c>
    </row>
    <row r="35" spans="3:12" ht="36" x14ac:dyDescent="0.25">
      <c r="C35" s="33" t="s">
        <v>155</v>
      </c>
      <c r="D35" s="34">
        <v>100</v>
      </c>
      <c r="E35" s="22" t="s">
        <v>156</v>
      </c>
      <c r="G35" s="282" t="s">
        <v>182</v>
      </c>
      <c r="H35" s="27">
        <v>100</v>
      </c>
      <c r="I35" s="37" t="s">
        <v>167</v>
      </c>
      <c r="J35" s="37" t="s">
        <v>168</v>
      </c>
      <c r="K35" s="37" t="s">
        <v>178</v>
      </c>
      <c r="L35" s="38" t="s">
        <v>169</v>
      </c>
    </row>
    <row r="36" spans="3:12" ht="24" x14ac:dyDescent="0.25">
      <c r="C36" s="33" t="s">
        <v>157</v>
      </c>
      <c r="D36" s="34">
        <v>60</v>
      </c>
      <c r="E36" s="22" t="s">
        <v>158</v>
      </c>
      <c r="G36" s="283"/>
      <c r="H36" s="27">
        <v>60</v>
      </c>
      <c r="I36" s="37" t="s">
        <v>170</v>
      </c>
      <c r="J36" s="37" t="s">
        <v>171</v>
      </c>
      <c r="K36" s="38" t="s">
        <v>172</v>
      </c>
      <c r="L36" s="36" t="s">
        <v>180</v>
      </c>
    </row>
    <row r="37" spans="3:12" ht="24" x14ac:dyDescent="0.25">
      <c r="C37" s="33" t="s">
        <v>159</v>
      </c>
      <c r="D37" s="34">
        <v>25</v>
      </c>
      <c r="E37" s="22" t="s">
        <v>160</v>
      </c>
      <c r="G37" s="283"/>
      <c r="H37" s="27">
        <v>25</v>
      </c>
      <c r="I37" s="37" t="s">
        <v>173</v>
      </c>
      <c r="J37" s="38" t="s">
        <v>177</v>
      </c>
      <c r="K37" s="38" t="s">
        <v>174</v>
      </c>
      <c r="L37" s="40" t="s">
        <v>175</v>
      </c>
    </row>
    <row r="38" spans="3:12" ht="24" x14ac:dyDescent="0.25">
      <c r="C38" s="33" t="s">
        <v>161</v>
      </c>
      <c r="D38" s="34">
        <v>10</v>
      </c>
      <c r="E38" s="22" t="s">
        <v>162</v>
      </c>
      <c r="G38" s="284"/>
      <c r="H38" s="27">
        <v>10</v>
      </c>
      <c r="I38" s="38" t="s">
        <v>176</v>
      </c>
      <c r="J38" s="36" t="s">
        <v>180</v>
      </c>
      <c r="K38" s="39" t="s">
        <v>179</v>
      </c>
      <c r="L38" s="41" t="s">
        <v>181</v>
      </c>
    </row>
    <row r="42" spans="3:12" x14ac:dyDescent="0.25">
      <c r="C42" s="277" t="s">
        <v>200</v>
      </c>
      <c r="D42" s="277"/>
      <c r="E42" s="277"/>
    </row>
    <row r="43" spans="3:12" ht="24" x14ac:dyDescent="0.25">
      <c r="C43" s="20" t="s">
        <v>188</v>
      </c>
      <c r="D43" s="20" t="s">
        <v>201</v>
      </c>
      <c r="E43" s="20" t="s">
        <v>24</v>
      </c>
    </row>
    <row r="44" spans="3:12" ht="36" x14ac:dyDescent="0.25">
      <c r="C44" s="21" t="s">
        <v>189</v>
      </c>
      <c r="D44" s="32" t="s">
        <v>190</v>
      </c>
      <c r="E44" s="22" t="s">
        <v>191</v>
      </c>
    </row>
    <row r="45" spans="3:12" ht="48" x14ac:dyDescent="0.25">
      <c r="C45" s="21" t="s">
        <v>192</v>
      </c>
      <c r="D45" s="32" t="s">
        <v>193</v>
      </c>
      <c r="E45" s="22" t="s">
        <v>202</v>
      </c>
    </row>
    <row r="46" spans="3:12" ht="24" x14ac:dyDescent="0.25">
      <c r="C46" s="21" t="s">
        <v>194</v>
      </c>
      <c r="D46" s="32" t="s">
        <v>195</v>
      </c>
      <c r="E46" s="22" t="s">
        <v>196</v>
      </c>
    </row>
    <row r="47" spans="3:12" ht="48" x14ac:dyDescent="0.25">
      <c r="C47" s="21" t="s">
        <v>197</v>
      </c>
      <c r="D47" s="32" t="s">
        <v>198</v>
      </c>
      <c r="E47" s="22" t="s">
        <v>199</v>
      </c>
    </row>
    <row r="50" spans="3:6" x14ac:dyDescent="0.25">
      <c r="C50" s="277" t="s">
        <v>206</v>
      </c>
      <c r="D50" s="277"/>
      <c r="E50" s="277"/>
    </row>
    <row r="51" spans="3:6" x14ac:dyDescent="0.25">
      <c r="C51" s="264" t="s">
        <v>188</v>
      </c>
      <c r="D51" s="266"/>
      <c r="E51" s="20" t="s">
        <v>24</v>
      </c>
    </row>
    <row r="52" spans="3:6" x14ac:dyDescent="0.25">
      <c r="C52" s="285" t="s">
        <v>189</v>
      </c>
      <c r="D52" s="286"/>
      <c r="E52" s="22" t="s">
        <v>203</v>
      </c>
      <c r="F52" t="s">
        <v>250</v>
      </c>
    </row>
    <row r="53" spans="3:6" x14ac:dyDescent="0.25">
      <c r="C53" s="285" t="s">
        <v>192</v>
      </c>
      <c r="D53" s="286"/>
      <c r="E53" s="22" t="s">
        <v>204</v>
      </c>
      <c r="F53" t="s">
        <v>251</v>
      </c>
    </row>
    <row r="54" spans="3:6" x14ac:dyDescent="0.25">
      <c r="C54" s="285" t="s">
        <v>194</v>
      </c>
      <c r="D54" s="286"/>
      <c r="E54" s="22" t="s">
        <v>254</v>
      </c>
      <c r="F54" t="s">
        <v>252</v>
      </c>
    </row>
    <row r="55" spans="3:6" x14ac:dyDescent="0.25">
      <c r="C55" s="285" t="s">
        <v>197</v>
      </c>
      <c r="D55" s="286"/>
      <c r="E55" s="22" t="s">
        <v>205</v>
      </c>
      <c r="F55" t="s">
        <v>253</v>
      </c>
    </row>
    <row r="60" spans="3:6" x14ac:dyDescent="0.25">
      <c r="D60" t="s">
        <v>197</v>
      </c>
      <c r="E60" t="str">
        <f>IF(D60="IV","ACEPTABLE",IF(D60="III","MEJORABLE",IF(D60="II","ACEPTABLE CON CONTROL ESPECIFICO","NO ACEPTABLE")))</f>
        <v>ACEPTABLE</v>
      </c>
    </row>
  </sheetData>
  <mergeCells count="19">
    <mergeCell ref="C54:D54"/>
    <mergeCell ref="C55:D55"/>
    <mergeCell ref="C42:E42"/>
    <mergeCell ref="C50:E50"/>
    <mergeCell ref="C51:D51"/>
    <mergeCell ref="C52:D52"/>
    <mergeCell ref="C53:D53"/>
    <mergeCell ref="C25:E25"/>
    <mergeCell ref="C33:E33"/>
    <mergeCell ref="G33:H34"/>
    <mergeCell ref="I33:L33"/>
    <mergeCell ref="G35:G38"/>
    <mergeCell ref="G32:L32"/>
    <mergeCell ref="G16:M16"/>
    <mergeCell ref="G17:I18"/>
    <mergeCell ref="J17:M17"/>
    <mergeCell ref="G19:H21"/>
    <mergeCell ref="C2:E2"/>
    <mergeCell ref="C9:E9"/>
  </mergeCells>
  <conditionalFormatting sqref="E60">
    <cfRule type="containsText" dxfId="3" priority="1" operator="containsText" text="NO ACEPTABLE">
      <formula>NOT(ISERROR(SEARCH("NO ACEPTABLE",E60)))</formula>
    </cfRule>
    <cfRule type="containsText" dxfId="2" priority="2" operator="containsText" text="ACEPTABLE CON CONTROL ESPECIFICO">
      <formula>NOT(ISERROR(SEARCH("ACEPTABLE CON CONTROL ESPECIFICO",E60)))</formula>
    </cfRule>
    <cfRule type="containsText" dxfId="1" priority="3" operator="containsText" text="ACEPTABLE">
      <formula>NOT(ISERROR(SEARCH("ACEPTABLE",E60)))</formula>
    </cfRule>
    <cfRule type="containsText" dxfId="0" priority="4" operator="containsText" text="MEJORABLE">
      <formula>NOT(ISERROR(SEARCH("MEJORABLE",E60)))</formula>
    </cfRule>
  </conditionalFormatting>
  <pageMargins left="0.7" right="0.7" top="0.75" bottom="0.75" header="0.3" footer="0.3"/>
  <pageSetup paperSize="9" orientation="portrait" r:id="rId1"/>
  <ignoredErrors>
    <ignoredError sqref="D12:D14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11"/>
  <sheetViews>
    <sheetView workbookViewId="0">
      <selection activeCell="C14" sqref="C14"/>
    </sheetView>
  </sheetViews>
  <sheetFormatPr baseColWidth="10" defaultRowHeight="15" x14ac:dyDescent="0.25"/>
  <cols>
    <col min="1" max="1" width="14.140625" customWidth="1"/>
    <col min="3" max="3" width="50.42578125" customWidth="1"/>
  </cols>
  <sheetData>
    <row r="6" spans="1:3" x14ac:dyDescent="0.25">
      <c r="A6" s="287" t="s">
        <v>21</v>
      </c>
      <c r="B6" s="287"/>
      <c r="C6" s="287"/>
    </row>
    <row r="7" spans="1:3" ht="30" x14ac:dyDescent="0.25">
      <c r="A7" s="7" t="s">
        <v>23</v>
      </c>
      <c r="B7" s="7" t="s">
        <v>22</v>
      </c>
      <c r="C7" s="7" t="s">
        <v>24</v>
      </c>
    </row>
    <row r="8" spans="1:3" ht="45" x14ac:dyDescent="0.25">
      <c r="A8" s="8" t="s">
        <v>25</v>
      </c>
      <c r="B8" s="8" t="s">
        <v>29</v>
      </c>
      <c r="C8" s="9" t="s">
        <v>33</v>
      </c>
    </row>
    <row r="9" spans="1:3" ht="75" x14ac:dyDescent="0.25">
      <c r="A9" s="8" t="s">
        <v>26</v>
      </c>
      <c r="B9" s="8" t="s">
        <v>30</v>
      </c>
      <c r="C9" s="9" t="s">
        <v>34</v>
      </c>
    </row>
    <row r="10" spans="1:3" ht="45" x14ac:dyDescent="0.25">
      <c r="A10" s="8" t="s">
        <v>27</v>
      </c>
      <c r="B10" s="8" t="s">
        <v>31</v>
      </c>
      <c r="C10" s="9" t="s">
        <v>35</v>
      </c>
    </row>
    <row r="11" spans="1:3" ht="60" x14ac:dyDescent="0.25">
      <c r="A11" s="8" t="s">
        <v>28</v>
      </c>
      <c r="B11" s="8" t="s">
        <v>32</v>
      </c>
      <c r="C11" s="9" t="s">
        <v>36</v>
      </c>
    </row>
  </sheetData>
  <mergeCells count="1"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W1048562"/>
  <sheetViews>
    <sheetView showGridLines="0" topLeftCell="O29" zoomScale="70" zoomScaleNormal="70" workbookViewId="0">
      <selection activeCell="W29" sqref="W29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415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3"/>
      <c r="C10" s="154"/>
      <c r="D10" s="155"/>
      <c r="E10" s="210" t="s">
        <v>5</v>
      </c>
      <c r="F10" s="169"/>
      <c r="G10" s="113" t="s">
        <v>4</v>
      </c>
      <c r="H10" s="154"/>
      <c r="I10" s="104" t="s">
        <v>6</v>
      </c>
      <c r="J10" s="113" t="s">
        <v>7</v>
      </c>
      <c r="K10" s="103" t="s">
        <v>8</v>
      </c>
      <c r="L10" s="108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57.75" customHeight="1" x14ac:dyDescent="0.25">
      <c r="B11" s="170" t="s">
        <v>415</v>
      </c>
      <c r="C11" s="144" t="s">
        <v>416</v>
      </c>
      <c r="D11" s="206" t="s">
        <v>19</v>
      </c>
      <c r="E11" s="211" t="s">
        <v>208</v>
      </c>
      <c r="F11" s="144" t="s">
        <v>222</v>
      </c>
      <c r="G11" s="144" t="s">
        <v>407</v>
      </c>
      <c r="H11" s="144" t="s">
        <v>264</v>
      </c>
      <c r="I11" s="171" t="s">
        <v>271</v>
      </c>
      <c r="J11" s="212" t="s">
        <v>271</v>
      </c>
      <c r="K11" s="171" t="s">
        <v>271</v>
      </c>
      <c r="L11" s="176">
        <v>2</v>
      </c>
      <c r="M11" s="176">
        <v>4</v>
      </c>
      <c r="N11" s="192">
        <f t="shared" ref="N11:N13" si="0">M11*L11</f>
        <v>8</v>
      </c>
      <c r="O11" s="206" t="str">
        <f t="shared" ref="O11" si="1">IF(N11&gt;=24,"Muy Alto",IF(N11&gt;=10,"Alto",IF(N11&gt;=6,"Medio","Bajo")))</f>
        <v>Medio</v>
      </c>
      <c r="P11" s="176">
        <v>10</v>
      </c>
      <c r="Q11" s="192">
        <f t="shared" ref="Q11:Q15" si="2">P11*N11</f>
        <v>80</v>
      </c>
      <c r="R11" s="216" t="str">
        <f>IF(Q12&gt;=600,"I",IF(Q12&gt;=150,"II",IF(Q12&gt;=40,"III","IV")))</f>
        <v>IV</v>
      </c>
      <c r="S11" s="214" t="str">
        <f>IF(R11="IV","ACEPTABLE",IF(R11="III","MEJORABLE",IF(R11="II","ACEPTABLE CON CONTROL ESPECIFICO","NO ACEPTABLE")))</f>
        <v>ACEPTABLE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Mantener las medidas de control existentes, pero se deberían considerar soluciones o mejoras y se deben hacer comprobciones periódicas para asegurrar que el riesgo aún es aceptable</v>
      </c>
      <c r="U11" s="176">
        <v>1</v>
      </c>
      <c r="V11" s="176" t="s">
        <v>567</v>
      </c>
      <c r="W11" s="176" t="s">
        <v>571</v>
      </c>
      <c r="X11" s="176" t="s">
        <v>266</v>
      </c>
      <c r="Y11" s="176" t="s">
        <v>266</v>
      </c>
      <c r="Z11" s="176" t="s">
        <v>573</v>
      </c>
      <c r="AA11" s="176" t="s">
        <v>577</v>
      </c>
      <c r="AB11" s="176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5" customHeight="1" thickBot="1" x14ac:dyDescent="0.3">
      <c r="B12" s="170"/>
      <c r="C12" s="145"/>
      <c r="D12" s="180"/>
      <c r="E12" s="145"/>
      <c r="F12" s="146"/>
      <c r="G12" s="146"/>
      <c r="H12" s="146"/>
      <c r="I12" s="172"/>
      <c r="J12" s="213"/>
      <c r="K12" s="172"/>
      <c r="L12" s="178"/>
      <c r="M12" s="178"/>
      <c r="N12" s="201"/>
      <c r="O12" s="181"/>
      <c r="P12" s="178"/>
      <c r="Q12" s="201"/>
      <c r="R12" s="195"/>
      <c r="S12" s="215"/>
      <c r="T12" s="178"/>
      <c r="U12" s="178"/>
      <c r="V12" s="178"/>
      <c r="W12" s="178"/>
      <c r="X12" s="178"/>
      <c r="Y12" s="178"/>
      <c r="Z12" s="178"/>
      <c r="AA12" s="178"/>
      <c r="AB12" s="178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5" customHeight="1" x14ac:dyDescent="0.25">
      <c r="B13" s="170"/>
      <c r="C13" s="145"/>
      <c r="D13" s="180"/>
      <c r="E13" s="145"/>
      <c r="F13" s="144" t="s">
        <v>214</v>
      </c>
      <c r="G13" s="144" t="s">
        <v>565</v>
      </c>
      <c r="H13" s="144" t="s">
        <v>262</v>
      </c>
      <c r="I13" s="171" t="s">
        <v>271</v>
      </c>
      <c r="J13" s="171" t="s">
        <v>271</v>
      </c>
      <c r="K13" s="171" t="s">
        <v>271</v>
      </c>
      <c r="L13" s="176">
        <v>2</v>
      </c>
      <c r="M13" s="176">
        <v>2</v>
      </c>
      <c r="N13" s="188">
        <f t="shared" si="0"/>
        <v>4</v>
      </c>
      <c r="O13" s="179" t="str">
        <f>IF(N14&gt;=24,"Muy Alto",IF(N14&gt;=10,"Alto",IF(N14&gt;=6,"Medio","Bajo")))</f>
        <v>Bajo</v>
      </c>
      <c r="P13" s="176">
        <v>10</v>
      </c>
      <c r="Q13" s="192">
        <f t="shared" si="2"/>
        <v>40</v>
      </c>
      <c r="R13" s="193" t="str">
        <f>IF(Q13&gt;=600,"I",IF(Q13&gt;=150,"II",IF(Q13&gt;=40,"III","IV")))</f>
        <v>III</v>
      </c>
      <c r="S13" s="214" t="str">
        <f>IF(R13="IV","ACEPTABLE",IF(R13="III","MEJORABLE",IF(R13="II","ACEPTABLE CON CONTROL ESPECIFICO","NO ACEPTABLE")))</f>
        <v>MEJORABLE</v>
      </c>
      <c r="T13" s="176" t="str">
        <f>IF(R13="IV","Mantener las medidas de control existentes, pero se deberían considerar soluciones o mejoras y se deben hacer comprobciones periódicas para asegurrar que el riesgo aún es aceptable",IF(R13="III","Mejorar si es posible. Seria conveniente justificar la intervención y su rentabilidad",IF(R13="II","Corregir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3" s="176">
        <v>1</v>
      </c>
      <c r="V13" s="176" t="s">
        <v>568</v>
      </c>
      <c r="W13" s="176" t="s">
        <v>572</v>
      </c>
      <c r="X13" s="176" t="s">
        <v>266</v>
      </c>
      <c r="Y13" s="176" t="s">
        <v>266</v>
      </c>
      <c r="Z13" s="176" t="s">
        <v>266</v>
      </c>
      <c r="AA13" s="176" t="s">
        <v>578</v>
      </c>
      <c r="AB13" s="176" t="s">
        <v>266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63.75" customHeight="1" thickBot="1" x14ac:dyDescent="0.3">
      <c r="B14" s="170"/>
      <c r="C14" s="145"/>
      <c r="D14" s="180"/>
      <c r="E14" s="145"/>
      <c r="F14" s="146"/>
      <c r="G14" s="146"/>
      <c r="H14" s="146"/>
      <c r="I14" s="172"/>
      <c r="J14" s="172"/>
      <c r="K14" s="172"/>
      <c r="L14" s="178"/>
      <c r="M14" s="178"/>
      <c r="N14" s="201"/>
      <c r="O14" s="181"/>
      <c r="P14" s="178"/>
      <c r="Q14" s="201"/>
      <c r="R14" s="195"/>
      <c r="S14" s="215"/>
      <c r="T14" s="178"/>
      <c r="U14" s="178"/>
      <c r="V14" s="178"/>
      <c r="W14" s="178"/>
      <c r="X14" s="178"/>
      <c r="Y14" s="178"/>
      <c r="Z14" s="178"/>
      <c r="AA14" s="178"/>
      <c r="AB14" s="178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78.75" customHeight="1" x14ac:dyDescent="0.25">
      <c r="B15" s="170"/>
      <c r="C15" s="145"/>
      <c r="D15" s="180"/>
      <c r="E15" s="145"/>
      <c r="F15" s="144" t="s">
        <v>218</v>
      </c>
      <c r="G15" s="144" t="s">
        <v>566</v>
      </c>
      <c r="H15" s="144" t="s">
        <v>264</v>
      </c>
      <c r="I15" s="171" t="s">
        <v>271</v>
      </c>
      <c r="J15" s="171" t="s">
        <v>271</v>
      </c>
      <c r="K15" s="171" t="s">
        <v>271</v>
      </c>
      <c r="L15" s="176">
        <v>2</v>
      </c>
      <c r="M15" s="176">
        <v>3</v>
      </c>
      <c r="N15" s="188">
        <f t="shared" ref="N15" si="3">M15*L15</f>
        <v>6</v>
      </c>
      <c r="O15" s="179" t="str">
        <f>IF(N16&gt;=24,"Muy Alto",IF(N16&gt;=10,"Alto",IF(N16&gt;=6,"Medio","Bajo")))</f>
        <v>Bajo</v>
      </c>
      <c r="P15" s="176">
        <v>10</v>
      </c>
      <c r="Q15" s="192">
        <f t="shared" si="2"/>
        <v>60</v>
      </c>
      <c r="R15" s="193" t="str">
        <f>IF(Q15&gt;=600,"I",IF(Q15&gt;=150,"II",IF(Q15&gt;=40,"III","IV")))</f>
        <v>III</v>
      </c>
      <c r="S15" s="214" t="str">
        <f>IF(R15="IV","ACEPTABLE",IF(R15="III","MEJORABLE",IF(R15="II","ACEPTABLE CON CONTROL ESPECIFICO","NO ACEPTABLE")))</f>
        <v>MEJORABLE</v>
      </c>
      <c r="T15" s="176" t="str">
        <f>IF(R15="IV","Mantener las medidas de control existentes, pero se deberían considerar soluciones o mejoras y se deben hacer comprobciones periódicas para asegurrar que el riesgo aún es aceptable",IF(R15="III","Mejorar si es posible. Seria conveniente justificar la intervención y su rentabilidad",IF(R15="II","Corregir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5" s="176">
        <v>1</v>
      </c>
      <c r="V15" s="176" t="s">
        <v>569</v>
      </c>
      <c r="W15" s="176" t="s">
        <v>574</v>
      </c>
      <c r="X15" s="176" t="s">
        <v>266</v>
      </c>
      <c r="Y15" s="176" t="s">
        <v>266</v>
      </c>
      <c r="Z15" s="176" t="s">
        <v>575</v>
      </c>
      <c r="AA15" s="176" t="s">
        <v>266</v>
      </c>
      <c r="AB15" s="176" t="s">
        <v>266</v>
      </c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thickBot="1" x14ac:dyDescent="0.3">
      <c r="B16" s="170"/>
      <c r="C16" s="145"/>
      <c r="D16" s="180"/>
      <c r="E16" s="145"/>
      <c r="F16" s="146"/>
      <c r="G16" s="146"/>
      <c r="H16" s="146"/>
      <c r="I16" s="172"/>
      <c r="J16" s="172"/>
      <c r="K16" s="172"/>
      <c r="L16" s="178"/>
      <c r="M16" s="178"/>
      <c r="N16" s="201"/>
      <c r="O16" s="181"/>
      <c r="P16" s="178"/>
      <c r="Q16" s="201"/>
      <c r="R16" s="195"/>
      <c r="S16" s="215"/>
      <c r="T16" s="178"/>
      <c r="U16" s="178"/>
      <c r="V16" s="178"/>
      <c r="W16" s="178"/>
      <c r="X16" s="178"/>
      <c r="Y16" s="178"/>
      <c r="Z16" s="178"/>
      <c r="AA16" s="178"/>
      <c r="AB16" s="178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7.100000000000001" customHeight="1" x14ac:dyDescent="0.25">
      <c r="B17" s="170"/>
      <c r="C17" s="145"/>
      <c r="D17" s="180"/>
      <c r="E17" s="145"/>
      <c r="F17" s="144" t="s">
        <v>215</v>
      </c>
      <c r="G17" s="144" t="s">
        <v>617</v>
      </c>
      <c r="H17" s="144" t="s">
        <v>262</v>
      </c>
      <c r="I17" s="171" t="s">
        <v>271</v>
      </c>
      <c r="J17" s="171" t="s">
        <v>271</v>
      </c>
      <c r="K17" s="171" t="s">
        <v>271</v>
      </c>
      <c r="L17" s="176">
        <v>2</v>
      </c>
      <c r="M17" s="176">
        <v>4</v>
      </c>
      <c r="N17" s="188">
        <v>8</v>
      </c>
      <c r="O17" s="179" t="str">
        <f>IF(N17&gt;=24,"Muy Alto",IF(N17&gt;=10,"Alto",IF(N17&gt;=6,"Medio","Bajo")))</f>
        <v>Medio</v>
      </c>
      <c r="P17" s="176">
        <v>10</v>
      </c>
      <c r="Q17" s="192">
        <f>P17*N17</f>
        <v>80</v>
      </c>
      <c r="R17" s="193" t="str">
        <f>IF(Q17&gt;=600,"I",IF(Q17&gt;=150,"II",IF(Q17&gt;=40,"III","IV")))</f>
        <v>III</v>
      </c>
      <c r="S17" s="214" t="str">
        <f>IF(R17="IV","ACEPTABLE",IF(R17="III","MEJORABLE",IF(R17="II","ACEPTABLE CON CONTROL ESPECIFICO","NO ACEPTABLE")))</f>
        <v>MEJORABLE</v>
      </c>
      <c r="T17" s="176" t="str">
        <f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7" s="176">
        <v>1</v>
      </c>
      <c r="V17" s="176" t="s">
        <v>570</v>
      </c>
      <c r="W17" s="176" t="s">
        <v>574</v>
      </c>
      <c r="X17" s="176" t="s">
        <v>266</v>
      </c>
      <c r="Y17" s="176" t="s">
        <v>266</v>
      </c>
      <c r="Z17" s="176" t="s">
        <v>576</v>
      </c>
      <c r="AA17" s="176" t="s">
        <v>266</v>
      </c>
      <c r="AB17" s="176" t="s">
        <v>266</v>
      </c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7.100000000000001" customHeight="1" x14ac:dyDescent="0.25">
      <c r="B18" s="170"/>
      <c r="C18" s="145"/>
      <c r="D18" s="180"/>
      <c r="E18" s="145"/>
      <c r="F18" s="145"/>
      <c r="G18" s="145"/>
      <c r="H18" s="145"/>
      <c r="I18" s="196"/>
      <c r="J18" s="196"/>
      <c r="K18" s="196"/>
      <c r="L18" s="177"/>
      <c r="M18" s="177"/>
      <c r="N18" s="189"/>
      <c r="O18" s="180"/>
      <c r="P18" s="177"/>
      <c r="Q18" s="189"/>
      <c r="R18" s="194"/>
      <c r="S18" s="174"/>
      <c r="T18" s="177"/>
      <c r="U18" s="177"/>
      <c r="V18" s="177"/>
      <c r="W18" s="177"/>
      <c r="X18" s="177"/>
      <c r="Y18" s="177"/>
      <c r="Z18" s="177"/>
      <c r="AA18" s="177"/>
      <c r="AB18" s="177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16.5" customHeight="1" x14ac:dyDescent="0.25">
      <c r="B19" s="170"/>
      <c r="C19" s="145"/>
      <c r="D19" s="180"/>
      <c r="E19" s="145"/>
      <c r="F19" s="145"/>
      <c r="G19" s="145"/>
      <c r="H19" s="145"/>
      <c r="I19" s="196"/>
      <c r="J19" s="196"/>
      <c r="K19" s="196"/>
      <c r="L19" s="177"/>
      <c r="M19" s="177"/>
      <c r="N19" s="189"/>
      <c r="O19" s="180"/>
      <c r="P19" s="177"/>
      <c r="Q19" s="189"/>
      <c r="R19" s="194"/>
      <c r="S19" s="174"/>
      <c r="T19" s="177"/>
      <c r="U19" s="177"/>
      <c r="V19" s="177"/>
      <c r="W19" s="177"/>
      <c r="X19" s="177"/>
      <c r="Y19" s="177"/>
      <c r="Z19" s="177"/>
      <c r="AA19" s="177"/>
      <c r="AB19" s="177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16.5" customHeight="1" x14ac:dyDescent="0.25">
      <c r="B20" s="170"/>
      <c r="C20" s="145"/>
      <c r="D20" s="180"/>
      <c r="E20" s="145"/>
      <c r="F20" s="145"/>
      <c r="G20" s="145"/>
      <c r="H20" s="145"/>
      <c r="I20" s="196"/>
      <c r="J20" s="196"/>
      <c r="K20" s="196"/>
      <c r="L20" s="177"/>
      <c r="M20" s="177"/>
      <c r="N20" s="189"/>
      <c r="O20" s="180"/>
      <c r="P20" s="177"/>
      <c r="Q20" s="189"/>
      <c r="R20" s="194"/>
      <c r="S20" s="174"/>
      <c r="T20" s="177"/>
      <c r="U20" s="177"/>
      <c r="V20" s="177"/>
      <c r="W20" s="177"/>
      <c r="X20" s="177"/>
      <c r="Y20" s="177"/>
      <c r="Z20" s="177"/>
      <c r="AA20" s="177"/>
      <c r="AB20" s="177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30" customHeight="1" thickBot="1" x14ac:dyDescent="0.3">
      <c r="B21" s="170"/>
      <c r="C21" s="145"/>
      <c r="D21" s="181"/>
      <c r="E21" s="146"/>
      <c r="F21" s="146"/>
      <c r="G21" s="146"/>
      <c r="H21" s="146"/>
      <c r="I21" s="172"/>
      <c r="J21" s="172"/>
      <c r="K21" s="172"/>
      <c r="L21" s="178"/>
      <c r="M21" s="178"/>
      <c r="N21" s="201"/>
      <c r="O21" s="181"/>
      <c r="P21" s="178"/>
      <c r="Q21" s="201"/>
      <c r="R21" s="195"/>
      <c r="S21" s="215"/>
      <c r="T21" s="178"/>
      <c r="U21" s="178"/>
      <c r="V21" s="178"/>
      <c r="W21" s="178"/>
      <c r="X21" s="178"/>
      <c r="Y21" s="178"/>
      <c r="Z21" s="178"/>
      <c r="AA21" s="178"/>
      <c r="AB21" s="178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64.5" thickBot="1" x14ac:dyDescent="0.3">
      <c r="B22" s="170"/>
      <c r="C22" s="145"/>
      <c r="D22" s="179" t="s">
        <v>19</v>
      </c>
      <c r="E22" s="144" t="s">
        <v>288</v>
      </c>
      <c r="F22" s="55" t="s">
        <v>230</v>
      </c>
      <c r="G22" s="55" t="s">
        <v>291</v>
      </c>
      <c r="H22" s="55" t="s">
        <v>264</v>
      </c>
      <c r="I22" s="6" t="s">
        <v>271</v>
      </c>
      <c r="J22" s="6" t="s">
        <v>271</v>
      </c>
      <c r="K22" s="105" t="s">
        <v>271</v>
      </c>
      <c r="L22" s="102">
        <v>2</v>
      </c>
      <c r="M22" s="5">
        <v>4</v>
      </c>
      <c r="N22" s="59">
        <f>M22*L22</f>
        <v>8</v>
      </c>
      <c r="O22" s="5" t="str">
        <f>IF(N22&gt;=24,"Muy Alto",IF(N22&gt;=10,"Alto",IF(N22&gt;=6,"Medio","Bajo")))</f>
        <v>Medio</v>
      </c>
      <c r="P22" s="5">
        <v>25</v>
      </c>
      <c r="Q22" s="59">
        <f t="shared" ref="Q22:Q29" si="4">P22*N22</f>
        <v>200</v>
      </c>
      <c r="R22" s="11" t="str">
        <f>IF(Q22&gt;=600,"I",IF(Q22&gt;=150,"II",IF(Q22&gt;=40,"III","IV")))</f>
        <v>II</v>
      </c>
      <c r="S22" s="53" t="str">
        <f>IF(R22="IV","ACEPTABLE",IF(R22="III","MEJORABLE",IF(R22="II","ACEPTABLE CON CONTROL ESPECIFICO","NO ACEPTABLE")))</f>
        <v>ACEPTABLE CON CONTROL ESPECIFICO</v>
      </c>
      <c r="T22" s="10" t="str">
        <f>IF(R22="IV","Mantener las medidas de control existentes, pero se deberían considerar soluciones o mejoras y se deben hacer comprobciones periódicas para asegurrar que el riesgo aún es aceptable",IF(R22="III","Mejorar si es posible. Seria conveniente justificar la intervención y su rentabilidad",IF(R22="II","Corregir y adoptar medidas de control inmediato","Situación crítica. Suspender actividades hasta que el riesgo esté bajo control. Intervención urgente ")))</f>
        <v>Corregir y adoptar medidas de control inmediato</v>
      </c>
      <c r="U22" s="5">
        <v>5</v>
      </c>
      <c r="V22" s="55" t="s">
        <v>294</v>
      </c>
      <c r="W22" s="55" t="s">
        <v>279</v>
      </c>
      <c r="X22" s="55" t="s">
        <v>266</v>
      </c>
      <c r="Y22" s="55" t="s">
        <v>266</v>
      </c>
      <c r="Z22" s="55" t="s">
        <v>295</v>
      </c>
      <c r="AA22" s="144" t="s">
        <v>309</v>
      </c>
      <c r="AB22" s="144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51.75" customHeight="1" thickBot="1" x14ac:dyDescent="0.3">
      <c r="B23" s="170"/>
      <c r="C23" s="145"/>
      <c r="D23" s="180"/>
      <c r="E23" s="145"/>
      <c r="F23" s="55" t="s">
        <v>244</v>
      </c>
      <c r="G23" s="55" t="s">
        <v>289</v>
      </c>
      <c r="H23" s="55" t="s">
        <v>264</v>
      </c>
      <c r="I23" s="6" t="s">
        <v>271</v>
      </c>
      <c r="J23" s="6" t="s">
        <v>271</v>
      </c>
      <c r="K23" s="105" t="s">
        <v>271</v>
      </c>
      <c r="L23" s="102">
        <v>2</v>
      </c>
      <c r="M23" s="5">
        <v>4</v>
      </c>
      <c r="N23" s="59">
        <f>M23*L23</f>
        <v>8</v>
      </c>
      <c r="O23" s="5" t="str">
        <f>IF(N23&gt;=24,"Muy Alto",IF(N23&gt;=10,"Alto",IF(N23&gt;=6,"Medio","Bajo")))</f>
        <v>Medio</v>
      </c>
      <c r="P23" s="5">
        <v>25</v>
      </c>
      <c r="Q23" s="59">
        <f t="shared" si="4"/>
        <v>200</v>
      </c>
      <c r="R23" s="11" t="str">
        <f>IF(Q23&gt;=600,"I",IF(Q23&gt;=150,"II",IF(Q23&gt;=40,"III","IV")))</f>
        <v>II</v>
      </c>
      <c r="S23" s="53" t="str">
        <f>IF(R23="IV","ACEPTABLE",IF(R23="III","MEJORABLE",IF(R23="II","ACEPTABLE CON CONTROL ESPECIFICO","NO ACEPTABLE")))</f>
        <v>ACEPTABLE CON CONTROL ESPECIFICO</v>
      </c>
      <c r="T23" s="10" t="str">
        <f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Corregir y adoptar medidas de control inmediato</v>
      </c>
      <c r="U23" s="5">
        <v>5</v>
      </c>
      <c r="V23" s="55" t="s">
        <v>310</v>
      </c>
      <c r="W23" s="55" t="s">
        <v>279</v>
      </c>
      <c r="X23" s="55" t="s">
        <v>266</v>
      </c>
      <c r="Y23" s="55" t="s">
        <v>266</v>
      </c>
      <c r="Z23" s="55" t="s">
        <v>302</v>
      </c>
      <c r="AA23" s="145"/>
      <c r="AB23" s="145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53.75" thickBot="1" x14ac:dyDescent="0.3">
      <c r="B24" s="170"/>
      <c r="C24" s="145"/>
      <c r="D24" s="181"/>
      <c r="E24" s="146"/>
      <c r="F24" s="55" t="s">
        <v>244</v>
      </c>
      <c r="G24" s="55" t="s">
        <v>564</v>
      </c>
      <c r="H24" s="55" t="s">
        <v>264</v>
      </c>
      <c r="I24" s="6" t="s">
        <v>271</v>
      </c>
      <c r="J24" s="6" t="s">
        <v>270</v>
      </c>
      <c r="K24" s="105" t="s">
        <v>271</v>
      </c>
      <c r="L24" s="102">
        <v>2</v>
      </c>
      <c r="M24" s="5">
        <v>4</v>
      </c>
      <c r="N24" s="59">
        <f>M24*L24</f>
        <v>8</v>
      </c>
      <c r="O24" s="5" t="str">
        <f>IF(N24&gt;=24,"Muy Alto",IF(N24&gt;=10,"Alto",IF(N24&gt;=6,"Medio","Bajo")))</f>
        <v>Medio</v>
      </c>
      <c r="P24" s="5">
        <v>60</v>
      </c>
      <c r="Q24" s="59">
        <f t="shared" si="4"/>
        <v>480</v>
      </c>
      <c r="R24" s="11" t="str">
        <f>IF(Q24&gt;=600,"I",IF(Q24&gt;=150,"II",IF(Q24&gt;=40,"III","IV")))</f>
        <v>II</v>
      </c>
      <c r="S24" s="53" t="str">
        <f>IF(R24="IV","ACEPTABLE",IF(R24="III","MEJORABLE",IF(R24="II","ACEPTABLE CON CONTROL ESPECIFICO","NO ACEPTABLE")))</f>
        <v>ACEPTABLE CON CONTROL ESPECIFICO</v>
      </c>
      <c r="T24" s="10" t="str">
        <f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Corregir y adoptar medidas de control inmediato</v>
      </c>
      <c r="U24" s="5">
        <v>5</v>
      </c>
      <c r="V24" s="55" t="s">
        <v>301</v>
      </c>
      <c r="W24" s="55" t="s">
        <v>279</v>
      </c>
      <c r="X24" s="55" t="s">
        <v>266</v>
      </c>
      <c r="Y24" s="55" t="s">
        <v>266</v>
      </c>
      <c r="Z24" s="55" t="s">
        <v>308</v>
      </c>
      <c r="AA24" s="146"/>
      <c r="AB24" s="146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47" customHeight="1" x14ac:dyDescent="0.25">
      <c r="B25" s="170"/>
      <c r="C25" s="145"/>
      <c r="D25" s="5" t="s">
        <v>293</v>
      </c>
      <c r="E25" s="55" t="s">
        <v>210</v>
      </c>
      <c r="F25" s="55" t="s">
        <v>241</v>
      </c>
      <c r="G25" s="55" t="s">
        <v>292</v>
      </c>
      <c r="H25" s="55" t="s">
        <v>264</v>
      </c>
      <c r="I25" s="6" t="s">
        <v>271</v>
      </c>
      <c r="J25" s="6" t="s">
        <v>271</v>
      </c>
      <c r="K25" s="105" t="s">
        <v>271</v>
      </c>
      <c r="L25" s="102">
        <v>2</v>
      </c>
      <c r="M25" s="5">
        <v>2</v>
      </c>
      <c r="N25" s="59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9">
        <f t="shared" si="4"/>
        <v>100</v>
      </c>
      <c r="R25" s="11" t="str">
        <f>IF(Q25&gt;=600,"I",IF(Q25&gt;=150,"II",IF(Q25&gt;=40,"III","IV")))</f>
        <v>III</v>
      </c>
      <c r="S25" s="53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5">
        <v>5</v>
      </c>
      <c r="V25" s="55" t="s">
        <v>298</v>
      </c>
      <c r="W25" s="55" t="s">
        <v>299</v>
      </c>
      <c r="X25" s="55" t="s">
        <v>266</v>
      </c>
      <c r="Y25" s="55" t="s">
        <v>266</v>
      </c>
      <c r="Z25" s="55" t="s">
        <v>300</v>
      </c>
      <c r="AA25" s="55" t="s">
        <v>303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02" x14ac:dyDescent="0.25">
      <c r="B26" s="170"/>
      <c r="C26" s="145"/>
      <c r="D26" s="5" t="s">
        <v>19</v>
      </c>
      <c r="E26" s="144" t="s">
        <v>212</v>
      </c>
      <c r="F26" s="55" t="s">
        <v>245</v>
      </c>
      <c r="G26" s="55" t="s">
        <v>408</v>
      </c>
      <c r="H26" s="55" t="s">
        <v>262</v>
      </c>
      <c r="I26" s="6" t="s">
        <v>271</v>
      </c>
      <c r="J26" s="6" t="s">
        <v>271</v>
      </c>
      <c r="K26" s="105" t="s">
        <v>271</v>
      </c>
      <c r="L26" s="102">
        <v>2</v>
      </c>
      <c r="M26" s="5">
        <v>4</v>
      </c>
      <c r="N26" s="59">
        <f t="shared" ref="N26:N79" si="5">M26*L26</f>
        <v>8</v>
      </c>
      <c r="O26" s="5" t="str">
        <f t="shared" ref="O26:O79" si="6">IF(N26&gt;=24,"Muy Alto",IF(N26&gt;=10,"Alto",IF(N26&gt;=6,"Medio","Bajo")))</f>
        <v>Medio</v>
      </c>
      <c r="P26" s="5">
        <v>25</v>
      </c>
      <c r="Q26" s="59">
        <v>80</v>
      </c>
      <c r="R26" s="11" t="str">
        <f t="shared" ref="R26:R79" si="7">IF(Q26&gt;=600,"I",IF(Q26&gt;=150,"II",IF(Q26&gt;=40,"III","IV")))</f>
        <v>III</v>
      </c>
      <c r="S26" s="7" t="str">
        <f t="shared" ref="S26:S79" si="8">IF(R26="IV","ACEPTABLE",IF(R26="III","MEJORABLE",IF(R26="II","ACEPTABLE CON CONTROL ESPECIFICO","NO ACEPTABLE")))</f>
        <v>MEJORABLE</v>
      </c>
      <c r="T26" s="10" t="str">
        <f t="shared" ref="T26:T79" si="9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5">
        <v>5</v>
      </c>
      <c r="V26" s="55" t="s">
        <v>314</v>
      </c>
      <c r="W26" s="55" t="s">
        <v>265</v>
      </c>
      <c r="X26" s="55" t="s">
        <v>266</v>
      </c>
      <c r="Y26" s="55" t="s">
        <v>266</v>
      </c>
      <c r="Z26" s="55" t="s">
        <v>313</v>
      </c>
      <c r="AA26" s="55" t="s">
        <v>312</v>
      </c>
      <c r="AB26" s="55" t="s">
        <v>311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78.5" x14ac:dyDescent="0.25">
      <c r="B27" s="170"/>
      <c r="C27" s="145"/>
      <c r="D27" s="5" t="s">
        <v>19</v>
      </c>
      <c r="E27" s="145"/>
      <c r="F27" s="55" t="s">
        <v>233</v>
      </c>
      <c r="G27" s="55" t="s">
        <v>316</v>
      </c>
      <c r="H27" s="55" t="s">
        <v>262</v>
      </c>
      <c r="I27" s="6" t="s">
        <v>271</v>
      </c>
      <c r="J27" s="6" t="s">
        <v>271</v>
      </c>
      <c r="K27" s="6" t="s">
        <v>271</v>
      </c>
      <c r="L27" s="115">
        <v>2</v>
      </c>
      <c r="M27" s="5">
        <v>4</v>
      </c>
      <c r="N27" s="59">
        <f t="shared" si="5"/>
        <v>8</v>
      </c>
      <c r="O27" s="5" t="str">
        <f t="shared" si="6"/>
        <v>Medio</v>
      </c>
      <c r="P27" s="5">
        <v>25</v>
      </c>
      <c r="Q27" s="59">
        <f t="shared" si="4"/>
        <v>200</v>
      </c>
      <c r="R27" s="11" t="str">
        <f t="shared" si="7"/>
        <v>II</v>
      </c>
      <c r="S27" s="7" t="str">
        <f t="shared" si="8"/>
        <v>ACEPTABLE CON CONTROL ESPECIFICO</v>
      </c>
      <c r="T27" s="10" t="str">
        <f t="shared" si="9"/>
        <v>Corregir y adoptar medidas de control inmediato</v>
      </c>
      <c r="U27" s="5">
        <v>1</v>
      </c>
      <c r="V27" s="55" t="s">
        <v>317</v>
      </c>
      <c r="W27" s="55" t="s">
        <v>265</v>
      </c>
      <c r="X27" s="55" t="s">
        <v>266</v>
      </c>
      <c r="Y27" s="55" t="s">
        <v>266</v>
      </c>
      <c r="Z27" s="55" t="s">
        <v>318</v>
      </c>
      <c r="AA27" s="55" t="s">
        <v>319</v>
      </c>
      <c r="AB27" s="55" t="s">
        <v>266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129" customHeight="1" x14ac:dyDescent="0.25">
      <c r="B28" s="170"/>
      <c r="C28" s="145"/>
      <c r="D28" s="5" t="s">
        <v>19</v>
      </c>
      <c r="E28" s="146"/>
      <c r="F28" s="55" t="s">
        <v>234</v>
      </c>
      <c r="G28" s="55" t="s">
        <v>618</v>
      </c>
      <c r="H28" s="55" t="s">
        <v>269</v>
      </c>
      <c r="I28" s="6" t="s">
        <v>271</v>
      </c>
      <c r="J28" s="6" t="s">
        <v>410</v>
      </c>
      <c r="K28" s="105" t="s">
        <v>271</v>
      </c>
      <c r="L28" s="102">
        <v>2</v>
      </c>
      <c r="M28" s="5">
        <v>4</v>
      </c>
      <c r="N28" s="59">
        <f>M28*L28</f>
        <v>8</v>
      </c>
      <c r="O28" s="5" t="str">
        <f t="shared" si="6"/>
        <v>Medio</v>
      </c>
      <c r="P28" s="5">
        <v>25</v>
      </c>
      <c r="Q28" s="59">
        <f t="shared" si="4"/>
        <v>200</v>
      </c>
      <c r="R28" s="11" t="str">
        <f t="shared" si="7"/>
        <v>II</v>
      </c>
      <c r="S28" s="7" t="str">
        <f t="shared" si="8"/>
        <v>ACEPTABLE CON CONTROL ESPECIFICO</v>
      </c>
      <c r="T28" s="10" t="str">
        <f t="shared" si="9"/>
        <v>Corregir y adoptar medidas de control inmediato</v>
      </c>
      <c r="U28" s="5">
        <v>1</v>
      </c>
      <c r="V28" s="55" t="s">
        <v>317</v>
      </c>
      <c r="W28" s="55" t="s">
        <v>265</v>
      </c>
      <c r="X28" s="55" t="s">
        <v>266</v>
      </c>
      <c r="Y28" s="55" t="s">
        <v>266</v>
      </c>
      <c r="Z28" s="55" t="s">
        <v>518</v>
      </c>
      <c r="AA28" s="6" t="s">
        <v>411</v>
      </c>
      <c r="AB28" s="55" t="s">
        <v>519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02" x14ac:dyDescent="0.25">
      <c r="B29" s="170"/>
      <c r="C29" s="145"/>
      <c r="D29" s="5" t="s">
        <v>19</v>
      </c>
      <c r="E29" s="62" t="s">
        <v>209</v>
      </c>
      <c r="F29" s="55" t="s">
        <v>223</v>
      </c>
      <c r="G29" s="55" t="s">
        <v>412</v>
      </c>
      <c r="H29" s="55" t="s">
        <v>269</v>
      </c>
      <c r="I29" s="6" t="s">
        <v>271</v>
      </c>
      <c r="J29" s="6" t="s">
        <v>271</v>
      </c>
      <c r="K29" s="6" t="s">
        <v>271</v>
      </c>
      <c r="L29" s="115">
        <v>2</v>
      </c>
      <c r="M29" s="5">
        <v>4</v>
      </c>
      <c r="N29" s="59">
        <f>M29*L29</f>
        <v>8</v>
      </c>
      <c r="O29" s="5" t="str">
        <f t="shared" si="6"/>
        <v>Medio</v>
      </c>
      <c r="P29" s="5">
        <v>25</v>
      </c>
      <c r="Q29" s="59">
        <f t="shared" si="4"/>
        <v>200</v>
      </c>
      <c r="R29" s="11" t="str">
        <f t="shared" si="7"/>
        <v>II</v>
      </c>
      <c r="S29" s="7" t="str">
        <f t="shared" si="8"/>
        <v>ACEPTABLE CON CONTROL ESPECIFICO</v>
      </c>
      <c r="T29" s="10" t="str">
        <f t="shared" si="9"/>
        <v>Corregir y adoptar medidas de control inmediato</v>
      </c>
      <c r="U29" s="5">
        <v>1</v>
      </c>
      <c r="V29" s="55" t="s">
        <v>282</v>
      </c>
      <c r="W29" s="55" t="s">
        <v>413</v>
      </c>
      <c r="X29" s="55" t="s">
        <v>266</v>
      </c>
      <c r="Y29" s="55" t="s">
        <v>266</v>
      </c>
      <c r="Z29" s="55" t="s">
        <v>417</v>
      </c>
      <c r="AA29" s="55" t="s">
        <v>286</v>
      </c>
      <c r="AB29" s="55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x14ac:dyDescent="0.25">
      <c r="B30" s="170"/>
      <c r="C30" s="145"/>
      <c r="D30" s="5"/>
      <c r="E30" s="55"/>
      <c r="F30" s="55"/>
      <c r="G30" s="55"/>
      <c r="H30" s="55"/>
      <c r="I30" s="6"/>
      <c r="J30" s="6"/>
      <c r="K30" s="105"/>
      <c r="L30" s="107"/>
      <c r="M30" s="5"/>
      <c r="N30" s="59"/>
      <c r="O30" s="5"/>
      <c r="P30" s="5"/>
      <c r="Q30" s="59"/>
      <c r="R30" s="11"/>
      <c r="S30" s="7"/>
      <c r="T30" s="10"/>
      <c r="U30" s="5"/>
      <c r="V30" s="55"/>
      <c r="W30" s="55"/>
      <c r="X30" s="55"/>
      <c r="Y30" s="55"/>
      <c r="Z30" s="55"/>
      <c r="AA30" s="55"/>
      <c r="AB30" s="55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216" customHeight="1" x14ac:dyDescent="0.25">
      <c r="B31" s="170"/>
      <c r="C31" s="146"/>
      <c r="D31" s="5" t="s">
        <v>19</v>
      </c>
      <c r="E31" s="55" t="s">
        <v>212</v>
      </c>
      <c r="F31" s="55" t="s">
        <v>246</v>
      </c>
      <c r="G31" s="55" t="s">
        <v>418</v>
      </c>
      <c r="H31" s="55" t="s">
        <v>262</v>
      </c>
      <c r="I31" s="6" t="s">
        <v>271</v>
      </c>
      <c r="J31" s="6" t="s">
        <v>271</v>
      </c>
      <c r="K31" s="105" t="s">
        <v>271</v>
      </c>
      <c r="L31" s="102">
        <v>2</v>
      </c>
      <c r="M31" s="5">
        <v>3</v>
      </c>
      <c r="N31" s="59">
        <f t="shared" si="5"/>
        <v>6</v>
      </c>
      <c r="O31" s="5" t="str">
        <f t="shared" si="6"/>
        <v>Medio</v>
      </c>
      <c r="P31" s="5">
        <v>10</v>
      </c>
      <c r="Q31" s="59">
        <f>P31*N31</f>
        <v>60</v>
      </c>
      <c r="R31" s="11" t="str">
        <f t="shared" si="7"/>
        <v>III</v>
      </c>
      <c r="S31" s="7" t="str">
        <f t="shared" si="8"/>
        <v>MEJORABLE</v>
      </c>
      <c r="T31" s="10" t="str">
        <f t="shared" si="9"/>
        <v>Mejorar si es posible. Seria conveniente justificar la intervención y su rentabilidad</v>
      </c>
      <c r="U31" s="5">
        <v>1</v>
      </c>
      <c r="V31" s="55" t="s">
        <v>419</v>
      </c>
      <c r="W31" s="55" t="s">
        <v>420</v>
      </c>
      <c r="X31" s="55" t="s">
        <v>266</v>
      </c>
      <c r="Y31" s="55" t="s">
        <v>266</v>
      </c>
      <c r="Z31" s="55" t="s">
        <v>421</v>
      </c>
      <c r="AA31" s="55" t="s">
        <v>422</v>
      </c>
      <c r="AB31" s="55" t="s">
        <v>423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135" customHeight="1" x14ac:dyDescent="0.25">
      <c r="B32" s="170"/>
      <c r="C32" s="95"/>
      <c r="D32" s="5" t="s">
        <v>19</v>
      </c>
      <c r="E32" s="144" t="s">
        <v>207</v>
      </c>
      <c r="F32" s="55" t="s">
        <v>52</v>
      </c>
      <c r="G32" s="75" t="s">
        <v>448</v>
      </c>
      <c r="H32" s="55" t="s">
        <v>262</v>
      </c>
      <c r="I32" s="14" t="s">
        <v>271</v>
      </c>
      <c r="J32" s="14" t="s">
        <v>271</v>
      </c>
      <c r="K32" s="106" t="s">
        <v>339</v>
      </c>
      <c r="L32" s="102">
        <v>2</v>
      </c>
      <c r="M32" s="67">
        <v>4</v>
      </c>
      <c r="N32" s="59">
        <f t="shared" si="5"/>
        <v>8</v>
      </c>
      <c r="O32" s="67" t="str">
        <f t="shared" si="6"/>
        <v>Medio</v>
      </c>
      <c r="P32" s="5">
        <v>10</v>
      </c>
      <c r="Q32" s="59">
        <f>P32*N32</f>
        <v>80</v>
      </c>
      <c r="R32" s="11" t="str">
        <f t="shared" si="7"/>
        <v>III</v>
      </c>
      <c r="S32" s="7" t="str">
        <f t="shared" si="8"/>
        <v>MEJORABLE</v>
      </c>
      <c r="T32" s="10" t="str">
        <f t="shared" si="9"/>
        <v>Mejorar si es posible. Seria conveniente justificar la intervención y su rentabilidad</v>
      </c>
      <c r="U32" s="5">
        <v>1</v>
      </c>
      <c r="V32" s="75" t="s">
        <v>342</v>
      </c>
      <c r="W32" s="58" t="s">
        <v>280</v>
      </c>
      <c r="X32" s="58" t="s">
        <v>266</v>
      </c>
      <c r="Y32" s="58" t="s">
        <v>266</v>
      </c>
      <c r="Z32" s="58" t="s">
        <v>266</v>
      </c>
      <c r="AA32" s="208" t="s">
        <v>432</v>
      </c>
      <c r="AB32" s="75" t="s">
        <v>348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 spans="2:28" ht="111" customHeight="1" x14ac:dyDescent="0.25">
      <c r="B33" s="170"/>
      <c r="C33" s="95"/>
      <c r="D33" s="5" t="s">
        <v>19</v>
      </c>
      <c r="E33" s="146"/>
      <c r="F33" s="55" t="s">
        <v>53</v>
      </c>
      <c r="G33" s="75" t="s">
        <v>450</v>
      </c>
      <c r="H33" s="55" t="s">
        <v>451</v>
      </c>
      <c r="I33" s="14" t="s">
        <v>271</v>
      </c>
      <c r="J33" s="14" t="s">
        <v>271</v>
      </c>
      <c r="K33" s="105" t="s">
        <v>339</v>
      </c>
      <c r="L33" s="102">
        <v>2</v>
      </c>
      <c r="M33" s="67">
        <v>4</v>
      </c>
      <c r="N33" s="59">
        <f t="shared" si="5"/>
        <v>8</v>
      </c>
      <c r="O33" s="67" t="str">
        <f t="shared" si="6"/>
        <v>Medio</v>
      </c>
      <c r="P33" s="5">
        <v>10</v>
      </c>
      <c r="Q33" s="59">
        <f>P33*N33</f>
        <v>80</v>
      </c>
      <c r="R33" s="11" t="str">
        <f t="shared" si="7"/>
        <v>III</v>
      </c>
      <c r="S33" s="7" t="str">
        <f t="shared" si="8"/>
        <v>MEJORABLE</v>
      </c>
      <c r="T33" s="10" t="str">
        <f t="shared" si="9"/>
        <v>Mejorar si es posible. Seria conveniente justificar la intervención y su rentabilidad</v>
      </c>
      <c r="U33" s="5">
        <v>1</v>
      </c>
      <c r="V33" s="75" t="s">
        <v>431</v>
      </c>
      <c r="W33" s="58" t="s">
        <v>344</v>
      </c>
      <c r="X33" s="58" t="s">
        <v>266</v>
      </c>
      <c r="Y33" s="58" t="s">
        <v>266</v>
      </c>
      <c r="Z33" s="58" t="s">
        <v>266</v>
      </c>
      <c r="AA33" s="209"/>
      <c r="AB33" s="75" t="s">
        <v>349</v>
      </c>
    </row>
    <row r="34" spans="2:28" ht="15" hidden="1" customHeight="1" x14ac:dyDescent="0.25">
      <c r="B34" s="170"/>
      <c r="C34" s="95"/>
      <c r="E34" t="s">
        <v>207</v>
      </c>
      <c r="F34" s="45" t="s">
        <v>52</v>
      </c>
      <c r="H34" s="55" t="s">
        <v>451</v>
      </c>
      <c r="L34" s="107"/>
      <c r="M34">
        <v>1</v>
      </c>
      <c r="N34" s="59">
        <f t="shared" si="5"/>
        <v>0</v>
      </c>
      <c r="O34" s="67" t="str">
        <f t="shared" si="6"/>
        <v>Bajo</v>
      </c>
      <c r="P34">
        <v>10</v>
      </c>
      <c r="Q34" s="59">
        <f t="shared" ref="Q34:Q79" si="10">P34*N34</f>
        <v>0</v>
      </c>
      <c r="R34" s="11" t="str">
        <f t="shared" si="7"/>
        <v>IV</v>
      </c>
      <c r="S34" s="7" t="str">
        <f t="shared" si="8"/>
        <v>ACEPTABLE</v>
      </c>
      <c r="T34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35" spans="2:28" ht="15" hidden="1" customHeight="1" x14ac:dyDescent="0.25">
      <c r="B35" s="170"/>
      <c r="C35" s="95"/>
      <c r="E35" t="s">
        <v>208</v>
      </c>
      <c r="F35" s="45" t="s">
        <v>53</v>
      </c>
      <c r="H35" s="55" t="s">
        <v>451</v>
      </c>
      <c r="L35" s="107"/>
      <c r="M35">
        <v>2</v>
      </c>
      <c r="N35" s="59">
        <f t="shared" si="5"/>
        <v>0</v>
      </c>
      <c r="O35" s="67" t="str">
        <f t="shared" si="6"/>
        <v>Bajo</v>
      </c>
      <c r="P35">
        <v>25</v>
      </c>
      <c r="Q35" s="59">
        <f t="shared" si="10"/>
        <v>0</v>
      </c>
      <c r="R35" s="11" t="str">
        <f t="shared" si="7"/>
        <v>IV</v>
      </c>
      <c r="S35" s="7" t="str">
        <f t="shared" si="8"/>
        <v>ACEPTABLE</v>
      </c>
      <c r="T35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36" spans="2:28" ht="15" hidden="1" customHeight="1" x14ac:dyDescent="0.25">
      <c r="B36" s="170"/>
      <c r="C36" s="95"/>
      <c r="E36" t="s">
        <v>209</v>
      </c>
      <c r="F36" s="45" t="s">
        <v>54</v>
      </c>
      <c r="H36" s="55" t="s">
        <v>451</v>
      </c>
      <c r="L36" s="107"/>
      <c r="M36">
        <v>3</v>
      </c>
      <c r="N36" s="59">
        <f t="shared" si="5"/>
        <v>0</v>
      </c>
      <c r="O36" s="67" t="str">
        <f t="shared" si="6"/>
        <v>Bajo</v>
      </c>
      <c r="P36">
        <v>60</v>
      </c>
      <c r="Q36" s="59">
        <f t="shared" si="10"/>
        <v>0</v>
      </c>
      <c r="R36" s="11" t="str">
        <f t="shared" si="7"/>
        <v>IV</v>
      </c>
      <c r="S36" s="7" t="str">
        <f t="shared" si="8"/>
        <v>ACEPTABLE</v>
      </c>
      <c r="T36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37" spans="2:28" ht="15" hidden="1" customHeight="1" x14ac:dyDescent="0.25">
      <c r="B37" s="170"/>
      <c r="C37" s="95"/>
      <c r="E37" t="s">
        <v>210</v>
      </c>
      <c r="F37" s="45" t="s">
        <v>55</v>
      </c>
      <c r="H37" s="55" t="s">
        <v>451</v>
      </c>
      <c r="L37" s="107"/>
      <c r="M37">
        <v>4</v>
      </c>
      <c r="N37" s="59">
        <f t="shared" si="5"/>
        <v>0</v>
      </c>
      <c r="O37" s="67" t="str">
        <f t="shared" si="6"/>
        <v>Bajo</v>
      </c>
      <c r="P37">
        <v>100</v>
      </c>
      <c r="Q37" s="59">
        <f t="shared" si="10"/>
        <v>0</v>
      </c>
      <c r="R37" s="11" t="str">
        <f t="shared" si="7"/>
        <v>IV</v>
      </c>
      <c r="S37" s="7" t="str">
        <f t="shared" si="8"/>
        <v>ACEPTABLE</v>
      </c>
      <c r="T37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38" spans="2:28" ht="15" hidden="1" customHeight="1" x14ac:dyDescent="0.25">
      <c r="B38" s="170"/>
      <c r="C38" s="95"/>
      <c r="E38" t="s">
        <v>211</v>
      </c>
      <c r="F38" s="45" t="s">
        <v>213</v>
      </c>
      <c r="H38" s="55" t="s">
        <v>451</v>
      </c>
      <c r="L38" s="5">
        <v>2</v>
      </c>
      <c r="N38" s="59">
        <f t="shared" si="5"/>
        <v>0</v>
      </c>
      <c r="O38" s="67" t="str">
        <f t="shared" si="6"/>
        <v>Bajo</v>
      </c>
      <c r="Q38" s="59">
        <f t="shared" si="10"/>
        <v>0</v>
      </c>
      <c r="R38" s="11" t="str">
        <f t="shared" si="7"/>
        <v>IV</v>
      </c>
      <c r="S38" s="7" t="str">
        <f t="shared" si="8"/>
        <v>ACEPTABLE</v>
      </c>
      <c r="T38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39" spans="2:28" ht="15" hidden="1" customHeight="1" x14ac:dyDescent="0.25">
      <c r="B39" s="170"/>
      <c r="C39" s="95"/>
      <c r="E39" t="s">
        <v>212</v>
      </c>
      <c r="F39" s="45" t="s">
        <v>57</v>
      </c>
      <c r="H39" s="55" t="s">
        <v>451</v>
      </c>
      <c r="L39" s="5">
        <v>2</v>
      </c>
      <c r="N39" s="59">
        <f t="shared" si="5"/>
        <v>0</v>
      </c>
      <c r="O39" s="67" t="str">
        <f t="shared" si="6"/>
        <v>Bajo</v>
      </c>
      <c r="Q39" s="59">
        <f t="shared" si="10"/>
        <v>0</v>
      </c>
      <c r="R39" s="11" t="str">
        <f t="shared" si="7"/>
        <v>IV</v>
      </c>
      <c r="S39" s="7" t="str">
        <f t="shared" si="8"/>
        <v>ACEPTABLE</v>
      </c>
      <c r="T39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0" spans="2:28" ht="15" hidden="1" customHeight="1" x14ac:dyDescent="0.25">
      <c r="B40" s="170"/>
      <c r="C40" s="95"/>
      <c r="F40" s="45" t="s">
        <v>58</v>
      </c>
      <c r="H40" s="55" t="s">
        <v>451</v>
      </c>
      <c r="L40" s="5">
        <v>2</v>
      </c>
      <c r="N40" s="59">
        <f t="shared" si="5"/>
        <v>0</v>
      </c>
      <c r="O40" s="67" t="str">
        <f t="shared" si="6"/>
        <v>Bajo</v>
      </c>
      <c r="Q40" s="59">
        <f t="shared" si="10"/>
        <v>0</v>
      </c>
      <c r="R40" s="11" t="str">
        <f t="shared" si="7"/>
        <v>IV</v>
      </c>
      <c r="S40" s="7" t="str">
        <f t="shared" si="8"/>
        <v>ACEPTABLE</v>
      </c>
      <c r="T40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1" spans="2:28" ht="30" hidden="1" customHeight="1" x14ac:dyDescent="0.25">
      <c r="B41" s="170"/>
      <c r="C41" s="95"/>
      <c r="F41" s="45" t="s">
        <v>59</v>
      </c>
      <c r="H41" s="55" t="s">
        <v>451</v>
      </c>
      <c r="L41" s="5">
        <v>2</v>
      </c>
      <c r="N41" s="59">
        <f t="shared" si="5"/>
        <v>0</v>
      </c>
      <c r="O41" s="67" t="str">
        <f t="shared" si="6"/>
        <v>Bajo</v>
      </c>
      <c r="Q41" s="59">
        <f t="shared" si="10"/>
        <v>0</v>
      </c>
      <c r="R41" s="11" t="str">
        <f t="shared" si="7"/>
        <v>IV</v>
      </c>
      <c r="S41" s="7" t="str">
        <f t="shared" si="8"/>
        <v>ACEPTABLE</v>
      </c>
      <c r="T41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2" spans="2:28" ht="15" hidden="1" customHeight="1" x14ac:dyDescent="0.25">
      <c r="B42" s="170"/>
      <c r="C42" s="95"/>
      <c r="F42" s="45" t="s">
        <v>214</v>
      </c>
      <c r="H42" s="55" t="s">
        <v>451</v>
      </c>
      <c r="L42" s="5">
        <v>2</v>
      </c>
      <c r="N42" s="59">
        <f t="shared" si="5"/>
        <v>0</v>
      </c>
      <c r="O42" s="67" t="str">
        <f t="shared" si="6"/>
        <v>Bajo</v>
      </c>
      <c r="Q42" s="59">
        <f t="shared" si="10"/>
        <v>0</v>
      </c>
      <c r="R42" s="11" t="str">
        <f t="shared" si="7"/>
        <v>IV</v>
      </c>
      <c r="S42" s="7" t="str">
        <f t="shared" si="8"/>
        <v>ACEPTABLE</v>
      </c>
      <c r="T42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3" spans="2:28" ht="30" hidden="1" customHeight="1" x14ac:dyDescent="0.25">
      <c r="B43" s="170"/>
      <c r="C43" s="95"/>
      <c r="F43" s="45" t="s">
        <v>215</v>
      </c>
      <c r="H43" s="55" t="s">
        <v>451</v>
      </c>
      <c r="L43" s="5">
        <v>2</v>
      </c>
      <c r="N43" s="59">
        <f t="shared" si="5"/>
        <v>0</v>
      </c>
      <c r="O43" s="67" t="str">
        <f t="shared" si="6"/>
        <v>Bajo</v>
      </c>
      <c r="Q43" s="59">
        <f t="shared" si="10"/>
        <v>0</v>
      </c>
      <c r="R43" s="11" t="str">
        <f t="shared" si="7"/>
        <v>IV</v>
      </c>
      <c r="S43" s="7" t="str">
        <f t="shared" si="8"/>
        <v>ACEPTABLE</v>
      </c>
      <c r="T43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4" spans="2:28" ht="30" hidden="1" customHeight="1" x14ac:dyDescent="0.25">
      <c r="B44" s="170"/>
      <c r="C44" s="95"/>
      <c r="F44" s="45" t="s">
        <v>216</v>
      </c>
      <c r="H44" s="55" t="s">
        <v>451</v>
      </c>
      <c r="L44" s="5">
        <v>2</v>
      </c>
      <c r="N44" s="59">
        <f t="shared" si="5"/>
        <v>0</v>
      </c>
      <c r="O44" s="67" t="str">
        <f t="shared" si="6"/>
        <v>Bajo</v>
      </c>
      <c r="Q44" s="59">
        <f t="shared" si="10"/>
        <v>0</v>
      </c>
      <c r="R44" s="11" t="str">
        <f t="shared" si="7"/>
        <v>IV</v>
      </c>
      <c r="S44" s="7" t="str">
        <f t="shared" si="8"/>
        <v>ACEPTABLE</v>
      </c>
      <c r="T44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5" spans="2:28" ht="15" hidden="1" customHeight="1" x14ac:dyDescent="0.25">
      <c r="B45" s="170"/>
      <c r="C45" s="95"/>
      <c r="F45" s="45" t="s">
        <v>217</v>
      </c>
      <c r="H45" s="55" t="s">
        <v>451</v>
      </c>
      <c r="L45" s="5">
        <v>2</v>
      </c>
      <c r="N45" s="59">
        <f t="shared" si="5"/>
        <v>0</v>
      </c>
      <c r="O45" s="67" t="str">
        <f t="shared" si="6"/>
        <v>Bajo</v>
      </c>
      <c r="Q45" s="59">
        <f t="shared" si="10"/>
        <v>0</v>
      </c>
      <c r="R45" s="11" t="str">
        <f t="shared" si="7"/>
        <v>IV</v>
      </c>
      <c r="S45" s="7" t="str">
        <f t="shared" si="8"/>
        <v>ACEPTABLE</v>
      </c>
      <c r="T45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6" spans="2:28" ht="30" hidden="1" customHeight="1" x14ac:dyDescent="0.25">
      <c r="B46" s="170"/>
      <c r="C46" s="95"/>
      <c r="F46" s="45" t="s">
        <v>218</v>
      </c>
      <c r="H46" s="55" t="s">
        <v>451</v>
      </c>
      <c r="L46" s="5">
        <v>2</v>
      </c>
      <c r="N46" s="59">
        <f t="shared" si="5"/>
        <v>0</v>
      </c>
      <c r="O46" s="67" t="str">
        <f t="shared" si="6"/>
        <v>Bajo</v>
      </c>
      <c r="Q46" s="59">
        <f t="shared" si="10"/>
        <v>0</v>
      </c>
      <c r="R46" s="11" t="str">
        <f t="shared" si="7"/>
        <v>IV</v>
      </c>
      <c r="S46" s="7" t="str">
        <f t="shared" si="8"/>
        <v>ACEPTABLE</v>
      </c>
      <c r="T46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7" spans="2:28" ht="30" hidden="1" customHeight="1" x14ac:dyDescent="0.25">
      <c r="B47" s="170"/>
      <c r="C47" s="95"/>
      <c r="F47" s="45" t="s">
        <v>219</v>
      </c>
      <c r="H47" s="55" t="s">
        <v>451</v>
      </c>
      <c r="L47" s="5">
        <v>2</v>
      </c>
      <c r="N47" s="59">
        <f t="shared" si="5"/>
        <v>0</v>
      </c>
      <c r="O47" s="67" t="str">
        <f t="shared" si="6"/>
        <v>Bajo</v>
      </c>
      <c r="Q47" s="59">
        <f t="shared" si="10"/>
        <v>0</v>
      </c>
      <c r="R47" s="11" t="str">
        <f t="shared" si="7"/>
        <v>IV</v>
      </c>
      <c r="S47" s="7" t="str">
        <f t="shared" si="8"/>
        <v>ACEPTABLE</v>
      </c>
      <c r="T47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8" spans="2:28" ht="15" hidden="1" customHeight="1" x14ac:dyDescent="0.25">
      <c r="B48" s="170"/>
      <c r="C48" s="95"/>
      <c r="F48" s="45" t="s">
        <v>220</v>
      </c>
      <c r="H48" s="55" t="s">
        <v>451</v>
      </c>
      <c r="L48" s="5">
        <v>2</v>
      </c>
      <c r="N48" s="59">
        <f t="shared" si="5"/>
        <v>0</v>
      </c>
      <c r="O48" s="67" t="str">
        <f t="shared" si="6"/>
        <v>Bajo</v>
      </c>
      <c r="Q48" s="59">
        <f t="shared" si="10"/>
        <v>0</v>
      </c>
      <c r="R48" s="11" t="str">
        <f t="shared" si="7"/>
        <v>IV</v>
      </c>
      <c r="S48" s="7" t="str">
        <f t="shared" si="8"/>
        <v>ACEPTABLE</v>
      </c>
      <c r="T48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49" spans="2:20" ht="30" hidden="1" customHeight="1" x14ac:dyDescent="0.25">
      <c r="B49" s="170"/>
      <c r="C49" s="95"/>
      <c r="F49" s="45" t="s">
        <v>221</v>
      </c>
      <c r="H49" s="55" t="s">
        <v>451</v>
      </c>
      <c r="L49" s="5">
        <v>2</v>
      </c>
      <c r="N49" s="59">
        <f t="shared" si="5"/>
        <v>0</v>
      </c>
      <c r="O49" s="67" t="str">
        <f t="shared" si="6"/>
        <v>Bajo</v>
      </c>
      <c r="Q49" s="59">
        <f t="shared" si="10"/>
        <v>0</v>
      </c>
      <c r="R49" s="11" t="str">
        <f t="shared" si="7"/>
        <v>IV</v>
      </c>
      <c r="S49" s="7" t="str">
        <f t="shared" si="8"/>
        <v>ACEPTABLE</v>
      </c>
      <c r="T49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0" spans="2:20" ht="30" hidden="1" customHeight="1" x14ac:dyDescent="0.25">
      <c r="B50" s="170"/>
      <c r="C50" s="95"/>
      <c r="F50" s="45" t="s">
        <v>222</v>
      </c>
      <c r="H50" s="55" t="s">
        <v>451</v>
      </c>
      <c r="L50" s="5">
        <v>2</v>
      </c>
      <c r="N50" s="59">
        <f t="shared" si="5"/>
        <v>0</v>
      </c>
      <c r="O50" s="67" t="str">
        <f t="shared" si="6"/>
        <v>Bajo</v>
      </c>
      <c r="Q50" s="59">
        <f t="shared" si="10"/>
        <v>0</v>
      </c>
      <c r="R50" s="11" t="str">
        <f t="shared" si="7"/>
        <v>IV</v>
      </c>
      <c r="S50" s="7" t="str">
        <f t="shared" si="8"/>
        <v>ACEPTABLE</v>
      </c>
      <c r="T50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1" spans="2:20" ht="15" hidden="1" customHeight="1" x14ac:dyDescent="0.25">
      <c r="B51" s="170"/>
      <c r="C51" s="95"/>
      <c r="F51" s="45" t="s">
        <v>223</v>
      </c>
      <c r="H51" s="55" t="s">
        <v>451</v>
      </c>
      <c r="L51" s="5">
        <v>2</v>
      </c>
      <c r="N51" s="59">
        <f t="shared" si="5"/>
        <v>0</v>
      </c>
      <c r="O51" s="67" t="str">
        <f t="shared" si="6"/>
        <v>Bajo</v>
      </c>
      <c r="Q51" s="59">
        <f t="shared" si="10"/>
        <v>0</v>
      </c>
      <c r="R51" s="11" t="str">
        <f t="shared" si="7"/>
        <v>IV</v>
      </c>
      <c r="S51" s="7" t="str">
        <f t="shared" si="8"/>
        <v>ACEPTABLE</v>
      </c>
      <c r="T51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2" spans="2:20" ht="51" hidden="1" x14ac:dyDescent="0.25">
      <c r="C52" s="95"/>
      <c r="F52" s="45" t="s">
        <v>224</v>
      </c>
      <c r="H52" s="55" t="s">
        <v>451</v>
      </c>
      <c r="L52" s="5">
        <v>2</v>
      </c>
      <c r="N52" s="59">
        <f t="shared" si="5"/>
        <v>0</v>
      </c>
      <c r="O52" s="67" t="str">
        <f t="shared" si="6"/>
        <v>Bajo</v>
      </c>
      <c r="Q52" s="59">
        <f t="shared" si="10"/>
        <v>0</v>
      </c>
      <c r="R52" s="11" t="str">
        <f t="shared" si="7"/>
        <v>IV</v>
      </c>
      <c r="S52" s="7" t="str">
        <f t="shared" si="8"/>
        <v>ACEPTABLE</v>
      </c>
      <c r="T52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3" spans="2:20" ht="51" hidden="1" x14ac:dyDescent="0.25">
      <c r="C53" s="95"/>
      <c r="F53" s="45" t="s">
        <v>60</v>
      </c>
      <c r="H53" s="55" t="s">
        <v>451</v>
      </c>
      <c r="L53" s="5">
        <v>2</v>
      </c>
      <c r="N53" s="59">
        <f t="shared" si="5"/>
        <v>0</v>
      </c>
      <c r="O53" s="67" t="str">
        <f t="shared" si="6"/>
        <v>Bajo</v>
      </c>
      <c r="Q53" s="59">
        <f t="shared" si="10"/>
        <v>0</v>
      </c>
      <c r="R53" s="11" t="str">
        <f t="shared" si="7"/>
        <v>IV</v>
      </c>
      <c r="S53" s="7" t="str">
        <f t="shared" si="8"/>
        <v>ACEPTABLE</v>
      </c>
      <c r="T53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4" spans="2:20" ht="51" hidden="1" x14ac:dyDescent="0.25">
      <c r="C54" s="95"/>
      <c r="F54" s="45" t="s">
        <v>225</v>
      </c>
      <c r="H54" s="55" t="s">
        <v>451</v>
      </c>
      <c r="L54" s="5">
        <v>2</v>
      </c>
      <c r="N54" s="59">
        <f t="shared" si="5"/>
        <v>0</v>
      </c>
      <c r="O54" s="67" t="str">
        <f t="shared" si="6"/>
        <v>Bajo</v>
      </c>
      <c r="Q54" s="59">
        <f t="shared" si="10"/>
        <v>0</v>
      </c>
      <c r="R54" s="11" t="str">
        <f t="shared" si="7"/>
        <v>IV</v>
      </c>
      <c r="S54" s="7" t="str">
        <f t="shared" si="8"/>
        <v>ACEPTABLE</v>
      </c>
      <c r="T54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5" spans="2:20" ht="51" hidden="1" x14ac:dyDescent="0.25">
      <c r="C55" s="95"/>
      <c r="F55" s="45" t="s">
        <v>61</v>
      </c>
      <c r="H55" s="55" t="s">
        <v>451</v>
      </c>
      <c r="L55" s="5">
        <v>2</v>
      </c>
      <c r="N55" s="59">
        <f t="shared" si="5"/>
        <v>0</v>
      </c>
      <c r="O55" s="67" t="str">
        <f t="shared" si="6"/>
        <v>Bajo</v>
      </c>
      <c r="Q55" s="59">
        <f t="shared" si="10"/>
        <v>0</v>
      </c>
      <c r="R55" s="11" t="str">
        <f t="shared" si="7"/>
        <v>IV</v>
      </c>
      <c r="S55" s="7" t="str">
        <f t="shared" si="8"/>
        <v>ACEPTABLE</v>
      </c>
      <c r="T55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6" spans="2:20" ht="51" hidden="1" x14ac:dyDescent="0.25">
      <c r="C56" s="95"/>
      <c r="F56" s="45" t="s">
        <v>226</v>
      </c>
      <c r="H56" s="55" t="s">
        <v>451</v>
      </c>
      <c r="L56" s="5">
        <v>2</v>
      </c>
      <c r="N56" s="59">
        <f t="shared" si="5"/>
        <v>0</v>
      </c>
      <c r="O56" s="67" t="str">
        <f t="shared" si="6"/>
        <v>Bajo</v>
      </c>
      <c r="Q56" s="59">
        <f t="shared" si="10"/>
        <v>0</v>
      </c>
      <c r="R56" s="11" t="str">
        <f t="shared" si="7"/>
        <v>IV</v>
      </c>
      <c r="S56" s="7" t="str">
        <f t="shared" si="8"/>
        <v>ACEPTABLE</v>
      </c>
      <c r="T56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7" spans="2:20" ht="31.5" hidden="1" customHeight="1" x14ac:dyDescent="0.25">
      <c r="C57" s="95"/>
      <c r="F57" s="45" t="s">
        <v>227</v>
      </c>
      <c r="H57" s="55" t="s">
        <v>451</v>
      </c>
      <c r="L57" s="5">
        <v>2</v>
      </c>
      <c r="N57" s="59">
        <f t="shared" si="5"/>
        <v>0</v>
      </c>
      <c r="O57" s="67" t="str">
        <f t="shared" si="6"/>
        <v>Bajo</v>
      </c>
      <c r="Q57" s="59">
        <f t="shared" si="10"/>
        <v>0</v>
      </c>
      <c r="R57" s="11" t="str">
        <f t="shared" si="7"/>
        <v>IV</v>
      </c>
      <c r="S57" s="7" t="str">
        <f t="shared" si="8"/>
        <v>ACEPTABLE</v>
      </c>
      <c r="T57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8" spans="2:20" ht="33" hidden="1" customHeight="1" x14ac:dyDescent="0.25">
      <c r="C58" s="95"/>
      <c r="F58" s="45" t="s">
        <v>75</v>
      </c>
      <c r="H58" s="55" t="s">
        <v>451</v>
      </c>
      <c r="L58" s="5">
        <v>2</v>
      </c>
      <c r="N58" s="59">
        <f t="shared" si="5"/>
        <v>0</v>
      </c>
      <c r="O58" s="67" t="str">
        <f t="shared" si="6"/>
        <v>Bajo</v>
      </c>
      <c r="Q58" s="59">
        <f t="shared" si="10"/>
        <v>0</v>
      </c>
      <c r="R58" s="11" t="str">
        <f t="shared" si="7"/>
        <v>IV</v>
      </c>
      <c r="S58" s="7" t="str">
        <f t="shared" si="8"/>
        <v>ACEPTABLE</v>
      </c>
      <c r="T58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59" spans="2:20" ht="165" hidden="1" x14ac:dyDescent="0.25">
      <c r="C59" s="95"/>
      <c r="F59" s="45" t="s">
        <v>239</v>
      </c>
      <c r="H59" s="55" t="s">
        <v>451</v>
      </c>
      <c r="L59" s="5">
        <v>2</v>
      </c>
      <c r="N59" s="59">
        <f t="shared" si="5"/>
        <v>0</v>
      </c>
      <c r="O59" s="67" t="str">
        <f t="shared" si="6"/>
        <v>Bajo</v>
      </c>
      <c r="Q59" s="59">
        <f t="shared" si="10"/>
        <v>0</v>
      </c>
      <c r="R59" s="11" t="str">
        <f t="shared" si="7"/>
        <v>IV</v>
      </c>
      <c r="S59" s="7" t="str">
        <f t="shared" si="8"/>
        <v>ACEPTABLE</v>
      </c>
      <c r="T59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0" spans="2:20" ht="150" hidden="1" x14ac:dyDescent="0.25">
      <c r="C60" s="95"/>
      <c r="F60" s="44" t="s">
        <v>228</v>
      </c>
      <c r="H60" s="55" t="s">
        <v>451</v>
      </c>
      <c r="L60" s="5">
        <v>2</v>
      </c>
      <c r="N60" s="59">
        <f t="shared" si="5"/>
        <v>0</v>
      </c>
      <c r="O60" s="67" t="str">
        <f t="shared" si="6"/>
        <v>Bajo</v>
      </c>
      <c r="Q60" s="59">
        <f t="shared" si="10"/>
        <v>0</v>
      </c>
      <c r="R60" s="11" t="str">
        <f t="shared" si="7"/>
        <v>IV</v>
      </c>
      <c r="S60" s="7" t="str">
        <f t="shared" si="8"/>
        <v>ACEPTABLE</v>
      </c>
      <c r="T60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1" spans="2:20" ht="90" hidden="1" x14ac:dyDescent="0.25">
      <c r="C61" s="95"/>
      <c r="F61" s="44" t="s">
        <v>240</v>
      </c>
      <c r="H61" s="55" t="s">
        <v>451</v>
      </c>
      <c r="L61" s="5">
        <v>2</v>
      </c>
      <c r="N61" s="59">
        <f t="shared" si="5"/>
        <v>0</v>
      </c>
      <c r="O61" s="67" t="str">
        <f t="shared" si="6"/>
        <v>Bajo</v>
      </c>
      <c r="Q61" s="59">
        <f t="shared" si="10"/>
        <v>0</v>
      </c>
      <c r="R61" s="11" t="str">
        <f t="shared" si="7"/>
        <v>IV</v>
      </c>
      <c r="S61" s="7" t="str">
        <f t="shared" si="8"/>
        <v>ACEPTABLE</v>
      </c>
      <c r="T61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2" spans="2:20" ht="120" hidden="1" x14ac:dyDescent="0.25">
      <c r="C62" s="95"/>
      <c r="F62" s="44" t="s">
        <v>241</v>
      </c>
      <c r="H62" s="55" t="s">
        <v>451</v>
      </c>
      <c r="L62" s="5">
        <v>2</v>
      </c>
      <c r="N62" s="59">
        <f t="shared" si="5"/>
        <v>0</v>
      </c>
      <c r="O62" s="67" t="str">
        <f t="shared" si="6"/>
        <v>Bajo</v>
      </c>
      <c r="Q62" s="59">
        <f t="shared" si="10"/>
        <v>0</v>
      </c>
      <c r="R62" s="11" t="str">
        <f t="shared" si="7"/>
        <v>IV</v>
      </c>
      <c r="S62" s="7" t="str">
        <f t="shared" si="8"/>
        <v>ACEPTABLE</v>
      </c>
      <c r="T62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3" spans="2:20" ht="180" hidden="1" x14ac:dyDescent="0.25">
      <c r="C63" s="95"/>
      <c r="F63" s="44" t="s">
        <v>242</v>
      </c>
      <c r="H63" s="55" t="s">
        <v>451</v>
      </c>
      <c r="L63" s="5">
        <v>2</v>
      </c>
      <c r="N63" s="59">
        <f t="shared" si="5"/>
        <v>0</v>
      </c>
      <c r="O63" s="67" t="str">
        <f t="shared" si="6"/>
        <v>Bajo</v>
      </c>
      <c r="Q63" s="59">
        <f t="shared" si="10"/>
        <v>0</v>
      </c>
      <c r="R63" s="11" t="str">
        <f t="shared" si="7"/>
        <v>IV</v>
      </c>
      <c r="S63" s="7" t="str">
        <f t="shared" si="8"/>
        <v>ACEPTABLE</v>
      </c>
      <c r="T63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4" spans="2:20" ht="75" hidden="1" x14ac:dyDescent="0.25">
      <c r="C64" s="95"/>
      <c r="F64" s="44" t="s">
        <v>243</v>
      </c>
      <c r="H64" s="55" t="s">
        <v>451</v>
      </c>
      <c r="L64" s="5">
        <v>2</v>
      </c>
      <c r="N64" s="59">
        <f t="shared" si="5"/>
        <v>0</v>
      </c>
      <c r="O64" s="67" t="str">
        <f t="shared" si="6"/>
        <v>Bajo</v>
      </c>
      <c r="Q64" s="59">
        <f t="shared" si="10"/>
        <v>0</v>
      </c>
      <c r="R64" s="11" t="str">
        <f t="shared" si="7"/>
        <v>IV</v>
      </c>
      <c r="S64" s="7" t="str">
        <f t="shared" si="8"/>
        <v>ACEPTABLE</v>
      </c>
      <c r="T64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5" spans="3:28" ht="60" hidden="1" x14ac:dyDescent="0.25">
      <c r="C65" s="95"/>
      <c r="F65" s="44" t="s">
        <v>244</v>
      </c>
      <c r="H65" s="55" t="s">
        <v>451</v>
      </c>
      <c r="L65" s="5">
        <v>2</v>
      </c>
      <c r="N65" s="59">
        <f t="shared" si="5"/>
        <v>0</v>
      </c>
      <c r="O65" s="67" t="str">
        <f t="shared" si="6"/>
        <v>Bajo</v>
      </c>
      <c r="Q65" s="59">
        <f t="shared" si="10"/>
        <v>0</v>
      </c>
      <c r="R65" s="11" t="str">
        <f t="shared" si="7"/>
        <v>IV</v>
      </c>
      <c r="S65" s="7" t="str">
        <f t="shared" si="8"/>
        <v>ACEPTABLE</v>
      </c>
      <c r="T65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6" spans="3:28" ht="51" hidden="1" x14ac:dyDescent="0.25">
      <c r="C66" s="95"/>
      <c r="F66" s="44" t="s">
        <v>229</v>
      </c>
      <c r="H66" s="55" t="s">
        <v>451</v>
      </c>
      <c r="L66" s="5">
        <v>2</v>
      </c>
      <c r="N66" s="59">
        <f t="shared" si="5"/>
        <v>0</v>
      </c>
      <c r="O66" s="67" t="str">
        <f t="shared" si="6"/>
        <v>Bajo</v>
      </c>
      <c r="Q66" s="59">
        <f t="shared" si="10"/>
        <v>0</v>
      </c>
      <c r="R66" s="11" t="str">
        <f t="shared" si="7"/>
        <v>IV</v>
      </c>
      <c r="S66" s="7" t="str">
        <f t="shared" si="8"/>
        <v>ACEPTABLE</v>
      </c>
      <c r="T66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7" spans="3:28" ht="51" hidden="1" x14ac:dyDescent="0.25">
      <c r="C67" s="95"/>
      <c r="F67" s="44" t="s">
        <v>230</v>
      </c>
      <c r="H67" s="55" t="s">
        <v>451</v>
      </c>
      <c r="L67" s="5">
        <v>2</v>
      </c>
      <c r="N67" s="59">
        <f t="shared" si="5"/>
        <v>0</v>
      </c>
      <c r="O67" s="67" t="str">
        <f t="shared" si="6"/>
        <v>Bajo</v>
      </c>
      <c r="Q67" s="59">
        <f t="shared" si="10"/>
        <v>0</v>
      </c>
      <c r="R67" s="11" t="str">
        <f t="shared" si="7"/>
        <v>IV</v>
      </c>
      <c r="S67" s="7" t="str">
        <f t="shared" si="8"/>
        <v>ACEPTABLE</v>
      </c>
      <c r="T67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8" spans="3:28" ht="51" hidden="1" x14ac:dyDescent="0.25">
      <c r="C68" s="95"/>
      <c r="F68" s="44" t="s">
        <v>231</v>
      </c>
      <c r="H68" s="55" t="s">
        <v>451</v>
      </c>
      <c r="L68" s="5">
        <v>2</v>
      </c>
      <c r="N68" s="59">
        <f t="shared" si="5"/>
        <v>0</v>
      </c>
      <c r="O68" s="67" t="str">
        <f t="shared" si="6"/>
        <v>Bajo</v>
      </c>
      <c r="Q68" s="59">
        <f t="shared" si="10"/>
        <v>0</v>
      </c>
      <c r="R68" s="11" t="str">
        <f t="shared" si="7"/>
        <v>IV</v>
      </c>
      <c r="S68" s="7" t="str">
        <f t="shared" si="8"/>
        <v>ACEPTABLE</v>
      </c>
      <c r="T68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69" spans="3:28" ht="120" hidden="1" x14ac:dyDescent="0.25">
      <c r="C69" s="95"/>
      <c r="F69" s="44" t="s">
        <v>232</v>
      </c>
      <c r="H69" s="55" t="s">
        <v>451</v>
      </c>
      <c r="L69" s="5">
        <v>2</v>
      </c>
      <c r="N69" s="59">
        <f t="shared" si="5"/>
        <v>0</v>
      </c>
      <c r="O69" s="67" t="str">
        <f t="shared" si="6"/>
        <v>Bajo</v>
      </c>
      <c r="Q69" s="59">
        <f t="shared" si="10"/>
        <v>0</v>
      </c>
      <c r="R69" s="11" t="str">
        <f t="shared" si="7"/>
        <v>IV</v>
      </c>
      <c r="S69" s="7" t="str">
        <f t="shared" si="8"/>
        <v>ACEPTABLE</v>
      </c>
      <c r="T69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0" spans="3:28" ht="51" hidden="1" x14ac:dyDescent="0.25">
      <c r="C70" s="95"/>
      <c r="F70" s="44" t="s">
        <v>233</v>
      </c>
      <c r="H70" s="55" t="s">
        <v>451</v>
      </c>
      <c r="L70" s="5">
        <v>2</v>
      </c>
      <c r="N70" s="59">
        <f t="shared" si="5"/>
        <v>0</v>
      </c>
      <c r="O70" s="67" t="str">
        <f t="shared" si="6"/>
        <v>Bajo</v>
      </c>
      <c r="Q70" s="59">
        <f t="shared" si="10"/>
        <v>0</v>
      </c>
      <c r="R70" s="11" t="str">
        <f t="shared" si="7"/>
        <v>IV</v>
      </c>
      <c r="S70" s="7" t="str">
        <f t="shared" si="8"/>
        <v>ACEPTABLE</v>
      </c>
      <c r="T70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1" spans="3:28" ht="51" hidden="1" x14ac:dyDescent="0.25">
      <c r="C71" s="95"/>
      <c r="F71" s="44" t="s">
        <v>245</v>
      </c>
      <c r="H71" s="55" t="s">
        <v>451</v>
      </c>
      <c r="L71" s="5">
        <v>2</v>
      </c>
      <c r="N71" s="59">
        <f t="shared" si="5"/>
        <v>0</v>
      </c>
      <c r="O71" s="67" t="str">
        <f t="shared" si="6"/>
        <v>Bajo</v>
      </c>
      <c r="Q71" s="59">
        <f t="shared" si="10"/>
        <v>0</v>
      </c>
      <c r="R71" s="11" t="str">
        <f t="shared" si="7"/>
        <v>IV</v>
      </c>
      <c r="S71" s="7" t="str">
        <f t="shared" si="8"/>
        <v>ACEPTABLE</v>
      </c>
      <c r="T71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2" spans="3:28" ht="60" hidden="1" x14ac:dyDescent="0.25">
      <c r="C72" s="95"/>
      <c r="F72" s="44" t="s">
        <v>246</v>
      </c>
      <c r="H72" s="55" t="s">
        <v>451</v>
      </c>
      <c r="L72" s="5">
        <v>2</v>
      </c>
      <c r="N72" s="59">
        <f t="shared" si="5"/>
        <v>0</v>
      </c>
      <c r="O72" s="67" t="str">
        <f t="shared" si="6"/>
        <v>Bajo</v>
      </c>
      <c r="Q72" s="59">
        <f t="shared" si="10"/>
        <v>0</v>
      </c>
      <c r="R72" s="11" t="str">
        <f t="shared" si="7"/>
        <v>IV</v>
      </c>
      <c r="S72" s="7" t="str">
        <f t="shared" si="8"/>
        <v>ACEPTABLE</v>
      </c>
      <c r="T72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3" spans="3:28" ht="51" hidden="1" x14ac:dyDescent="0.25">
      <c r="C73" s="95"/>
      <c r="F73" s="44" t="s">
        <v>247</v>
      </c>
      <c r="H73" s="55" t="s">
        <v>451</v>
      </c>
      <c r="L73" s="5">
        <v>2</v>
      </c>
      <c r="N73" s="59">
        <f t="shared" si="5"/>
        <v>0</v>
      </c>
      <c r="O73" s="67" t="str">
        <f t="shared" si="6"/>
        <v>Bajo</v>
      </c>
      <c r="Q73" s="59">
        <f t="shared" si="10"/>
        <v>0</v>
      </c>
      <c r="R73" s="11" t="str">
        <f t="shared" si="7"/>
        <v>IV</v>
      </c>
      <c r="S73" s="7" t="str">
        <f t="shared" si="8"/>
        <v>ACEPTABLE</v>
      </c>
      <c r="T73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4" spans="3:28" ht="51" hidden="1" x14ac:dyDescent="0.25">
      <c r="C74" s="95"/>
      <c r="F74" s="44" t="s">
        <v>234</v>
      </c>
      <c r="H74" s="55" t="s">
        <v>451</v>
      </c>
      <c r="L74" s="5">
        <v>2</v>
      </c>
      <c r="N74" s="59">
        <f t="shared" si="5"/>
        <v>0</v>
      </c>
      <c r="O74" s="67" t="str">
        <f t="shared" si="6"/>
        <v>Bajo</v>
      </c>
      <c r="Q74" s="59">
        <f t="shared" si="10"/>
        <v>0</v>
      </c>
      <c r="R74" s="11" t="str">
        <f t="shared" si="7"/>
        <v>IV</v>
      </c>
      <c r="S74" s="7" t="str">
        <f t="shared" si="8"/>
        <v>ACEPTABLE</v>
      </c>
      <c r="T74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5" spans="3:28" ht="51" hidden="1" x14ac:dyDescent="0.25">
      <c r="C75" s="95"/>
      <c r="F75" s="44" t="s">
        <v>235</v>
      </c>
      <c r="H75" s="55" t="s">
        <v>451</v>
      </c>
      <c r="L75" s="5">
        <v>2</v>
      </c>
      <c r="N75" s="59">
        <f t="shared" si="5"/>
        <v>0</v>
      </c>
      <c r="O75" s="67" t="str">
        <f t="shared" si="6"/>
        <v>Bajo</v>
      </c>
      <c r="Q75" s="59">
        <f t="shared" si="10"/>
        <v>0</v>
      </c>
      <c r="R75" s="11" t="str">
        <f t="shared" si="7"/>
        <v>IV</v>
      </c>
      <c r="S75" s="7" t="str">
        <f t="shared" si="8"/>
        <v>ACEPTABLE</v>
      </c>
      <c r="T75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6" spans="3:28" ht="60" hidden="1" x14ac:dyDescent="0.25">
      <c r="C76" s="95"/>
      <c r="F76" s="44" t="s">
        <v>236</v>
      </c>
      <c r="H76" s="55" t="s">
        <v>451</v>
      </c>
      <c r="L76" s="5">
        <v>2</v>
      </c>
      <c r="N76" s="59">
        <f t="shared" si="5"/>
        <v>0</v>
      </c>
      <c r="O76" s="67" t="str">
        <f t="shared" si="6"/>
        <v>Bajo</v>
      </c>
      <c r="Q76" s="59">
        <f t="shared" si="10"/>
        <v>0</v>
      </c>
      <c r="R76" s="11" t="str">
        <f t="shared" si="7"/>
        <v>IV</v>
      </c>
      <c r="S76" s="7" t="str">
        <f t="shared" si="8"/>
        <v>ACEPTABLE</v>
      </c>
      <c r="T76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7" spans="3:28" ht="51" hidden="1" x14ac:dyDescent="0.25">
      <c r="C77" s="95"/>
      <c r="F77" s="44" t="s">
        <v>237</v>
      </c>
      <c r="H77" s="55" t="s">
        <v>451</v>
      </c>
      <c r="L77" s="5">
        <v>2</v>
      </c>
      <c r="N77" s="59">
        <f t="shared" si="5"/>
        <v>0</v>
      </c>
      <c r="O77" s="67" t="str">
        <f t="shared" si="6"/>
        <v>Bajo</v>
      </c>
      <c r="Q77" s="59">
        <f t="shared" si="10"/>
        <v>0</v>
      </c>
      <c r="R77" s="11" t="str">
        <f t="shared" si="7"/>
        <v>IV</v>
      </c>
      <c r="S77" s="7" t="str">
        <f t="shared" si="8"/>
        <v>ACEPTABLE</v>
      </c>
      <c r="T77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8" spans="3:28" ht="30.75" hidden="1" customHeight="1" x14ac:dyDescent="0.25">
      <c r="C78" s="132"/>
      <c r="F78" s="44" t="s">
        <v>238</v>
      </c>
      <c r="H78" s="55" t="s">
        <v>451</v>
      </c>
      <c r="L78" s="93">
        <v>2</v>
      </c>
      <c r="N78" s="59">
        <f t="shared" si="5"/>
        <v>0</v>
      </c>
      <c r="O78" s="67" t="str">
        <f t="shared" si="6"/>
        <v>Bajo</v>
      </c>
      <c r="Q78" s="59">
        <f t="shared" si="10"/>
        <v>0</v>
      </c>
      <c r="R78" s="11" t="str">
        <f t="shared" si="7"/>
        <v>IV</v>
      </c>
      <c r="S78" s="7" t="str">
        <f t="shared" si="8"/>
        <v>ACEPTABLE</v>
      </c>
      <c r="T78" s="10" t="str">
        <f t="shared" si="9"/>
        <v>Mantener las medidas de control existentes, pero se deberían considerar soluciones o mejoras y se deben hacer comprobciones periódicas para asegurrar que el riesgo aún es aceptable</v>
      </c>
    </row>
    <row r="79" spans="3:28" ht="81.75" customHeight="1" x14ac:dyDescent="0.25">
      <c r="C79" s="63"/>
      <c r="D79" s="58" t="s">
        <v>293</v>
      </c>
      <c r="E79" s="58" t="s">
        <v>619</v>
      </c>
      <c r="F79" s="75" t="s">
        <v>508</v>
      </c>
      <c r="G79" s="75" t="s">
        <v>402</v>
      </c>
      <c r="H79" s="55" t="s">
        <v>451</v>
      </c>
      <c r="I79" s="58" t="s">
        <v>271</v>
      </c>
      <c r="J79" s="58" t="s">
        <v>271</v>
      </c>
      <c r="K79" s="58" t="s">
        <v>271</v>
      </c>
      <c r="L79" s="58">
        <v>6</v>
      </c>
      <c r="M79" s="58">
        <v>2</v>
      </c>
      <c r="N79" s="59">
        <f t="shared" si="5"/>
        <v>12</v>
      </c>
      <c r="O79" s="67" t="str">
        <f t="shared" si="6"/>
        <v>Alto</v>
      </c>
      <c r="P79" s="58">
        <v>25</v>
      </c>
      <c r="Q79" s="59">
        <f t="shared" si="10"/>
        <v>300</v>
      </c>
      <c r="R79" s="11" t="str">
        <f t="shared" si="7"/>
        <v>II</v>
      </c>
      <c r="S79" s="7" t="str">
        <f t="shared" si="8"/>
        <v>ACEPTABLE CON CONTROL ESPECIFICO</v>
      </c>
      <c r="T79" s="10" t="str">
        <f t="shared" si="9"/>
        <v>Corregir y adoptar medidas de control inmediato</v>
      </c>
      <c r="U79" s="58">
        <v>1</v>
      </c>
      <c r="V79" s="75" t="s">
        <v>403</v>
      </c>
      <c r="W79" s="70" t="s">
        <v>620</v>
      </c>
      <c r="X79" s="65" t="s">
        <v>266</v>
      </c>
      <c r="Y79" s="65" t="s">
        <v>266</v>
      </c>
      <c r="Z79" s="65" t="s">
        <v>266</v>
      </c>
      <c r="AA79" s="75" t="s">
        <v>511</v>
      </c>
      <c r="AB79" s="75" t="s">
        <v>433</v>
      </c>
    </row>
    <row r="1048556" spans="8:8" ht="60" x14ac:dyDescent="0.25">
      <c r="H1048556" s="31" t="s">
        <v>256</v>
      </c>
    </row>
    <row r="1048557" spans="8:8" ht="60" x14ac:dyDescent="0.25">
      <c r="H1048557" s="31" t="s">
        <v>257</v>
      </c>
    </row>
    <row r="1048558" spans="8:8" ht="90" x14ac:dyDescent="0.25">
      <c r="H1048558" s="31" t="s">
        <v>258</v>
      </c>
    </row>
    <row r="1048559" spans="8:8" ht="75" x14ac:dyDescent="0.25">
      <c r="H1048559" s="31" t="s">
        <v>259</v>
      </c>
    </row>
    <row r="1048560" spans="8:8" ht="135" x14ac:dyDescent="0.25">
      <c r="H1048560" s="31" t="s">
        <v>260</v>
      </c>
    </row>
    <row r="1048561" spans="4:8" ht="285" x14ac:dyDescent="0.25">
      <c r="D1048561" t="s">
        <v>19</v>
      </c>
      <c r="H1048561" s="31" t="s">
        <v>261</v>
      </c>
    </row>
    <row r="1048562" spans="4:8" x14ac:dyDescent="0.25">
      <c r="D1048562" t="s">
        <v>263</v>
      </c>
    </row>
  </sheetData>
  <mergeCells count="118">
    <mergeCell ref="R11:R12"/>
    <mergeCell ref="R13:R14"/>
    <mergeCell ref="R15:R16"/>
    <mergeCell ref="R17:R21"/>
    <mergeCell ref="N17:N21"/>
    <mergeCell ref="N11:N12"/>
    <mergeCell ref="Q11:Q12"/>
    <mergeCell ref="Q13:Q14"/>
    <mergeCell ref="Q15:Q16"/>
    <mergeCell ref="Q17:Q21"/>
    <mergeCell ref="O17:O21"/>
    <mergeCell ref="P11:P12"/>
    <mergeCell ref="P13:P14"/>
    <mergeCell ref="P15:P16"/>
    <mergeCell ref="P17:P21"/>
    <mergeCell ref="O11:O12"/>
    <mergeCell ref="N13:N14"/>
    <mergeCell ref="O13:O14"/>
    <mergeCell ref="N15:N16"/>
    <mergeCell ref="O15:O16"/>
    <mergeCell ref="X17:X21"/>
    <mergeCell ref="Y17:Y21"/>
    <mergeCell ref="Z17:Z21"/>
    <mergeCell ref="AA17:AA21"/>
    <mergeCell ref="AB17:AB21"/>
    <mergeCell ref="S17:S21"/>
    <mergeCell ref="T17:T21"/>
    <mergeCell ref="U17:U21"/>
    <mergeCell ref="V17:V21"/>
    <mergeCell ref="W17:W21"/>
    <mergeCell ref="X15:X16"/>
    <mergeCell ref="Y15:Y16"/>
    <mergeCell ref="Z15:Z16"/>
    <mergeCell ref="AA15:AA16"/>
    <mergeCell ref="AB15:AB16"/>
    <mergeCell ref="S15:S16"/>
    <mergeCell ref="T15:T16"/>
    <mergeCell ref="U15:U16"/>
    <mergeCell ref="V15:V16"/>
    <mergeCell ref="W15:W16"/>
    <mergeCell ref="X13:X14"/>
    <mergeCell ref="Y13:Y14"/>
    <mergeCell ref="Z13:Z14"/>
    <mergeCell ref="AA13:AA14"/>
    <mergeCell ref="AB13:AB14"/>
    <mergeCell ref="S13:S14"/>
    <mergeCell ref="T13:T14"/>
    <mergeCell ref="U13:U14"/>
    <mergeCell ref="V13:V14"/>
    <mergeCell ref="W13:W14"/>
    <mergeCell ref="X11:X12"/>
    <mergeCell ref="Y11:Y12"/>
    <mergeCell ref="Z11:Z12"/>
    <mergeCell ref="AA11:AA12"/>
    <mergeCell ref="AB11:AB12"/>
    <mergeCell ref="S11:S12"/>
    <mergeCell ref="T11:T12"/>
    <mergeCell ref="U11:U12"/>
    <mergeCell ref="V11:V12"/>
    <mergeCell ref="W11:W12"/>
    <mergeCell ref="K15:K16"/>
    <mergeCell ref="H11:H12"/>
    <mergeCell ref="H13:H14"/>
    <mergeCell ref="H15:H16"/>
    <mergeCell ref="I13:I14"/>
    <mergeCell ref="M11:M12"/>
    <mergeCell ref="M13:M14"/>
    <mergeCell ref="M15:M16"/>
    <mergeCell ref="M17:M21"/>
    <mergeCell ref="J17:J21"/>
    <mergeCell ref="K17:K21"/>
    <mergeCell ref="L13:L14"/>
    <mergeCell ref="L15:L16"/>
    <mergeCell ref="L17:L21"/>
    <mergeCell ref="J11:J12"/>
    <mergeCell ref="K13:K14"/>
    <mergeCell ref="K11:K12"/>
    <mergeCell ref="L11:L12"/>
    <mergeCell ref="E26:E28"/>
    <mergeCell ref="D11:D21"/>
    <mergeCell ref="F17:F21"/>
    <mergeCell ref="G11:G12"/>
    <mergeCell ref="G13:G14"/>
    <mergeCell ref="G15:G16"/>
    <mergeCell ref="G17:G21"/>
    <mergeCell ref="I11:I12"/>
    <mergeCell ref="J13:J14"/>
    <mergeCell ref="H17:H21"/>
    <mergeCell ref="I17:I21"/>
    <mergeCell ref="F11:F12"/>
    <mergeCell ref="F13:F14"/>
    <mergeCell ref="F15:F16"/>
    <mergeCell ref="I15:I16"/>
    <mergeCell ref="J15:J16"/>
    <mergeCell ref="C11:C31"/>
    <mergeCell ref="AA32:AA33"/>
    <mergeCell ref="AB22:AB24"/>
    <mergeCell ref="AA22:AA24"/>
    <mergeCell ref="D22:D24"/>
    <mergeCell ref="E22:E24"/>
    <mergeCell ref="E10:F10"/>
    <mergeCell ref="E11:E21"/>
    <mergeCell ref="B2:AC3"/>
    <mergeCell ref="B4:AC5"/>
    <mergeCell ref="B8:AB8"/>
    <mergeCell ref="X9:AB9"/>
    <mergeCell ref="E9:G9"/>
    <mergeCell ref="H9:H10"/>
    <mergeCell ref="I9:K9"/>
    <mergeCell ref="L9:R9"/>
    <mergeCell ref="S9:T9"/>
    <mergeCell ref="U9:W9"/>
    <mergeCell ref="B9:B10"/>
    <mergeCell ref="C9:C10"/>
    <mergeCell ref="D9:D10"/>
    <mergeCell ref="D6:M6"/>
    <mergeCell ref="B11:B51"/>
    <mergeCell ref="E32:E33"/>
  </mergeCells>
  <conditionalFormatting sqref="O11 O13 O15 O17 O22:O25">
    <cfRule type="containsText" dxfId="544" priority="22" operator="containsText" text="Muy Alto">
      <formula>NOT(ISERROR(SEARCH("Muy Alto",O11)))</formula>
    </cfRule>
    <cfRule type="containsText" dxfId="543" priority="23" operator="containsText" text="Alto">
      <formula>NOT(ISERROR(SEARCH("Alto",O11)))</formula>
    </cfRule>
  </conditionalFormatting>
  <conditionalFormatting sqref="O11 O13 O15 O17 O22:O79">
    <cfRule type="containsText" dxfId="542" priority="45" operator="containsText" text="Medio">
      <formula>NOT(ISERROR(SEARCH("Medio",O11)))</formula>
    </cfRule>
    <cfRule type="containsText" dxfId="541" priority="46" operator="containsText" text="Bajo">
      <formula>NOT(ISERROR(SEARCH("Bajo",O11)))</formula>
    </cfRule>
    <cfRule type="containsText" dxfId="540" priority="47" operator="containsText" text="Muy Alto">
      <formula>NOT(ISERROR(SEARCH("Muy Alto",O11)))</formula>
    </cfRule>
  </conditionalFormatting>
  <conditionalFormatting sqref="O26:O79">
    <cfRule type="containsText" dxfId="539" priority="48" operator="containsText" text="Alto">
      <formula>NOT(ISERROR(SEARCH("Alto",O26)))</formula>
    </cfRule>
    <cfRule type="containsText" dxfId="538" priority="50" operator="containsText" text="Muy Alto">
      <formula>NOT(ISERROR(SEARCH("Muy Alto",O26)))</formula>
    </cfRule>
  </conditionalFormatting>
  <conditionalFormatting sqref="R11 R13 R15 R17 R22:R25">
    <cfRule type="containsText" dxfId="537" priority="14" operator="containsText" text="IV">
      <formula>NOT(ISERROR(SEARCH("IV",R11)))</formula>
    </cfRule>
    <cfRule type="containsText" dxfId="536" priority="15" operator="containsText" text="III">
      <formula>NOT(ISERROR(SEARCH("III",R11)))</formula>
    </cfRule>
    <cfRule type="containsText" dxfId="535" priority="16" operator="containsText" text="II">
      <formula>NOT(ISERROR(SEARCH("II",R11)))</formula>
    </cfRule>
    <cfRule type="containsText" dxfId="534" priority="18" operator="containsText" text="I">
      <formula>NOT(ISERROR(SEARCH("I",R11)))</formula>
    </cfRule>
  </conditionalFormatting>
  <conditionalFormatting sqref="R11 R13 R15 R17 R22:R79">
    <cfRule type="containsText" dxfId="533" priority="39" operator="containsText" text="IV">
      <formula>NOT(ISERROR(SEARCH("IV",R11)))</formula>
    </cfRule>
  </conditionalFormatting>
  <conditionalFormatting sqref="R26:R79">
    <cfRule type="containsText" dxfId="532" priority="40" operator="containsText" text="III">
      <formula>NOT(ISERROR(SEARCH("III",R26)))</formula>
    </cfRule>
    <cfRule type="containsText" dxfId="531" priority="41" operator="containsText" text="II">
      <formula>NOT(ISERROR(SEARCH("II",R26)))</formula>
    </cfRule>
    <cfRule type="containsText" dxfId="530" priority="43" operator="containsText" text="I">
      <formula>NOT(ISERROR(SEARCH("I",R26)))</formula>
    </cfRule>
    <cfRule type="containsText" dxfId="529" priority="44" operator="containsText" text="IV">
      <formula>NOT(ISERROR(SEARCH("IV",R26)))</formula>
    </cfRule>
  </conditionalFormatting>
  <conditionalFormatting sqref="S11 S13 S15 S17 S22:S25">
    <cfRule type="containsText" dxfId="528" priority="8" operator="containsText" text="ACEPTABLE">
      <formula>NOT(ISERROR(SEARCH("ACEPTABLE",S11)))</formula>
    </cfRule>
    <cfRule type="containsText" dxfId="527" priority="9" operator="containsText" text="MEJORABLE">
      <formula>NOT(ISERROR(SEARCH("MEJORABLE",S11)))</formula>
    </cfRule>
    <cfRule type="containsText" dxfId="526" priority="10" operator="containsText" text="NO ACEPTABLE">
      <formula>NOT(ISERROR(SEARCH("NO ACEPTABLE",S11)))</formula>
    </cfRule>
    <cfRule type="containsText" dxfId="525" priority="11" operator="containsText" text="NO ACEPTABLE O ACEPTABLE CON CONTROL ESPECIFICO">
      <formula>NOT(ISERROR(SEARCH("NO ACEPTABLE O ACEPTABLE CON CONTROL ESPECIFICO",S11)))</formula>
    </cfRule>
  </conditionalFormatting>
  <conditionalFormatting sqref="S11 S13 S15 S17 S22:S79">
    <cfRule type="containsText" dxfId="524" priority="31" operator="containsText" text="NO ACEPTABLE">
      <formula>NOT(ISERROR(SEARCH("NO ACEPTABLE",S11)))</formula>
    </cfRule>
    <cfRule type="containsText" dxfId="523" priority="32" operator="containsText" text="ACEPTABLE CON CONTROL ESPECIFICO">
      <formula>NOT(ISERROR(SEARCH("ACEPTABLE CON CONTROL ESPECIFICO",S11)))</formula>
    </cfRule>
    <cfRule type="containsText" dxfId="522" priority="33" operator="containsText" text="ACEPTABLE">
      <formula>NOT(ISERROR(SEARCH("ACEPTABLE",S11)))</formula>
    </cfRule>
    <cfRule type="containsText" dxfId="521" priority="34" operator="containsText" text="MEJORABLE">
      <formula>NOT(ISERROR(SEARCH("MEJORABLE",S11)))</formula>
    </cfRule>
  </conditionalFormatting>
  <conditionalFormatting sqref="S26:S79">
    <cfRule type="containsText" dxfId="520" priority="35" operator="containsText" text="NO ACEPTABLE">
      <formula>NOT(ISERROR(SEARCH("NO ACEPTABLE",S26)))</formula>
    </cfRule>
    <cfRule type="containsText" dxfId="519" priority="36" operator="containsText" text="NO ACEPTABLE O ACEPTABLE CON CONTROL ESPECIFICO">
      <formula>NOT(ISERROR(SEARCH("NO ACEPTABLE O ACEPTABLE CON CONTROL ESPECIFICO",S26)))</formula>
    </cfRule>
    <cfRule type="containsText" dxfId="518" priority="37" operator="containsText" text="ACEPTABLE">
      <formula>NOT(ISERROR(SEARCH("ACEPTABLE",S26)))</formula>
    </cfRule>
    <cfRule type="containsText" dxfId="517" priority="38" operator="containsText" text="MEJORABLE">
      <formula>NOT(ISERROR(SEARCH("MEJORABLE",S26)))</formula>
    </cfRule>
  </conditionalFormatting>
  <conditionalFormatting sqref="T11 T13 T15 T17 T22:T79">
    <cfRule type="containsText" dxfId="516" priority="26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515" priority="27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514" priority="28" operator="equal">
      <formula>"Situación crítica. Suspender actividades hasta que el riesgo esté bajo control. Intervención urgente"</formula>
    </cfRule>
    <cfRule type="containsText" dxfId="513" priority="29" operator="containsText" text="Corregir y adoptar medidas de control inmediato">
      <formula>NOT(ISERROR(SEARCH("Corregir y adoptar medidas de control inmediato",T11)))</formula>
    </cfRule>
    <cfRule type="containsText" dxfId="512" priority="30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8">
    <dataValidation type="list" allowBlank="1" showInputMessage="1" showErrorMessage="1" sqref="E11:E13 E29:E32 E25:E26 E22" xr:uid="{00000000-0002-0000-0100-000004000000}">
      <formula1>$E$34:$E$39</formula1>
    </dataValidation>
    <dataValidation type="list" allowBlank="1" showInputMessage="1" showErrorMessage="1" sqref="F17 F11 F13 F15 F22:F33" xr:uid="{00000000-0002-0000-0100-000005000000}">
      <formula1>$F$34:$F$78</formula1>
    </dataValidation>
    <dataValidation type="list" allowBlank="1" showInputMessage="1" showErrorMessage="1" sqref="H22:H25 H11 H13 H15" xr:uid="{00000000-0002-0000-0100-000006000000}">
      <formula1>$H$1048556:$H$1048561</formula1>
    </dataValidation>
    <dataValidation type="list" showInputMessage="1" showErrorMessage="1" sqref="H26:H79" xr:uid="{00000000-0002-0000-0100-000003000000}">
      <formula1>$H$1048555:$H$1048561</formula1>
    </dataValidation>
    <dataValidation type="list" allowBlank="1" showInputMessage="1" showErrorMessage="1" sqref="L38:L78" xr:uid="{00000000-0002-0000-0100-000000000000}">
      <formula1>$L$34:$L$37</formula1>
    </dataValidation>
    <dataValidation type="list" allowBlank="1" showInputMessage="1" showErrorMessage="1" sqref="M22:M33" xr:uid="{00000000-0002-0000-0100-000001000000}">
      <formula1>$M$34:$M$37</formula1>
    </dataValidation>
    <dataValidation type="list" allowBlank="1" showInputMessage="1" showErrorMessage="1" sqref="P22:P33" xr:uid="{00000000-0002-0000-0100-000002000000}">
      <formula1>$P$34:$P$37</formula1>
    </dataValidation>
    <dataValidation type="list" allowBlank="1" showInputMessage="1" showErrorMessage="1" sqref="D22 D11:D13 D25:D33" xr:uid="{00000000-0002-0000-0100-000007000000}">
      <formula1>$D$1048561:$D$1048576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11"/>
  <sheetViews>
    <sheetView showGridLines="0" topLeftCell="B1" zoomScale="85" zoomScaleNormal="85" workbookViewId="0">
      <selection activeCell="C14" sqref="C14"/>
    </sheetView>
  </sheetViews>
  <sheetFormatPr baseColWidth="10" defaultRowHeight="15" x14ac:dyDescent="0.25"/>
  <cols>
    <col min="2" max="2" width="7.28515625" customWidth="1"/>
    <col min="3" max="3" width="12.7109375" bestFit="1" customWidth="1"/>
    <col min="4" max="4" width="16.28515625" customWidth="1"/>
    <col min="5" max="5" width="19.85546875" customWidth="1"/>
    <col min="6" max="6" width="45.5703125" customWidth="1"/>
    <col min="7" max="7" width="21.140625" customWidth="1"/>
    <col min="8" max="8" width="33.85546875" customWidth="1"/>
    <col min="9" max="9" width="12.42578125" customWidth="1"/>
  </cols>
  <sheetData>
    <row r="1" spans="2:9" ht="38.25" customHeight="1" x14ac:dyDescent="0.25"/>
    <row r="2" spans="2:9" ht="30" x14ac:dyDescent="0.25">
      <c r="B2" s="288" t="s">
        <v>46</v>
      </c>
      <c r="C2" s="16" t="s">
        <v>47</v>
      </c>
      <c r="D2" s="16" t="s">
        <v>48</v>
      </c>
      <c r="E2" s="16" t="s">
        <v>49</v>
      </c>
      <c r="F2" s="16" t="s">
        <v>50</v>
      </c>
      <c r="G2" s="16" t="s">
        <v>62</v>
      </c>
      <c r="H2" s="16" t="s">
        <v>51</v>
      </c>
      <c r="I2" s="16" t="s">
        <v>98</v>
      </c>
    </row>
    <row r="3" spans="2:9" ht="60" x14ac:dyDescent="0.25">
      <c r="B3" s="288"/>
      <c r="C3" s="14" t="s">
        <v>52</v>
      </c>
      <c r="D3" s="17" t="s">
        <v>97</v>
      </c>
      <c r="E3" s="15" t="s">
        <v>72</v>
      </c>
      <c r="F3" s="17" t="s">
        <v>76</v>
      </c>
      <c r="G3" s="15" t="s">
        <v>82</v>
      </c>
      <c r="H3" s="17" t="s">
        <v>83</v>
      </c>
      <c r="I3" s="15" t="s">
        <v>91</v>
      </c>
    </row>
    <row r="4" spans="2:9" ht="60" x14ac:dyDescent="0.25">
      <c r="B4" s="288"/>
      <c r="C4" s="14" t="s">
        <v>53</v>
      </c>
      <c r="D4" s="17" t="s">
        <v>66</v>
      </c>
      <c r="E4" s="15" t="s">
        <v>60</v>
      </c>
      <c r="F4" s="17" t="s">
        <v>77</v>
      </c>
      <c r="G4" s="15" t="s">
        <v>63</v>
      </c>
      <c r="H4" s="17" t="s">
        <v>84</v>
      </c>
      <c r="I4" s="15" t="s">
        <v>92</v>
      </c>
    </row>
    <row r="5" spans="2:9" ht="120" customHeight="1" x14ac:dyDescent="0.25">
      <c r="B5" s="288"/>
      <c r="C5" s="14" t="s">
        <v>54</v>
      </c>
      <c r="D5" s="17" t="s">
        <v>67</v>
      </c>
      <c r="E5" s="15" t="s">
        <v>73</v>
      </c>
      <c r="F5" s="17" t="s">
        <v>78</v>
      </c>
      <c r="G5" s="15" t="s">
        <v>65</v>
      </c>
      <c r="H5" s="17" t="s">
        <v>85</v>
      </c>
      <c r="I5" s="15" t="s">
        <v>93</v>
      </c>
    </row>
    <row r="6" spans="2:9" ht="99" customHeight="1" x14ac:dyDescent="0.25">
      <c r="B6" s="288"/>
      <c r="C6" s="14" t="s">
        <v>55</v>
      </c>
      <c r="D6" s="17" t="s">
        <v>68</v>
      </c>
      <c r="E6" s="15" t="s">
        <v>61</v>
      </c>
      <c r="F6" s="17" t="s">
        <v>79</v>
      </c>
      <c r="G6" s="15" t="s">
        <v>64</v>
      </c>
      <c r="H6" s="17" t="s">
        <v>86</v>
      </c>
      <c r="I6" s="15" t="s">
        <v>94</v>
      </c>
    </row>
    <row r="7" spans="2:9" ht="105.75" customHeight="1" x14ac:dyDescent="0.25">
      <c r="B7" s="288"/>
      <c r="C7" s="14" t="s">
        <v>56</v>
      </c>
      <c r="D7" s="17" t="s">
        <v>69</v>
      </c>
      <c r="E7" s="15" t="s">
        <v>74</v>
      </c>
      <c r="F7" s="17" t="s">
        <v>80</v>
      </c>
      <c r="G7" s="15"/>
      <c r="H7" s="17" t="s">
        <v>87</v>
      </c>
      <c r="I7" s="15" t="s">
        <v>95</v>
      </c>
    </row>
    <row r="8" spans="2:9" ht="60" x14ac:dyDescent="0.25">
      <c r="B8" s="288"/>
      <c r="C8" s="14" t="s">
        <v>57</v>
      </c>
      <c r="D8" s="17" t="s">
        <v>70</v>
      </c>
      <c r="E8" s="15" t="s">
        <v>75</v>
      </c>
      <c r="F8" s="17" t="s">
        <v>81</v>
      </c>
      <c r="G8" s="15"/>
      <c r="H8" s="17" t="s">
        <v>88</v>
      </c>
      <c r="I8" s="15" t="s">
        <v>96</v>
      </c>
    </row>
    <row r="9" spans="2:9" ht="90" x14ac:dyDescent="0.25">
      <c r="B9" s="288"/>
      <c r="C9" s="14" t="s">
        <v>58</v>
      </c>
      <c r="D9" s="17" t="s">
        <v>71</v>
      </c>
      <c r="E9" s="15"/>
      <c r="F9" s="17"/>
      <c r="G9" s="15"/>
      <c r="H9" s="17" t="s">
        <v>89</v>
      </c>
      <c r="I9" s="15"/>
    </row>
    <row r="10" spans="2:9" ht="30" x14ac:dyDescent="0.25">
      <c r="B10" s="288"/>
      <c r="C10" s="14" t="s">
        <v>59</v>
      </c>
      <c r="D10" s="17"/>
      <c r="E10" s="15"/>
      <c r="F10" s="17"/>
      <c r="G10" s="15"/>
      <c r="H10" s="17" t="s">
        <v>90</v>
      </c>
      <c r="I10" s="15"/>
    </row>
    <row r="11" spans="2:9" ht="30.75" customHeight="1" x14ac:dyDescent="0.25">
      <c r="B11" s="225" t="s">
        <v>99</v>
      </c>
      <c r="C11" s="225"/>
      <c r="D11" s="225"/>
      <c r="E11" s="225"/>
      <c r="F11" s="225"/>
      <c r="G11" s="225"/>
      <c r="H11" s="225"/>
      <c r="I11" s="225"/>
    </row>
  </sheetData>
  <mergeCells count="2">
    <mergeCell ref="B11:I11"/>
    <mergeCell ref="B2:B10"/>
  </mergeCells>
  <pageMargins left="0.70866141732283472" right="0.70866141732283472" top="0.74803149606299213" bottom="0.74803149606299213" header="0.31496062992125984" footer="0.31496062992125984"/>
  <pageSetup scale="53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5"/>
  <sheetViews>
    <sheetView showGridLines="0" workbookViewId="0">
      <selection activeCell="A14" sqref="A14"/>
    </sheetView>
  </sheetViews>
  <sheetFormatPr baseColWidth="10" defaultRowHeight="15" x14ac:dyDescent="0.25"/>
  <cols>
    <col min="2" max="2" width="13.28515625" customWidth="1"/>
    <col min="3" max="3" width="21.85546875" customWidth="1"/>
    <col min="4" max="4" width="20.5703125" customWidth="1"/>
    <col min="5" max="5" width="28.5703125" customWidth="1"/>
  </cols>
  <sheetData>
    <row r="3" spans="2:5" ht="30" x14ac:dyDescent="0.25">
      <c r="B3" s="16" t="s">
        <v>100</v>
      </c>
      <c r="C3" s="16" t="s">
        <v>103</v>
      </c>
      <c r="D3" s="16" t="s">
        <v>105</v>
      </c>
      <c r="E3" s="16" t="s">
        <v>104</v>
      </c>
    </row>
    <row r="4" spans="2:5" ht="120" x14ac:dyDescent="0.25">
      <c r="B4" s="18" t="s">
        <v>101</v>
      </c>
      <c r="C4" s="15" t="s">
        <v>106</v>
      </c>
      <c r="D4" s="15" t="s">
        <v>110</v>
      </c>
      <c r="E4" s="15" t="s">
        <v>111</v>
      </c>
    </row>
    <row r="5" spans="2:5" ht="180" x14ac:dyDescent="0.25">
      <c r="B5" s="18" t="s">
        <v>102</v>
      </c>
      <c r="C5" s="15" t="s">
        <v>107</v>
      </c>
      <c r="D5" s="15" t="s">
        <v>108</v>
      </c>
      <c r="E5" s="15" t="s">
        <v>109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0663-7126-4EC2-823F-6D805C758465}">
  <sheetPr>
    <pageSetUpPr fitToPage="1"/>
  </sheetPr>
  <dimension ref="A2:CM1048563"/>
  <sheetViews>
    <sheetView showGridLines="0" topLeftCell="G1" zoomScale="70" zoomScaleNormal="70" workbookViewId="0">
      <selection activeCell="C11" sqref="C11:C23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424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17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2"/>
      <c r="C10" s="154"/>
      <c r="D10" s="155"/>
      <c r="E10" s="210" t="s">
        <v>5</v>
      </c>
      <c r="F10" s="169"/>
      <c r="G10" s="113" t="s">
        <v>4</v>
      </c>
      <c r="H10" s="154"/>
      <c r="I10" s="104" t="s">
        <v>6</v>
      </c>
      <c r="J10" s="113" t="s">
        <v>7</v>
      </c>
      <c r="K10" s="133" t="s">
        <v>8</v>
      </c>
      <c r="L10" s="13" t="s">
        <v>37</v>
      </c>
      <c r="M10" s="120" t="s">
        <v>38</v>
      </c>
      <c r="N10" s="119" t="s">
        <v>42</v>
      </c>
      <c r="O10" s="110" t="s">
        <v>39</v>
      </c>
      <c r="P10" s="119" t="s">
        <v>40</v>
      </c>
      <c r="Q10" s="13" t="s">
        <v>43</v>
      </c>
      <c r="R10" s="120" t="s">
        <v>45</v>
      </c>
      <c r="S10" s="13" t="s">
        <v>9</v>
      </c>
      <c r="T10" s="52" t="s">
        <v>249</v>
      </c>
      <c r="U10" s="121" t="s">
        <v>10</v>
      </c>
      <c r="V10" s="122" t="s">
        <v>11</v>
      </c>
      <c r="W10" s="123" t="s">
        <v>12</v>
      </c>
      <c r="X10" s="124" t="s">
        <v>14</v>
      </c>
      <c r="Y10" s="125" t="s">
        <v>15</v>
      </c>
      <c r="Z10" s="128" t="s">
        <v>16</v>
      </c>
      <c r="AA10" s="125" t="s">
        <v>17</v>
      </c>
      <c r="AB10" s="126" t="s">
        <v>44</v>
      </c>
    </row>
    <row r="11" spans="2:49" ht="15" customHeight="1" x14ac:dyDescent="0.25">
      <c r="B11" s="219" t="s">
        <v>424</v>
      </c>
      <c r="C11" s="170" t="s">
        <v>513</v>
      </c>
      <c r="D11" s="206" t="s">
        <v>19</v>
      </c>
      <c r="E11" s="211" t="s">
        <v>208</v>
      </c>
      <c r="F11" s="144" t="s">
        <v>222</v>
      </c>
      <c r="G11" s="144" t="s">
        <v>328</v>
      </c>
      <c r="H11" s="170" t="s">
        <v>264</v>
      </c>
      <c r="I11" s="147" t="s">
        <v>271</v>
      </c>
      <c r="J11" s="147" t="s">
        <v>271</v>
      </c>
      <c r="K11" s="147" t="s">
        <v>271</v>
      </c>
      <c r="L11" s="191">
        <v>2</v>
      </c>
      <c r="M11" s="190">
        <v>4</v>
      </c>
      <c r="N11" s="185">
        <f>M11*L11</f>
        <v>8</v>
      </c>
      <c r="O11" s="190" t="str">
        <f>IF(N11&gt;=24,"Muy Alto",IF(N11&gt;=10,"Alto",IF(N11&gt;=6,"Medio","Bajo")))</f>
        <v>Medio</v>
      </c>
      <c r="P11" s="232">
        <v>10</v>
      </c>
      <c r="Q11" s="192">
        <f>P11*N11</f>
        <v>80</v>
      </c>
      <c r="R11" s="218" t="str">
        <f>IF(Q11&gt;=600,"I",IF(Q11&gt;=150,"II",IF(Q11&gt;=40,"III","IV")))</f>
        <v>III</v>
      </c>
      <c r="S11" s="214" t="str">
        <f>IF(R11="IV","ACEPTABLE",IF(R11="III","MEJORABLE",IF(R11="II","ACEPTABLE CON CONTROL ESPECIFICO","NO ACEPTABLE")))</f>
        <v>MEJORABLE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1" s="190">
        <v>2</v>
      </c>
      <c r="V11" s="170" t="s">
        <v>276</v>
      </c>
      <c r="W11" s="170" t="s">
        <v>279</v>
      </c>
      <c r="X11" s="144" t="s">
        <v>266</v>
      </c>
      <c r="Y11" s="170" t="s">
        <v>266</v>
      </c>
      <c r="Z11" s="144" t="s">
        <v>304</v>
      </c>
      <c r="AA11" s="170" t="s">
        <v>284</v>
      </c>
      <c r="AB11" s="170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220"/>
      <c r="C12" s="170"/>
      <c r="D12" s="180"/>
      <c r="E12" s="145"/>
      <c r="F12" s="145"/>
      <c r="G12" s="145"/>
      <c r="H12" s="170"/>
      <c r="I12" s="147"/>
      <c r="J12" s="147"/>
      <c r="K12" s="147"/>
      <c r="L12" s="177"/>
      <c r="M12" s="190"/>
      <c r="N12" s="185"/>
      <c r="O12" s="190"/>
      <c r="P12" s="232"/>
      <c r="Q12" s="189"/>
      <c r="R12" s="218"/>
      <c r="S12" s="174"/>
      <c r="T12" s="177"/>
      <c r="U12" s="190"/>
      <c r="V12" s="170"/>
      <c r="W12" s="170"/>
      <c r="X12" s="145"/>
      <c r="Y12" s="170"/>
      <c r="Z12" s="145"/>
      <c r="AA12" s="170"/>
      <c r="AB12" s="170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220"/>
      <c r="C13" s="170"/>
      <c r="D13" s="180"/>
      <c r="E13" s="145"/>
      <c r="F13" s="145"/>
      <c r="G13" s="145"/>
      <c r="H13" s="170"/>
      <c r="I13" s="147"/>
      <c r="J13" s="147"/>
      <c r="K13" s="147"/>
      <c r="L13" s="177"/>
      <c r="M13" s="190"/>
      <c r="N13" s="185"/>
      <c r="O13" s="190"/>
      <c r="P13" s="232"/>
      <c r="Q13" s="189"/>
      <c r="R13" s="218"/>
      <c r="S13" s="174"/>
      <c r="T13" s="177"/>
      <c r="U13" s="190"/>
      <c r="V13" s="170"/>
      <c r="W13" s="170"/>
      <c r="X13" s="145"/>
      <c r="Y13" s="170"/>
      <c r="Z13" s="145"/>
      <c r="AA13" s="170"/>
      <c r="AB13" s="170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220"/>
      <c r="C14" s="170"/>
      <c r="D14" s="180"/>
      <c r="E14" s="145"/>
      <c r="F14" s="145"/>
      <c r="G14" s="145"/>
      <c r="H14" s="170"/>
      <c r="I14" s="147"/>
      <c r="J14" s="147"/>
      <c r="K14" s="147"/>
      <c r="L14" s="177"/>
      <c r="M14" s="190"/>
      <c r="N14" s="185"/>
      <c r="O14" s="190"/>
      <c r="P14" s="232"/>
      <c r="Q14" s="189"/>
      <c r="R14" s="218"/>
      <c r="S14" s="174"/>
      <c r="T14" s="177"/>
      <c r="U14" s="190"/>
      <c r="V14" s="170"/>
      <c r="W14" s="170"/>
      <c r="X14" s="145"/>
      <c r="Y14" s="170"/>
      <c r="Z14" s="145"/>
      <c r="AA14" s="170"/>
      <c r="AB14" s="170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thickBot="1" x14ac:dyDescent="0.3">
      <c r="B15" s="220"/>
      <c r="C15" s="170"/>
      <c r="D15" s="180"/>
      <c r="E15" s="145"/>
      <c r="F15" s="145"/>
      <c r="G15" s="146"/>
      <c r="H15" s="170"/>
      <c r="I15" s="147"/>
      <c r="J15" s="147"/>
      <c r="K15" s="147"/>
      <c r="L15" s="178"/>
      <c r="M15" s="190"/>
      <c r="N15" s="185"/>
      <c r="O15" s="190"/>
      <c r="P15" s="232"/>
      <c r="Q15" s="189"/>
      <c r="R15" s="218"/>
      <c r="S15" s="174"/>
      <c r="T15" s="177"/>
      <c r="U15" s="190"/>
      <c r="V15" s="170"/>
      <c r="W15" s="170"/>
      <c r="X15" s="146"/>
      <c r="Y15" s="170"/>
      <c r="Z15" s="146"/>
      <c r="AA15" s="170"/>
      <c r="AB15" s="170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220"/>
      <c r="C16" s="170"/>
      <c r="D16" s="180"/>
      <c r="E16" s="145"/>
      <c r="F16" s="144" t="s">
        <v>218</v>
      </c>
      <c r="G16" s="144" t="s">
        <v>621</v>
      </c>
      <c r="H16" s="144" t="s">
        <v>262</v>
      </c>
      <c r="I16" s="171" t="s">
        <v>271</v>
      </c>
      <c r="J16" s="171" t="s">
        <v>271</v>
      </c>
      <c r="K16" s="171" t="s">
        <v>271</v>
      </c>
      <c r="L16" s="176">
        <v>2</v>
      </c>
      <c r="M16" s="179">
        <v>3</v>
      </c>
      <c r="N16" s="188">
        <v>6</v>
      </c>
      <c r="O16" s="179" t="str">
        <f t="shared" ref="O16" si="0">IF(N16&gt;=24,"Muy Alto",IF(N16&gt;=10,"Alto",IF(N16&gt;=6,"Medio","Bajo")))</f>
        <v>Medio</v>
      </c>
      <c r="P16" s="233">
        <v>25</v>
      </c>
      <c r="Q16" s="185">
        <f t="shared" ref="Q16" si="1">P16*N16</f>
        <v>150</v>
      </c>
      <c r="R16" s="193" t="str">
        <f t="shared" ref="R16" si="2">IF(Q16&gt;=600,"I",IF(Q16&gt;=150,"II",IF(Q16&gt;=40,"III","IV")))</f>
        <v>II</v>
      </c>
      <c r="S16" s="214" t="str">
        <f t="shared" ref="S16" si="3">IF(R16="IV","ACEPTABLE",IF(R16="III","MEJORABLE",IF(R16="II","ACEPTABLE CON CONTROL ESPECIFICO","NO ACEPTABLE")))</f>
        <v>ACEPTABLE CON CONTROL ESPECIFICO</v>
      </c>
      <c r="T16" s="177" t="str">
        <f t="shared" ref="T16" si="4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Corregir y adoptar medidas de control inmediato</v>
      </c>
      <c r="U16" s="179">
        <v>2</v>
      </c>
      <c r="V16" s="144" t="s">
        <v>622</v>
      </c>
      <c r="W16" s="144" t="s">
        <v>623</v>
      </c>
      <c r="X16" s="144" t="s">
        <v>266</v>
      </c>
      <c r="Y16" s="144" t="s">
        <v>266</v>
      </c>
      <c r="Z16" s="144" t="s">
        <v>266</v>
      </c>
      <c r="AA16" s="144" t="s">
        <v>600</v>
      </c>
      <c r="AB16" s="144" t="s">
        <v>266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7.100000000000001" customHeight="1" x14ac:dyDescent="0.25">
      <c r="B17" s="220"/>
      <c r="C17" s="170"/>
      <c r="D17" s="180"/>
      <c r="E17" s="145"/>
      <c r="F17" s="145"/>
      <c r="G17" s="145"/>
      <c r="H17" s="145"/>
      <c r="I17" s="196"/>
      <c r="J17" s="196"/>
      <c r="K17" s="196"/>
      <c r="L17" s="177"/>
      <c r="M17" s="180"/>
      <c r="N17" s="189"/>
      <c r="O17" s="180"/>
      <c r="P17" s="234"/>
      <c r="Q17" s="185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6.5" customHeight="1" x14ac:dyDescent="0.25">
      <c r="B18" s="220"/>
      <c r="C18" s="170"/>
      <c r="D18" s="180"/>
      <c r="E18" s="145"/>
      <c r="F18" s="145"/>
      <c r="G18" s="145"/>
      <c r="H18" s="145"/>
      <c r="I18" s="196"/>
      <c r="J18" s="196"/>
      <c r="K18" s="196"/>
      <c r="L18" s="177"/>
      <c r="M18" s="180"/>
      <c r="N18" s="189"/>
      <c r="O18" s="180"/>
      <c r="P18" s="234"/>
      <c r="Q18" s="185"/>
      <c r="R18" s="194"/>
      <c r="S18" s="174"/>
      <c r="T18" s="177"/>
      <c r="U18" s="180"/>
      <c r="V18" s="145"/>
      <c r="W18" s="145"/>
      <c r="X18" s="145"/>
      <c r="Y18" s="145"/>
      <c r="Z18" s="145"/>
      <c r="AA18" s="145"/>
      <c r="AB18" s="145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30" customHeight="1" thickBot="1" x14ac:dyDescent="0.3">
      <c r="B19" s="220"/>
      <c r="C19" s="170"/>
      <c r="D19" s="181"/>
      <c r="E19" s="146"/>
      <c r="F19" s="146"/>
      <c r="G19" s="146"/>
      <c r="H19" s="146"/>
      <c r="I19" s="172"/>
      <c r="J19" s="172"/>
      <c r="K19" s="172"/>
      <c r="L19" s="178"/>
      <c r="M19" s="181"/>
      <c r="N19" s="201"/>
      <c r="O19" s="181"/>
      <c r="P19" s="235"/>
      <c r="Q19" s="185"/>
      <c r="R19" s="195"/>
      <c r="S19" s="215"/>
      <c r="T19" s="178"/>
      <c r="U19" s="181"/>
      <c r="V19" s="146"/>
      <c r="W19" s="146"/>
      <c r="X19" s="146"/>
      <c r="Y19" s="146"/>
      <c r="Z19" s="146"/>
      <c r="AA19" s="146"/>
      <c r="AB19" s="146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64.5" customHeight="1" thickBot="1" x14ac:dyDescent="0.3">
      <c r="B20" s="220"/>
      <c r="C20" s="170"/>
      <c r="D20" s="190" t="s">
        <v>19</v>
      </c>
      <c r="E20" s="170" t="s">
        <v>288</v>
      </c>
      <c r="F20" s="55" t="s">
        <v>230</v>
      </c>
      <c r="G20" s="55" t="s">
        <v>291</v>
      </c>
      <c r="H20" s="55" t="s">
        <v>264</v>
      </c>
      <c r="I20" s="6" t="s">
        <v>271</v>
      </c>
      <c r="J20" s="6" t="s">
        <v>271</v>
      </c>
      <c r="K20" s="6" t="s">
        <v>271</v>
      </c>
      <c r="L20" s="102">
        <v>2</v>
      </c>
      <c r="M20" s="5">
        <v>4</v>
      </c>
      <c r="N20" s="59">
        <f>M20*L20</f>
        <v>8</v>
      </c>
      <c r="O20" s="5" t="str">
        <f>IF(N20&gt;=24,"Muy Alto",IF(N20&gt;=10,"Alto",IF(N20&gt;=6,"Medio","Bajo")))</f>
        <v>Medio</v>
      </c>
      <c r="P20" s="117">
        <v>25</v>
      </c>
      <c r="Q20" s="59">
        <f t="shared" ref="Q20:Q26" si="5">P20*N20</f>
        <v>200</v>
      </c>
      <c r="R20" s="11" t="str">
        <f>IF(Q20&gt;=600,"I",IF(Q20&gt;=150,"II",IF(Q20&gt;=40,"III","IV")))</f>
        <v>II</v>
      </c>
      <c r="S20" s="53" t="str">
        <f>IF(R20="IV","ACEPTABLE",IF(R20="III","MEJORABLE",IF(R20="II","ACEPTABLE CON CONTROL ESPECIFICO","NO ACEPTABLE")))</f>
        <v>ACEPTABLE CON CONTROL ESPECIFICO</v>
      </c>
      <c r="T20" s="10" t="str">
        <f>IF(R20="IV","Mantener las medidas de control existentes, pero se deberían considerar soluciones o mejoras y se deben hacer comprobciones periódicas para asegurrar que el riesgo aún es aceptable",IF(R20="III","Mejorar si es posible. Seria conveniente justificar la intervención y su rentabilidad",IF(R20="II","Corregir y adoptar medidas de control inmediato","Situación crítica. Suspender actividades hasta que el riesgo esté bajo control. Intervención urgente ")))</f>
        <v>Corregir y adoptar medidas de control inmediato</v>
      </c>
      <c r="U20" s="5">
        <v>2</v>
      </c>
      <c r="V20" s="55" t="s">
        <v>294</v>
      </c>
      <c r="W20" s="55" t="s">
        <v>279</v>
      </c>
      <c r="X20" s="55" t="s">
        <v>266</v>
      </c>
      <c r="Y20" s="55" t="s">
        <v>266</v>
      </c>
      <c r="Z20" s="55" t="s">
        <v>295</v>
      </c>
      <c r="AA20" s="144" t="s">
        <v>309</v>
      </c>
      <c r="AB20" s="144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51.75" customHeight="1" thickBot="1" x14ac:dyDescent="0.3">
      <c r="B21" s="220"/>
      <c r="C21" s="170"/>
      <c r="D21" s="190"/>
      <c r="E21" s="170"/>
      <c r="F21" s="55" t="s">
        <v>244</v>
      </c>
      <c r="G21" s="55" t="s">
        <v>584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5">
        <v>4</v>
      </c>
      <c r="N21" s="59">
        <f>M21*L21</f>
        <v>8</v>
      </c>
      <c r="O21" s="5" t="str">
        <f>IF(N21&gt;=24,"Muy Alto",IF(N21&gt;=10,"Alto",IF(N21&gt;=6,"Medio","Bajo")))</f>
        <v>Medio</v>
      </c>
      <c r="P21" s="117">
        <v>25</v>
      </c>
      <c r="Q21" s="59">
        <f t="shared" si="5"/>
        <v>200</v>
      </c>
      <c r="R21" s="11" t="str">
        <f>IF(Q21&gt;=600,"I",IF(Q21&gt;=150,"II",IF(Q21&gt;=40,"III","IV")))</f>
        <v>II</v>
      </c>
      <c r="S21" s="53" t="str">
        <f>IF(R21="IV","ACEPTABLE",IF(R21="III","MEJORABLE",IF(R21="II","ACEPTABLE CON CONTROL ESPECIFICO","NO ACEPTABLE")))</f>
        <v>ACEPTABLE CON CONTROL ESPECIFICO</v>
      </c>
      <c r="T21" s="10" t="str">
        <f>IF(R21="IV","Mantener las medidas de control existentes, pero se deberían considerar soluciones o mejoras y se deben hacer comprobciones periódicas para asegurrar que el riesgo aún es aceptable",IF(R21="III","Mejorar si es posible. Seria conveniente justificar la intervención y su rentabilidad",IF(R21="II","Corregir y adoptar medidas de control inmediato","Situación crítica. Suspender actividades hasta que el riesgo esté bajo control. Intervención urgente ")))</f>
        <v>Corregir y adoptar medidas de control inmediato</v>
      </c>
      <c r="U21" s="5">
        <v>2</v>
      </c>
      <c r="V21" s="55" t="s">
        <v>310</v>
      </c>
      <c r="W21" s="55" t="s">
        <v>279</v>
      </c>
      <c r="X21" s="55" t="s">
        <v>266</v>
      </c>
      <c r="Y21" s="55" t="s">
        <v>266</v>
      </c>
      <c r="Z21" s="55" t="s">
        <v>302</v>
      </c>
      <c r="AA21" s="145"/>
      <c r="AB21" s="145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147" customHeight="1" x14ac:dyDescent="0.25">
      <c r="B22" s="220"/>
      <c r="C22" s="170"/>
      <c r="D22" s="5" t="s">
        <v>293</v>
      </c>
      <c r="E22" s="55" t="s">
        <v>210</v>
      </c>
      <c r="F22" s="55" t="s">
        <v>241</v>
      </c>
      <c r="G22" s="55" t="s">
        <v>292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5">
        <v>3</v>
      </c>
      <c r="N22" s="59">
        <f>M22*L22</f>
        <v>6</v>
      </c>
      <c r="O22" s="5" t="str">
        <f>IF(N22&gt;=24,"Muy Alto",IF(N22&gt;=10,"Alto",IF(N22&gt;=6,"Medio","Bajo")))</f>
        <v>Medio</v>
      </c>
      <c r="P22" s="117">
        <v>10</v>
      </c>
      <c r="Q22" s="59">
        <f t="shared" si="5"/>
        <v>60</v>
      </c>
      <c r="R22" s="11" t="str">
        <f>IF(Q22&gt;=600,"I",IF(Q22&gt;=150,"II",IF(Q22&gt;=40,"III","IV")))</f>
        <v>III</v>
      </c>
      <c r="S22" s="53" t="str">
        <f>IF(R22="IV","ACEPTABLE",IF(R22="III","MEJORABLE",IF(R22="II","ACEPTABLE CON CONTROL ESPECIFICO","NO ACEPTABLE")))</f>
        <v>MEJORABLE</v>
      </c>
      <c r="T22" s="10" t="str">
        <f>IF(R22="IV","Mantener las medidas de control existentes, pero se deberían considerar soluciones o mejoras y se deben hacer comprobciones periódicas para asegurrar que el riesgo aún es aceptable",IF(R22="III","Mejorar si es posible. Seria conveniente justificar la intervención y su rentabilidad",IF(R22="II","Corregir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2" s="5">
        <v>2</v>
      </c>
      <c r="V22" s="55" t="s">
        <v>298</v>
      </c>
      <c r="W22" s="55" t="s">
        <v>299</v>
      </c>
      <c r="X22" s="55" t="s">
        <v>266</v>
      </c>
      <c r="Y22" s="55" t="s">
        <v>266</v>
      </c>
      <c r="Z22" s="55" t="s">
        <v>300</v>
      </c>
      <c r="AA22" s="55" t="s">
        <v>303</v>
      </c>
      <c r="AB22" s="55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178.5" x14ac:dyDescent="0.25">
      <c r="B23" s="220"/>
      <c r="C23" s="170"/>
      <c r="D23" s="5" t="s">
        <v>19</v>
      </c>
      <c r="E23" s="62" t="s">
        <v>426</v>
      </c>
      <c r="F23" s="55" t="s">
        <v>233</v>
      </c>
      <c r="G23" s="55" t="s">
        <v>316</v>
      </c>
      <c r="H23" s="55" t="s">
        <v>262</v>
      </c>
      <c r="I23" s="6" t="s">
        <v>271</v>
      </c>
      <c r="J23" s="6" t="s">
        <v>271</v>
      </c>
      <c r="K23" s="6" t="s">
        <v>271</v>
      </c>
      <c r="L23" s="102">
        <v>2</v>
      </c>
      <c r="M23" s="5">
        <v>4</v>
      </c>
      <c r="N23" s="59">
        <f t="shared" ref="N23:N84" si="6">M23*L23</f>
        <v>8</v>
      </c>
      <c r="O23" s="5" t="str">
        <f t="shared" ref="O23:O84" si="7">IF(N23&gt;=24,"Muy Alto",IF(N23&gt;=10,"Alto",IF(N23&gt;=6,"Medio","Bajo")))</f>
        <v>Medio</v>
      </c>
      <c r="P23" s="117">
        <v>25</v>
      </c>
      <c r="Q23" s="59">
        <f t="shared" si="5"/>
        <v>200</v>
      </c>
      <c r="R23" s="11" t="str">
        <f t="shared" ref="R23:R84" si="8">IF(Q23&gt;=600,"I",IF(Q23&gt;=150,"II",IF(Q23&gt;=40,"III","IV")))</f>
        <v>II</v>
      </c>
      <c r="S23" s="7" t="str">
        <f t="shared" ref="S23:S84" si="9">IF(R23="IV","ACEPTABLE",IF(R23="III","MEJORABLE",IF(R23="II","ACEPTABLE CON CONTROL ESPECIFICO","NO ACEPTABLE")))</f>
        <v>ACEPTABLE CON CONTROL ESPECIFICO</v>
      </c>
      <c r="T23" s="10" t="str">
        <f t="shared" ref="T23:T84" si="10"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Corregir y adoptar medidas de control inmediato</v>
      </c>
      <c r="U23" s="5">
        <v>2</v>
      </c>
      <c r="V23" s="55" t="s">
        <v>317</v>
      </c>
      <c r="W23" s="55" t="s">
        <v>265</v>
      </c>
      <c r="X23" s="55" t="s">
        <v>266</v>
      </c>
      <c r="Y23" s="55" t="s">
        <v>266</v>
      </c>
      <c r="Z23" s="55" t="s">
        <v>318</v>
      </c>
      <c r="AA23" s="55" t="s">
        <v>319</v>
      </c>
      <c r="AB23" s="55" t="s">
        <v>266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65.75" x14ac:dyDescent="0.25">
      <c r="B24" s="220"/>
      <c r="C24" s="68"/>
      <c r="D24" s="5" t="s">
        <v>19</v>
      </c>
      <c r="E24" s="55" t="s">
        <v>210</v>
      </c>
      <c r="F24" s="55" t="s">
        <v>240</v>
      </c>
      <c r="G24" s="55" t="s">
        <v>333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5">
        <v>4</v>
      </c>
      <c r="N24" s="59">
        <v>8</v>
      </c>
      <c r="O24" s="5" t="str">
        <f t="shared" si="7"/>
        <v>Medio</v>
      </c>
      <c r="P24" s="117">
        <v>25</v>
      </c>
      <c r="Q24" s="59">
        <f t="shared" si="5"/>
        <v>200</v>
      </c>
      <c r="R24" s="11" t="str">
        <f t="shared" si="8"/>
        <v>II</v>
      </c>
      <c r="S24" s="7" t="str">
        <f t="shared" si="9"/>
        <v>ACEPTABLE CON CONTROL ESPECIFICO</v>
      </c>
      <c r="T24" s="10" t="str">
        <f t="shared" si="10"/>
        <v>Corregir y adoptar medidas de control inmediato</v>
      </c>
      <c r="U24" s="5">
        <v>2</v>
      </c>
      <c r="V24" s="55" t="s">
        <v>334</v>
      </c>
      <c r="W24" s="55" t="s">
        <v>299</v>
      </c>
      <c r="X24" s="55" t="s">
        <v>266</v>
      </c>
      <c r="Y24" s="55" t="s">
        <v>266</v>
      </c>
      <c r="Z24" s="55" t="s">
        <v>266</v>
      </c>
      <c r="AA24" s="55" t="s">
        <v>335</v>
      </c>
      <c r="AB24" s="55" t="s">
        <v>266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29" customHeight="1" x14ac:dyDescent="0.25">
      <c r="B25" s="220"/>
      <c r="C25" s="64"/>
      <c r="D25" s="5" t="s">
        <v>19</v>
      </c>
      <c r="E25" s="144" t="s">
        <v>207</v>
      </c>
      <c r="F25" s="55" t="s">
        <v>53</v>
      </c>
      <c r="G25" s="55" t="s">
        <v>336</v>
      </c>
      <c r="H25" s="55" t="s">
        <v>269</v>
      </c>
      <c r="I25" s="6" t="s">
        <v>271</v>
      </c>
      <c r="J25" s="6" t="s">
        <v>271</v>
      </c>
      <c r="K25" s="6" t="s">
        <v>338</v>
      </c>
      <c r="L25" s="102">
        <v>2</v>
      </c>
      <c r="M25" s="5">
        <v>4</v>
      </c>
      <c r="N25" s="59">
        <f>M25*L25</f>
        <v>8</v>
      </c>
      <c r="O25" s="5" t="str">
        <f t="shared" si="7"/>
        <v>Medio</v>
      </c>
      <c r="P25" s="117">
        <v>25</v>
      </c>
      <c r="Q25" s="59">
        <f t="shared" si="5"/>
        <v>200</v>
      </c>
      <c r="R25" s="11" t="str">
        <f t="shared" si="8"/>
        <v>II</v>
      </c>
      <c r="S25" s="7" t="str">
        <f t="shared" si="9"/>
        <v>ACEPTABLE CON CONTROL ESPECIFICO</v>
      </c>
      <c r="T25" s="10" t="str">
        <f t="shared" si="10"/>
        <v>Corregir y adoptar medidas de control inmediato</v>
      </c>
      <c r="U25" s="5">
        <v>2</v>
      </c>
      <c r="V25" s="55" t="s">
        <v>340</v>
      </c>
      <c r="W25" s="55" t="s">
        <v>280</v>
      </c>
      <c r="X25" s="55" t="s">
        <v>266</v>
      </c>
      <c r="Y25" s="55" t="s">
        <v>266</v>
      </c>
      <c r="Z25" s="55" t="s">
        <v>266</v>
      </c>
      <c r="AA25" s="171" t="s">
        <v>432</v>
      </c>
      <c r="AB25" s="55" t="s">
        <v>348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02.75" thickBot="1" x14ac:dyDescent="0.3">
      <c r="B26" s="220"/>
      <c r="C26" s="64"/>
      <c r="D26" s="5" t="s">
        <v>19</v>
      </c>
      <c r="E26" s="146"/>
      <c r="F26" s="55" t="s">
        <v>52</v>
      </c>
      <c r="G26" s="55" t="s">
        <v>337</v>
      </c>
      <c r="H26" s="55" t="s">
        <v>269</v>
      </c>
      <c r="I26" s="6" t="s">
        <v>271</v>
      </c>
      <c r="J26" s="6" t="s">
        <v>271</v>
      </c>
      <c r="K26" s="6" t="s">
        <v>339</v>
      </c>
      <c r="L26" s="102">
        <v>2</v>
      </c>
      <c r="M26" s="5">
        <v>2</v>
      </c>
      <c r="N26" s="59">
        <f>M26*L26</f>
        <v>4</v>
      </c>
      <c r="O26" s="5" t="str">
        <f t="shared" si="7"/>
        <v>Bajo</v>
      </c>
      <c r="P26" s="116">
        <v>25</v>
      </c>
      <c r="Q26" s="59">
        <f t="shared" si="5"/>
        <v>100</v>
      </c>
      <c r="R26" s="11" t="str">
        <f t="shared" si="8"/>
        <v>III</v>
      </c>
      <c r="S26" s="7" t="str">
        <f t="shared" si="9"/>
        <v>MEJORABLE</v>
      </c>
      <c r="T26" s="10" t="str">
        <f t="shared" si="10"/>
        <v>Mejorar si es posible. Seria conveniente justificar la intervención y su rentabilidad</v>
      </c>
      <c r="U26" s="5">
        <v>2</v>
      </c>
      <c r="V26" s="55" t="s">
        <v>431</v>
      </c>
      <c r="W26" s="55" t="s">
        <v>344</v>
      </c>
      <c r="X26" s="55" t="s">
        <v>266</v>
      </c>
      <c r="Y26" s="55" t="s">
        <v>266</v>
      </c>
      <c r="Z26" s="55" t="s">
        <v>266</v>
      </c>
      <c r="AA26" s="172"/>
      <c r="AB26" s="55" t="s">
        <v>349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x14ac:dyDescent="0.25">
      <c r="B27" s="220"/>
      <c r="C27" s="64"/>
      <c r="D27" s="5"/>
      <c r="E27" s="55"/>
      <c r="F27" s="55"/>
      <c r="G27" s="55"/>
      <c r="H27" s="55"/>
      <c r="I27" s="6"/>
      <c r="J27" s="6"/>
      <c r="K27" s="6"/>
      <c r="L27" s="109"/>
      <c r="M27" s="5"/>
      <c r="N27" s="59"/>
      <c r="O27" s="5"/>
      <c r="P27" s="5"/>
      <c r="Q27" s="59"/>
      <c r="R27" s="11"/>
      <c r="S27" s="7"/>
      <c r="T27" s="10"/>
      <c r="U27" s="5"/>
      <c r="V27" s="55"/>
      <c r="W27" s="55"/>
      <c r="X27" s="55"/>
      <c r="Y27" s="55"/>
      <c r="Z27" s="55"/>
      <c r="AA27" s="55"/>
      <c r="AB27" s="55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216" customHeight="1" x14ac:dyDescent="0.25">
      <c r="B28" s="220"/>
      <c r="C28" s="145" t="s">
        <v>509</v>
      </c>
      <c r="D28" s="5" t="s">
        <v>19</v>
      </c>
      <c r="E28" s="144" t="s">
        <v>212</v>
      </c>
      <c r="F28" s="55" t="s">
        <v>236</v>
      </c>
      <c r="G28" s="55" t="s">
        <v>395</v>
      </c>
      <c r="H28" s="55" t="s">
        <v>264</v>
      </c>
      <c r="I28" s="6" t="s">
        <v>271</v>
      </c>
      <c r="J28" s="6" t="s">
        <v>427</v>
      </c>
      <c r="K28" s="6" t="s">
        <v>271</v>
      </c>
      <c r="L28" s="102">
        <v>2</v>
      </c>
      <c r="M28" s="5">
        <v>2</v>
      </c>
      <c r="N28" s="59">
        <f t="shared" si="6"/>
        <v>4</v>
      </c>
      <c r="O28" s="5" t="str">
        <f t="shared" si="7"/>
        <v>Bajo</v>
      </c>
      <c r="P28" s="5">
        <v>60</v>
      </c>
      <c r="Q28" s="59">
        <f t="shared" ref="Q28:Q84" si="11">P28*N28</f>
        <v>240</v>
      </c>
      <c r="R28" s="11" t="str">
        <f t="shared" si="8"/>
        <v>II</v>
      </c>
      <c r="S28" s="7" t="str">
        <f t="shared" si="9"/>
        <v>ACEPTABLE CON CONTROL ESPECIFICO</v>
      </c>
      <c r="T28" s="10" t="str">
        <f t="shared" si="10"/>
        <v>Corregir y adoptar medidas de control inmediato</v>
      </c>
      <c r="U28" s="5">
        <v>2</v>
      </c>
      <c r="V28" s="55" t="s">
        <v>430</v>
      </c>
      <c r="W28" s="55" t="s">
        <v>396</v>
      </c>
      <c r="X28" s="55" t="s">
        <v>266</v>
      </c>
      <c r="Y28" s="55" t="s">
        <v>266</v>
      </c>
      <c r="Z28" s="55" t="s">
        <v>323</v>
      </c>
      <c r="AA28" s="55" t="s">
        <v>324</v>
      </c>
      <c r="AB28" s="55" t="s">
        <v>433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35" customHeight="1" x14ac:dyDescent="0.25">
      <c r="B29" s="220"/>
      <c r="C29" s="145"/>
      <c r="D29" s="5" t="s">
        <v>19</v>
      </c>
      <c r="E29" s="146"/>
      <c r="F29" s="55" t="s">
        <v>235</v>
      </c>
      <c r="G29" s="75" t="s">
        <v>428</v>
      </c>
      <c r="H29" s="55" t="s">
        <v>383</v>
      </c>
      <c r="I29" s="58" t="s">
        <v>271</v>
      </c>
      <c r="J29" s="58" t="s">
        <v>271</v>
      </c>
      <c r="K29" s="66" t="s">
        <v>271</v>
      </c>
      <c r="L29" s="102">
        <v>2</v>
      </c>
      <c r="M29" s="67">
        <v>3</v>
      </c>
      <c r="N29" s="59">
        <f t="shared" si="6"/>
        <v>6</v>
      </c>
      <c r="O29" s="5" t="str">
        <f t="shared" si="7"/>
        <v>Medio</v>
      </c>
      <c r="P29" s="5">
        <v>60</v>
      </c>
      <c r="Q29" s="59">
        <f t="shared" si="11"/>
        <v>360</v>
      </c>
      <c r="R29" s="11" t="str">
        <f t="shared" si="8"/>
        <v>II</v>
      </c>
      <c r="S29" s="7" t="str">
        <f t="shared" si="9"/>
        <v>ACEPTABLE CON CONTROL ESPECIFICO</v>
      </c>
      <c r="T29" s="10" t="str">
        <f t="shared" si="10"/>
        <v>Corregir y adoptar medidas de control inmediato</v>
      </c>
      <c r="U29" s="58">
        <v>2</v>
      </c>
      <c r="V29" s="14" t="s">
        <v>429</v>
      </c>
      <c r="W29" s="58" t="s">
        <v>390</v>
      </c>
      <c r="X29" s="58" t="s">
        <v>266</v>
      </c>
      <c r="Y29" s="58" t="s">
        <v>266</v>
      </c>
      <c r="Z29" s="75" t="s">
        <v>434</v>
      </c>
      <c r="AA29" s="75" t="s">
        <v>435</v>
      </c>
      <c r="AB29" s="14" t="s">
        <v>397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11" customHeight="1" x14ac:dyDescent="0.25">
      <c r="B30" s="220"/>
      <c r="C30" s="145"/>
      <c r="D30" s="5" t="s">
        <v>19</v>
      </c>
      <c r="E30" s="231" t="s">
        <v>208</v>
      </c>
      <c r="F30" s="55" t="s">
        <v>217</v>
      </c>
      <c r="G30" s="14" t="s">
        <v>436</v>
      </c>
      <c r="H30" s="55" t="s">
        <v>264</v>
      </c>
      <c r="I30" s="58" t="s">
        <v>271</v>
      </c>
      <c r="J30" s="58" t="s">
        <v>271</v>
      </c>
      <c r="K30" s="66" t="s">
        <v>271</v>
      </c>
      <c r="L30" s="102">
        <v>2</v>
      </c>
      <c r="M30" s="67">
        <v>3</v>
      </c>
      <c r="N30" s="59">
        <f t="shared" si="6"/>
        <v>6</v>
      </c>
      <c r="O30" s="5" t="str">
        <f t="shared" si="7"/>
        <v>Medio</v>
      </c>
      <c r="P30" s="5">
        <v>25</v>
      </c>
      <c r="Q30" s="59">
        <f t="shared" si="11"/>
        <v>150</v>
      </c>
      <c r="R30" s="11" t="str">
        <f t="shared" si="8"/>
        <v>II</v>
      </c>
      <c r="S30" s="7" t="str">
        <f t="shared" si="9"/>
        <v>ACEPTABLE CON CONTROL ESPECIFICO</v>
      </c>
      <c r="T30" s="10" t="str">
        <f t="shared" si="10"/>
        <v>Corregir y adoptar medidas de control inmediato</v>
      </c>
      <c r="U30" s="58">
        <v>2</v>
      </c>
      <c r="V30" s="14" t="s">
        <v>365</v>
      </c>
      <c r="W30" s="14" t="s">
        <v>366</v>
      </c>
      <c r="X30" s="58" t="s">
        <v>266</v>
      </c>
      <c r="Y30" s="58" t="s">
        <v>266</v>
      </c>
      <c r="Z30" s="14" t="s">
        <v>266</v>
      </c>
      <c r="AA30" s="75" t="s">
        <v>437</v>
      </c>
      <c r="AB30" s="14" t="s">
        <v>266</v>
      </c>
    </row>
    <row r="31" spans="2:49" ht="62.25" customHeight="1" x14ac:dyDescent="0.25">
      <c r="B31" s="220"/>
      <c r="C31" s="145"/>
      <c r="D31" s="58" t="s">
        <v>19</v>
      </c>
      <c r="E31" s="212"/>
      <c r="F31" s="55" t="s">
        <v>222</v>
      </c>
      <c r="G31" s="75" t="s">
        <v>438</v>
      </c>
      <c r="H31" s="55" t="s">
        <v>264</v>
      </c>
      <c r="I31" s="58" t="s">
        <v>271</v>
      </c>
      <c r="J31" s="58" t="s">
        <v>271</v>
      </c>
      <c r="K31" s="66" t="s">
        <v>271</v>
      </c>
      <c r="L31" s="102">
        <v>2</v>
      </c>
      <c r="M31" s="67">
        <v>2</v>
      </c>
      <c r="N31" s="59">
        <f t="shared" si="6"/>
        <v>4</v>
      </c>
      <c r="O31" s="5" t="str">
        <f t="shared" si="7"/>
        <v>Bajo</v>
      </c>
      <c r="P31" s="5">
        <v>25</v>
      </c>
      <c r="Q31" s="59">
        <f t="shared" si="11"/>
        <v>100</v>
      </c>
      <c r="R31" s="11" t="str">
        <f t="shared" si="8"/>
        <v>III</v>
      </c>
      <c r="S31" s="7" t="str">
        <f t="shared" si="9"/>
        <v>MEJORABLE</v>
      </c>
      <c r="T31" s="10" t="str">
        <f t="shared" si="10"/>
        <v>Mejorar si es posible. Seria conveniente justificar la intervención y su rentabilidad</v>
      </c>
      <c r="U31" s="58">
        <v>2</v>
      </c>
      <c r="V31" s="14" t="s">
        <v>439</v>
      </c>
      <c r="W31" s="14" t="s">
        <v>440</v>
      </c>
      <c r="X31" s="58" t="s">
        <v>266</v>
      </c>
      <c r="Y31" s="58" t="s">
        <v>266</v>
      </c>
      <c r="Z31" s="58" t="s">
        <v>266</v>
      </c>
      <c r="AA31" s="75" t="s">
        <v>441</v>
      </c>
      <c r="AB31" s="75" t="s">
        <v>442</v>
      </c>
    </row>
    <row r="32" spans="2:49" ht="94.5" customHeight="1" x14ac:dyDescent="0.25">
      <c r="B32" s="220"/>
      <c r="C32" s="145"/>
      <c r="D32" s="58" t="s">
        <v>19</v>
      </c>
      <c r="E32" s="212"/>
      <c r="F32" s="55" t="s">
        <v>214</v>
      </c>
      <c r="G32" s="14" t="s">
        <v>350</v>
      </c>
      <c r="H32" s="55" t="s">
        <v>264</v>
      </c>
      <c r="I32" s="58" t="s">
        <v>271</v>
      </c>
      <c r="J32" s="58" t="s">
        <v>271</v>
      </c>
      <c r="K32" s="66" t="s">
        <v>271</v>
      </c>
      <c r="L32" s="102">
        <v>2</v>
      </c>
      <c r="M32" s="67">
        <v>2</v>
      </c>
      <c r="N32" s="59">
        <f t="shared" si="6"/>
        <v>4</v>
      </c>
      <c r="O32" s="5" t="str">
        <f t="shared" si="7"/>
        <v>Bajo</v>
      </c>
      <c r="P32" s="5">
        <v>10</v>
      </c>
      <c r="Q32" s="59">
        <f t="shared" si="11"/>
        <v>40</v>
      </c>
      <c r="R32" s="11" t="str">
        <f t="shared" si="8"/>
        <v>III</v>
      </c>
      <c r="S32" s="7" t="str">
        <f t="shared" si="9"/>
        <v>MEJORABLE</v>
      </c>
      <c r="T32" s="10" t="str">
        <f t="shared" si="10"/>
        <v>Mejorar si es posible. Seria conveniente justificar la intervención y su rentabilidad</v>
      </c>
      <c r="U32" s="58">
        <v>2</v>
      </c>
      <c r="V32" s="14" t="s">
        <v>353</v>
      </c>
      <c r="W32" s="58" t="s">
        <v>354</v>
      </c>
      <c r="X32" s="14" t="s">
        <v>266</v>
      </c>
      <c r="Y32" s="58" t="s">
        <v>266</v>
      </c>
      <c r="Z32" s="58" t="s">
        <v>266</v>
      </c>
      <c r="AA32" s="75" t="s">
        <v>443</v>
      </c>
      <c r="AB32" s="65"/>
    </row>
    <row r="33" spans="1:91" s="46" customFormat="1" ht="96.75" customHeight="1" x14ac:dyDescent="0.25">
      <c r="A33" s="85"/>
      <c r="B33" s="220"/>
      <c r="C33" s="145"/>
      <c r="D33" s="222" t="s">
        <v>19</v>
      </c>
      <c r="E33" s="213"/>
      <c r="F33" s="55" t="s">
        <v>218</v>
      </c>
      <c r="G33" s="86" t="s">
        <v>444</v>
      </c>
      <c r="H33" s="55" t="s">
        <v>264</v>
      </c>
      <c r="I33" s="97" t="s">
        <v>271</v>
      </c>
      <c r="J33" s="97" t="s">
        <v>271</v>
      </c>
      <c r="K33" s="96" t="s">
        <v>271</v>
      </c>
      <c r="L33" s="102">
        <v>2</v>
      </c>
      <c r="M33" s="67">
        <v>2</v>
      </c>
      <c r="N33" s="59">
        <f t="shared" si="6"/>
        <v>4</v>
      </c>
      <c r="O33" s="5" t="str">
        <f t="shared" si="7"/>
        <v>Bajo</v>
      </c>
      <c r="P33" s="97">
        <v>25</v>
      </c>
      <c r="Q33" s="59">
        <f t="shared" si="11"/>
        <v>100</v>
      </c>
      <c r="R33" s="11" t="str">
        <f t="shared" si="8"/>
        <v>III</v>
      </c>
      <c r="S33" s="7" t="str">
        <f t="shared" si="9"/>
        <v>MEJORABLE</v>
      </c>
      <c r="T33" s="10" t="str">
        <f t="shared" si="10"/>
        <v>Mejorar si es posible. Seria conveniente justificar la intervención y su rentabilidad</v>
      </c>
      <c r="U33" s="97">
        <v>2</v>
      </c>
      <c r="V33" s="87" t="s">
        <v>362</v>
      </c>
      <c r="W33" s="87" t="s">
        <v>363</v>
      </c>
      <c r="X33" s="97" t="s">
        <v>266</v>
      </c>
      <c r="Y33" s="97" t="s">
        <v>266</v>
      </c>
      <c r="Z33" s="97" t="s">
        <v>266</v>
      </c>
      <c r="AA33" s="86" t="s">
        <v>446</v>
      </c>
      <c r="AB33" s="87" t="s">
        <v>442</v>
      </c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</row>
    <row r="34" spans="1:91" ht="105" customHeight="1" x14ac:dyDescent="0.25">
      <c r="B34" s="220"/>
      <c r="C34" s="145"/>
      <c r="D34" s="223"/>
      <c r="E34" s="227" t="s">
        <v>211</v>
      </c>
      <c r="F34" s="72" t="s">
        <v>244</v>
      </c>
      <c r="G34" s="75" t="s">
        <v>445</v>
      </c>
      <c r="H34" s="62" t="s">
        <v>264</v>
      </c>
      <c r="I34" s="58" t="s">
        <v>271</v>
      </c>
      <c r="J34" s="58" t="s">
        <v>271</v>
      </c>
      <c r="K34" s="66" t="s">
        <v>271</v>
      </c>
      <c r="L34" s="102">
        <v>2</v>
      </c>
      <c r="M34" s="14">
        <v>4</v>
      </c>
      <c r="N34" s="94">
        <f t="shared" si="6"/>
        <v>8</v>
      </c>
      <c r="O34" s="67" t="str">
        <f t="shared" si="7"/>
        <v>Medio</v>
      </c>
      <c r="P34" s="97">
        <v>25</v>
      </c>
      <c r="Q34" s="94">
        <f t="shared" si="11"/>
        <v>200</v>
      </c>
      <c r="R34" s="101" t="str">
        <f t="shared" si="8"/>
        <v>II</v>
      </c>
      <c r="S34" s="7" t="str">
        <f t="shared" si="9"/>
        <v>ACEPTABLE CON CONTROL ESPECIFICO</v>
      </c>
      <c r="T34" s="102" t="str">
        <f t="shared" si="10"/>
        <v>Corregir y adoptar medidas de control inmediato</v>
      </c>
      <c r="U34" s="97">
        <v>2</v>
      </c>
      <c r="V34" s="14" t="s">
        <v>386</v>
      </c>
      <c r="W34" s="14" t="s">
        <v>279</v>
      </c>
      <c r="X34" s="58" t="s">
        <v>266</v>
      </c>
      <c r="Y34" s="58" t="s">
        <v>266</v>
      </c>
      <c r="Z34" s="58" t="s">
        <v>266</v>
      </c>
      <c r="AA34" s="225" t="s">
        <v>499</v>
      </c>
      <c r="AB34" s="65" t="s">
        <v>266</v>
      </c>
    </row>
    <row r="35" spans="1:91" ht="15" hidden="1" customHeight="1" x14ac:dyDescent="0.25">
      <c r="B35" s="220"/>
      <c r="C35" s="145"/>
      <c r="D35" s="223"/>
      <c r="E35" s="227"/>
      <c r="F35" s="72" t="s">
        <v>244</v>
      </c>
      <c r="G35" s="65"/>
      <c r="H35" s="62" t="s">
        <v>264</v>
      </c>
      <c r="I35" s="65"/>
      <c r="J35" s="65"/>
      <c r="K35" s="65"/>
      <c r="L35" s="178"/>
      <c r="M35" s="65">
        <v>1</v>
      </c>
      <c r="N35" s="94">
        <f t="shared" si="6"/>
        <v>0</v>
      </c>
      <c r="O35" s="67" t="str">
        <f t="shared" si="7"/>
        <v>Bajo</v>
      </c>
      <c r="P35" s="97">
        <v>25</v>
      </c>
      <c r="Q35" s="94">
        <f t="shared" si="11"/>
        <v>0</v>
      </c>
      <c r="R35" s="101" t="str">
        <f t="shared" si="8"/>
        <v>IV</v>
      </c>
      <c r="S35" s="7" t="str">
        <f t="shared" si="9"/>
        <v>ACEPTABLE</v>
      </c>
      <c r="T35" s="102" t="str">
        <f t="shared" si="10"/>
        <v>Mantener las medidas de control existentes, pero se deberían considerar soluciones o mejoras y se deben hacer comprobciones periódicas para asegurrar que el riesgo aún es aceptable</v>
      </c>
      <c r="U35" s="97">
        <v>2</v>
      </c>
      <c r="V35" s="65"/>
      <c r="W35" s="14" t="s">
        <v>453</v>
      </c>
      <c r="X35" s="65"/>
      <c r="Y35" s="65"/>
      <c r="Z35" s="65"/>
      <c r="AA35" s="226"/>
      <c r="AB35" s="65"/>
    </row>
    <row r="36" spans="1:91" ht="15" hidden="1" customHeight="1" x14ac:dyDescent="0.25">
      <c r="B36" s="220"/>
      <c r="C36" s="145"/>
      <c r="D36" s="223"/>
      <c r="E36" s="227"/>
      <c r="F36" s="72" t="s">
        <v>244</v>
      </c>
      <c r="G36" s="65"/>
      <c r="H36" s="62" t="s">
        <v>264</v>
      </c>
      <c r="I36" s="65"/>
      <c r="J36" s="65"/>
      <c r="K36" s="65"/>
      <c r="L36" s="184"/>
      <c r="M36" s="65">
        <v>2</v>
      </c>
      <c r="N36" s="94">
        <f t="shared" si="6"/>
        <v>0</v>
      </c>
      <c r="O36" s="67" t="str">
        <f t="shared" si="7"/>
        <v>Bajo</v>
      </c>
      <c r="P36" s="97">
        <v>25</v>
      </c>
      <c r="Q36" s="94">
        <f t="shared" si="11"/>
        <v>0</v>
      </c>
      <c r="R36" s="101" t="str">
        <f t="shared" si="8"/>
        <v>IV</v>
      </c>
      <c r="S36" s="7" t="str">
        <f t="shared" si="9"/>
        <v>ACEPTABLE</v>
      </c>
      <c r="T36" s="102" t="str">
        <f t="shared" si="10"/>
        <v>Mantener las medidas de control existentes, pero se deberían considerar soluciones o mejoras y se deben hacer comprobciones periódicas para asegurrar que el riesgo aún es aceptable</v>
      </c>
      <c r="U36" s="97">
        <v>2</v>
      </c>
      <c r="V36" s="65"/>
      <c r="W36" s="14" t="s">
        <v>454</v>
      </c>
      <c r="X36" s="65"/>
      <c r="Y36" s="65"/>
      <c r="Z36" s="65"/>
      <c r="AA36" s="226"/>
      <c r="AB36" s="65"/>
    </row>
    <row r="37" spans="1:91" ht="15" hidden="1" customHeight="1" x14ac:dyDescent="0.25">
      <c r="B37" s="220"/>
      <c r="C37" s="145"/>
      <c r="D37" s="223"/>
      <c r="E37" s="227"/>
      <c r="F37" s="72" t="s">
        <v>244</v>
      </c>
      <c r="G37" s="65"/>
      <c r="H37" s="62" t="s">
        <v>264</v>
      </c>
      <c r="I37" s="65"/>
      <c r="J37" s="65"/>
      <c r="K37" s="65"/>
      <c r="L37" s="184"/>
      <c r="M37" s="65">
        <v>3</v>
      </c>
      <c r="N37" s="94">
        <f t="shared" si="6"/>
        <v>0</v>
      </c>
      <c r="O37" s="67" t="str">
        <f t="shared" si="7"/>
        <v>Bajo</v>
      </c>
      <c r="P37" s="97">
        <v>25</v>
      </c>
      <c r="Q37" s="94">
        <f t="shared" si="11"/>
        <v>0</v>
      </c>
      <c r="R37" s="101" t="str">
        <f t="shared" si="8"/>
        <v>IV</v>
      </c>
      <c r="S37" s="7" t="str">
        <f t="shared" si="9"/>
        <v>ACEPTABLE</v>
      </c>
      <c r="T37" s="102" t="str">
        <f t="shared" si="10"/>
        <v>Mantener las medidas de control existentes, pero se deberían considerar soluciones o mejoras y se deben hacer comprobciones periódicas para asegurrar que el riesgo aún es aceptable</v>
      </c>
      <c r="U37" s="97">
        <v>2</v>
      </c>
      <c r="V37" s="65"/>
      <c r="W37" s="14" t="s">
        <v>455</v>
      </c>
      <c r="X37" s="65"/>
      <c r="Y37" s="65"/>
      <c r="Z37" s="65"/>
      <c r="AA37" s="226"/>
      <c r="AB37" s="65"/>
    </row>
    <row r="38" spans="1:91" ht="15" hidden="1" customHeight="1" x14ac:dyDescent="0.25">
      <c r="B38" s="220"/>
      <c r="C38" s="145"/>
      <c r="D38" s="223"/>
      <c r="E38" s="227"/>
      <c r="F38" s="72" t="s">
        <v>244</v>
      </c>
      <c r="G38" s="65"/>
      <c r="H38" s="62" t="s">
        <v>264</v>
      </c>
      <c r="I38" s="65"/>
      <c r="J38" s="65"/>
      <c r="K38" s="65"/>
      <c r="L38" s="184"/>
      <c r="M38" s="65">
        <v>4</v>
      </c>
      <c r="N38" s="94">
        <f t="shared" si="6"/>
        <v>0</v>
      </c>
      <c r="O38" s="67" t="str">
        <f t="shared" si="7"/>
        <v>Bajo</v>
      </c>
      <c r="P38" s="97">
        <v>25</v>
      </c>
      <c r="Q38" s="94">
        <f t="shared" si="11"/>
        <v>0</v>
      </c>
      <c r="R38" s="101" t="str">
        <f t="shared" si="8"/>
        <v>IV</v>
      </c>
      <c r="S38" s="7" t="str">
        <f t="shared" si="9"/>
        <v>ACEPTABLE</v>
      </c>
      <c r="T38" s="102" t="str">
        <f t="shared" si="10"/>
        <v>Mantener las medidas de control existentes, pero se deberían considerar soluciones o mejoras y se deben hacer comprobciones periódicas para asegurrar que el riesgo aún es aceptable</v>
      </c>
      <c r="U38" s="97">
        <v>2</v>
      </c>
      <c r="V38" s="65"/>
      <c r="W38" s="14" t="s">
        <v>456</v>
      </c>
      <c r="X38" s="65"/>
      <c r="Y38" s="65"/>
      <c r="Z38" s="65"/>
      <c r="AA38" s="226"/>
      <c r="AB38" s="65"/>
    </row>
    <row r="39" spans="1:91" ht="15" hidden="1" customHeight="1" x14ac:dyDescent="0.25">
      <c r="B39" s="220"/>
      <c r="C39" s="145"/>
      <c r="D39" s="223"/>
      <c r="E39" s="227"/>
      <c r="F39" s="72" t="s">
        <v>244</v>
      </c>
      <c r="G39" s="65"/>
      <c r="H39" s="62" t="s">
        <v>264</v>
      </c>
      <c r="I39" s="65"/>
      <c r="J39" s="65"/>
      <c r="K39" s="65"/>
      <c r="L39" s="184"/>
      <c r="M39" s="65"/>
      <c r="N39" s="94">
        <f t="shared" si="6"/>
        <v>0</v>
      </c>
      <c r="O39" s="67" t="str">
        <f t="shared" si="7"/>
        <v>Bajo</v>
      </c>
      <c r="P39" s="97">
        <v>25</v>
      </c>
      <c r="Q39" s="94">
        <f t="shared" si="11"/>
        <v>0</v>
      </c>
      <c r="R39" s="101" t="str">
        <f t="shared" si="8"/>
        <v>IV</v>
      </c>
      <c r="S39" s="7" t="str">
        <f t="shared" si="9"/>
        <v>ACEPTABLE</v>
      </c>
      <c r="T39" s="102" t="str">
        <f t="shared" si="10"/>
        <v>Mantener las medidas de control existentes, pero se deberían considerar soluciones o mejoras y se deben hacer comprobciones periódicas para asegurrar que el riesgo aún es aceptable</v>
      </c>
      <c r="U39" s="97">
        <v>2</v>
      </c>
      <c r="V39" s="65"/>
      <c r="W39" s="14" t="s">
        <v>457</v>
      </c>
      <c r="X39" s="65"/>
      <c r="Y39" s="65"/>
      <c r="Z39" s="65"/>
      <c r="AA39" s="226"/>
      <c r="AB39" s="65"/>
    </row>
    <row r="40" spans="1:91" ht="15" hidden="1" customHeight="1" x14ac:dyDescent="0.25">
      <c r="B40" s="220"/>
      <c r="C40" s="145"/>
      <c r="D40" s="223"/>
      <c r="E40" s="227"/>
      <c r="F40" s="72" t="s">
        <v>244</v>
      </c>
      <c r="G40" s="65"/>
      <c r="H40" s="62" t="s">
        <v>264</v>
      </c>
      <c r="I40" s="65"/>
      <c r="J40" s="65"/>
      <c r="K40" s="65"/>
      <c r="L40" s="184"/>
      <c r="M40" s="65"/>
      <c r="N40" s="94">
        <f t="shared" si="6"/>
        <v>0</v>
      </c>
      <c r="O40" s="67" t="str">
        <f t="shared" si="7"/>
        <v>Bajo</v>
      </c>
      <c r="P40" s="97">
        <v>25</v>
      </c>
      <c r="Q40" s="94">
        <f t="shared" si="11"/>
        <v>0</v>
      </c>
      <c r="R40" s="101" t="str">
        <f t="shared" si="8"/>
        <v>IV</v>
      </c>
      <c r="S40" s="7" t="str">
        <f t="shared" si="9"/>
        <v>ACEPTABLE</v>
      </c>
      <c r="T40" s="102" t="str">
        <f t="shared" si="10"/>
        <v>Mantener las medidas de control existentes, pero se deberían considerar soluciones o mejoras y se deben hacer comprobciones periódicas para asegurrar que el riesgo aún es aceptable</v>
      </c>
      <c r="U40" s="97">
        <v>2</v>
      </c>
      <c r="V40" s="65"/>
      <c r="W40" s="14" t="s">
        <v>458</v>
      </c>
      <c r="X40" s="65"/>
      <c r="Y40" s="65"/>
      <c r="Z40" s="65"/>
      <c r="AA40" s="226"/>
      <c r="AB40" s="65"/>
    </row>
    <row r="41" spans="1:91" ht="15" hidden="1" customHeight="1" x14ac:dyDescent="0.25">
      <c r="B41" s="220"/>
      <c r="C41" s="145"/>
      <c r="D41" s="223"/>
      <c r="E41" s="227"/>
      <c r="F41" s="72" t="s">
        <v>244</v>
      </c>
      <c r="G41" s="65"/>
      <c r="H41" s="62" t="s">
        <v>264</v>
      </c>
      <c r="I41" s="65"/>
      <c r="J41" s="65"/>
      <c r="K41" s="65"/>
      <c r="L41" s="184"/>
      <c r="M41" s="65"/>
      <c r="N41" s="94">
        <f t="shared" si="6"/>
        <v>0</v>
      </c>
      <c r="O41" s="67" t="str">
        <f t="shared" si="7"/>
        <v>Bajo</v>
      </c>
      <c r="P41" s="97">
        <v>25</v>
      </c>
      <c r="Q41" s="94">
        <f t="shared" si="11"/>
        <v>0</v>
      </c>
      <c r="R41" s="101" t="str">
        <f t="shared" si="8"/>
        <v>IV</v>
      </c>
      <c r="S41" s="7" t="str">
        <f t="shared" si="9"/>
        <v>ACEPTABLE</v>
      </c>
      <c r="T41" s="102" t="str">
        <f t="shared" si="10"/>
        <v>Mantener las medidas de control existentes, pero se deberían considerar soluciones o mejoras y se deben hacer comprobciones periódicas para asegurrar que el riesgo aún es aceptable</v>
      </c>
      <c r="U41" s="97">
        <v>2</v>
      </c>
      <c r="V41" s="65"/>
      <c r="W41" s="14" t="s">
        <v>459</v>
      </c>
      <c r="X41" s="65"/>
      <c r="Y41" s="65"/>
      <c r="Z41" s="65"/>
      <c r="AA41" s="226"/>
      <c r="AB41" s="65"/>
    </row>
    <row r="42" spans="1:91" ht="30" hidden="1" customHeight="1" x14ac:dyDescent="0.25">
      <c r="B42" s="220"/>
      <c r="C42" s="145"/>
      <c r="D42" s="223"/>
      <c r="E42" s="227"/>
      <c r="F42" s="72" t="s">
        <v>244</v>
      </c>
      <c r="G42" s="65"/>
      <c r="H42" s="62" t="s">
        <v>264</v>
      </c>
      <c r="I42" s="65"/>
      <c r="J42" s="65"/>
      <c r="K42" s="65"/>
      <c r="L42" s="184"/>
      <c r="M42" s="65"/>
      <c r="N42" s="94">
        <f t="shared" si="6"/>
        <v>0</v>
      </c>
      <c r="O42" s="67" t="str">
        <f t="shared" si="7"/>
        <v>Bajo</v>
      </c>
      <c r="P42" s="97">
        <v>25</v>
      </c>
      <c r="Q42" s="94">
        <f t="shared" si="11"/>
        <v>0</v>
      </c>
      <c r="R42" s="101" t="str">
        <f t="shared" si="8"/>
        <v>IV</v>
      </c>
      <c r="S42" s="7" t="str">
        <f t="shared" si="9"/>
        <v>ACEPTABLE</v>
      </c>
      <c r="T42" s="102" t="str">
        <f t="shared" si="10"/>
        <v>Mantener las medidas de control existentes, pero se deberían considerar soluciones o mejoras y se deben hacer comprobciones periódicas para asegurrar que el riesgo aún es aceptable</v>
      </c>
      <c r="U42" s="97">
        <v>2</v>
      </c>
      <c r="V42" s="65"/>
      <c r="W42" s="14" t="s">
        <v>460</v>
      </c>
      <c r="X42" s="65"/>
      <c r="Y42" s="65"/>
      <c r="Z42" s="65"/>
      <c r="AA42" s="226"/>
      <c r="AB42" s="65"/>
    </row>
    <row r="43" spans="1:91" ht="15" hidden="1" customHeight="1" x14ac:dyDescent="0.25">
      <c r="B43" s="220"/>
      <c r="C43" s="145"/>
      <c r="D43" s="223"/>
      <c r="E43" s="227"/>
      <c r="F43" s="72" t="s">
        <v>244</v>
      </c>
      <c r="G43" s="65"/>
      <c r="H43" s="62" t="s">
        <v>264</v>
      </c>
      <c r="I43" s="65"/>
      <c r="J43" s="65"/>
      <c r="K43" s="65"/>
      <c r="L43" s="178"/>
      <c r="M43" s="65"/>
      <c r="N43" s="94">
        <f t="shared" si="6"/>
        <v>0</v>
      </c>
      <c r="O43" s="67" t="str">
        <f t="shared" si="7"/>
        <v>Bajo</v>
      </c>
      <c r="P43" s="97">
        <v>25</v>
      </c>
      <c r="Q43" s="94">
        <f t="shared" si="11"/>
        <v>0</v>
      </c>
      <c r="R43" s="101" t="str">
        <f t="shared" si="8"/>
        <v>IV</v>
      </c>
      <c r="S43" s="7" t="str">
        <f t="shared" si="9"/>
        <v>ACEPTABLE</v>
      </c>
      <c r="T43" s="102" t="str">
        <f t="shared" si="10"/>
        <v>Mantener las medidas de control existentes, pero se deberían considerar soluciones o mejoras y se deben hacer comprobciones periódicas para asegurrar que el riesgo aún es aceptable</v>
      </c>
      <c r="U43" s="97">
        <v>2</v>
      </c>
      <c r="V43" s="65"/>
      <c r="W43" s="14" t="s">
        <v>461</v>
      </c>
      <c r="X43" s="65"/>
      <c r="Y43" s="65"/>
      <c r="Z43" s="65"/>
      <c r="AA43" s="226"/>
      <c r="AB43" s="65"/>
    </row>
    <row r="44" spans="1:91" ht="30" hidden="1" customHeight="1" x14ac:dyDescent="0.25">
      <c r="B44" s="220"/>
      <c r="C44" s="145"/>
      <c r="D44" s="223"/>
      <c r="E44" s="227"/>
      <c r="F44" s="72" t="s">
        <v>244</v>
      </c>
      <c r="G44" s="65"/>
      <c r="H44" s="62" t="s">
        <v>264</v>
      </c>
      <c r="I44" s="65"/>
      <c r="J44" s="65"/>
      <c r="K44" s="65"/>
      <c r="L44" s="184"/>
      <c r="M44" s="65"/>
      <c r="N44" s="94">
        <f t="shared" si="6"/>
        <v>0</v>
      </c>
      <c r="O44" s="67" t="str">
        <f t="shared" si="7"/>
        <v>Bajo</v>
      </c>
      <c r="P44" s="97">
        <v>25</v>
      </c>
      <c r="Q44" s="94">
        <f t="shared" si="11"/>
        <v>0</v>
      </c>
      <c r="R44" s="101" t="str">
        <f t="shared" si="8"/>
        <v>IV</v>
      </c>
      <c r="S44" s="7" t="str">
        <f t="shared" si="9"/>
        <v>ACEPTABLE</v>
      </c>
      <c r="T44" s="102" t="str">
        <f t="shared" si="10"/>
        <v>Mantener las medidas de control existentes, pero se deberían considerar soluciones o mejoras y se deben hacer comprobciones periódicas para asegurrar que el riesgo aún es aceptable</v>
      </c>
      <c r="U44" s="97">
        <v>2</v>
      </c>
      <c r="V44" s="65"/>
      <c r="W44" s="14" t="s">
        <v>462</v>
      </c>
      <c r="X44" s="65"/>
      <c r="Y44" s="65"/>
      <c r="Z44" s="65"/>
      <c r="AA44" s="226"/>
      <c r="AB44" s="65"/>
    </row>
    <row r="45" spans="1:91" ht="30" hidden="1" customHeight="1" x14ac:dyDescent="0.25">
      <c r="B45" s="220"/>
      <c r="C45" s="145"/>
      <c r="D45" s="223"/>
      <c r="E45" s="227"/>
      <c r="F45" s="72" t="s">
        <v>244</v>
      </c>
      <c r="G45" s="65"/>
      <c r="H45" s="62" t="s">
        <v>264</v>
      </c>
      <c r="I45" s="65"/>
      <c r="J45" s="65"/>
      <c r="K45" s="65"/>
      <c r="L45" s="184"/>
      <c r="M45" s="65"/>
      <c r="N45" s="94">
        <f t="shared" si="6"/>
        <v>0</v>
      </c>
      <c r="O45" s="67" t="str">
        <f t="shared" si="7"/>
        <v>Bajo</v>
      </c>
      <c r="P45" s="97">
        <v>25</v>
      </c>
      <c r="Q45" s="94">
        <f t="shared" si="11"/>
        <v>0</v>
      </c>
      <c r="R45" s="101" t="str">
        <f t="shared" si="8"/>
        <v>IV</v>
      </c>
      <c r="S45" s="7" t="str">
        <f t="shared" si="9"/>
        <v>ACEPTABLE</v>
      </c>
      <c r="T45" s="102" t="str">
        <f t="shared" si="10"/>
        <v>Mantener las medidas de control existentes, pero se deberían considerar soluciones o mejoras y se deben hacer comprobciones periódicas para asegurrar que el riesgo aún es aceptable</v>
      </c>
      <c r="U45" s="97">
        <v>2</v>
      </c>
      <c r="V45" s="65"/>
      <c r="W45" s="14" t="s">
        <v>463</v>
      </c>
      <c r="X45" s="65"/>
      <c r="Y45" s="65"/>
      <c r="Z45" s="65"/>
      <c r="AA45" s="226"/>
      <c r="AB45" s="65"/>
    </row>
    <row r="46" spans="1:91" ht="15" hidden="1" customHeight="1" x14ac:dyDescent="0.25">
      <c r="B46" s="220"/>
      <c r="C46" s="145"/>
      <c r="D46" s="223"/>
      <c r="E46" s="227"/>
      <c r="F46" s="72" t="s">
        <v>244</v>
      </c>
      <c r="G46" s="65"/>
      <c r="H46" s="62" t="s">
        <v>264</v>
      </c>
      <c r="I46" s="65"/>
      <c r="J46" s="65"/>
      <c r="K46" s="65"/>
      <c r="L46" s="184"/>
      <c r="M46" s="65"/>
      <c r="N46" s="94">
        <f t="shared" si="6"/>
        <v>0</v>
      </c>
      <c r="O46" s="67" t="str">
        <f t="shared" si="7"/>
        <v>Bajo</v>
      </c>
      <c r="P46" s="97">
        <v>25</v>
      </c>
      <c r="Q46" s="94">
        <f t="shared" si="11"/>
        <v>0</v>
      </c>
      <c r="R46" s="101" t="str">
        <f t="shared" si="8"/>
        <v>IV</v>
      </c>
      <c r="S46" s="7" t="str">
        <f t="shared" si="9"/>
        <v>ACEPTABLE</v>
      </c>
      <c r="T46" s="102" t="str">
        <f t="shared" si="10"/>
        <v>Mantener las medidas de control existentes, pero se deberían considerar soluciones o mejoras y se deben hacer comprobciones periódicas para asegurrar que el riesgo aún es aceptable</v>
      </c>
      <c r="U46" s="97">
        <v>2</v>
      </c>
      <c r="V46" s="65"/>
      <c r="W46" s="14" t="s">
        <v>464</v>
      </c>
      <c r="X46" s="65"/>
      <c r="Y46" s="65"/>
      <c r="Z46" s="65"/>
      <c r="AA46" s="226"/>
      <c r="AB46" s="65"/>
    </row>
    <row r="47" spans="1:91" ht="30" hidden="1" customHeight="1" x14ac:dyDescent="0.25">
      <c r="B47" s="220"/>
      <c r="C47" s="145"/>
      <c r="D47" s="223"/>
      <c r="E47" s="227"/>
      <c r="F47" s="72" t="s">
        <v>244</v>
      </c>
      <c r="G47" s="65"/>
      <c r="H47" s="62" t="s">
        <v>264</v>
      </c>
      <c r="I47" s="65"/>
      <c r="J47" s="65"/>
      <c r="K47" s="65"/>
      <c r="L47" s="184"/>
      <c r="M47" s="65"/>
      <c r="N47" s="94">
        <f t="shared" si="6"/>
        <v>0</v>
      </c>
      <c r="O47" s="67" t="str">
        <f t="shared" si="7"/>
        <v>Bajo</v>
      </c>
      <c r="P47" s="97">
        <v>25</v>
      </c>
      <c r="Q47" s="94">
        <f t="shared" si="11"/>
        <v>0</v>
      </c>
      <c r="R47" s="101" t="str">
        <f t="shared" si="8"/>
        <v>IV</v>
      </c>
      <c r="S47" s="7" t="str">
        <f t="shared" si="9"/>
        <v>ACEPTABLE</v>
      </c>
      <c r="T47" s="102" t="str">
        <f t="shared" si="10"/>
        <v>Mantener las medidas de control existentes, pero se deberían considerar soluciones o mejoras y se deben hacer comprobciones periódicas para asegurrar que el riesgo aún es aceptable</v>
      </c>
      <c r="U47" s="97">
        <v>2</v>
      </c>
      <c r="V47" s="65"/>
      <c r="W47" s="14" t="s">
        <v>465</v>
      </c>
      <c r="X47" s="65"/>
      <c r="Y47" s="65"/>
      <c r="Z47" s="65"/>
      <c r="AA47" s="226"/>
      <c r="AB47" s="65"/>
    </row>
    <row r="48" spans="1:91" ht="30" hidden="1" customHeight="1" x14ac:dyDescent="0.25">
      <c r="B48" s="220"/>
      <c r="C48" s="145"/>
      <c r="D48" s="223"/>
      <c r="E48" s="227"/>
      <c r="F48" s="72" t="s">
        <v>244</v>
      </c>
      <c r="G48" s="65"/>
      <c r="H48" s="62" t="s">
        <v>264</v>
      </c>
      <c r="I48" s="65"/>
      <c r="J48" s="65"/>
      <c r="K48" s="65"/>
      <c r="L48" s="184"/>
      <c r="M48" s="65"/>
      <c r="N48" s="94">
        <f t="shared" si="6"/>
        <v>0</v>
      </c>
      <c r="O48" s="67" t="str">
        <f t="shared" si="7"/>
        <v>Bajo</v>
      </c>
      <c r="P48" s="97">
        <v>25</v>
      </c>
      <c r="Q48" s="94">
        <f t="shared" si="11"/>
        <v>0</v>
      </c>
      <c r="R48" s="101" t="str">
        <f t="shared" si="8"/>
        <v>IV</v>
      </c>
      <c r="S48" s="7" t="str">
        <f t="shared" si="9"/>
        <v>ACEPTABLE</v>
      </c>
      <c r="T48" s="102" t="str">
        <f t="shared" si="10"/>
        <v>Mantener las medidas de control existentes, pero se deberían considerar soluciones o mejoras y se deben hacer comprobciones periódicas para asegurrar que el riesgo aún es aceptable</v>
      </c>
      <c r="U48" s="97">
        <v>2</v>
      </c>
      <c r="V48" s="65"/>
      <c r="W48" s="14" t="s">
        <v>466</v>
      </c>
      <c r="X48" s="65"/>
      <c r="Y48" s="65"/>
      <c r="Z48" s="65"/>
      <c r="AA48" s="226"/>
      <c r="AB48" s="65"/>
    </row>
    <row r="49" spans="2:28" ht="15" hidden="1" customHeight="1" x14ac:dyDescent="0.25">
      <c r="B49" s="220"/>
      <c r="C49" s="145"/>
      <c r="D49" s="223"/>
      <c r="E49" s="227"/>
      <c r="F49" s="72" t="s">
        <v>244</v>
      </c>
      <c r="G49" s="65"/>
      <c r="H49" s="62" t="s">
        <v>264</v>
      </c>
      <c r="I49" s="65"/>
      <c r="J49" s="65"/>
      <c r="K49" s="65"/>
      <c r="L49" s="184"/>
      <c r="M49" s="65"/>
      <c r="N49" s="94">
        <f t="shared" si="6"/>
        <v>0</v>
      </c>
      <c r="O49" s="67" t="str">
        <f t="shared" si="7"/>
        <v>Bajo</v>
      </c>
      <c r="P49" s="97">
        <v>25</v>
      </c>
      <c r="Q49" s="94">
        <f t="shared" si="11"/>
        <v>0</v>
      </c>
      <c r="R49" s="101" t="str">
        <f t="shared" si="8"/>
        <v>IV</v>
      </c>
      <c r="S49" s="7" t="str">
        <f t="shared" si="9"/>
        <v>ACEPTABLE</v>
      </c>
      <c r="T49" s="102" t="str">
        <f t="shared" si="10"/>
        <v>Mantener las medidas de control existentes, pero se deberían considerar soluciones o mejoras y se deben hacer comprobciones periódicas para asegurrar que el riesgo aún es aceptable</v>
      </c>
      <c r="U49" s="97">
        <v>2</v>
      </c>
      <c r="V49" s="65"/>
      <c r="W49" s="14" t="s">
        <v>467</v>
      </c>
      <c r="X49" s="65"/>
      <c r="Y49" s="65"/>
      <c r="Z49" s="65"/>
      <c r="AA49" s="226"/>
      <c r="AB49" s="65"/>
    </row>
    <row r="50" spans="2:28" ht="30" hidden="1" customHeight="1" x14ac:dyDescent="0.25">
      <c r="B50" s="220"/>
      <c r="C50" s="145"/>
      <c r="D50" s="223"/>
      <c r="E50" s="227"/>
      <c r="F50" s="72" t="s">
        <v>244</v>
      </c>
      <c r="G50" s="65"/>
      <c r="H50" s="62" t="s">
        <v>264</v>
      </c>
      <c r="I50" s="65"/>
      <c r="J50" s="65"/>
      <c r="K50" s="65"/>
      <c r="L50" s="184"/>
      <c r="M50" s="65"/>
      <c r="N50" s="94">
        <f t="shared" si="6"/>
        <v>0</v>
      </c>
      <c r="O50" s="67" t="str">
        <f t="shared" si="7"/>
        <v>Bajo</v>
      </c>
      <c r="P50" s="97">
        <v>25</v>
      </c>
      <c r="Q50" s="94">
        <f t="shared" si="11"/>
        <v>0</v>
      </c>
      <c r="R50" s="101" t="str">
        <f t="shared" si="8"/>
        <v>IV</v>
      </c>
      <c r="S50" s="7" t="str">
        <f t="shared" si="9"/>
        <v>ACEPTABLE</v>
      </c>
      <c r="T50" s="102" t="str">
        <f t="shared" si="10"/>
        <v>Mantener las medidas de control existentes, pero se deberían considerar soluciones o mejoras y se deben hacer comprobciones periódicas para asegurrar que el riesgo aún es aceptable</v>
      </c>
      <c r="U50" s="97">
        <v>2</v>
      </c>
      <c r="V50" s="65"/>
      <c r="W50" s="14" t="s">
        <v>468</v>
      </c>
      <c r="X50" s="65"/>
      <c r="Y50" s="65"/>
      <c r="Z50" s="65"/>
      <c r="AA50" s="226"/>
      <c r="AB50" s="65"/>
    </row>
    <row r="51" spans="2:28" ht="30" hidden="1" customHeight="1" x14ac:dyDescent="0.25">
      <c r="B51" s="220"/>
      <c r="C51" s="145"/>
      <c r="D51" s="223"/>
      <c r="E51" s="227"/>
      <c r="F51" s="72" t="s">
        <v>244</v>
      </c>
      <c r="G51" s="65"/>
      <c r="H51" s="62" t="s">
        <v>264</v>
      </c>
      <c r="I51" s="65"/>
      <c r="J51" s="65"/>
      <c r="K51" s="65"/>
      <c r="L51" s="178"/>
      <c r="M51" s="65"/>
      <c r="N51" s="94">
        <f t="shared" si="6"/>
        <v>0</v>
      </c>
      <c r="O51" s="67" t="str">
        <f t="shared" si="7"/>
        <v>Bajo</v>
      </c>
      <c r="P51" s="97">
        <v>25</v>
      </c>
      <c r="Q51" s="94">
        <f t="shared" si="11"/>
        <v>0</v>
      </c>
      <c r="R51" s="101" t="str">
        <f t="shared" si="8"/>
        <v>IV</v>
      </c>
      <c r="S51" s="7" t="str">
        <f t="shared" si="9"/>
        <v>ACEPTABLE</v>
      </c>
      <c r="T51" s="102" t="str">
        <f t="shared" si="10"/>
        <v>Mantener las medidas de control existentes, pero se deberían considerar soluciones o mejoras y se deben hacer comprobciones periódicas para asegurrar que el riesgo aún es aceptable</v>
      </c>
      <c r="U51" s="97">
        <v>2</v>
      </c>
      <c r="V51" s="65"/>
      <c r="W51" s="14" t="s">
        <v>469</v>
      </c>
      <c r="X51" s="65"/>
      <c r="Y51" s="65"/>
      <c r="Z51" s="65"/>
      <c r="AA51" s="226"/>
      <c r="AB51" s="65"/>
    </row>
    <row r="52" spans="2:28" ht="15" hidden="1" customHeight="1" x14ac:dyDescent="0.25">
      <c r="B52" s="220"/>
      <c r="C52" s="145"/>
      <c r="D52" s="223"/>
      <c r="E52" s="227"/>
      <c r="F52" s="72" t="s">
        <v>244</v>
      </c>
      <c r="G52" s="65"/>
      <c r="H52" s="62" t="s">
        <v>264</v>
      </c>
      <c r="I52" s="65"/>
      <c r="J52" s="65"/>
      <c r="K52" s="65"/>
      <c r="L52" s="184"/>
      <c r="M52" s="65"/>
      <c r="N52" s="94">
        <f t="shared" si="6"/>
        <v>0</v>
      </c>
      <c r="O52" s="67" t="str">
        <f t="shared" si="7"/>
        <v>Bajo</v>
      </c>
      <c r="P52" s="97">
        <v>25</v>
      </c>
      <c r="Q52" s="94">
        <f t="shared" si="11"/>
        <v>0</v>
      </c>
      <c r="R52" s="101" t="str">
        <f t="shared" si="8"/>
        <v>IV</v>
      </c>
      <c r="S52" s="7" t="str">
        <f t="shared" si="9"/>
        <v>ACEPTABLE</v>
      </c>
      <c r="T52" s="102" t="str">
        <f t="shared" si="10"/>
        <v>Mantener las medidas de control existentes, pero se deberían considerar soluciones o mejoras y se deben hacer comprobciones periódicas para asegurrar que el riesgo aún es aceptable</v>
      </c>
      <c r="U52" s="97">
        <v>2</v>
      </c>
      <c r="V52" s="65"/>
      <c r="W52" s="14" t="s">
        <v>470</v>
      </c>
      <c r="X52" s="65"/>
      <c r="Y52" s="65"/>
      <c r="Z52" s="65"/>
      <c r="AA52" s="226"/>
      <c r="AB52" s="65"/>
    </row>
    <row r="53" spans="2:28" ht="15" hidden="1" customHeight="1" x14ac:dyDescent="0.25">
      <c r="B53" s="220"/>
      <c r="C53" s="145"/>
      <c r="D53" s="223"/>
      <c r="E53" s="227"/>
      <c r="F53" s="72" t="s">
        <v>244</v>
      </c>
      <c r="G53" s="65"/>
      <c r="H53" s="62" t="s">
        <v>264</v>
      </c>
      <c r="I53" s="65"/>
      <c r="J53" s="65"/>
      <c r="K53" s="65"/>
      <c r="L53" s="184"/>
      <c r="M53" s="65"/>
      <c r="N53" s="94">
        <f t="shared" si="6"/>
        <v>0</v>
      </c>
      <c r="O53" s="67" t="str">
        <f t="shared" si="7"/>
        <v>Bajo</v>
      </c>
      <c r="P53" s="97">
        <v>25</v>
      </c>
      <c r="Q53" s="94">
        <f t="shared" si="11"/>
        <v>0</v>
      </c>
      <c r="R53" s="101" t="str">
        <f t="shared" si="8"/>
        <v>IV</v>
      </c>
      <c r="S53" s="7" t="str">
        <f t="shared" si="9"/>
        <v>ACEPTABLE</v>
      </c>
      <c r="T53" s="102" t="str">
        <f t="shared" si="10"/>
        <v>Mantener las medidas de control existentes, pero se deberían considerar soluciones o mejoras y se deben hacer comprobciones periódicas para asegurrar que el riesgo aún es aceptable</v>
      </c>
      <c r="U53" s="97">
        <v>2</v>
      </c>
      <c r="V53" s="65"/>
      <c r="W53" s="14" t="s">
        <v>471</v>
      </c>
      <c r="X53" s="65"/>
      <c r="Y53" s="65"/>
      <c r="Z53" s="65"/>
      <c r="AA53" s="226"/>
      <c r="AB53" s="65"/>
    </row>
    <row r="54" spans="2:28" ht="15" hidden="1" customHeight="1" x14ac:dyDescent="0.25">
      <c r="B54" s="220"/>
      <c r="C54" s="145"/>
      <c r="D54" s="223"/>
      <c r="E54" s="227"/>
      <c r="F54" s="72" t="s">
        <v>244</v>
      </c>
      <c r="G54" s="65"/>
      <c r="H54" s="62" t="s">
        <v>264</v>
      </c>
      <c r="I54" s="65"/>
      <c r="J54" s="65"/>
      <c r="K54" s="65"/>
      <c r="L54" s="184"/>
      <c r="M54" s="65"/>
      <c r="N54" s="94">
        <f t="shared" si="6"/>
        <v>0</v>
      </c>
      <c r="O54" s="67" t="str">
        <f t="shared" si="7"/>
        <v>Bajo</v>
      </c>
      <c r="P54" s="97">
        <v>25</v>
      </c>
      <c r="Q54" s="94">
        <f t="shared" si="11"/>
        <v>0</v>
      </c>
      <c r="R54" s="101" t="str">
        <f t="shared" si="8"/>
        <v>IV</v>
      </c>
      <c r="S54" s="7" t="str">
        <f t="shared" si="9"/>
        <v>ACEPTABLE</v>
      </c>
      <c r="T54" s="102" t="str">
        <f t="shared" si="10"/>
        <v>Mantener las medidas de control existentes, pero se deberían considerar soluciones o mejoras y se deben hacer comprobciones periódicas para asegurrar que el riesgo aún es aceptable</v>
      </c>
      <c r="U54" s="97">
        <v>2</v>
      </c>
      <c r="V54" s="65"/>
      <c r="W54" s="14" t="s">
        <v>472</v>
      </c>
      <c r="X54" s="65"/>
      <c r="Y54" s="65"/>
      <c r="Z54" s="65"/>
      <c r="AA54" s="226"/>
      <c r="AB54" s="65"/>
    </row>
    <row r="55" spans="2:28" ht="15" hidden="1" customHeight="1" x14ac:dyDescent="0.25">
      <c r="B55" s="220"/>
      <c r="C55" s="145"/>
      <c r="D55" s="223"/>
      <c r="E55" s="227"/>
      <c r="F55" s="72" t="s">
        <v>244</v>
      </c>
      <c r="G55" s="65"/>
      <c r="H55" s="62" t="s">
        <v>264</v>
      </c>
      <c r="I55" s="65"/>
      <c r="J55" s="65"/>
      <c r="K55" s="65"/>
      <c r="L55" s="184"/>
      <c r="M55" s="65"/>
      <c r="N55" s="94">
        <f t="shared" si="6"/>
        <v>0</v>
      </c>
      <c r="O55" s="67" t="str">
        <f t="shared" si="7"/>
        <v>Bajo</v>
      </c>
      <c r="P55" s="97">
        <v>25</v>
      </c>
      <c r="Q55" s="94">
        <f t="shared" si="11"/>
        <v>0</v>
      </c>
      <c r="R55" s="101" t="str">
        <f t="shared" si="8"/>
        <v>IV</v>
      </c>
      <c r="S55" s="7" t="str">
        <f t="shared" si="9"/>
        <v>ACEPTABLE</v>
      </c>
      <c r="T55" s="102" t="str">
        <f t="shared" si="10"/>
        <v>Mantener las medidas de control existentes, pero se deberían considerar soluciones o mejoras y se deben hacer comprobciones periódicas para asegurrar que el riesgo aún es aceptable</v>
      </c>
      <c r="U55" s="97">
        <v>2</v>
      </c>
      <c r="V55" s="65"/>
      <c r="W55" s="14" t="s">
        <v>473</v>
      </c>
      <c r="X55" s="65"/>
      <c r="Y55" s="65"/>
      <c r="Z55" s="65"/>
      <c r="AA55" s="226"/>
      <c r="AB55" s="65"/>
    </row>
    <row r="56" spans="2:28" ht="15" hidden="1" customHeight="1" x14ac:dyDescent="0.25">
      <c r="B56" s="220"/>
      <c r="C56" s="145"/>
      <c r="D56" s="223"/>
      <c r="E56" s="227"/>
      <c r="F56" s="72" t="s">
        <v>244</v>
      </c>
      <c r="G56" s="65"/>
      <c r="H56" s="62" t="s">
        <v>264</v>
      </c>
      <c r="I56" s="65"/>
      <c r="J56" s="65"/>
      <c r="K56" s="65"/>
      <c r="L56" s="184"/>
      <c r="M56" s="65"/>
      <c r="N56" s="94">
        <f t="shared" si="6"/>
        <v>0</v>
      </c>
      <c r="O56" s="67" t="str">
        <f t="shared" si="7"/>
        <v>Bajo</v>
      </c>
      <c r="P56" s="97">
        <v>25</v>
      </c>
      <c r="Q56" s="94">
        <f t="shared" si="11"/>
        <v>0</v>
      </c>
      <c r="R56" s="101" t="str">
        <f t="shared" si="8"/>
        <v>IV</v>
      </c>
      <c r="S56" s="7" t="str">
        <f t="shared" si="9"/>
        <v>ACEPTABLE</v>
      </c>
      <c r="T56" s="102" t="str">
        <f t="shared" si="10"/>
        <v>Mantener las medidas de control existentes, pero se deberían considerar soluciones o mejoras y se deben hacer comprobciones periódicas para asegurrar que el riesgo aún es aceptable</v>
      </c>
      <c r="U56" s="97">
        <v>2</v>
      </c>
      <c r="V56" s="65"/>
      <c r="W56" s="14" t="s">
        <v>474</v>
      </c>
      <c r="X56" s="65"/>
      <c r="Y56" s="65"/>
      <c r="Z56" s="65"/>
      <c r="AA56" s="226"/>
      <c r="AB56" s="65"/>
    </row>
    <row r="57" spans="2:28" ht="15" hidden="1" customHeight="1" x14ac:dyDescent="0.25">
      <c r="B57" s="220"/>
      <c r="C57" s="145"/>
      <c r="D57" s="223"/>
      <c r="E57" s="227"/>
      <c r="F57" s="72" t="s">
        <v>244</v>
      </c>
      <c r="G57" s="65"/>
      <c r="H57" s="62" t="s">
        <v>264</v>
      </c>
      <c r="I57" s="65"/>
      <c r="J57" s="65"/>
      <c r="K57" s="65"/>
      <c r="L57" s="184"/>
      <c r="M57" s="65"/>
      <c r="N57" s="94">
        <f t="shared" si="6"/>
        <v>0</v>
      </c>
      <c r="O57" s="67" t="str">
        <f t="shared" si="7"/>
        <v>Bajo</v>
      </c>
      <c r="P57" s="97">
        <v>25</v>
      </c>
      <c r="Q57" s="94">
        <f t="shared" si="11"/>
        <v>0</v>
      </c>
      <c r="R57" s="101" t="str">
        <f t="shared" si="8"/>
        <v>IV</v>
      </c>
      <c r="S57" s="7" t="str">
        <f t="shared" si="9"/>
        <v>ACEPTABLE</v>
      </c>
      <c r="T57" s="102" t="str">
        <f t="shared" si="10"/>
        <v>Mantener las medidas de control existentes, pero se deberían considerar soluciones o mejoras y se deben hacer comprobciones periódicas para asegurrar que el riesgo aún es aceptable</v>
      </c>
      <c r="U57" s="97">
        <v>2</v>
      </c>
      <c r="V57" s="65"/>
      <c r="W57" s="14" t="s">
        <v>475</v>
      </c>
      <c r="X57" s="65"/>
      <c r="Y57" s="65"/>
      <c r="Z57" s="65"/>
      <c r="AA57" s="226"/>
      <c r="AB57" s="65"/>
    </row>
    <row r="58" spans="2:28" ht="31.5" hidden="1" customHeight="1" x14ac:dyDescent="0.25">
      <c r="B58" s="220"/>
      <c r="C58" s="145"/>
      <c r="D58" s="223"/>
      <c r="E58" s="227"/>
      <c r="F58" s="72" t="s">
        <v>244</v>
      </c>
      <c r="G58" s="65"/>
      <c r="H58" s="62" t="s">
        <v>264</v>
      </c>
      <c r="I58" s="65"/>
      <c r="J58" s="65"/>
      <c r="K58" s="65"/>
      <c r="L58" s="184"/>
      <c r="M58" s="65"/>
      <c r="N58" s="94">
        <f t="shared" si="6"/>
        <v>0</v>
      </c>
      <c r="O58" s="67" t="str">
        <f t="shared" si="7"/>
        <v>Bajo</v>
      </c>
      <c r="P58" s="97">
        <v>25</v>
      </c>
      <c r="Q58" s="94">
        <f t="shared" si="11"/>
        <v>0</v>
      </c>
      <c r="R58" s="101" t="str">
        <f t="shared" si="8"/>
        <v>IV</v>
      </c>
      <c r="S58" s="7" t="str">
        <f t="shared" si="9"/>
        <v>ACEPTABLE</v>
      </c>
      <c r="T58" s="102" t="str">
        <f t="shared" si="10"/>
        <v>Mantener las medidas de control existentes, pero se deberían considerar soluciones o mejoras y se deben hacer comprobciones periódicas para asegurrar que el riesgo aún es aceptable</v>
      </c>
      <c r="U58" s="97">
        <v>2</v>
      </c>
      <c r="V58" s="65"/>
      <c r="W58" s="14" t="s">
        <v>476</v>
      </c>
      <c r="X58" s="65"/>
      <c r="Y58" s="65"/>
      <c r="Z58" s="65"/>
      <c r="AA58" s="226"/>
      <c r="AB58" s="65"/>
    </row>
    <row r="59" spans="2:28" ht="33" hidden="1" customHeight="1" x14ac:dyDescent="0.25">
      <c r="B59" s="220"/>
      <c r="C59" s="145"/>
      <c r="D59" s="223"/>
      <c r="E59" s="227"/>
      <c r="F59" s="72" t="s">
        <v>244</v>
      </c>
      <c r="G59" s="65"/>
      <c r="H59" s="62" t="s">
        <v>264</v>
      </c>
      <c r="I59" s="65"/>
      <c r="J59" s="65"/>
      <c r="K59" s="65"/>
      <c r="L59" s="178"/>
      <c r="M59" s="65"/>
      <c r="N59" s="94">
        <f t="shared" si="6"/>
        <v>0</v>
      </c>
      <c r="O59" s="67" t="str">
        <f t="shared" si="7"/>
        <v>Bajo</v>
      </c>
      <c r="P59" s="97">
        <v>25</v>
      </c>
      <c r="Q59" s="94">
        <f t="shared" si="11"/>
        <v>0</v>
      </c>
      <c r="R59" s="101" t="str">
        <f t="shared" si="8"/>
        <v>IV</v>
      </c>
      <c r="S59" s="7" t="str">
        <f t="shared" si="9"/>
        <v>ACEPTABLE</v>
      </c>
      <c r="T59" s="102" t="str">
        <f t="shared" si="10"/>
        <v>Mantener las medidas de control existentes, pero se deberían considerar soluciones o mejoras y se deben hacer comprobciones periódicas para asegurrar que el riesgo aún es aceptable</v>
      </c>
      <c r="U59" s="97">
        <v>2</v>
      </c>
      <c r="V59" s="65"/>
      <c r="W59" s="14" t="s">
        <v>477</v>
      </c>
      <c r="X59" s="65"/>
      <c r="Y59" s="65"/>
      <c r="Z59" s="65"/>
      <c r="AA59" s="226"/>
      <c r="AB59" s="65"/>
    </row>
    <row r="60" spans="2:28" ht="165" hidden="1" customHeight="1" x14ac:dyDescent="0.25">
      <c r="B60" s="220"/>
      <c r="C60" s="145"/>
      <c r="D60" s="223"/>
      <c r="E60" s="227"/>
      <c r="F60" s="72" t="s">
        <v>244</v>
      </c>
      <c r="G60" s="65"/>
      <c r="H60" s="62" t="s">
        <v>264</v>
      </c>
      <c r="I60" s="65"/>
      <c r="J60" s="65"/>
      <c r="K60" s="65"/>
      <c r="L60" s="184"/>
      <c r="M60" s="65"/>
      <c r="N60" s="94">
        <f t="shared" si="6"/>
        <v>0</v>
      </c>
      <c r="O60" s="67" t="str">
        <f t="shared" si="7"/>
        <v>Bajo</v>
      </c>
      <c r="P60" s="97">
        <v>25</v>
      </c>
      <c r="Q60" s="94">
        <f t="shared" si="11"/>
        <v>0</v>
      </c>
      <c r="R60" s="101" t="str">
        <f t="shared" si="8"/>
        <v>IV</v>
      </c>
      <c r="S60" s="7" t="str">
        <f t="shared" si="9"/>
        <v>ACEPTABLE</v>
      </c>
      <c r="T60" s="102" t="str">
        <f t="shared" si="10"/>
        <v>Mantener las medidas de control existentes, pero se deberían considerar soluciones o mejoras y se deben hacer comprobciones periódicas para asegurrar que el riesgo aún es aceptable</v>
      </c>
      <c r="U60" s="97">
        <v>2</v>
      </c>
      <c r="V60" s="65"/>
      <c r="W60" s="14" t="s">
        <v>478</v>
      </c>
      <c r="X60" s="65"/>
      <c r="Y60" s="65"/>
      <c r="Z60" s="65"/>
      <c r="AA60" s="226"/>
      <c r="AB60" s="65"/>
    </row>
    <row r="61" spans="2:28" ht="150" hidden="1" customHeight="1" x14ac:dyDescent="0.25">
      <c r="B61" s="220"/>
      <c r="C61" s="145"/>
      <c r="D61" s="223"/>
      <c r="E61" s="227"/>
      <c r="F61" s="72" t="s">
        <v>244</v>
      </c>
      <c r="G61" s="65"/>
      <c r="H61" s="62" t="s">
        <v>264</v>
      </c>
      <c r="I61" s="65"/>
      <c r="J61" s="65"/>
      <c r="K61" s="65"/>
      <c r="L61" s="184"/>
      <c r="M61" s="65"/>
      <c r="N61" s="94">
        <f t="shared" si="6"/>
        <v>0</v>
      </c>
      <c r="O61" s="67" t="str">
        <f t="shared" si="7"/>
        <v>Bajo</v>
      </c>
      <c r="P61" s="97">
        <v>25</v>
      </c>
      <c r="Q61" s="94">
        <f t="shared" si="11"/>
        <v>0</v>
      </c>
      <c r="R61" s="101" t="str">
        <f t="shared" si="8"/>
        <v>IV</v>
      </c>
      <c r="S61" s="7" t="str">
        <f t="shared" si="9"/>
        <v>ACEPTABLE</v>
      </c>
      <c r="T61" s="102" t="str">
        <f t="shared" si="10"/>
        <v>Mantener las medidas de control existentes, pero se deberían considerar soluciones o mejoras y se deben hacer comprobciones periódicas para asegurrar que el riesgo aún es aceptable</v>
      </c>
      <c r="U61" s="97">
        <v>2</v>
      </c>
      <c r="V61" s="65"/>
      <c r="W61" s="14" t="s">
        <v>479</v>
      </c>
      <c r="X61" s="65"/>
      <c r="Y61" s="65"/>
      <c r="Z61" s="65"/>
      <c r="AA61" s="226"/>
      <c r="AB61" s="65"/>
    </row>
    <row r="62" spans="2:28" ht="90" hidden="1" customHeight="1" x14ac:dyDescent="0.25">
      <c r="B62" s="220"/>
      <c r="C62" s="145"/>
      <c r="D62" s="223"/>
      <c r="E62" s="227"/>
      <c r="F62" s="72" t="s">
        <v>244</v>
      </c>
      <c r="G62" s="65"/>
      <c r="H62" s="62" t="s">
        <v>264</v>
      </c>
      <c r="I62" s="65"/>
      <c r="J62" s="65"/>
      <c r="K62" s="65"/>
      <c r="L62" s="184"/>
      <c r="M62" s="65"/>
      <c r="N62" s="94">
        <f t="shared" si="6"/>
        <v>0</v>
      </c>
      <c r="O62" s="67" t="str">
        <f t="shared" si="7"/>
        <v>Bajo</v>
      </c>
      <c r="P62" s="97">
        <v>25</v>
      </c>
      <c r="Q62" s="94">
        <f t="shared" si="11"/>
        <v>0</v>
      </c>
      <c r="R62" s="101" t="str">
        <f t="shared" si="8"/>
        <v>IV</v>
      </c>
      <c r="S62" s="7" t="str">
        <f t="shared" si="9"/>
        <v>ACEPTABLE</v>
      </c>
      <c r="T62" s="102" t="str">
        <f t="shared" si="10"/>
        <v>Mantener las medidas de control existentes, pero se deberían considerar soluciones o mejoras y se deben hacer comprobciones periódicas para asegurrar que el riesgo aún es aceptable</v>
      </c>
      <c r="U62" s="97">
        <v>2</v>
      </c>
      <c r="V62" s="65"/>
      <c r="W62" s="14" t="s">
        <v>480</v>
      </c>
      <c r="X62" s="65"/>
      <c r="Y62" s="65"/>
      <c r="Z62" s="65"/>
      <c r="AA62" s="226"/>
      <c r="AB62" s="65"/>
    </row>
    <row r="63" spans="2:28" ht="120" hidden="1" customHeight="1" x14ac:dyDescent="0.25">
      <c r="B63" s="220"/>
      <c r="C63" s="145"/>
      <c r="D63" s="223"/>
      <c r="E63" s="227"/>
      <c r="F63" s="72" t="s">
        <v>244</v>
      </c>
      <c r="G63" s="65"/>
      <c r="H63" s="62" t="s">
        <v>264</v>
      </c>
      <c r="I63" s="65"/>
      <c r="J63" s="65"/>
      <c r="K63" s="65"/>
      <c r="L63" s="184"/>
      <c r="M63" s="65"/>
      <c r="N63" s="94">
        <f t="shared" si="6"/>
        <v>0</v>
      </c>
      <c r="O63" s="67" t="str">
        <f t="shared" si="7"/>
        <v>Bajo</v>
      </c>
      <c r="P63" s="97">
        <v>25</v>
      </c>
      <c r="Q63" s="94">
        <f t="shared" si="11"/>
        <v>0</v>
      </c>
      <c r="R63" s="101" t="str">
        <f t="shared" si="8"/>
        <v>IV</v>
      </c>
      <c r="S63" s="7" t="str">
        <f t="shared" si="9"/>
        <v>ACEPTABLE</v>
      </c>
      <c r="T63" s="102" t="str">
        <f t="shared" si="10"/>
        <v>Mantener las medidas de control existentes, pero se deberían considerar soluciones o mejoras y se deben hacer comprobciones periódicas para asegurrar que el riesgo aún es aceptable</v>
      </c>
      <c r="U63" s="97">
        <v>2</v>
      </c>
      <c r="V63" s="65"/>
      <c r="W63" s="14" t="s">
        <v>481</v>
      </c>
      <c r="X63" s="65"/>
      <c r="Y63" s="65"/>
      <c r="Z63" s="65"/>
      <c r="AA63" s="226"/>
      <c r="AB63" s="65"/>
    </row>
    <row r="64" spans="2:28" ht="180" hidden="1" customHeight="1" x14ac:dyDescent="0.25">
      <c r="B64" s="220"/>
      <c r="C64" s="145"/>
      <c r="D64" s="223"/>
      <c r="E64" s="227"/>
      <c r="F64" s="72" t="s">
        <v>244</v>
      </c>
      <c r="G64" s="65"/>
      <c r="H64" s="62" t="s">
        <v>264</v>
      </c>
      <c r="I64" s="65"/>
      <c r="J64" s="65"/>
      <c r="K64" s="65"/>
      <c r="L64" s="184"/>
      <c r="M64" s="65"/>
      <c r="N64" s="94">
        <f t="shared" si="6"/>
        <v>0</v>
      </c>
      <c r="O64" s="67" t="str">
        <f t="shared" si="7"/>
        <v>Bajo</v>
      </c>
      <c r="P64" s="97">
        <v>25</v>
      </c>
      <c r="Q64" s="94">
        <f t="shared" si="11"/>
        <v>0</v>
      </c>
      <c r="R64" s="101" t="str">
        <f t="shared" si="8"/>
        <v>IV</v>
      </c>
      <c r="S64" s="7" t="str">
        <f t="shared" si="9"/>
        <v>ACEPTABLE</v>
      </c>
      <c r="T64" s="102" t="str">
        <f t="shared" si="10"/>
        <v>Mantener las medidas de control existentes, pero se deberían considerar soluciones o mejoras y se deben hacer comprobciones periódicas para asegurrar que el riesgo aún es aceptable</v>
      </c>
      <c r="U64" s="97">
        <v>2</v>
      </c>
      <c r="V64" s="65"/>
      <c r="W64" s="14" t="s">
        <v>482</v>
      </c>
      <c r="X64" s="65"/>
      <c r="Y64" s="65"/>
      <c r="Z64" s="65"/>
      <c r="AA64" s="226"/>
      <c r="AB64" s="65"/>
    </row>
    <row r="65" spans="2:28" ht="75" hidden="1" customHeight="1" x14ac:dyDescent="0.25">
      <c r="B65" s="220"/>
      <c r="C65" s="145"/>
      <c r="D65" s="223"/>
      <c r="E65" s="227"/>
      <c r="F65" s="72" t="s">
        <v>244</v>
      </c>
      <c r="G65" s="65"/>
      <c r="H65" s="62" t="s">
        <v>264</v>
      </c>
      <c r="I65" s="65"/>
      <c r="J65" s="65"/>
      <c r="K65" s="65"/>
      <c r="L65" s="184"/>
      <c r="M65" s="65"/>
      <c r="N65" s="94">
        <f t="shared" si="6"/>
        <v>0</v>
      </c>
      <c r="O65" s="67" t="str">
        <f t="shared" si="7"/>
        <v>Bajo</v>
      </c>
      <c r="P65" s="97">
        <v>25</v>
      </c>
      <c r="Q65" s="94">
        <f t="shared" si="11"/>
        <v>0</v>
      </c>
      <c r="R65" s="101" t="str">
        <f t="shared" si="8"/>
        <v>IV</v>
      </c>
      <c r="S65" s="7" t="str">
        <f t="shared" si="9"/>
        <v>ACEPTABLE</v>
      </c>
      <c r="T65" s="102" t="str">
        <f t="shared" si="10"/>
        <v>Mantener las medidas de control existentes, pero se deberían considerar soluciones o mejoras y se deben hacer comprobciones periódicas para asegurrar que el riesgo aún es aceptable</v>
      </c>
      <c r="U65" s="97">
        <v>2</v>
      </c>
      <c r="V65" s="65"/>
      <c r="W65" s="14" t="s">
        <v>483</v>
      </c>
      <c r="X65" s="65"/>
      <c r="Y65" s="65"/>
      <c r="Z65" s="65"/>
      <c r="AA65" s="226"/>
      <c r="AB65" s="65"/>
    </row>
    <row r="66" spans="2:28" ht="60" hidden="1" customHeight="1" x14ac:dyDescent="0.25">
      <c r="B66" s="220"/>
      <c r="C66" s="145"/>
      <c r="D66" s="223"/>
      <c r="E66" s="227"/>
      <c r="F66" s="72" t="s">
        <v>244</v>
      </c>
      <c r="G66" s="65"/>
      <c r="H66" s="62" t="s">
        <v>264</v>
      </c>
      <c r="I66" s="65"/>
      <c r="J66" s="65"/>
      <c r="K66" s="65"/>
      <c r="L66" s="184"/>
      <c r="M66" s="65"/>
      <c r="N66" s="94">
        <f t="shared" si="6"/>
        <v>0</v>
      </c>
      <c r="O66" s="67" t="str">
        <f t="shared" si="7"/>
        <v>Bajo</v>
      </c>
      <c r="P66" s="97">
        <v>25</v>
      </c>
      <c r="Q66" s="94">
        <f t="shared" si="11"/>
        <v>0</v>
      </c>
      <c r="R66" s="101" t="str">
        <f t="shared" si="8"/>
        <v>IV</v>
      </c>
      <c r="S66" s="7" t="str">
        <f t="shared" si="9"/>
        <v>ACEPTABLE</v>
      </c>
      <c r="T66" s="102" t="str">
        <f t="shared" si="10"/>
        <v>Mantener las medidas de control existentes, pero se deberían considerar soluciones o mejoras y se deben hacer comprobciones periódicas para asegurrar que el riesgo aún es aceptable</v>
      </c>
      <c r="U66" s="97">
        <v>2</v>
      </c>
      <c r="V66" s="65"/>
      <c r="W66" s="14" t="s">
        <v>484</v>
      </c>
      <c r="X66" s="65"/>
      <c r="Y66" s="65"/>
      <c r="Z66" s="65"/>
      <c r="AA66" s="226"/>
      <c r="AB66" s="65"/>
    </row>
    <row r="67" spans="2:28" ht="15" hidden="1" customHeight="1" x14ac:dyDescent="0.25">
      <c r="B67" s="220"/>
      <c r="C67" s="145"/>
      <c r="D67" s="223"/>
      <c r="E67" s="227"/>
      <c r="F67" s="72" t="s">
        <v>244</v>
      </c>
      <c r="G67" s="65"/>
      <c r="H67" s="62" t="s">
        <v>264</v>
      </c>
      <c r="I67" s="65"/>
      <c r="J67" s="65"/>
      <c r="K67" s="65"/>
      <c r="L67" s="178"/>
      <c r="M67" s="65"/>
      <c r="N67" s="94">
        <f t="shared" si="6"/>
        <v>0</v>
      </c>
      <c r="O67" s="67" t="str">
        <f t="shared" si="7"/>
        <v>Bajo</v>
      </c>
      <c r="P67" s="97">
        <v>25</v>
      </c>
      <c r="Q67" s="94">
        <f t="shared" si="11"/>
        <v>0</v>
      </c>
      <c r="R67" s="101" t="str">
        <f t="shared" si="8"/>
        <v>IV</v>
      </c>
      <c r="S67" s="7" t="str">
        <f t="shared" si="9"/>
        <v>ACEPTABLE</v>
      </c>
      <c r="T67" s="102" t="str">
        <f t="shared" si="10"/>
        <v>Mantener las medidas de control existentes, pero se deberían considerar soluciones o mejoras y se deben hacer comprobciones periódicas para asegurrar que el riesgo aún es aceptable</v>
      </c>
      <c r="U67" s="97">
        <v>2</v>
      </c>
      <c r="V67" s="65"/>
      <c r="W67" s="14" t="s">
        <v>485</v>
      </c>
      <c r="X67" s="65"/>
      <c r="Y67" s="65"/>
      <c r="Z67" s="65"/>
      <c r="AA67" s="226"/>
      <c r="AB67" s="65"/>
    </row>
    <row r="68" spans="2:28" ht="30" hidden="1" customHeight="1" x14ac:dyDescent="0.25">
      <c r="B68" s="220"/>
      <c r="C68" s="145"/>
      <c r="D68" s="223"/>
      <c r="E68" s="227"/>
      <c r="F68" s="72" t="s">
        <v>244</v>
      </c>
      <c r="G68" s="65"/>
      <c r="H68" s="62" t="s">
        <v>264</v>
      </c>
      <c r="I68" s="65"/>
      <c r="J68" s="65"/>
      <c r="K68" s="65"/>
      <c r="L68" s="184"/>
      <c r="M68" s="65"/>
      <c r="N68" s="94">
        <f t="shared" si="6"/>
        <v>0</v>
      </c>
      <c r="O68" s="67" t="str">
        <f t="shared" si="7"/>
        <v>Bajo</v>
      </c>
      <c r="P68" s="97">
        <v>25</v>
      </c>
      <c r="Q68" s="94">
        <f t="shared" si="11"/>
        <v>0</v>
      </c>
      <c r="R68" s="101" t="str">
        <f t="shared" si="8"/>
        <v>IV</v>
      </c>
      <c r="S68" s="7" t="str">
        <f t="shared" si="9"/>
        <v>ACEPTABLE</v>
      </c>
      <c r="T68" s="102" t="str">
        <f t="shared" si="10"/>
        <v>Mantener las medidas de control existentes, pero se deberían considerar soluciones o mejoras y se deben hacer comprobciones periódicas para asegurrar que el riesgo aún es aceptable</v>
      </c>
      <c r="U68" s="97">
        <v>2</v>
      </c>
      <c r="V68" s="65"/>
      <c r="W68" s="14" t="s">
        <v>486</v>
      </c>
      <c r="X68" s="65"/>
      <c r="Y68" s="65"/>
      <c r="Z68" s="65"/>
      <c r="AA68" s="226"/>
      <c r="AB68" s="65"/>
    </row>
    <row r="69" spans="2:28" ht="30" hidden="1" customHeight="1" x14ac:dyDescent="0.25">
      <c r="B69" s="220"/>
      <c r="C69" s="145"/>
      <c r="D69" s="223"/>
      <c r="E69" s="227"/>
      <c r="F69" s="72" t="s">
        <v>244</v>
      </c>
      <c r="G69" s="65"/>
      <c r="H69" s="62" t="s">
        <v>264</v>
      </c>
      <c r="I69" s="65"/>
      <c r="J69" s="65"/>
      <c r="K69" s="65"/>
      <c r="L69" s="184"/>
      <c r="M69" s="65"/>
      <c r="N69" s="94">
        <f t="shared" si="6"/>
        <v>0</v>
      </c>
      <c r="O69" s="67" t="str">
        <f t="shared" si="7"/>
        <v>Bajo</v>
      </c>
      <c r="P69" s="97">
        <v>25</v>
      </c>
      <c r="Q69" s="94">
        <f t="shared" si="11"/>
        <v>0</v>
      </c>
      <c r="R69" s="101" t="str">
        <f t="shared" si="8"/>
        <v>IV</v>
      </c>
      <c r="S69" s="7" t="str">
        <f t="shared" si="9"/>
        <v>ACEPTABLE</v>
      </c>
      <c r="T69" s="102" t="str">
        <f t="shared" si="10"/>
        <v>Mantener las medidas de control existentes, pero se deberían considerar soluciones o mejoras y se deben hacer comprobciones periódicas para asegurrar que el riesgo aún es aceptable</v>
      </c>
      <c r="U69" s="97">
        <v>2</v>
      </c>
      <c r="V69" s="65"/>
      <c r="W69" s="14" t="s">
        <v>487</v>
      </c>
      <c r="X69" s="65"/>
      <c r="Y69" s="65"/>
      <c r="Z69" s="65"/>
      <c r="AA69" s="226"/>
      <c r="AB69" s="65"/>
    </row>
    <row r="70" spans="2:28" ht="120" hidden="1" customHeight="1" x14ac:dyDescent="0.25">
      <c r="B70" s="220"/>
      <c r="C70" s="145"/>
      <c r="D70" s="223"/>
      <c r="E70" s="227"/>
      <c r="F70" s="72" t="s">
        <v>244</v>
      </c>
      <c r="G70" s="65"/>
      <c r="H70" s="62" t="s">
        <v>264</v>
      </c>
      <c r="I70" s="65"/>
      <c r="J70" s="65"/>
      <c r="K70" s="65"/>
      <c r="L70" s="184"/>
      <c r="M70" s="65"/>
      <c r="N70" s="94">
        <f t="shared" si="6"/>
        <v>0</v>
      </c>
      <c r="O70" s="67" t="str">
        <f t="shared" si="7"/>
        <v>Bajo</v>
      </c>
      <c r="P70" s="97">
        <v>25</v>
      </c>
      <c r="Q70" s="94">
        <f t="shared" si="11"/>
        <v>0</v>
      </c>
      <c r="R70" s="101" t="str">
        <f t="shared" si="8"/>
        <v>IV</v>
      </c>
      <c r="S70" s="7" t="str">
        <f t="shared" si="9"/>
        <v>ACEPTABLE</v>
      </c>
      <c r="T70" s="102" t="str">
        <f t="shared" si="10"/>
        <v>Mantener las medidas de control existentes, pero se deberían considerar soluciones o mejoras y se deben hacer comprobciones periódicas para asegurrar que el riesgo aún es aceptable</v>
      </c>
      <c r="U70" s="97">
        <v>2</v>
      </c>
      <c r="V70" s="65"/>
      <c r="W70" s="14" t="s">
        <v>488</v>
      </c>
      <c r="X70" s="65"/>
      <c r="Y70" s="65"/>
      <c r="Z70" s="65"/>
      <c r="AA70" s="226"/>
      <c r="AB70" s="65"/>
    </row>
    <row r="71" spans="2:28" ht="45" hidden="1" customHeight="1" x14ac:dyDescent="0.25">
      <c r="B71" s="220"/>
      <c r="C71" s="145"/>
      <c r="D71" s="223"/>
      <c r="E71" s="227"/>
      <c r="F71" s="72" t="s">
        <v>244</v>
      </c>
      <c r="G71" s="65"/>
      <c r="H71" s="62" t="s">
        <v>264</v>
      </c>
      <c r="I71" s="65"/>
      <c r="J71" s="65"/>
      <c r="K71" s="65"/>
      <c r="L71" s="184"/>
      <c r="M71" s="65"/>
      <c r="N71" s="94">
        <f t="shared" si="6"/>
        <v>0</v>
      </c>
      <c r="O71" s="67" t="str">
        <f t="shared" si="7"/>
        <v>Bajo</v>
      </c>
      <c r="P71" s="97">
        <v>25</v>
      </c>
      <c r="Q71" s="94">
        <f t="shared" si="11"/>
        <v>0</v>
      </c>
      <c r="R71" s="101" t="str">
        <f t="shared" si="8"/>
        <v>IV</v>
      </c>
      <c r="S71" s="7" t="str">
        <f t="shared" si="9"/>
        <v>ACEPTABLE</v>
      </c>
      <c r="T71" s="102" t="str">
        <f t="shared" si="10"/>
        <v>Mantener las medidas de control existentes, pero se deberían considerar soluciones o mejoras y se deben hacer comprobciones periódicas para asegurrar que el riesgo aún es aceptable</v>
      </c>
      <c r="U71" s="97">
        <v>2</v>
      </c>
      <c r="V71" s="65"/>
      <c r="W71" s="14" t="s">
        <v>489</v>
      </c>
      <c r="X71" s="65"/>
      <c r="Y71" s="65"/>
      <c r="Z71" s="65"/>
      <c r="AA71" s="226"/>
      <c r="AB71" s="65"/>
    </row>
    <row r="72" spans="2:28" ht="45" hidden="1" customHeight="1" x14ac:dyDescent="0.25">
      <c r="B72" s="220"/>
      <c r="C72" s="145"/>
      <c r="D72" s="223"/>
      <c r="E72" s="227"/>
      <c r="F72" s="72" t="s">
        <v>244</v>
      </c>
      <c r="G72" s="65"/>
      <c r="H72" s="62" t="s">
        <v>264</v>
      </c>
      <c r="I72" s="65"/>
      <c r="J72" s="65"/>
      <c r="K72" s="65"/>
      <c r="L72" s="184"/>
      <c r="M72" s="65"/>
      <c r="N72" s="94">
        <f t="shared" si="6"/>
        <v>0</v>
      </c>
      <c r="O72" s="67" t="str">
        <f t="shared" si="7"/>
        <v>Bajo</v>
      </c>
      <c r="P72" s="97">
        <v>25</v>
      </c>
      <c r="Q72" s="94">
        <f t="shared" si="11"/>
        <v>0</v>
      </c>
      <c r="R72" s="101" t="str">
        <f t="shared" si="8"/>
        <v>IV</v>
      </c>
      <c r="S72" s="7" t="str">
        <f t="shared" si="9"/>
        <v>ACEPTABLE</v>
      </c>
      <c r="T72" s="102" t="str">
        <f t="shared" si="10"/>
        <v>Mantener las medidas de control existentes, pero se deberían considerar soluciones o mejoras y se deben hacer comprobciones periódicas para asegurrar que el riesgo aún es aceptable</v>
      </c>
      <c r="U72" s="97">
        <v>2</v>
      </c>
      <c r="V72" s="65"/>
      <c r="W72" s="14" t="s">
        <v>490</v>
      </c>
      <c r="X72" s="65"/>
      <c r="Y72" s="65"/>
      <c r="Z72" s="65"/>
      <c r="AA72" s="226"/>
      <c r="AB72" s="65"/>
    </row>
    <row r="73" spans="2:28" ht="60" hidden="1" customHeight="1" x14ac:dyDescent="0.25">
      <c r="B73" s="220"/>
      <c r="C73" s="145"/>
      <c r="D73" s="223"/>
      <c r="E73" s="227"/>
      <c r="F73" s="72" t="s">
        <v>244</v>
      </c>
      <c r="G73" s="65"/>
      <c r="H73" s="62" t="s">
        <v>264</v>
      </c>
      <c r="I73" s="65"/>
      <c r="J73" s="65"/>
      <c r="K73" s="65"/>
      <c r="L73" s="184"/>
      <c r="M73" s="65"/>
      <c r="N73" s="94">
        <f t="shared" si="6"/>
        <v>0</v>
      </c>
      <c r="O73" s="67" t="str">
        <f t="shared" si="7"/>
        <v>Bajo</v>
      </c>
      <c r="P73" s="97">
        <v>25</v>
      </c>
      <c r="Q73" s="94">
        <f t="shared" si="11"/>
        <v>0</v>
      </c>
      <c r="R73" s="101" t="str">
        <f t="shared" si="8"/>
        <v>IV</v>
      </c>
      <c r="S73" s="7" t="str">
        <f t="shared" si="9"/>
        <v>ACEPTABLE</v>
      </c>
      <c r="T73" s="102" t="str">
        <f t="shared" si="10"/>
        <v>Mantener las medidas de control existentes, pero se deberían considerar soluciones o mejoras y se deben hacer comprobciones periódicas para asegurrar que el riesgo aún es aceptable</v>
      </c>
      <c r="U73" s="97">
        <v>2</v>
      </c>
      <c r="V73" s="65"/>
      <c r="W73" s="14" t="s">
        <v>491</v>
      </c>
      <c r="X73" s="65"/>
      <c r="Y73" s="65"/>
      <c r="Z73" s="65"/>
      <c r="AA73" s="226"/>
      <c r="AB73" s="65"/>
    </row>
    <row r="74" spans="2:28" ht="45" hidden="1" customHeight="1" x14ac:dyDescent="0.25">
      <c r="B74" s="220"/>
      <c r="C74" s="145"/>
      <c r="D74" s="223"/>
      <c r="E74" s="227"/>
      <c r="F74" s="72" t="s">
        <v>244</v>
      </c>
      <c r="G74" s="65"/>
      <c r="H74" s="62" t="s">
        <v>264</v>
      </c>
      <c r="I74" s="65"/>
      <c r="J74" s="65"/>
      <c r="K74" s="65"/>
      <c r="L74" s="184"/>
      <c r="M74" s="65"/>
      <c r="N74" s="94">
        <f t="shared" si="6"/>
        <v>0</v>
      </c>
      <c r="O74" s="67" t="str">
        <f t="shared" si="7"/>
        <v>Bajo</v>
      </c>
      <c r="P74" s="97">
        <v>25</v>
      </c>
      <c r="Q74" s="94">
        <f t="shared" si="11"/>
        <v>0</v>
      </c>
      <c r="R74" s="101" t="str">
        <f t="shared" si="8"/>
        <v>IV</v>
      </c>
      <c r="S74" s="7" t="str">
        <f t="shared" si="9"/>
        <v>ACEPTABLE</v>
      </c>
      <c r="T74" s="102" t="str">
        <f t="shared" si="10"/>
        <v>Mantener las medidas de control existentes, pero se deberían considerar soluciones o mejoras y se deben hacer comprobciones periódicas para asegurrar que el riesgo aún es aceptable</v>
      </c>
      <c r="U74" s="97">
        <v>2</v>
      </c>
      <c r="V74" s="65"/>
      <c r="W74" s="14" t="s">
        <v>492</v>
      </c>
      <c r="X74" s="65"/>
      <c r="Y74" s="65"/>
      <c r="Z74" s="65"/>
      <c r="AA74" s="226"/>
      <c r="AB74" s="65"/>
    </row>
    <row r="75" spans="2:28" ht="45" hidden="1" customHeight="1" x14ac:dyDescent="0.25">
      <c r="B75" s="220"/>
      <c r="C75" s="145"/>
      <c r="D75" s="223"/>
      <c r="E75" s="227"/>
      <c r="F75" s="72" t="s">
        <v>244</v>
      </c>
      <c r="G75" s="65"/>
      <c r="H75" s="62" t="s">
        <v>264</v>
      </c>
      <c r="I75" s="65"/>
      <c r="J75" s="65"/>
      <c r="K75" s="65"/>
      <c r="L75" s="109"/>
      <c r="M75" s="65"/>
      <c r="N75" s="94">
        <f t="shared" si="6"/>
        <v>0</v>
      </c>
      <c r="O75" s="67" t="str">
        <f t="shared" si="7"/>
        <v>Bajo</v>
      </c>
      <c r="P75" s="97">
        <v>25</v>
      </c>
      <c r="Q75" s="94">
        <f t="shared" si="11"/>
        <v>0</v>
      </c>
      <c r="R75" s="101" t="str">
        <f t="shared" si="8"/>
        <v>IV</v>
      </c>
      <c r="S75" s="7" t="str">
        <f t="shared" si="9"/>
        <v>ACEPTABLE</v>
      </c>
      <c r="T75" s="102" t="str">
        <f t="shared" si="10"/>
        <v>Mantener las medidas de control existentes, pero se deberían considerar soluciones o mejoras y se deben hacer comprobciones periódicas para asegurrar que el riesgo aún es aceptable</v>
      </c>
      <c r="U75" s="97">
        <v>2</v>
      </c>
      <c r="V75" s="65"/>
      <c r="W75" s="14" t="s">
        <v>493</v>
      </c>
      <c r="X75" s="65"/>
      <c r="Y75" s="65"/>
      <c r="Z75" s="65"/>
      <c r="AA75" s="226"/>
      <c r="AB75" s="65"/>
    </row>
    <row r="76" spans="2:28" ht="30" hidden="1" customHeight="1" x14ac:dyDescent="0.25">
      <c r="B76" s="220"/>
      <c r="C76" s="145"/>
      <c r="D76" s="223"/>
      <c r="E76" s="227"/>
      <c r="F76" s="72" t="s">
        <v>244</v>
      </c>
      <c r="G76" s="65"/>
      <c r="H76" s="62" t="s">
        <v>264</v>
      </c>
      <c r="I76" s="65"/>
      <c r="J76" s="65"/>
      <c r="K76" s="65"/>
      <c r="L76" s="107"/>
      <c r="M76" s="65"/>
      <c r="N76" s="94">
        <f t="shared" si="6"/>
        <v>0</v>
      </c>
      <c r="O76" s="67" t="str">
        <f t="shared" si="7"/>
        <v>Bajo</v>
      </c>
      <c r="P76" s="97">
        <v>25</v>
      </c>
      <c r="Q76" s="94">
        <f t="shared" si="11"/>
        <v>0</v>
      </c>
      <c r="R76" s="101" t="str">
        <f t="shared" si="8"/>
        <v>IV</v>
      </c>
      <c r="S76" s="7" t="str">
        <f t="shared" si="9"/>
        <v>ACEPTABLE</v>
      </c>
      <c r="T76" s="102" t="str">
        <f t="shared" si="10"/>
        <v>Mantener las medidas de control existentes, pero se deberían considerar soluciones o mejoras y se deben hacer comprobciones periódicas para asegurrar que el riesgo aún es aceptable</v>
      </c>
      <c r="U76" s="97">
        <v>2</v>
      </c>
      <c r="V76" s="65"/>
      <c r="W76" s="14" t="s">
        <v>494</v>
      </c>
      <c r="X76" s="65"/>
      <c r="Y76" s="65"/>
      <c r="Z76" s="65"/>
      <c r="AA76" s="226"/>
      <c r="AB76" s="65"/>
    </row>
    <row r="77" spans="2:28" ht="60" hidden="1" customHeight="1" x14ac:dyDescent="0.25">
      <c r="B77" s="220"/>
      <c r="C77" s="145"/>
      <c r="D77" s="223"/>
      <c r="E77" s="227"/>
      <c r="F77" s="72" t="s">
        <v>244</v>
      </c>
      <c r="G77" s="65"/>
      <c r="H77" s="62" t="s">
        <v>264</v>
      </c>
      <c r="I77" s="65"/>
      <c r="J77" s="65"/>
      <c r="K77" s="65"/>
      <c r="L77" s="107"/>
      <c r="M77" s="65"/>
      <c r="N77" s="94">
        <f t="shared" si="6"/>
        <v>0</v>
      </c>
      <c r="O77" s="67" t="str">
        <f t="shared" si="7"/>
        <v>Bajo</v>
      </c>
      <c r="P77" s="97">
        <v>25</v>
      </c>
      <c r="Q77" s="94">
        <f t="shared" si="11"/>
        <v>0</v>
      </c>
      <c r="R77" s="101" t="str">
        <f t="shared" si="8"/>
        <v>IV</v>
      </c>
      <c r="S77" s="7" t="str">
        <f t="shared" si="9"/>
        <v>ACEPTABLE</v>
      </c>
      <c r="T77" s="102" t="str">
        <f t="shared" si="10"/>
        <v>Mantener las medidas de control existentes, pero se deberían considerar soluciones o mejoras y se deben hacer comprobciones periódicas para asegurrar que el riesgo aún es aceptable</v>
      </c>
      <c r="U77" s="97">
        <v>2</v>
      </c>
      <c r="V77" s="65"/>
      <c r="W77" s="14" t="s">
        <v>495</v>
      </c>
      <c r="X77" s="65"/>
      <c r="Y77" s="65"/>
      <c r="Z77" s="65"/>
      <c r="AA77" s="226"/>
      <c r="AB77" s="65"/>
    </row>
    <row r="78" spans="2:28" ht="15" hidden="1" customHeight="1" x14ac:dyDescent="0.25">
      <c r="B78" s="220"/>
      <c r="C78" s="145"/>
      <c r="D78" s="223"/>
      <c r="E78" s="227"/>
      <c r="F78" s="72" t="s">
        <v>244</v>
      </c>
      <c r="G78" s="65"/>
      <c r="H78" s="62" t="s">
        <v>264</v>
      </c>
      <c r="I78" s="65"/>
      <c r="J78" s="65"/>
      <c r="K78" s="65"/>
      <c r="L78" s="107"/>
      <c r="M78" s="65"/>
      <c r="N78" s="94">
        <f t="shared" si="6"/>
        <v>0</v>
      </c>
      <c r="O78" s="67" t="str">
        <f t="shared" si="7"/>
        <v>Bajo</v>
      </c>
      <c r="P78" s="97">
        <v>25</v>
      </c>
      <c r="Q78" s="94">
        <f t="shared" si="11"/>
        <v>0</v>
      </c>
      <c r="R78" s="101" t="str">
        <f t="shared" si="8"/>
        <v>IV</v>
      </c>
      <c r="S78" s="7" t="str">
        <f t="shared" si="9"/>
        <v>ACEPTABLE</v>
      </c>
      <c r="T78" s="102" t="str">
        <f t="shared" si="10"/>
        <v>Mantener las medidas de control existentes, pero se deberían considerar soluciones o mejoras y se deben hacer comprobciones periódicas para asegurrar que el riesgo aún es aceptable</v>
      </c>
      <c r="U78" s="97">
        <v>2</v>
      </c>
      <c r="V78" s="65"/>
      <c r="W78" s="14" t="s">
        <v>496</v>
      </c>
      <c r="X78" s="65"/>
      <c r="Y78" s="65"/>
      <c r="Z78" s="65"/>
      <c r="AA78" s="226"/>
      <c r="AB78" s="65"/>
    </row>
    <row r="79" spans="2:28" ht="30.75" hidden="1" customHeight="1" x14ac:dyDescent="0.25">
      <c r="B79" s="220"/>
      <c r="C79" s="145"/>
      <c r="D79" s="223"/>
      <c r="E79" s="227"/>
      <c r="F79" s="72" t="s">
        <v>244</v>
      </c>
      <c r="G79" s="65"/>
      <c r="H79" s="62" t="s">
        <v>264</v>
      </c>
      <c r="I79" s="65"/>
      <c r="J79" s="65"/>
      <c r="K79" s="65"/>
      <c r="L79" s="107"/>
      <c r="M79" s="65"/>
      <c r="N79" s="94">
        <f t="shared" si="6"/>
        <v>0</v>
      </c>
      <c r="O79" s="67" t="str">
        <f t="shared" si="7"/>
        <v>Bajo</v>
      </c>
      <c r="P79" s="97">
        <v>25</v>
      </c>
      <c r="Q79" s="94">
        <f t="shared" si="11"/>
        <v>0</v>
      </c>
      <c r="R79" s="101" t="str">
        <f t="shared" si="8"/>
        <v>IV</v>
      </c>
      <c r="S79" s="7" t="str">
        <f t="shared" si="9"/>
        <v>ACEPTABLE</v>
      </c>
      <c r="T79" s="102" t="str">
        <f t="shared" si="10"/>
        <v>Mantener las medidas de control existentes, pero se deberían considerar soluciones o mejoras y se deben hacer comprobciones periódicas para asegurrar que el riesgo aún es aceptable</v>
      </c>
      <c r="U79" s="97">
        <v>2</v>
      </c>
      <c r="V79" s="65"/>
      <c r="W79" s="14" t="s">
        <v>497</v>
      </c>
      <c r="X79" s="65"/>
      <c r="Y79" s="65"/>
      <c r="Z79" s="65"/>
      <c r="AA79" s="226"/>
      <c r="AB79" s="65"/>
    </row>
    <row r="80" spans="2:28" ht="112.5" customHeight="1" x14ac:dyDescent="0.25">
      <c r="B80" s="220"/>
      <c r="C80" s="145"/>
      <c r="D80" s="224"/>
      <c r="E80" s="227"/>
      <c r="F80" s="72" t="s">
        <v>244</v>
      </c>
      <c r="G80" s="75" t="s">
        <v>382</v>
      </c>
      <c r="H80" s="62" t="s">
        <v>264</v>
      </c>
      <c r="I80" s="58" t="s">
        <v>271</v>
      </c>
      <c r="J80" s="58" t="s">
        <v>271</v>
      </c>
      <c r="K80" s="58" t="s">
        <v>271</v>
      </c>
      <c r="L80" s="102">
        <v>2</v>
      </c>
      <c r="M80" s="58">
        <v>4</v>
      </c>
      <c r="N80" s="94">
        <f t="shared" si="6"/>
        <v>8</v>
      </c>
      <c r="O80" s="67" t="str">
        <f t="shared" si="7"/>
        <v>Medio</v>
      </c>
      <c r="P80" s="97">
        <v>25</v>
      </c>
      <c r="Q80" s="94">
        <f t="shared" si="11"/>
        <v>200</v>
      </c>
      <c r="R80" s="101" t="str">
        <f t="shared" si="8"/>
        <v>II</v>
      </c>
      <c r="S80" s="7" t="str">
        <f t="shared" si="9"/>
        <v>ACEPTABLE CON CONTROL ESPECIFICO</v>
      </c>
      <c r="T80" s="102" t="str">
        <f t="shared" si="10"/>
        <v>Corregir y adoptar medidas de control inmediato</v>
      </c>
      <c r="U80" s="97">
        <v>2</v>
      </c>
      <c r="V80" s="75" t="s">
        <v>452</v>
      </c>
      <c r="W80" s="14" t="s">
        <v>498</v>
      </c>
      <c r="X80" s="58" t="s">
        <v>266</v>
      </c>
      <c r="Y80" s="58" t="s">
        <v>266</v>
      </c>
      <c r="Z80" s="58" t="s">
        <v>266</v>
      </c>
      <c r="AA80" s="226"/>
      <c r="AB80" s="65" t="s">
        <v>266</v>
      </c>
    </row>
    <row r="81" spans="1:28" ht="138" customHeight="1" x14ac:dyDescent="0.25">
      <c r="B81" s="220"/>
      <c r="C81" s="145"/>
      <c r="D81" s="231" t="s">
        <v>19</v>
      </c>
      <c r="E81" s="228" t="s">
        <v>209</v>
      </c>
      <c r="F81" s="72" t="s">
        <v>223</v>
      </c>
      <c r="G81" s="14" t="s">
        <v>368</v>
      </c>
      <c r="H81" s="62" t="s">
        <v>264</v>
      </c>
      <c r="I81" s="14" t="s">
        <v>271</v>
      </c>
      <c r="J81" s="14" t="s">
        <v>271</v>
      </c>
      <c r="K81" s="14" t="s">
        <v>271</v>
      </c>
      <c r="L81" s="102">
        <v>2</v>
      </c>
      <c r="M81" s="14">
        <v>3</v>
      </c>
      <c r="N81" s="94">
        <f t="shared" si="6"/>
        <v>6</v>
      </c>
      <c r="O81" s="67" t="str">
        <f t="shared" si="7"/>
        <v>Medio</v>
      </c>
      <c r="P81" s="97">
        <v>25</v>
      </c>
      <c r="Q81" s="94">
        <f t="shared" si="11"/>
        <v>150</v>
      </c>
      <c r="R81" s="101" t="str">
        <f t="shared" si="8"/>
        <v>II</v>
      </c>
      <c r="S81" s="7" t="str">
        <f t="shared" si="9"/>
        <v>ACEPTABLE CON CONTROL ESPECIFICO</v>
      </c>
      <c r="T81" s="102" t="str">
        <f t="shared" si="10"/>
        <v>Corregir y adoptar medidas de control inmediato</v>
      </c>
      <c r="U81" s="97">
        <v>2</v>
      </c>
      <c r="V81" s="14" t="s">
        <v>502</v>
      </c>
      <c r="W81" s="72" t="s">
        <v>372</v>
      </c>
      <c r="X81" s="58" t="s">
        <v>266</v>
      </c>
      <c r="Y81" s="58" t="s">
        <v>266</v>
      </c>
      <c r="Z81" s="58" t="s">
        <v>266</v>
      </c>
      <c r="AA81" s="228" t="s">
        <v>503</v>
      </c>
      <c r="AB81" s="228" t="s">
        <v>374</v>
      </c>
    </row>
    <row r="82" spans="1:28" ht="123" customHeight="1" x14ac:dyDescent="0.25">
      <c r="B82" s="220"/>
      <c r="C82" s="145"/>
      <c r="D82" s="212"/>
      <c r="E82" s="229"/>
      <c r="F82" s="83" t="s">
        <v>224</v>
      </c>
      <c r="G82" s="83" t="s">
        <v>369</v>
      </c>
      <c r="H82" s="62" t="s">
        <v>264</v>
      </c>
      <c r="I82" s="83" t="s">
        <v>271</v>
      </c>
      <c r="J82" s="83" t="s">
        <v>271</v>
      </c>
      <c r="K82" s="83" t="s">
        <v>271</v>
      </c>
      <c r="L82" s="102">
        <v>2</v>
      </c>
      <c r="M82" s="83">
        <v>3</v>
      </c>
      <c r="N82" s="94">
        <f t="shared" si="6"/>
        <v>6</v>
      </c>
      <c r="O82" s="67" t="str">
        <f t="shared" si="7"/>
        <v>Medio</v>
      </c>
      <c r="P82" s="97">
        <v>25</v>
      </c>
      <c r="Q82" s="94">
        <f t="shared" si="11"/>
        <v>150</v>
      </c>
      <c r="R82" s="101" t="str">
        <f t="shared" si="8"/>
        <v>II</v>
      </c>
      <c r="S82" s="7" t="str">
        <f t="shared" si="9"/>
        <v>ACEPTABLE CON CONTROL ESPECIFICO</v>
      </c>
      <c r="T82" s="102" t="str">
        <f t="shared" si="10"/>
        <v>Corregir y adoptar medidas de control inmediato</v>
      </c>
      <c r="U82" s="97">
        <v>2</v>
      </c>
      <c r="V82" s="83" t="s">
        <v>371</v>
      </c>
      <c r="W82" s="83" t="s">
        <v>372</v>
      </c>
      <c r="X82" s="84" t="s">
        <v>266</v>
      </c>
      <c r="Y82" s="84" t="s">
        <v>266</v>
      </c>
      <c r="Z82" s="84" t="s">
        <v>266</v>
      </c>
      <c r="AA82" s="229"/>
      <c r="AB82" s="229"/>
    </row>
    <row r="83" spans="1:28" ht="117" customHeight="1" x14ac:dyDescent="0.25">
      <c r="A83" s="65"/>
      <c r="B83" s="220"/>
      <c r="C83" s="145"/>
      <c r="D83" s="213"/>
      <c r="E83" s="230"/>
      <c r="F83" s="58" t="s">
        <v>506</v>
      </c>
      <c r="G83" s="72" t="s">
        <v>507</v>
      </c>
      <c r="H83" s="62" t="s">
        <v>264</v>
      </c>
      <c r="I83" s="58" t="s">
        <v>271</v>
      </c>
      <c r="J83" s="58" t="s">
        <v>271</v>
      </c>
      <c r="K83" s="58" t="s">
        <v>271</v>
      </c>
      <c r="L83" s="10">
        <v>2</v>
      </c>
      <c r="M83" s="58">
        <v>3</v>
      </c>
      <c r="N83" s="94">
        <f t="shared" si="6"/>
        <v>6</v>
      </c>
      <c r="O83" s="67" t="str">
        <f t="shared" si="7"/>
        <v>Medio</v>
      </c>
      <c r="P83" s="97">
        <v>25</v>
      </c>
      <c r="Q83" s="94">
        <f t="shared" si="11"/>
        <v>150</v>
      </c>
      <c r="R83" s="101" t="str">
        <f t="shared" si="8"/>
        <v>II</v>
      </c>
      <c r="S83" s="7" t="str">
        <f t="shared" si="9"/>
        <v>ACEPTABLE CON CONTROL ESPECIFICO</v>
      </c>
      <c r="T83" s="102" t="str">
        <f t="shared" si="10"/>
        <v>Corregir y adoptar medidas de control inmediato</v>
      </c>
      <c r="U83" s="58">
        <v>2</v>
      </c>
      <c r="V83" s="75" t="s">
        <v>505</v>
      </c>
      <c r="W83" s="14" t="s">
        <v>377</v>
      </c>
      <c r="X83" s="58" t="s">
        <v>266</v>
      </c>
      <c r="Y83" s="58" t="s">
        <v>266</v>
      </c>
      <c r="Z83" s="58" t="s">
        <v>266</v>
      </c>
      <c r="AA83" s="230"/>
      <c r="AB83" s="230"/>
    </row>
    <row r="84" spans="1:28" ht="135" customHeight="1" x14ac:dyDescent="0.25">
      <c r="A84" s="65"/>
      <c r="B84" s="221"/>
      <c r="C84" s="146"/>
      <c r="D84" s="58" t="s">
        <v>19</v>
      </c>
      <c r="E84" s="14" t="s">
        <v>400</v>
      </c>
      <c r="F84" s="14" t="s">
        <v>508</v>
      </c>
      <c r="G84" s="14" t="s">
        <v>402</v>
      </c>
      <c r="H84" s="62" t="s">
        <v>264</v>
      </c>
      <c r="I84" s="58" t="s">
        <v>271</v>
      </c>
      <c r="J84" s="58" t="s">
        <v>271</v>
      </c>
      <c r="K84" s="58" t="s">
        <v>271</v>
      </c>
      <c r="L84" s="102">
        <v>6</v>
      </c>
      <c r="M84" s="58">
        <v>2</v>
      </c>
      <c r="N84" s="94">
        <f t="shared" si="6"/>
        <v>12</v>
      </c>
      <c r="O84" s="67" t="str">
        <f t="shared" si="7"/>
        <v>Alto</v>
      </c>
      <c r="P84" s="97">
        <v>25</v>
      </c>
      <c r="Q84" s="94">
        <f t="shared" si="11"/>
        <v>300</v>
      </c>
      <c r="R84" s="101" t="str">
        <f t="shared" si="8"/>
        <v>II</v>
      </c>
      <c r="S84" s="7" t="str">
        <f t="shared" si="9"/>
        <v>ACEPTABLE CON CONTROL ESPECIFICO</v>
      </c>
      <c r="T84" s="102" t="str">
        <f t="shared" si="10"/>
        <v>Corregir y adoptar medidas de control inmediato</v>
      </c>
      <c r="U84" s="58">
        <v>2</v>
      </c>
      <c r="V84" s="14" t="s">
        <v>403</v>
      </c>
      <c r="W84" s="72" t="s">
        <v>510</v>
      </c>
      <c r="X84" s="58" t="s">
        <v>266</v>
      </c>
      <c r="Y84" s="58" t="s">
        <v>266</v>
      </c>
      <c r="Z84" s="58" t="s">
        <v>266</v>
      </c>
      <c r="AA84" s="75" t="s">
        <v>511</v>
      </c>
      <c r="AB84" s="75" t="s">
        <v>433</v>
      </c>
    </row>
    <row r="85" spans="1:28" ht="15" hidden="1" customHeight="1" x14ac:dyDescent="0.25">
      <c r="L85" s="107"/>
    </row>
    <row r="86" spans="1:28" ht="15" hidden="1" customHeight="1" x14ac:dyDescent="0.25">
      <c r="L86" s="107"/>
    </row>
    <row r="87" spans="1:28" ht="15" hidden="1" customHeight="1" x14ac:dyDescent="0.25">
      <c r="L87" s="107"/>
    </row>
    <row r="88" spans="1:28" ht="15" hidden="1" customHeight="1" x14ac:dyDescent="0.25">
      <c r="L88" s="107"/>
    </row>
    <row r="89" spans="1:28" ht="15" hidden="1" customHeight="1" x14ac:dyDescent="0.25">
      <c r="L89" s="107"/>
    </row>
    <row r="90" spans="1:28" ht="15" hidden="1" customHeight="1" x14ac:dyDescent="0.25">
      <c r="L90" s="107"/>
    </row>
    <row r="1048557" spans="8:8" ht="60" x14ac:dyDescent="0.25">
      <c r="H1048557" s="31" t="s">
        <v>256</v>
      </c>
    </row>
    <row r="1048558" spans="8:8" ht="60" x14ac:dyDescent="0.25">
      <c r="H1048558" s="31" t="s">
        <v>257</v>
      </c>
    </row>
    <row r="1048559" spans="8:8" ht="90" x14ac:dyDescent="0.25">
      <c r="H1048559" s="31" t="s">
        <v>258</v>
      </c>
    </row>
    <row r="1048560" spans="8:8" ht="75" x14ac:dyDescent="0.25">
      <c r="H1048560" s="31" t="s">
        <v>259</v>
      </c>
    </row>
    <row r="1048561" spans="4:8" ht="135" x14ac:dyDescent="0.25">
      <c r="H1048561" s="31" t="s">
        <v>260</v>
      </c>
    </row>
    <row r="1048562" spans="4:8" ht="285" x14ac:dyDescent="0.25">
      <c r="D1048562" t="s">
        <v>19</v>
      </c>
      <c r="H1048562" s="31" t="s">
        <v>261</v>
      </c>
    </row>
    <row r="1048563" spans="4:8" x14ac:dyDescent="0.25">
      <c r="D1048563" t="s">
        <v>263</v>
      </c>
    </row>
  </sheetData>
  <mergeCells count="86">
    <mergeCell ref="S16:S19"/>
    <mergeCell ref="T16:T19"/>
    <mergeCell ref="U16:U19"/>
    <mergeCell ref="V16:V19"/>
    <mergeCell ref="W16:W19"/>
    <mergeCell ref="N16:N19"/>
    <mergeCell ref="O16:O19"/>
    <mergeCell ref="P16:P19"/>
    <mergeCell ref="Q16:Q19"/>
    <mergeCell ref="R16:R19"/>
    <mergeCell ref="M16:M19"/>
    <mergeCell ref="I11:I15"/>
    <mergeCell ref="H11:H15"/>
    <mergeCell ref="G11:G15"/>
    <mergeCell ref="F11:F15"/>
    <mergeCell ref="F16:F19"/>
    <mergeCell ref="G16:G19"/>
    <mergeCell ref="H16:H19"/>
    <mergeCell ref="I16:I19"/>
    <mergeCell ref="L11:L15"/>
    <mergeCell ref="L16:L19"/>
    <mergeCell ref="K11:K15"/>
    <mergeCell ref="J11:J15"/>
    <mergeCell ref="J16:J19"/>
    <mergeCell ref="K16:K19"/>
    <mergeCell ref="Q11:Q15"/>
    <mergeCell ref="P11:P15"/>
    <mergeCell ref="O11:O15"/>
    <mergeCell ref="N11:N15"/>
    <mergeCell ref="M11:M15"/>
    <mergeCell ref="AB81:AB83"/>
    <mergeCell ref="AA81:AA83"/>
    <mergeCell ref="E81:E83"/>
    <mergeCell ref="D81:D83"/>
    <mergeCell ref="E30:E33"/>
    <mergeCell ref="L35:L42"/>
    <mergeCell ref="L43:L50"/>
    <mergeCell ref="L51:L58"/>
    <mergeCell ref="L59:L66"/>
    <mergeCell ref="L67:L74"/>
    <mergeCell ref="C28:C84"/>
    <mergeCell ref="D20:D21"/>
    <mergeCell ref="E20:E21"/>
    <mergeCell ref="AA20:AA21"/>
    <mergeCell ref="B11:B84"/>
    <mergeCell ref="X16:X19"/>
    <mergeCell ref="Y16:Y19"/>
    <mergeCell ref="Z16:Z19"/>
    <mergeCell ref="AA16:AA19"/>
    <mergeCell ref="E25:E26"/>
    <mergeCell ref="AA25:AA26"/>
    <mergeCell ref="D33:D80"/>
    <mergeCell ref="AA34:AA80"/>
    <mergeCell ref="E34:E80"/>
    <mergeCell ref="E28:E29"/>
    <mergeCell ref="W11:W15"/>
    <mergeCell ref="AB16:AB19"/>
    <mergeCell ref="E10:F10"/>
    <mergeCell ref="C11:C23"/>
    <mergeCell ref="D11:D19"/>
    <mergeCell ref="E11:E19"/>
    <mergeCell ref="AB11:AB15"/>
    <mergeCell ref="AA11:AA15"/>
    <mergeCell ref="Z11:Z15"/>
    <mergeCell ref="Y11:Y15"/>
    <mergeCell ref="X11:X15"/>
    <mergeCell ref="AB20:AB21"/>
    <mergeCell ref="V11:V15"/>
    <mergeCell ref="U11:U15"/>
    <mergeCell ref="T11:T15"/>
    <mergeCell ref="S11:S15"/>
    <mergeCell ref="R11:R15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</mergeCells>
  <phoneticPr fontId="18" type="noConversion"/>
  <conditionalFormatting sqref="O11 O16 O20:O84">
    <cfRule type="containsText" dxfId="511" priority="43" operator="containsText" text="Bajo">
      <formula>NOT(ISERROR(SEARCH("Bajo",O11)))</formula>
    </cfRule>
    <cfRule type="containsText" dxfId="510" priority="44" operator="containsText" text="Muy Alto">
      <formula>NOT(ISERROR(SEARCH("Muy Alto",O11)))</formula>
    </cfRule>
  </conditionalFormatting>
  <conditionalFormatting sqref="O11 O23:O84">
    <cfRule type="containsText" dxfId="509" priority="45" operator="containsText" text="Alto">
      <formula>NOT(ISERROR(SEARCH("Alto",O11)))</formula>
    </cfRule>
    <cfRule type="containsText" dxfId="508" priority="46" operator="containsText" text="Muy Alto">
      <formula>NOT(ISERROR(SEARCH("Muy Alto",O11)))</formula>
    </cfRule>
  </conditionalFormatting>
  <conditionalFormatting sqref="O16 O20:O22">
    <cfRule type="containsText" dxfId="507" priority="21" operator="containsText" text="Muy Alto">
      <formula>NOT(ISERROR(SEARCH("Muy Alto",O16)))</formula>
    </cfRule>
    <cfRule type="containsText" dxfId="506" priority="22" operator="containsText" text="Alto">
      <formula>NOT(ISERROR(SEARCH("Alto",O16)))</formula>
    </cfRule>
  </conditionalFormatting>
  <conditionalFormatting sqref="O16 O20:O84 O11">
    <cfRule type="containsText" dxfId="505" priority="42" operator="containsText" text="Medio">
      <formula>NOT(ISERROR(SEARCH("Medio",O11)))</formula>
    </cfRule>
  </conditionalFormatting>
  <conditionalFormatting sqref="R11 R23:R84">
    <cfRule type="containsText" dxfId="504" priority="38" operator="containsText" text="III">
      <formula>NOT(ISERROR(SEARCH("III",R11)))</formula>
    </cfRule>
    <cfRule type="containsText" dxfId="503" priority="39" operator="containsText" text="II">
      <formula>NOT(ISERROR(SEARCH("II",R11)))</formula>
    </cfRule>
    <cfRule type="containsText" dxfId="502" priority="40" operator="containsText" text="I">
      <formula>NOT(ISERROR(SEARCH("I",R11)))</formula>
    </cfRule>
    <cfRule type="containsText" dxfId="501" priority="41" operator="containsText" text="IV">
      <formula>NOT(ISERROR(SEARCH("IV",R11)))</formula>
    </cfRule>
  </conditionalFormatting>
  <conditionalFormatting sqref="R16 R20:R22">
    <cfRule type="containsText" dxfId="500" priority="14" operator="containsText" text="IV">
      <formula>NOT(ISERROR(SEARCH("IV",R16)))</formula>
    </cfRule>
    <cfRule type="containsText" dxfId="499" priority="15" operator="containsText" text="III">
      <formula>NOT(ISERROR(SEARCH("III",R16)))</formula>
    </cfRule>
    <cfRule type="containsText" dxfId="498" priority="16" operator="containsText" text="II">
      <formula>NOT(ISERROR(SEARCH("II",R16)))</formula>
    </cfRule>
    <cfRule type="containsText" dxfId="497" priority="17" operator="containsText" text="I">
      <formula>NOT(ISERROR(SEARCH("I",R16)))</formula>
    </cfRule>
  </conditionalFormatting>
  <conditionalFormatting sqref="R16 R20:R84 R11">
    <cfRule type="containsText" dxfId="496" priority="37" operator="containsText" text="IV">
      <formula>NOT(ISERROR(SEARCH("IV",R11)))</formula>
    </cfRule>
  </conditionalFormatting>
  <conditionalFormatting sqref="S11 S16 S20:S84">
    <cfRule type="containsText" dxfId="495" priority="30" operator="containsText" text="ACEPTABLE CON CONTROL ESPECIFICO">
      <formula>NOT(ISERROR(SEARCH("ACEPTABLE CON CONTROL ESPECIFICO",S11)))</formula>
    </cfRule>
    <cfRule type="containsText" dxfId="494" priority="31" operator="containsText" text="ACEPTABLE">
      <formula>NOT(ISERROR(SEARCH("ACEPTABLE",S11)))</formula>
    </cfRule>
    <cfRule type="containsText" dxfId="493" priority="32" operator="containsText" text="MEJORABLE">
      <formula>NOT(ISERROR(SEARCH("MEJORABLE",S11)))</formula>
    </cfRule>
  </conditionalFormatting>
  <conditionalFormatting sqref="S11 S23:S84">
    <cfRule type="containsText" dxfId="492" priority="33" operator="containsText" text="NO ACEPTABLE">
      <formula>NOT(ISERROR(SEARCH("NO ACEPTABLE",S11)))</formula>
    </cfRule>
    <cfRule type="containsText" dxfId="491" priority="34" operator="containsText" text="NO ACEPTABLE O ACEPTABLE CON CONTROL ESPECIFICO">
      <formula>NOT(ISERROR(SEARCH("NO ACEPTABLE O ACEPTABLE CON CONTROL ESPECIFICO",S11)))</formula>
    </cfRule>
    <cfRule type="containsText" dxfId="490" priority="35" operator="containsText" text="ACEPTABLE">
      <formula>NOT(ISERROR(SEARCH("ACEPTABLE",S11)))</formula>
    </cfRule>
    <cfRule type="containsText" dxfId="489" priority="36" operator="containsText" text="MEJORABLE">
      <formula>NOT(ISERROR(SEARCH("MEJORABLE",S11)))</formula>
    </cfRule>
  </conditionalFormatting>
  <conditionalFormatting sqref="S16 S20:S22">
    <cfRule type="containsText" dxfId="488" priority="8" operator="containsText" text="ACEPTABLE">
      <formula>NOT(ISERROR(SEARCH("ACEPTABLE",S16)))</formula>
    </cfRule>
    <cfRule type="containsText" dxfId="487" priority="9" operator="containsText" text="MEJORABLE">
      <formula>NOT(ISERROR(SEARCH("MEJORABLE",S16)))</formula>
    </cfRule>
    <cfRule type="containsText" dxfId="486" priority="10" operator="containsText" text="NO ACEPTABLE">
      <formula>NOT(ISERROR(SEARCH("NO ACEPTABLE",S16)))</formula>
    </cfRule>
    <cfRule type="containsText" dxfId="485" priority="11" operator="containsText" text="NO ACEPTABLE O ACEPTABLE CON CONTROL ESPECIFICO">
      <formula>NOT(ISERROR(SEARCH("NO ACEPTABLE O ACEPTABLE CON CONTROL ESPECIFICO",S16)))</formula>
    </cfRule>
  </conditionalFormatting>
  <conditionalFormatting sqref="S16 S20:S84 S11">
    <cfRule type="containsText" dxfId="484" priority="29" operator="containsText" text="NO ACEPTABLE">
      <formula>NOT(ISERROR(SEARCH("NO ACEPTABLE",S11)))</formula>
    </cfRule>
  </conditionalFormatting>
  <conditionalFormatting sqref="T11 T16 T20:T84">
    <cfRule type="containsText" dxfId="483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482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481" priority="26" operator="equal">
      <formula>"Situación crítica. Suspender actividades hasta que el riesgo esté bajo control. Intervención urgente"</formula>
    </cfRule>
    <cfRule type="containsText" dxfId="480" priority="27" operator="containsText" text="Corregir y adoptar medidas de control inmediato">
      <formula>NOT(ISERROR(SEARCH("Corregir y adoptar medidas de control inmediato",T11)))</formula>
    </cfRule>
    <cfRule type="containsText" dxfId="479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7">
    <dataValidation type="list" allowBlank="1" showInputMessage="1" showErrorMessage="1" sqref="F11 F20:F33" xr:uid="{7B8BC973-B675-446E-8A1E-BBDE878F5136}">
      <formula1>$F$35:$F$79</formula1>
    </dataValidation>
    <dataValidation type="list" allowBlank="1" showInputMessage="1" showErrorMessage="1" sqref="E11 E20 E24:E25 E22 E27:E28" xr:uid="{8F8A1B5C-0A26-4872-8CD6-9844722AF71B}">
      <formula1>$E$35:$E$40</formula1>
    </dataValidation>
    <dataValidation type="list" allowBlank="1" showInputMessage="1" showErrorMessage="1" sqref="P27:P32" xr:uid="{46034E48-036B-464A-8591-DA8F37ED81D7}">
      <formula1>$P$34:$P$38</formula1>
    </dataValidation>
    <dataValidation type="list" allowBlank="1" showInputMessage="1" showErrorMessage="1" sqref="M11 M20:M33" xr:uid="{FDF988C7-F9F4-42DE-AC9D-9E770CFC7833}">
      <formula1>$M$34:$M$38</formula1>
    </dataValidation>
    <dataValidation type="list" allowBlank="1" showInputMessage="1" showErrorMessage="1" sqref="H11 H20:H22" xr:uid="{47CD902A-720C-453D-AC46-1A371AB69203}">
      <formula1>$H$1048557:$H$1048562</formula1>
    </dataValidation>
    <dataValidation type="list" allowBlank="1" showInputMessage="1" showErrorMessage="1" sqref="D22:D30 D20 D11" xr:uid="{FFDEBF66-6748-4EAD-B693-3EF714DB178E}">
      <formula1>$D$1048562:$D$1048576</formula1>
    </dataValidation>
    <dataValidation type="list" showInputMessage="1" showErrorMessage="1" sqref="H23:H84" xr:uid="{3B66DA78-FA81-4AB4-B593-AB86ADF71368}">
      <formula1>$H$1048556:$H$1048562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F7B2-60D9-4E87-BD9A-9A20F2BB789A}">
  <sheetPr>
    <pageSetUpPr fitToPage="1"/>
  </sheetPr>
  <dimension ref="B2:AW1048558"/>
  <sheetViews>
    <sheetView showGridLines="0" topLeftCell="A11" zoomScale="70" zoomScaleNormal="70" workbookViewId="0">
      <selection activeCell="I19" sqref="I19:K19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500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2"/>
      <c r="C10" s="154"/>
      <c r="D10" s="155"/>
      <c r="E10" s="168" t="s">
        <v>5</v>
      </c>
      <c r="F10" s="169"/>
      <c r="G10" s="113" t="s">
        <v>4</v>
      </c>
      <c r="H10" s="154"/>
      <c r="I10" s="104" t="s">
        <v>6</v>
      </c>
      <c r="J10" s="113" t="s">
        <v>7</v>
      </c>
      <c r="K10" s="103" t="s">
        <v>8</v>
      </c>
      <c r="L10" s="110" t="s">
        <v>37</v>
      </c>
      <c r="M10" s="13" t="s">
        <v>38</v>
      </c>
      <c r="N10" s="119" t="s">
        <v>42</v>
      </c>
      <c r="O10" s="110" t="s">
        <v>39</v>
      </c>
      <c r="P10" s="119" t="s">
        <v>40</v>
      </c>
      <c r="Q10" s="13" t="s">
        <v>43</v>
      </c>
      <c r="R10" s="120" t="s">
        <v>45</v>
      </c>
      <c r="S10" s="110" t="s">
        <v>9</v>
      </c>
      <c r="T10" s="108" t="s">
        <v>249</v>
      </c>
      <c r="U10" s="121" t="s">
        <v>10</v>
      </c>
      <c r="V10" s="122" t="s">
        <v>11</v>
      </c>
      <c r="W10" s="123" t="s">
        <v>12</v>
      </c>
      <c r="X10" s="124" t="s">
        <v>14</v>
      </c>
      <c r="Y10" s="125" t="s">
        <v>15</v>
      </c>
      <c r="Z10" s="128" t="s">
        <v>16</v>
      </c>
      <c r="AA10" s="125" t="s">
        <v>17</v>
      </c>
      <c r="AB10" s="126" t="s">
        <v>44</v>
      </c>
    </row>
    <row r="11" spans="2:49" ht="15" customHeight="1" x14ac:dyDescent="0.25">
      <c r="B11" s="205" t="s">
        <v>500</v>
      </c>
      <c r="C11" s="144" t="s">
        <v>501</v>
      </c>
      <c r="D11" s="206" t="s">
        <v>19</v>
      </c>
      <c r="E11" s="144" t="s">
        <v>208</v>
      </c>
      <c r="F11" s="170" t="s">
        <v>222</v>
      </c>
      <c r="G11" s="170" t="s">
        <v>407</v>
      </c>
      <c r="H11" s="144" t="s">
        <v>264</v>
      </c>
      <c r="I11" s="171" t="s">
        <v>271</v>
      </c>
      <c r="J11" s="171" t="s">
        <v>271</v>
      </c>
      <c r="K11" s="171" t="s">
        <v>271</v>
      </c>
      <c r="L11" s="176">
        <v>2</v>
      </c>
      <c r="M11" s="191">
        <v>4</v>
      </c>
      <c r="N11" s="188">
        <f>M11*L11</f>
        <v>8</v>
      </c>
      <c r="O11" s="190" t="str">
        <f>IF(N11&gt;=24,"Muy Alto",IF(N11&gt;=10,"Alto",IF(N11&gt;=6,"Medio","Bajo")))</f>
        <v>Medio</v>
      </c>
      <c r="P11" s="179">
        <v>25</v>
      </c>
      <c r="Q11" s="192">
        <f>P11*N11</f>
        <v>200</v>
      </c>
      <c r="R11" s="193" t="str">
        <f>IF(Q11&gt;=600,"I",IF(Q11&gt;=150,"II",IF(Q11&gt;=40,"III","IV")))</f>
        <v>II</v>
      </c>
      <c r="S11" s="173" t="str">
        <f>IF(R11="IV","ACEPTABLE",IF(R11="III","MEJORABLE",IF(R11="II","ACEPTABLE CON CONTROL ESPECIFICO","NO ACEPTABLE")))</f>
        <v>ACEPTABLE CON CONTROL ESPECIFICO</v>
      </c>
      <c r="T11" s="176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79">
        <v>13</v>
      </c>
      <c r="V11" s="144" t="s">
        <v>276</v>
      </c>
      <c r="W11" s="144" t="s">
        <v>279</v>
      </c>
      <c r="X11" s="144" t="s">
        <v>266</v>
      </c>
      <c r="Y11" s="144" t="s">
        <v>266</v>
      </c>
      <c r="Z11" s="170" t="s">
        <v>304</v>
      </c>
      <c r="AA11" s="170" t="s">
        <v>284</v>
      </c>
      <c r="AB11" s="144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204"/>
      <c r="C12" s="145"/>
      <c r="D12" s="180"/>
      <c r="E12" s="145"/>
      <c r="F12" s="170"/>
      <c r="G12" s="170"/>
      <c r="H12" s="145"/>
      <c r="I12" s="196"/>
      <c r="J12" s="196"/>
      <c r="K12" s="196"/>
      <c r="L12" s="177"/>
      <c r="M12" s="177"/>
      <c r="N12" s="189"/>
      <c r="O12" s="19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70"/>
      <c r="AA12" s="170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204"/>
      <c r="C13" s="145"/>
      <c r="D13" s="180"/>
      <c r="E13" s="145"/>
      <c r="F13" s="170"/>
      <c r="G13" s="170"/>
      <c r="H13" s="146"/>
      <c r="I13" s="172"/>
      <c r="J13" s="172"/>
      <c r="K13" s="172"/>
      <c r="L13" s="178"/>
      <c r="M13" s="177"/>
      <c r="N13" s="189"/>
      <c r="O13" s="190"/>
      <c r="P13" s="181"/>
      <c r="Q13" s="189"/>
      <c r="R13" s="195"/>
      <c r="S13" s="175"/>
      <c r="T13" s="178"/>
      <c r="U13" s="181"/>
      <c r="V13" s="146"/>
      <c r="W13" s="146"/>
      <c r="X13" s="146"/>
      <c r="Y13" s="146"/>
      <c r="Z13" s="170"/>
      <c r="AA13" s="170"/>
      <c r="AB13" s="146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204"/>
      <c r="C14" s="145"/>
      <c r="D14" s="180"/>
      <c r="E14" s="145"/>
      <c r="F14" s="144" t="s">
        <v>585</v>
      </c>
      <c r="G14" s="144" t="s">
        <v>586</v>
      </c>
      <c r="H14" s="144" t="s">
        <v>264</v>
      </c>
      <c r="I14" s="171" t="s">
        <v>271</v>
      </c>
      <c r="J14" s="171" t="s">
        <v>271</v>
      </c>
      <c r="K14" s="171" t="s">
        <v>271</v>
      </c>
      <c r="L14" s="176">
        <v>2</v>
      </c>
      <c r="M14" s="184">
        <v>3</v>
      </c>
      <c r="N14" s="185">
        <v>6</v>
      </c>
      <c r="O14" s="186" t="s">
        <v>587</v>
      </c>
      <c r="P14" s="179">
        <v>25</v>
      </c>
      <c r="Q14" s="185">
        <v>200</v>
      </c>
      <c r="R14" s="197" t="s">
        <v>192</v>
      </c>
      <c r="S14" s="199" t="s">
        <v>588</v>
      </c>
      <c r="T14" s="182" t="s">
        <v>589</v>
      </c>
      <c r="U14" s="179">
        <v>13</v>
      </c>
      <c r="V14" s="144" t="s">
        <v>590</v>
      </c>
      <c r="W14" s="144" t="s">
        <v>265</v>
      </c>
      <c r="X14" s="144" t="s">
        <v>591</v>
      </c>
      <c r="Y14" s="144" t="s">
        <v>266</v>
      </c>
      <c r="Z14" s="145" t="s">
        <v>266</v>
      </c>
      <c r="AA14" s="144" t="s">
        <v>266</v>
      </c>
      <c r="AB14" s="144" t="s">
        <v>266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38.25" customHeight="1" thickBot="1" x14ac:dyDescent="0.3">
      <c r="B15" s="204"/>
      <c r="C15" s="145"/>
      <c r="D15" s="180"/>
      <c r="E15" s="145"/>
      <c r="F15" s="146"/>
      <c r="G15" s="146"/>
      <c r="H15" s="146"/>
      <c r="I15" s="172"/>
      <c r="J15" s="172"/>
      <c r="K15" s="172"/>
      <c r="L15" s="178"/>
      <c r="M15" s="184"/>
      <c r="N15" s="185"/>
      <c r="O15" s="187"/>
      <c r="P15" s="181"/>
      <c r="Q15" s="185"/>
      <c r="R15" s="198"/>
      <c r="S15" s="200"/>
      <c r="T15" s="183"/>
      <c r="U15" s="181"/>
      <c r="V15" s="146"/>
      <c r="W15" s="146"/>
      <c r="X15" s="146"/>
      <c r="Y15" s="146"/>
      <c r="Z15" s="146"/>
      <c r="AA15" s="146"/>
      <c r="AB15" s="146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204"/>
      <c r="C16" s="145"/>
      <c r="D16" s="180"/>
      <c r="E16" s="145"/>
      <c r="F16" s="144" t="s">
        <v>579</v>
      </c>
      <c r="G16" s="144" t="s">
        <v>580</v>
      </c>
      <c r="H16" s="144" t="s">
        <v>264</v>
      </c>
      <c r="I16" s="147" t="s">
        <v>540</v>
      </c>
      <c r="J16" s="147" t="s">
        <v>271</v>
      </c>
      <c r="K16" s="147" t="s">
        <v>540</v>
      </c>
      <c r="L16" s="184">
        <v>2</v>
      </c>
      <c r="M16" s="184">
        <v>4</v>
      </c>
      <c r="N16" s="188">
        <v>8</v>
      </c>
      <c r="O16" s="190" t="s">
        <v>587</v>
      </c>
      <c r="P16" s="190">
        <v>25</v>
      </c>
      <c r="Q16" s="188">
        <f t="shared" ref="Q16" si="0">P16*N16</f>
        <v>200</v>
      </c>
      <c r="R16" s="193" t="str">
        <f t="shared" ref="R16" si="1">IF(Q16&gt;=600,"I",IF(Q16&gt;=150,"II",IF(Q16&gt;=40,"III","IV")))</f>
        <v>II</v>
      </c>
      <c r="S16" s="202" t="s">
        <v>588</v>
      </c>
      <c r="T16" s="176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Corregir y adoptar medidas de control inmediato</v>
      </c>
      <c r="U16" s="179">
        <v>13</v>
      </c>
      <c r="V16" s="170" t="s">
        <v>582</v>
      </c>
      <c r="W16" s="144" t="s">
        <v>265</v>
      </c>
      <c r="X16" s="144" t="s">
        <v>581</v>
      </c>
      <c r="Y16" s="144" t="s">
        <v>266</v>
      </c>
      <c r="Z16" s="144" t="s">
        <v>266</v>
      </c>
      <c r="AA16" s="144" t="s">
        <v>266</v>
      </c>
      <c r="AB16" s="144" t="s">
        <v>266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204"/>
      <c r="C17" s="145"/>
      <c r="D17" s="180"/>
      <c r="E17" s="145"/>
      <c r="F17" s="145"/>
      <c r="G17" s="145"/>
      <c r="H17" s="145"/>
      <c r="I17" s="147"/>
      <c r="J17" s="147"/>
      <c r="K17" s="147"/>
      <c r="L17" s="184"/>
      <c r="M17" s="184"/>
      <c r="N17" s="189"/>
      <c r="O17" s="190"/>
      <c r="P17" s="190"/>
      <c r="Q17" s="189"/>
      <c r="R17" s="194"/>
      <c r="S17" s="203"/>
      <c r="T17" s="177"/>
      <c r="U17" s="180"/>
      <c r="V17" s="170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6.5" customHeight="1" thickBot="1" x14ac:dyDescent="0.3">
      <c r="B18" s="204"/>
      <c r="C18" s="145"/>
      <c r="D18" s="180"/>
      <c r="E18" s="145"/>
      <c r="F18" s="145"/>
      <c r="G18" s="146"/>
      <c r="H18" s="146"/>
      <c r="I18" s="147"/>
      <c r="J18" s="147"/>
      <c r="K18" s="147"/>
      <c r="L18" s="184"/>
      <c r="M18" s="184"/>
      <c r="N18" s="189"/>
      <c r="O18" s="190"/>
      <c r="P18" s="190"/>
      <c r="Q18" s="201"/>
      <c r="R18" s="194"/>
      <c r="S18" s="203"/>
      <c r="T18" s="177"/>
      <c r="U18" s="180"/>
      <c r="V18" s="170"/>
      <c r="W18" s="146"/>
      <c r="X18" s="146"/>
      <c r="Y18" s="145"/>
      <c r="Z18" s="146"/>
      <c r="AA18" s="146"/>
      <c r="AB18" s="145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56.25" customHeight="1" thickBot="1" x14ac:dyDescent="0.3">
      <c r="B19" s="204"/>
      <c r="C19" s="145"/>
      <c r="D19" s="181"/>
      <c r="E19" s="146"/>
      <c r="F19" s="62" t="s">
        <v>597</v>
      </c>
      <c r="G19" s="63" t="s">
        <v>598</v>
      </c>
      <c r="H19" s="63" t="s">
        <v>264</v>
      </c>
      <c r="I19" s="6" t="s">
        <v>539</v>
      </c>
      <c r="J19" s="6" t="s">
        <v>540</v>
      </c>
      <c r="K19" s="6" t="s">
        <v>540</v>
      </c>
      <c r="L19" s="10">
        <v>2</v>
      </c>
      <c r="M19" s="10">
        <v>3</v>
      </c>
      <c r="N19" s="94">
        <v>6</v>
      </c>
      <c r="O19" s="127" t="s">
        <v>587</v>
      </c>
      <c r="P19" s="5">
        <v>25</v>
      </c>
      <c r="Q19" s="59">
        <f t="shared" ref="Q19:Q30" si="3">P19*N19</f>
        <v>150</v>
      </c>
      <c r="R19" s="101" t="str">
        <f t="shared" ref="R19:R25" si="4">IF(Q19&gt;=600,"I",IF(Q19&gt;=150,"II",IF(Q19&gt;=40,"III","IV")))</f>
        <v>II</v>
      </c>
      <c r="S19" s="53" t="str">
        <f>IF(R19="IV","ACEPTABLE",IF(R19="III","MEJORABLE",IF(R19="II","ACEPTABLE CON CONTROL ESPECIFICO","NO ACEPTABLE")))</f>
        <v>ACEPTABLE CON CONTROL ESPECIFICO</v>
      </c>
      <c r="T19" s="10" t="str">
        <f t="shared" ref="T19:T25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7">
        <v>13</v>
      </c>
      <c r="V19" s="118" t="s">
        <v>599</v>
      </c>
      <c r="W19" s="118" t="s">
        <v>265</v>
      </c>
      <c r="X19" s="62" t="s">
        <v>266</v>
      </c>
      <c r="Y19" s="62" t="s">
        <v>266</v>
      </c>
      <c r="Z19" s="62" t="s">
        <v>266</v>
      </c>
      <c r="AA19" s="118" t="s">
        <v>600</v>
      </c>
      <c r="AB19" s="62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9.5" customHeight="1" thickBot="1" x14ac:dyDescent="0.3">
      <c r="B20" s="204"/>
      <c r="C20" s="145"/>
      <c r="D20" s="179" t="s">
        <v>19</v>
      </c>
      <c r="E20" s="144" t="s">
        <v>207</v>
      </c>
      <c r="F20" s="62" t="s">
        <v>447</v>
      </c>
      <c r="G20" s="62" t="s">
        <v>448</v>
      </c>
      <c r="H20" s="55" t="s">
        <v>264</v>
      </c>
      <c r="I20" s="6" t="s">
        <v>271</v>
      </c>
      <c r="J20" s="6" t="s">
        <v>271</v>
      </c>
      <c r="K20" s="6" t="s">
        <v>271</v>
      </c>
      <c r="L20" s="102">
        <v>2</v>
      </c>
      <c r="M20" s="102">
        <v>2</v>
      </c>
      <c r="N20" s="59">
        <f t="shared" ref="N20:N25" si="6">M20*L20</f>
        <v>4</v>
      </c>
      <c r="O20" s="5" t="str">
        <f t="shared" ref="O20:O25" si="7">IF(N20&gt;=24,"Muy Alto",IF(N20&gt;=10,"Alto",IF(N20&gt;=6,"Medio","Bajo")))</f>
        <v>Bajo</v>
      </c>
      <c r="P20" s="5">
        <v>25</v>
      </c>
      <c r="Q20" s="59">
        <f t="shared" si="3"/>
        <v>100</v>
      </c>
      <c r="R20" s="11" t="str">
        <f t="shared" si="4"/>
        <v>III</v>
      </c>
      <c r="S20" s="53" t="str">
        <f>IF(R20="IV","ACEPTABLE",IF(R20="III","MEJORABLE",IF(R20="II","ACEPTABLE CON CONTROL ESPECIFICO","NO ACEPTABLE")))</f>
        <v>MEJORABLE</v>
      </c>
      <c r="T20" s="10" t="str">
        <f t="shared" si="5"/>
        <v>Mejorar si es posible. Seria conveniente justificar la intervención y su rentabilidad</v>
      </c>
      <c r="U20" s="5">
        <v>13</v>
      </c>
      <c r="V20" s="55" t="s">
        <v>278</v>
      </c>
      <c r="W20" s="55" t="s">
        <v>280</v>
      </c>
      <c r="X20" s="55" t="s">
        <v>266</v>
      </c>
      <c r="Y20" s="55" t="s">
        <v>266</v>
      </c>
      <c r="Z20" s="55" t="s">
        <v>305</v>
      </c>
      <c r="AA20" s="55" t="s">
        <v>285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77.25" customHeight="1" thickBot="1" x14ac:dyDescent="0.3">
      <c r="B21" s="204"/>
      <c r="C21" s="145"/>
      <c r="D21" s="181"/>
      <c r="E21" s="146"/>
      <c r="F21" s="55" t="s">
        <v>53</v>
      </c>
      <c r="G21" s="55" t="s">
        <v>277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2</v>
      </c>
      <c r="N21" s="59">
        <f t="shared" si="6"/>
        <v>4</v>
      </c>
      <c r="O21" s="5" t="str">
        <f t="shared" si="7"/>
        <v>Bajo</v>
      </c>
      <c r="P21" s="5">
        <v>25</v>
      </c>
      <c r="Q21" s="59">
        <f t="shared" si="3"/>
        <v>100</v>
      </c>
      <c r="R21" s="11" t="str">
        <f t="shared" si="4"/>
        <v>III</v>
      </c>
      <c r="S21" s="53" t="str">
        <f t="shared" ref="S21:S25" si="8">IF(R21="IV","ACEPTABLE",IF(R21="III","MEJORABLE",IF(R21="II","ACEPTABLE CON CONTROL ESPECIFICO","NO ACEPTABLE")))</f>
        <v>MEJORABLE</v>
      </c>
      <c r="T21" s="10" t="str">
        <f t="shared" si="5"/>
        <v>Mejorar si es posible. Seria conveniente justificar la intervención y su rentabilidad</v>
      </c>
      <c r="U21" s="5">
        <v>13</v>
      </c>
      <c r="V21" s="55" t="s">
        <v>281</v>
      </c>
      <c r="W21" s="55" t="s">
        <v>280</v>
      </c>
      <c r="X21" s="55" t="s">
        <v>266</v>
      </c>
      <c r="Y21" s="55" t="s">
        <v>266</v>
      </c>
      <c r="Z21" s="55" t="s">
        <v>306</v>
      </c>
      <c r="AA21" s="55" t="s">
        <v>296</v>
      </c>
      <c r="AB21" s="55" t="s">
        <v>266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102.75" thickBot="1" x14ac:dyDescent="0.3">
      <c r="B22" s="204"/>
      <c r="C22" s="145"/>
      <c r="D22" s="5" t="s">
        <v>19</v>
      </c>
      <c r="E22" s="55" t="s">
        <v>209</v>
      </c>
      <c r="F22" s="55" t="s">
        <v>223</v>
      </c>
      <c r="G22" s="55" t="s">
        <v>275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2</v>
      </c>
      <c r="N22" s="59">
        <f t="shared" si="6"/>
        <v>4</v>
      </c>
      <c r="O22" s="5" t="str">
        <f t="shared" si="7"/>
        <v>Bajo</v>
      </c>
      <c r="P22" s="5">
        <v>25</v>
      </c>
      <c r="Q22" s="59">
        <f t="shared" si="3"/>
        <v>100</v>
      </c>
      <c r="R22" s="11" t="str">
        <f t="shared" si="4"/>
        <v>III</v>
      </c>
      <c r="S22" s="53" t="str">
        <f t="shared" si="8"/>
        <v>MEJORABLE</v>
      </c>
      <c r="T22" s="10" t="str">
        <f t="shared" si="5"/>
        <v>Mejorar si es posible. Seria conveniente justificar la intervención y su rentabilidad</v>
      </c>
      <c r="U22" s="5">
        <v>13</v>
      </c>
      <c r="V22" s="55" t="s">
        <v>282</v>
      </c>
      <c r="W22" s="55" t="s">
        <v>283</v>
      </c>
      <c r="X22" s="55" t="s">
        <v>266</v>
      </c>
      <c r="Y22" s="55" t="s">
        <v>266</v>
      </c>
      <c r="Z22" s="55" t="s">
        <v>307</v>
      </c>
      <c r="AA22" s="55" t="s">
        <v>414</v>
      </c>
      <c r="AB22" s="55" t="s">
        <v>287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64.5" customHeight="1" thickBot="1" x14ac:dyDescent="0.3">
      <c r="B23" s="204"/>
      <c r="C23" s="145"/>
      <c r="D23" s="179" t="s">
        <v>19</v>
      </c>
      <c r="E23" s="144" t="s">
        <v>288</v>
      </c>
      <c r="F23" s="55" t="s">
        <v>230</v>
      </c>
      <c r="G23" s="55" t="s">
        <v>291</v>
      </c>
      <c r="H23" s="55" t="s">
        <v>264</v>
      </c>
      <c r="I23" s="6" t="s">
        <v>271</v>
      </c>
      <c r="J23" s="6" t="s">
        <v>271</v>
      </c>
      <c r="K23" s="6" t="s">
        <v>271</v>
      </c>
      <c r="L23" s="102">
        <v>2</v>
      </c>
      <c r="M23" s="102">
        <v>4</v>
      </c>
      <c r="N23" s="59">
        <f t="shared" si="6"/>
        <v>8</v>
      </c>
      <c r="O23" s="5" t="str">
        <f t="shared" si="7"/>
        <v>Medio</v>
      </c>
      <c r="P23" s="5">
        <v>25</v>
      </c>
      <c r="Q23" s="59">
        <f t="shared" si="3"/>
        <v>200</v>
      </c>
      <c r="R23" s="11" t="str">
        <f t="shared" si="4"/>
        <v>II</v>
      </c>
      <c r="S23" s="53" t="str">
        <f t="shared" si="8"/>
        <v>ACEPTABLE CON CONTROL ESPECIFICO</v>
      </c>
      <c r="T23" s="10" t="str">
        <f t="shared" si="5"/>
        <v>Corregir y adoptar medidas de control inmediato</v>
      </c>
      <c r="U23" s="5">
        <v>13</v>
      </c>
      <c r="V23" s="55" t="s">
        <v>294</v>
      </c>
      <c r="W23" s="55" t="s">
        <v>279</v>
      </c>
      <c r="X23" s="55" t="s">
        <v>266</v>
      </c>
      <c r="Y23" s="55" t="s">
        <v>266</v>
      </c>
      <c r="Z23" s="55" t="s">
        <v>295</v>
      </c>
      <c r="AA23" s="144" t="s">
        <v>309</v>
      </c>
      <c r="AB23" s="144" t="s">
        <v>266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25.25" customHeight="1" thickBot="1" x14ac:dyDescent="0.3">
      <c r="B24" s="204"/>
      <c r="C24" s="145"/>
      <c r="D24" s="180"/>
      <c r="E24" s="145"/>
      <c r="F24" s="55" t="s">
        <v>244</v>
      </c>
      <c r="G24" s="55" t="s">
        <v>583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4</v>
      </c>
      <c r="N24" s="59">
        <f t="shared" si="6"/>
        <v>8</v>
      </c>
      <c r="O24" s="5" t="str">
        <f t="shared" si="7"/>
        <v>Medio</v>
      </c>
      <c r="P24" s="5">
        <v>25</v>
      </c>
      <c r="Q24" s="59">
        <f t="shared" si="3"/>
        <v>200</v>
      </c>
      <c r="R24" s="11" t="str">
        <f t="shared" si="4"/>
        <v>II</v>
      </c>
      <c r="S24" s="53" t="str">
        <f t="shared" si="8"/>
        <v>ACEPTABLE CON CONTROL ESPECIFICO</v>
      </c>
      <c r="T24" s="10" t="str">
        <f t="shared" si="5"/>
        <v>Corregir y adoptar medidas de control inmediato</v>
      </c>
      <c r="U24" s="5">
        <v>13</v>
      </c>
      <c r="V24" s="55" t="s">
        <v>310</v>
      </c>
      <c r="W24" s="55" t="s">
        <v>279</v>
      </c>
      <c r="X24" s="55" t="s">
        <v>266</v>
      </c>
      <c r="Y24" s="55" t="s">
        <v>266</v>
      </c>
      <c r="Z24" s="55" t="s">
        <v>302</v>
      </c>
      <c r="AA24" s="145"/>
      <c r="AB24" s="145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53.75" thickBot="1" x14ac:dyDescent="0.3">
      <c r="B25" s="204"/>
      <c r="C25" s="145"/>
      <c r="D25" s="181"/>
      <c r="E25" s="146"/>
      <c r="F25" s="55" t="s">
        <v>244</v>
      </c>
      <c r="G25" s="55" t="s">
        <v>290</v>
      </c>
      <c r="H25" s="55" t="s">
        <v>264</v>
      </c>
      <c r="I25" s="6" t="s">
        <v>271</v>
      </c>
      <c r="J25" s="6" t="s">
        <v>270</v>
      </c>
      <c r="K25" s="6" t="s">
        <v>271</v>
      </c>
      <c r="L25" s="102">
        <v>2</v>
      </c>
      <c r="M25" s="102">
        <v>4</v>
      </c>
      <c r="N25" s="59">
        <f t="shared" si="6"/>
        <v>8</v>
      </c>
      <c r="O25" s="5" t="str">
        <f t="shared" si="7"/>
        <v>Medio</v>
      </c>
      <c r="P25" s="5">
        <v>60</v>
      </c>
      <c r="Q25" s="59">
        <f t="shared" si="3"/>
        <v>480</v>
      </c>
      <c r="R25" s="11" t="str">
        <f t="shared" si="4"/>
        <v>II</v>
      </c>
      <c r="S25" s="53" t="str">
        <f t="shared" si="8"/>
        <v>ACEPTABLE CON CONTROL ESPECIFICO</v>
      </c>
      <c r="T25" s="10" t="str">
        <f t="shared" si="5"/>
        <v>Corregir y adoptar medidas de control inmediato</v>
      </c>
      <c r="U25" s="5">
        <v>13</v>
      </c>
      <c r="V25" s="55" t="s">
        <v>301</v>
      </c>
      <c r="W25" s="55" t="s">
        <v>279</v>
      </c>
      <c r="X25" s="55" t="s">
        <v>266</v>
      </c>
      <c r="Y25" s="55" t="s">
        <v>266</v>
      </c>
      <c r="Z25" s="55" t="s">
        <v>308</v>
      </c>
      <c r="AA25" s="146"/>
      <c r="AB25" s="146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47" customHeight="1" x14ac:dyDescent="0.25">
      <c r="B26" s="204"/>
      <c r="C26" s="145"/>
      <c r="D26" s="5" t="s">
        <v>293</v>
      </c>
      <c r="E26" s="55" t="s">
        <v>210</v>
      </c>
      <c r="F26" s="55" t="s">
        <v>241</v>
      </c>
      <c r="G26" s="55" t="s">
        <v>292</v>
      </c>
      <c r="H26" s="55" t="s">
        <v>264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2</v>
      </c>
      <c r="N26" s="59">
        <f>M26*L26</f>
        <v>4</v>
      </c>
      <c r="O26" s="5" t="str">
        <f>IF(N26&gt;=24,"Muy Alto",IF(N26&gt;=10,"Alto",IF(N26&gt;=6,"Medio","Bajo")))</f>
        <v>Bajo</v>
      </c>
      <c r="P26" s="5">
        <v>25</v>
      </c>
      <c r="Q26" s="59">
        <f t="shared" si="3"/>
        <v>100</v>
      </c>
      <c r="R26" s="11" t="str">
        <f>IF(Q26&gt;=600,"I",IF(Q26&gt;=150,"II",IF(Q26&gt;=40,"III","IV")))</f>
        <v>III</v>
      </c>
      <c r="S26" s="53" t="str">
        <f>IF(R26="IV","ACEPTABLE",IF(R26="III","MEJORABLE",IF(R26="II","ACEPTABLE CON CONTROL ESPECIFICO","NO ACEPTABLE")))</f>
        <v>MEJORABLE</v>
      </c>
      <c r="T26" s="10" t="str">
        <f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5">
        <v>13</v>
      </c>
      <c r="V26" s="55" t="s">
        <v>298</v>
      </c>
      <c r="W26" s="55" t="s">
        <v>299</v>
      </c>
      <c r="X26" s="55" t="s">
        <v>266</v>
      </c>
      <c r="Y26" s="55" t="s">
        <v>266</v>
      </c>
      <c r="Z26" s="55" t="s">
        <v>300</v>
      </c>
      <c r="AA26" s="55" t="s">
        <v>303</v>
      </c>
      <c r="AB26" s="55" t="s">
        <v>266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02" x14ac:dyDescent="0.25">
      <c r="B27" s="204"/>
      <c r="C27" s="145"/>
      <c r="D27" s="5" t="s">
        <v>19</v>
      </c>
      <c r="E27" s="170" t="s">
        <v>212</v>
      </c>
      <c r="F27" s="55" t="s">
        <v>245</v>
      </c>
      <c r="G27" s="55" t="s">
        <v>449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2</v>
      </c>
      <c r="N27" s="59">
        <f t="shared" ref="N27:N80" si="9">M27*L27</f>
        <v>4</v>
      </c>
      <c r="O27" s="5" t="str">
        <f t="shared" ref="O27:O80" si="10">IF(N27&gt;=24,"Muy Alto",IF(N27&gt;=10,"Alto",IF(N27&gt;=6,"Medio","Bajo")))</f>
        <v>Bajo</v>
      </c>
      <c r="P27" s="5">
        <v>25</v>
      </c>
      <c r="Q27" s="59">
        <v>80</v>
      </c>
      <c r="R27" s="11" t="str">
        <f t="shared" ref="R27:R80" si="11">IF(Q27&gt;=600,"I",IF(Q27&gt;=150,"II",IF(Q27&gt;=40,"III","IV")))</f>
        <v>III</v>
      </c>
      <c r="S27" s="7" t="str">
        <f t="shared" ref="S27:S80" si="12">IF(R27="IV","ACEPTABLE",IF(R27="III","MEJORABLE",IF(R27="II","ACEPTABLE CON CONTROL ESPECIFICO","NO ACEPTABLE")))</f>
        <v>MEJORABLE</v>
      </c>
      <c r="T27" s="10" t="str">
        <f t="shared" ref="T27:T80" si="13">IF(R27="IV","Mantener las medidas de control existentes, pero se deberían considerar soluciones o mejoras y se deben hacer comprobciones periódicas para asegurrar que el riesgo aún es aceptable",IF(R27="III","Mejorar si es posible. Seria conveniente justificar la intervención y su rentabilidad",IF(R27="II","Corregir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7" s="5">
        <v>13</v>
      </c>
      <c r="V27" s="55" t="s">
        <v>314</v>
      </c>
      <c r="W27" s="55" t="s">
        <v>265</v>
      </c>
      <c r="X27" s="55" t="s">
        <v>266</v>
      </c>
      <c r="Y27" s="55" t="s">
        <v>266</v>
      </c>
      <c r="Z27" s="55" t="s">
        <v>313</v>
      </c>
      <c r="AA27" s="55" t="s">
        <v>312</v>
      </c>
      <c r="AB27" s="55" t="s">
        <v>311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178.5" x14ac:dyDescent="0.25">
      <c r="B28" s="204"/>
      <c r="C28" s="145"/>
      <c r="D28" s="5" t="s">
        <v>19</v>
      </c>
      <c r="E28" s="170"/>
      <c r="F28" s="55" t="s">
        <v>233</v>
      </c>
      <c r="G28" s="55" t="s">
        <v>316</v>
      </c>
      <c r="H28" s="55" t="s">
        <v>262</v>
      </c>
      <c r="I28" s="6" t="s">
        <v>271</v>
      </c>
      <c r="J28" s="6" t="s">
        <v>271</v>
      </c>
      <c r="K28" s="6" t="s">
        <v>271</v>
      </c>
      <c r="L28" s="102">
        <v>2</v>
      </c>
      <c r="M28" s="102">
        <v>3</v>
      </c>
      <c r="N28" s="59">
        <f t="shared" si="9"/>
        <v>6</v>
      </c>
      <c r="O28" s="5" t="str">
        <f t="shared" si="10"/>
        <v>Medio</v>
      </c>
      <c r="P28" s="5">
        <v>25</v>
      </c>
      <c r="Q28" s="59">
        <f t="shared" si="3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5">
        <v>13</v>
      </c>
      <c r="V28" s="55" t="s">
        <v>317</v>
      </c>
      <c r="W28" s="55" t="s">
        <v>265</v>
      </c>
      <c r="X28" s="55" t="s">
        <v>266</v>
      </c>
      <c r="Y28" s="55" t="s">
        <v>266</v>
      </c>
      <c r="Z28" s="55" t="s">
        <v>318</v>
      </c>
      <c r="AA28" s="55" t="s">
        <v>319</v>
      </c>
      <c r="AB28" s="55" t="s">
        <v>266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76.5" x14ac:dyDescent="0.25">
      <c r="B29" s="204"/>
      <c r="C29" s="145"/>
      <c r="D29" s="5" t="s">
        <v>19</v>
      </c>
      <c r="E29" s="170"/>
      <c r="F29" s="55" t="s">
        <v>236</v>
      </c>
      <c r="G29" s="55" t="s">
        <v>320</v>
      </c>
      <c r="H29" s="55" t="s">
        <v>262</v>
      </c>
      <c r="I29" s="6" t="s">
        <v>271</v>
      </c>
      <c r="J29" s="6" t="s">
        <v>271</v>
      </c>
      <c r="K29" s="6" t="s">
        <v>271</v>
      </c>
      <c r="L29" s="102">
        <v>2</v>
      </c>
      <c r="M29" s="102">
        <v>3</v>
      </c>
      <c r="N29" s="59">
        <f t="shared" si="9"/>
        <v>6</v>
      </c>
      <c r="O29" s="5" t="str">
        <f t="shared" si="10"/>
        <v>Medio</v>
      </c>
      <c r="P29" s="5">
        <v>25</v>
      </c>
      <c r="Q29" s="59">
        <f t="shared" si="3"/>
        <v>150</v>
      </c>
      <c r="R29" s="11" t="str">
        <f t="shared" si="11"/>
        <v>II</v>
      </c>
      <c r="S29" s="7" t="str">
        <f t="shared" si="12"/>
        <v>ACEPTABLE CON CONTROL ESPECIFICO</v>
      </c>
      <c r="T29" s="10" t="str">
        <f t="shared" si="13"/>
        <v>Corregir y adoptar medidas de control inmediato</v>
      </c>
      <c r="U29" s="5">
        <v>13</v>
      </c>
      <c r="V29" s="55" t="s">
        <v>321</v>
      </c>
      <c r="W29" s="55" t="s">
        <v>322</v>
      </c>
      <c r="X29" s="55" t="s">
        <v>266</v>
      </c>
      <c r="Y29" s="55" t="s">
        <v>266</v>
      </c>
      <c r="Z29" s="55" t="s">
        <v>323</v>
      </c>
      <c r="AA29" s="55" t="s">
        <v>324</v>
      </c>
      <c r="AB29" s="55" t="s">
        <v>325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65.75" x14ac:dyDescent="0.25">
      <c r="B30" s="204"/>
      <c r="C30" s="145"/>
      <c r="D30" s="5" t="s">
        <v>19</v>
      </c>
      <c r="E30" s="55" t="s">
        <v>210</v>
      </c>
      <c r="F30" s="55" t="s">
        <v>241</v>
      </c>
      <c r="G30" s="55" t="s">
        <v>333</v>
      </c>
      <c r="H30" s="55" t="s">
        <v>264</v>
      </c>
      <c r="I30" s="6" t="s">
        <v>271</v>
      </c>
      <c r="J30" s="6" t="s">
        <v>271</v>
      </c>
      <c r="K30" s="6" t="s">
        <v>271</v>
      </c>
      <c r="L30" s="102">
        <v>2</v>
      </c>
      <c r="M30" s="102">
        <v>2</v>
      </c>
      <c r="N30" s="59">
        <v>8</v>
      </c>
      <c r="O30" s="5" t="str">
        <f t="shared" si="10"/>
        <v>Medio</v>
      </c>
      <c r="P30" s="5">
        <v>10</v>
      </c>
      <c r="Q30" s="59">
        <f t="shared" si="3"/>
        <v>80</v>
      </c>
      <c r="R30" s="11" t="str">
        <f t="shared" si="11"/>
        <v>III</v>
      </c>
      <c r="S30" s="7" t="str">
        <f t="shared" si="12"/>
        <v>MEJORABLE</v>
      </c>
      <c r="T30" s="10" t="str">
        <f t="shared" si="13"/>
        <v>Mejorar si es posible. Seria conveniente justificar la intervención y su rentabilidad</v>
      </c>
      <c r="U30" s="5">
        <v>13</v>
      </c>
      <c r="V30" s="55" t="s">
        <v>346</v>
      </c>
      <c r="W30" s="55" t="s">
        <v>347</v>
      </c>
      <c r="X30" s="55" t="s">
        <v>266</v>
      </c>
      <c r="Y30" s="55" t="s">
        <v>266</v>
      </c>
      <c r="Z30" s="55" t="s">
        <v>266</v>
      </c>
      <c r="AA30" s="55" t="s">
        <v>335</v>
      </c>
      <c r="AB30" s="55" t="s">
        <v>266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x14ac:dyDescent="0.25">
      <c r="B31" s="204"/>
      <c r="C31" s="145"/>
      <c r="D31" s="5"/>
      <c r="E31" s="68"/>
      <c r="F31" s="55"/>
      <c r="G31" s="55"/>
      <c r="H31" s="55"/>
      <c r="I31" s="6"/>
      <c r="J31" s="6"/>
      <c r="K31" s="6"/>
      <c r="L31" s="107"/>
      <c r="M31" s="107"/>
      <c r="N31" s="59"/>
      <c r="O31" s="5"/>
      <c r="P31" s="5"/>
      <c r="Q31" s="59"/>
      <c r="R31" s="11"/>
      <c r="S31" s="7"/>
      <c r="T31" s="10"/>
      <c r="U31" s="5"/>
      <c r="V31" s="55"/>
      <c r="W31" s="55"/>
      <c r="X31" s="55"/>
      <c r="Y31" s="55"/>
      <c r="Z31" s="55"/>
      <c r="AA31" s="55"/>
      <c r="AB31" s="55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128.25" customHeight="1" x14ac:dyDescent="0.25">
      <c r="B32" s="204"/>
      <c r="C32" s="145"/>
      <c r="D32" s="76" t="s">
        <v>19</v>
      </c>
      <c r="E32" s="62" t="s">
        <v>208</v>
      </c>
      <c r="F32" s="77" t="s">
        <v>214</v>
      </c>
      <c r="G32" s="55" t="s">
        <v>350</v>
      </c>
      <c r="H32" s="55" t="s">
        <v>264</v>
      </c>
      <c r="I32" s="6" t="s">
        <v>351</v>
      </c>
      <c r="J32" s="6" t="s">
        <v>351</v>
      </c>
      <c r="K32" s="6" t="s">
        <v>352</v>
      </c>
      <c r="L32" s="102">
        <v>2</v>
      </c>
      <c r="M32" s="102">
        <v>3</v>
      </c>
      <c r="N32" s="59">
        <f t="shared" si="9"/>
        <v>6</v>
      </c>
      <c r="O32" s="5" t="str">
        <f t="shared" si="10"/>
        <v>Medio</v>
      </c>
      <c r="P32" s="5">
        <v>10</v>
      </c>
      <c r="Q32" s="59">
        <f>P32*N32</f>
        <v>60</v>
      </c>
      <c r="R32" s="11" t="str">
        <f t="shared" si="11"/>
        <v>III</v>
      </c>
      <c r="S32" s="7" t="str">
        <f t="shared" si="12"/>
        <v>MEJORABLE</v>
      </c>
      <c r="T32" s="10" t="str">
        <f t="shared" si="13"/>
        <v>Mejorar si es posible. Seria conveniente justificar la intervención y su rentabilidad</v>
      </c>
      <c r="U32" s="5">
        <v>13</v>
      </c>
      <c r="V32" s="55" t="s">
        <v>353</v>
      </c>
      <c r="W32" s="55" t="s">
        <v>354</v>
      </c>
      <c r="X32" s="55" t="s">
        <v>266</v>
      </c>
      <c r="Y32" s="55" t="s">
        <v>266</v>
      </c>
      <c r="Z32" s="55" t="s">
        <v>266</v>
      </c>
      <c r="AA32" s="55" t="s">
        <v>355</v>
      </c>
      <c r="AB32" s="65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 spans="2:28" ht="74.25" customHeight="1" x14ac:dyDescent="0.25">
      <c r="B33" s="204"/>
      <c r="C33" s="145"/>
      <c r="D33" s="98" t="s">
        <v>19</v>
      </c>
      <c r="E33" s="99" t="s">
        <v>209</v>
      </c>
      <c r="F33" s="78" t="s">
        <v>223</v>
      </c>
      <c r="G33" s="74" t="s">
        <v>368</v>
      </c>
      <c r="H33" s="55" t="s">
        <v>264</v>
      </c>
      <c r="I33" s="83" t="s">
        <v>351</v>
      </c>
      <c r="J33" s="83" t="s">
        <v>351</v>
      </c>
      <c r="K33" s="69" t="s">
        <v>351</v>
      </c>
      <c r="L33" s="102">
        <v>2</v>
      </c>
      <c r="M33" s="102">
        <v>3</v>
      </c>
      <c r="N33" s="59">
        <f t="shared" si="9"/>
        <v>6</v>
      </c>
      <c r="O33" s="5" t="str">
        <f t="shared" si="10"/>
        <v>Medio</v>
      </c>
      <c r="P33" s="5">
        <v>10</v>
      </c>
      <c r="Q33" s="59">
        <f t="shared" ref="Q33:Q80" si="14">P33*N33</f>
        <v>60</v>
      </c>
      <c r="R33" s="11" t="str">
        <f t="shared" si="11"/>
        <v>III</v>
      </c>
      <c r="S33" s="7" t="str">
        <f t="shared" si="12"/>
        <v>MEJORABLE</v>
      </c>
      <c r="T33" s="10" t="str">
        <f t="shared" si="13"/>
        <v>Mejorar si es posible. Seria conveniente justificar la intervención y su rentabilidad</v>
      </c>
      <c r="U33" s="5">
        <v>13</v>
      </c>
      <c r="V33" s="75" t="s">
        <v>370</v>
      </c>
      <c r="W33" s="83" t="s">
        <v>372</v>
      </c>
      <c r="X33" s="14" t="s">
        <v>266</v>
      </c>
      <c r="Y33" s="14" t="s">
        <v>266</v>
      </c>
      <c r="Z33" s="14" t="s">
        <v>266</v>
      </c>
      <c r="AA33" s="55" t="s">
        <v>373</v>
      </c>
      <c r="AB33" s="55" t="s">
        <v>374</v>
      </c>
    </row>
    <row r="34" spans="2:28" ht="15" hidden="1" customHeight="1" x14ac:dyDescent="0.25">
      <c r="B34" s="204"/>
      <c r="C34" s="145"/>
      <c r="D34" s="93"/>
      <c r="E34" s="63"/>
      <c r="F34" s="79" t="s">
        <v>52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9"/>
        <v>0</v>
      </c>
      <c r="O34" s="5" t="str">
        <f t="shared" si="10"/>
        <v>Bajo</v>
      </c>
      <c r="P34" s="5">
        <v>10</v>
      </c>
      <c r="Q34" s="59">
        <f t="shared" si="1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8" ht="15" hidden="1" customHeight="1" x14ac:dyDescent="0.25">
      <c r="B35" s="204"/>
      <c r="C35" s="145"/>
      <c r="D35" s="179" t="s">
        <v>19</v>
      </c>
      <c r="E35" s="63"/>
      <c r="F35" s="79" t="s">
        <v>53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9"/>
        <v>0</v>
      </c>
      <c r="O35" s="5" t="str">
        <f t="shared" si="10"/>
        <v>Bajo</v>
      </c>
      <c r="P35" s="5">
        <v>10</v>
      </c>
      <c r="Q35" s="59">
        <f t="shared" si="1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8" ht="15" hidden="1" customHeight="1" x14ac:dyDescent="0.25">
      <c r="B36" s="204"/>
      <c r="C36" s="145"/>
      <c r="D36" s="180"/>
      <c r="E36" s="63"/>
      <c r="F36" s="79" t="s">
        <v>54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9"/>
        <v>0</v>
      </c>
      <c r="O36" s="5" t="str">
        <f t="shared" si="10"/>
        <v>Bajo</v>
      </c>
      <c r="P36" s="5">
        <v>10</v>
      </c>
      <c r="Q36" s="59">
        <f t="shared" si="1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8" ht="15" hidden="1" customHeight="1" x14ac:dyDescent="0.25">
      <c r="B37" s="204"/>
      <c r="C37" s="145"/>
      <c r="D37" s="179" t="s">
        <v>19</v>
      </c>
      <c r="E37" s="63"/>
      <c r="F37" s="79" t="s">
        <v>55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9"/>
        <v>0</v>
      </c>
      <c r="O37" s="5" t="str">
        <f t="shared" si="10"/>
        <v>Bajo</v>
      </c>
      <c r="P37" s="5">
        <v>10</v>
      </c>
      <c r="Q37" s="59">
        <f t="shared" si="1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8" ht="15" hidden="1" customHeight="1" x14ac:dyDescent="0.25">
      <c r="B38" s="204"/>
      <c r="C38" s="145"/>
      <c r="D38" s="180"/>
      <c r="E38" s="63"/>
      <c r="F38" s="79" t="s">
        <v>213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9"/>
        <v>0</v>
      </c>
      <c r="O38" s="5" t="str">
        <f t="shared" si="10"/>
        <v>Bajo</v>
      </c>
      <c r="P38" s="5">
        <v>10</v>
      </c>
      <c r="Q38" s="59">
        <f t="shared" si="1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8" ht="15" hidden="1" customHeight="1" x14ac:dyDescent="0.25">
      <c r="B39" s="204"/>
      <c r="C39" s="145"/>
      <c r="D39" s="179" t="s">
        <v>19</v>
      </c>
      <c r="E39" s="63"/>
      <c r="F39" s="79" t="s">
        <v>57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9"/>
        <v>0</v>
      </c>
      <c r="O39" s="5" t="str">
        <f t="shared" si="10"/>
        <v>Bajo</v>
      </c>
      <c r="P39" s="5">
        <v>10</v>
      </c>
      <c r="Q39" s="59">
        <f t="shared" si="1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8" ht="15" hidden="1" customHeight="1" x14ac:dyDescent="0.25">
      <c r="B40" s="204"/>
      <c r="C40" s="145"/>
      <c r="D40" s="180"/>
      <c r="E40" s="63"/>
      <c r="F40" s="79" t="s">
        <v>58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9"/>
        <v>0</v>
      </c>
      <c r="O40" s="5" t="str">
        <f t="shared" si="10"/>
        <v>Bajo</v>
      </c>
      <c r="P40" s="5">
        <v>10</v>
      </c>
      <c r="Q40" s="59">
        <f t="shared" si="1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8" ht="30" hidden="1" customHeight="1" x14ac:dyDescent="0.25">
      <c r="B41" s="204"/>
      <c r="C41" s="145"/>
      <c r="D41" s="179" t="s">
        <v>19</v>
      </c>
      <c r="E41" s="63"/>
      <c r="F41" s="79" t="s">
        <v>59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9"/>
        <v>0</v>
      </c>
      <c r="O41" s="5" t="str">
        <f t="shared" si="10"/>
        <v>Bajo</v>
      </c>
      <c r="P41" s="5">
        <v>10</v>
      </c>
      <c r="Q41" s="59">
        <f t="shared" si="1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8" ht="15" hidden="1" customHeight="1" x14ac:dyDescent="0.25">
      <c r="B42" s="204"/>
      <c r="C42" s="145"/>
      <c r="D42" s="180"/>
      <c r="E42" s="63"/>
      <c r="F42" s="79" t="s">
        <v>214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9"/>
        <v>0</v>
      </c>
      <c r="O42" s="5" t="str">
        <f t="shared" si="10"/>
        <v>Bajo</v>
      </c>
      <c r="P42" s="5">
        <v>10</v>
      </c>
      <c r="Q42" s="59">
        <f t="shared" si="1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8" ht="30" hidden="1" customHeight="1" x14ac:dyDescent="0.25">
      <c r="B43" s="204"/>
      <c r="C43" s="145"/>
      <c r="D43" s="179" t="s">
        <v>19</v>
      </c>
      <c r="E43" s="63"/>
      <c r="F43" s="79" t="s">
        <v>215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9"/>
        <v>0</v>
      </c>
      <c r="O43" s="5" t="str">
        <f t="shared" si="10"/>
        <v>Bajo</v>
      </c>
      <c r="P43" s="5">
        <v>10</v>
      </c>
      <c r="Q43" s="59">
        <f t="shared" si="1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8" ht="30" hidden="1" customHeight="1" x14ac:dyDescent="0.25">
      <c r="B44" s="204"/>
      <c r="C44" s="145"/>
      <c r="D44" s="180"/>
      <c r="E44" s="63"/>
      <c r="F44" s="79" t="s">
        <v>216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9"/>
        <v>0</v>
      </c>
      <c r="O44" s="5" t="str">
        <f t="shared" si="10"/>
        <v>Bajo</v>
      </c>
      <c r="P44" s="5">
        <v>10</v>
      </c>
      <c r="Q44" s="59">
        <f t="shared" si="1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8" ht="15" hidden="1" customHeight="1" x14ac:dyDescent="0.25">
      <c r="B45" s="204"/>
      <c r="C45" s="145"/>
      <c r="D45" s="179" t="s">
        <v>19</v>
      </c>
      <c r="E45" s="63"/>
      <c r="F45" s="79" t="s">
        <v>217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9"/>
        <v>0</v>
      </c>
      <c r="O45" s="5" t="str">
        <f t="shared" si="10"/>
        <v>Bajo</v>
      </c>
      <c r="P45" s="5">
        <v>10</v>
      </c>
      <c r="Q45" s="59">
        <f t="shared" si="1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8" ht="30" hidden="1" customHeight="1" x14ac:dyDescent="0.25">
      <c r="B46" s="204"/>
      <c r="C46" s="145"/>
      <c r="D46" s="180"/>
      <c r="E46" s="63"/>
      <c r="F46" s="79" t="s">
        <v>218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9"/>
        <v>0</v>
      </c>
      <c r="O46" s="5" t="str">
        <f t="shared" si="10"/>
        <v>Bajo</v>
      </c>
      <c r="P46" s="5">
        <v>10</v>
      </c>
      <c r="Q46" s="59">
        <f t="shared" si="1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8" ht="30" hidden="1" customHeight="1" x14ac:dyDescent="0.25">
      <c r="B47" s="204"/>
      <c r="C47" s="145"/>
      <c r="D47" s="179" t="s">
        <v>19</v>
      </c>
      <c r="E47" s="63"/>
      <c r="F47" s="79" t="s">
        <v>219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9"/>
        <v>0</v>
      </c>
      <c r="O47" s="5" t="str">
        <f t="shared" si="10"/>
        <v>Bajo</v>
      </c>
      <c r="P47" s="5">
        <v>10</v>
      </c>
      <c r="Q47" s="59">
        <f t="shared" si="1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8" ht="15" hidden="1" customHeight="1" x14ac:dyDescent="0.25">
      <c r="B48" s="204"/>
      <c r="C48" s="145"/>
      <c r="D48" s="180"/>
      <c r="E48" s="63"/>
      <c r="F48" s="79" t="s">
        <v>220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9"/>
        <v>0</v>
      </c>
      <c r="O48" s="5" t="str">
        <f t="shared" si="10"/>
        <v>Bajo</v>
      </c>
      <c r="P48" s="5">
        <v>10</v>
      </c>
      <c r="Q48" s="59">
        <f t="shared" si="1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30" hidden="1" customHeight="1" x14ac:dyDescent="0.25">
      <c r="B49" s="204"/>
      <c r="C49" s="145"/>
      <c r="D49" s="179" t="s">
        <v>19</v>
      </c>
      <c r="E49" s="63"/>
      <c r="F49" s="79" t="s">
        <v>221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9"/>
        <v>0</v>
      </c>
      <c r="O49" s="5" t="str">
        <f t="shared" si="10"/>
        <v>Bajo</v>
      </c>
      <c r="P49" s="5">
        <v>10</v>
      </c>
      <c r="Q49" s="59">
        <f t="shared" si="1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30" hidden="1" customHeight="1" x14ac:dyDescent="0.25">
      <c r="B50" s="204"/>
      <c r="C50" s="145"/>
      <c r="D50" s="180"/>
      <c r="E50" s="63"/>
      <c r="F50" s="79" t="s">
        <v>222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9"/>
        <v>0</v>
      </c>
      <c r="O50" s="5" t="str">
        <f t="shared" si="10"/>
        <v>Bajo</v>
      </c>
      <c r="P50" s="5">
        <v>10</v>
      </c>
      <c r="Q50" s="59">
        <f t="shared" si="1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204"/>
      <c r="C51" s="145"/>
      <c r="D51" s="179" t="s">
        <v>19</v>
      </c>
      <c r="E51" s="63"/>
      <c r="F51" s="79" t="s">
        <v>223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9"/>
        <v>0</v>
      </c>
      <c r="O51" s="5" t="str">
        <f t="shared" si="10"/>
        <v>Bajo</v>
      </c>
      <c r="P51" s="5">
        <v>10</v>
      </c>
      <c r="Q51" s="59">
        <f t="shared" si="1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C52" s="145"/>
      <c r="D52" s="180"/>
      <c r="E52" s="63"/>
      <c r="F52" s="79" t="s">
        <v>224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9"/>
        <v>0</v>
      </c>
      <c r="O52" s="5" t="str">
        <f t="shared" si="10"/>
        <v>Bajo</v>
      </c>
      <c r="P52" s="5">
        <v>10</v>
      </c>
      <c r="Q52" s="59">
        <f t="shared" si="1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C53" s="145"/>
      <c r="D53" s="179" t="s">
        <v>19</v>
      </c>
      <c r="E53" s="63"/>
      <c r="F53" s="79" t="s">
        <v>60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9"/>
        <v>0</v>
      </c>
      <c r="O53" s="5" t="str">
        <f t="shared" si="10"/>
        <v>Bajo</v>
      </c>
      <c r="P53" s="5">
        <v>10</v>
      </c>
      <c r="Q53" s="59">
        <f t="shared" si="1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C54" s="145"/>
      <c r="D54" s="180"/>
      <c r="E54" s="63"/>
      <c r="F54" s="79" t="s">
        <v>225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9"/>
        <v>0</v>
      </c>
      <c r="O54" s="5" t="str">
        <f t="shared" si="10"/>
        <v>Bajo</v>
      </c>
      <c r="P54" s="5">
        <v>10</v>
      </c>
      <c r="Q54" s="59">
        <f t="shared" si="1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15" hidden="1" customHeight="1" x14ac:dyDescent="0.25">
      <c r="C55" s="145"/>
      <c r="D55" s="179" t="s">
        <v>19</v>
      </c>
      <c r="E55" s="63"/>
      <c r="F55" s="79" t="s">
        <v>61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9"/>
        <v>0</v>
      </c>
      <c r="O55" s="5" t="str">
        <f t="shared" si="10"/>
        <v>Bajo</v>
      </c>
      <c r="P55" s="5">
        <v>10</v>
      </c>
      <c r="Q55" s="59">
        <f t="shared" si="1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5" hidden="1" customHeight="1" x14ac:dyDescent="0.25">
      <c r="C56" s="145"/>
      <c r="D56" s="180"/>
      <c r="E56" s="63"/>
      <c r="F56" s="79" t="s">
        <v>226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9"/>
        <v>0</v>
      </c>
      <c r="O56" s="5" t="str">
        <f t="shared" si="10"/>
        <v>Bajo</v>
      </c>
      <c r="P56" s="5">
        <v>10</v>
      </c>
      <c r="Q56" s="59">
        <f t="shared" si="1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31.5" hidden="1" customHeight="1" x14ac:dyDescent="0.25">
      <c r="C57" s="145"/>
      <c r="D57" s="179" t="s">
        <v>19</v>
      </c>
      <c r="E57" s="63"/>
      <c r="F57" s="79" t="s">
        <v>227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9"/>
        <v>0</v>
      </c>
      <c r="O57" s="5" t="str">
        <f t="shared" si="10"/>
        <v>Bajo</v>
      </c>
      <c r="P57" s="5">
        <v>10</v>
      </c>
      <c r="Q57" s="59">
        <f t="shared" si="1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3" hidden="1" customHeight="1" x14ac:dyDescent="0.25">
      <c r="C58" s="145"/>
      <c r="D58" s="180"/>
      <c r="E58" s="63"/>
      <c r="F58" s="79" t="s">
        <v>75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9"/>
        <v>0</v>
      </c>
      <c r="O58" s="5" t="str">
        <f t="shared" si="10"/>
        <v>Bajo</v>
      </c>
      <c r="P58" s="5">
        <v>10</v>
      </c>
      <c r="Q58" s="59">
        <f t="shared" si="1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65" hidden="1" customHeight="1" x14ac:dyDescent="0.25">
      <c r="C59" s="145"/>
      <c r="D59" s="179" t="s">
        <v>19</v>
      </c>
      <c r="E59" s="63"/>
      <c r="F59" s="79" t="s">
        <v>239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9"/>
        <v>0</v>
      </c>
      <c r="O59" s="5" t="str">
        <f t="shared" si="10"/>
        <v>Bajo</v>
      </c>
      <c r="P59" s="5">
        <v>10</v>
      </c>
      <c r="Q59" s="59">
        <f t="shared" si="1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50" hidden="1" customHeight="1" x14ac:dyDescent="0.25">
      <c r="C60" s="145"/>
      <c r="D60" s="180"/>
      <c r="E60" s="63"/>
      <c r="F60" s="80" t="s">
        <v>228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9"/>
        <v>0</v>
      </c>
      <c r="O60" s="5" t="str">
        <f t="shared" si="10"/>
        <v>Bajo</v>
      </c>
      <c r="P60" s="5">
        <v>10</v>
      </c>
      <c r="Q60" s="59">
        <f t="shared" si="1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90" hidden="1" customHeight="1" x14ac:dyDescent="0.25">
      <c r="C61" s="145"/>
      <c r="D61" s="179" t="s">
        <v>19</v>
      </c>
      <c r="E61" s="63"/>
      <c r="F61" s="80" t="s">
        <v>240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9"/>
        <v>0</v>
      </c>
      <c r="O61" s="5" t="str">
        <f t="shared" si="10"/>
        <v>Bajo</v>
      </c>
      <c r="P61" s="5">
        <v>10</v>
      </c>
      <c r="Q61" s="59">
        <f t="shared" si="1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120" hidden="1" customHeight="1" x14ac:dyDescent="0.25">
      <c r="C62" s="145"/>
      <c r="D62" s="180"/>
      <c r="E62" s="63"/>
      <c r="F62" s="80" t="s">
        <v>241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9"/>
        <v>0</v>
      </c>
      <c r="O62" s="5" t="str">
        <f t="shared" si="10"/>
        <v>Bajo</v>
      </c>
      <c r="P62" s="5">
        <v>10</v>
      </c>
      <c r="Q62" s="59">
        <f t="shared" si="1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80" hidden="1" customHeight="1" x14ac:dyDescent="0.25">
      <c r="C63" s="145"/>
      <c r="D63" s="179" t="s">
        <v>19</v>
      </c>
      <c r="E63" s="63"/>
      <c r="F63" s="80" t="s">
        <v>242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9"/>
        <v>0</v>
      </c>
      <c r="O63" s="5" t="str">
        <f t="shared" si="10"/>
        <v>Bajo</v>
      </c>
      <c r="P63" s="5">
        <v>10</v>
      </c>
      <c r="Q63" s="59">
        <f t="shared" si="1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75" hidden="1" customHeight="1" x14ac:dyDescent="0.25">
      <c r="C64" s="145"/>
      <c r="D64" s="180"/>
      <c r="E64" s="63"/>
      <c r="F64" s="80" t="s">
        <v>243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9"/>
        <v>0</v>
      </c>
      <c r="O64" s="5" t="str">
        <f t="shared" si="10"/>
        <v>Bajo</v>
      </c>
      <c r="P64" s="5">
        <v>10</v>
      </c>
      <c r="Q64" s="59">
        <f t="shared" si="1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45" hidden="1" customHeight="1" x14ac:dyDescent="0.25">
      <c r="C65" s="145"/>
      <c r="D65" s="179" t="s">
        <v>19</v>
      </c>
      <c r="E65" s="63"/>
      <c r="F65" s="80" t="s">
        <v>244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9"/>
        <v>0</v>
      </c>
      <c r="O65" s="5" t="str">
        <f t="shared" si="10"/>
        <v>Bajo</v>
      </c>
      <c r="P65" s="5">
        <v>10</v>
      </c>
      <c r="Q65" s="59">
        <f t="shared" si="1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15" hidden="1" customHeight="1" x14ac:dyDescent="0.25">
      <c r="C66" s="145"/>
      <c r="D66" s="180"/>
      <c r="E66" s="63"/>
      <c r="F66" s="80" t="s">
        <v>229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9"/>
        <v>0</v>
      </c>
      <c r="O66" s="5" t="str">
        <f t="shared" si="10"/>
        <v>Bajo</v>
      </c>
      <c r="P66" s="5">
        <v>10</v>
      </c>
      <c r="Q66" s="59">
        <f t="shared" si="1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30" hidden="1" customHeight="1" x14ac:dyDescent="0.25">
      <c r="C67" s="145"/>
      <c r="D67" s="179" t="s">
        <v>19</v>
      </c>
      <c r="E67" s="63"/>
      <c r="F67" s="80" t="s">
        <v>230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9"/>
        <v>0</v>
      </c>
      <c r="O67" s="5" t="str">
        <f t="shared" si="10"/>
        <v>Bajo</v>
      </c>
      <c r="P67" s="5">
        <v>10</v>
      </c>
      <c r="Q67" s="59">
        <f t="shared" si="1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30" hidden="1" customHeight="1" x14ac:dyDescent="0.25">
      <c r="C68" s="145"/>
      <c r="D68" s="180"/>
      <c r="E68" s="63"/>
      <c r="F68" s="80" t="s">
        <v>231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9"/>
        <v>0</v>
      </c>
      <c r="O68" s="5" t="str">
        <f t="shared" si="10"/>
        <v>Bajo</v>
      </c>
      <c r="P68" s="5">
        <v>10</v>
      </c>
      <c r="Q68" s="59">
        <f t="shared" si="1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120" hidden="1" customHeight="1" x14ac:dyDescent="0.25">
      <c r="C69" s="145"/>
      <c r="D69" s="179" t="s">
        <v>19</v>
      </c>
      <c r="E69" s="63"/>
      <c r="F69" s="80" t="s">
        <v>232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9"/>
        <v>0</v>
      </c>
      <c r="O69" s="5" t="str">
        <f t="shared" si="10"/>
        <v>Bajo</v>
      </c>
      <c r="P69" s="5">
        <v>10</v>
      </c>
      <c r="Q69" s="59">
        <f t="shared" si="1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45" hidden="1" customHeight="1" x14ac:dyDescent="0.25">
      <c r="C70" s="145"/>
      <c r="D70" s="180"/>
      <c r="E70" s="63"/>
      <c r="F70" s="80" t="s">
        <v>233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9"/>
        <v>0</v>
      </c>
      <c r="O70" s="5" t="str">
        <f t="shared" si="10"/>
        <v>Bajo</v>
      </c>
      <c r="P70" s="5">
        <v>10</v>
      </c>
      <c r="Q70" s="59">
        <f t="shared" si="1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C71" s="145"/>
      <c r="D71" s="179" t="s">
        <v>19</v>
      </c>
      <c r="E71" s="63"/>
      <c r="F71" s="80" t="s">
        <v>245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9"/>
        <v>0</v>
      </c>
      <c r="O71" s="5" t="str">
        <f t="shared" si="10"/>
        <v>Bajo</v>
      </c>
      <c r="P71" s="5">
        <v>10</v>
      </c>
      <c r="Q71" s="59">
        <f t="shared" si="1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60" hidden="1" customHeight="1" x14ac:dyDescent="0.25">
      <c r="C72" s="145"/>
      <c r="D72" s="180"/>
      <c r="E72" s="63"/>
      <c r="F72" s="80" t="s">
        <v>246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9"/>
        <v>0</v>
      </c>
      <c r="O72" s="5" t="str">
        <f t="shared" si="10"/>
        <v>Bajo</v>
      </c>
      <c r="P72" s="5">
        <v>10</v>
      </c>
      <c r="Q72" s="59">
        <f t="shared" si="1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45" hidden="1" customHeight="1" x14ac:dyDescent="0.25">
      <c r="C73" s="145"/>
      <c r="D73" s="179" t="s">
        <v>19</v>
      </c>
      <c r="E73" s="63"/>
      <c r="F73" s="80" t="s">
        <v>247</v>
      </c>
      <c r="G73" s="71"/>
      <c r="H73" s="55" t="s">
        <v>264</v>
      </c>
      <c r="I73" s="89"/>
      <c r="J73" s="90"/>
      <c r="K73" s="66"/>
      <c r="L73" s="107"/>
      <c r="M73" s="107"/>
      <c r="N73" s="59">
        <f t="shared" si="9"/>
        <v>0</v>
      </c>
      <c r="O73" s="5" t="str">
        <f t="shared" si="10"/>
        <v>Bajo</v>
      </c>
      <c r="P73" s="5">
        <v>10</v>
      </c>
      <c r="Q73" s="59">
        <f t="shared" si="1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45" hidden="1" customHeight="1" x14ac:dyDescent="0.25">
      <c r="C74" s="145"/>
      <c r="D74" s="180"/>
      <c r="E74" s="63"/>
      <c r="F74" s="80" t="s">
        <v>234</v>
      </c>
      <c r="G74" s="71"/>
      <c r="H74" s="55" t="s">
        <v>264</v>
      </c>
      <c r="I74" s="89"/>
      <c r="J74" s="90"/>
      <c r="K74" s="66"/>
      <c r="L74" s="107"/>
      <c r="M74" s="107"/>
      <c r="N74" s="59">
        <f t="shared" si="9"/>
        <v>0</v>
      </c>
      <c r="O74" s="5" t="str">
        <f t="shared" si="10"/>
        <v>Bajo</v>
      </c>
      <c r="P74" s="5">
        <v>10</v>
      </c>
      <c r="Q74" s="59">
        <f t="shared" si="1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30" hidden="1" customHeight="1" x14ac:dyDescent="0.25">
      <c r="C75" s="145"/>
      <c r="D75" s="179" t="s">
        <v>19</v>
      </c>
      <c r="E75" s="63"/>
      <c r="F75" s="80" t="s">
        <v>235</v>
      </c>
      <c r="G75" s="71"/>
      <c r="H75" s="55" t="s">
        <v>264</v>
      </c>
      <c r="I75" s="89"/>
      <c r="J75" s="90"/>
      <c r="K75" s="66"/>
      <c r="L75" s="107"/>
      <c r="M75" s="107"/>
      <c r="N75" s="59">
        <f t="shared" si="9"/>
        <v>0</v>
      </c>
      <c r="O75" s="5" t="str">
        <f t="shared" si="10"/>
        <v>Bajo</v>
      </c>
      <c r="P75" s="5">
        <v>10</v>
      </c>
      <c r="Q75" s="59">
        <f t="shared" si="1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8" ht="60" hidden="1" customHeight="1" x14ac:dyDescent="0.25">
      <c r="C76" s="145"/>
      <c r="D76" s="180"/>
      <c r="E76" s="63"/>
      <c r="F76" s="80" t="s">
        <v>236</v>
      </c>
      <c r="G76" s="71"/>
      <c r="H76" s="55" t="s">
        <v>264</v>
      </c>
      <c r="I76" s="89"/>
      <c r="J76" s="90"/>
      <c r="K76" s="66"/>
      <c r="L76" s="107"/>
      <c r="M76" s="107"/>
      <c r="N76" s="59">
        <f t="shared" si="9"/>
        <v>0</v>
      </c>
      <c r="O76" s="5" t="str">
        <f t="shared" si="10"/>
        <v>Bajo</v>
      </c>
      <c r="P76" s="5">
        <v>10</v>
      </c>
      <c r="Q76" s="59">
        <f t="shared" si="14"/>
        <v>0</v>
      </c>
      <c r="R76" s="11" t="str">
        <f t="shared" si="11"/>
        <v>IV</v>
      </c>
      <c r="S76" s="7" t="str">
        <f t="shared" si="12"/>
        <v>ACEPTABLE</v>
      </c>
      <c r="T76" s="10" t="str">
        <f t="shared" si="13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8" ht="15" hidden="1" customHeight="1" x14ac:dyDescent="0.25">
      <c r="C77" s="145"/>
      <c r="D77" s="179" t="s">
        <v>19</v>
      </c>
      <c r="E77" s="63"/>
      <c r="F77" s="80" t="s">
        <v>237</v>
      </c>
      <c r="G77" s="71"/>
      <c r="H77" s="55" t="s">
        <v>264</v>
      </c>
      <c r="I77" s="89"/>
      <c r="J77" s="90"/>
      <c r="K77" s="66"/>
      <c r="L77" s="107"/>
      <c r="M77" s="107"/>
      <c r="N77" s="59">
        <f t="shared" si="9"/>
        <v>0</v>
      </c>
      <c r="O77" s="5" t="str">
        <f t="shared" si="10"/>
        <v>Bajo</v>
      </c>
      <c r="P77" s="5">
        <v>10</v>
      </c>
      <c r="Q77" s="59">
        <f t="shared" si="14"/>
        <v>0</v>
      </c>
      <c r="R77" s="11" t="str">
        <f t="shared" si="11"/>
        <v>IV</v>
      </c>
      <c r="S77" s="7" t="str">
        <f t="shared" si="12"/>
        <v>ACEPTABLE</v>
      </c>
      <c r="T77" s="10" t="str">
        <f t="shared" si="13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7" t="s">
        <v>266</v>
      </c>
      <c r="Y77" s="87" t="s">
        <v>266</v>
      </c>
      <c r="Z77" s="87" t="s">
        <v>266</v>
      </c>
    </row>
    <row r="78" spans="2:28" ht="30.75" hidden="1" customHeight="1" x14ac:dyDescent="0.25">
      <c r="C78" s="145"/>
      <c r="D78" s="180"/>
      <c r="E78" s="63"/>
      <c r="F78" s="80" t="s">
        <v>238</v>
      </c>
      <c r="G78" s="71"/>
      <c r="H78" s="55" t="s">
        <v>264</v>
      </c>
      <c r="I78" s="89"/>
      <c r="J78" s="90"/>
      <c r="K78" s="66"/>
      <c r="L78" s="107"/>
      <c r="M78" s="107"/>
      <c r="N78" s="59">
        <f t="shared" si="9"/>
        <v>0</v>
      </c>
      <c r="O78" s="5" t="str">
        <f t="shared" si="10"/>
        <v>Bajo</v>
      </c>
      <c r="P78" s="5">
        <v>10</v>
      </c>
      <c r="Q78" s="59">
        <f t="shared" si="14"/>
        <v>0</v>
      </c>
      <c r="R78" s="11" t="str">
        <f t="shared" si="11"/>
        <v>IV</v>
      </c>
      <c r="S78" s="7" t="str">
        <f t="shared" si="12"/>
        <v>ACEPTABLE</v>
      </c>
      <c r="T78" s="10" t="str">
        <f t="shared" si="13"/>
        <v>Mantener las medidas de control existentes, pero se deberían considerar soluciones o mejoras y se deben hacer comprobciones periódicas para asegurrar que el riesgo aún es aceptable</v>
      </c>
      <c r="U78" s="5">
        <v>2</v>
      </c>
      <c r="X78" s="87" t="s">
        <v>266</v>
      </c>
      <c r="Y78" s="87" t="s">
        <v>266</v>
      </c>
      <c r="Z78" s="87" t="s">
        <v>266</v>
      </c>
    </row>
    <row r="79" spans="2:28" ht="99.75" customHeight="1" x14ac:dyDescent="0.25">
      <c r="B79" s="236"/>
      <c r="C79" s="145"/>
      <c r="D79" s="100"/>
      <c r="E79" s="62" t="s">
        <v>212</v>
      </c>
      <c r="F79" s="14" t="s">
        <v>234</v>
      </c>
      <c r="G79" s="75" t="s">
        <v>392</v>
      </c>
      <c r="H79" s="55" t="s">
        <v>383</v>
      </c>
      <c r="I79" s="58" t="s">
        <v>384</v>
      </c>
      <c r="J79" s="58" t="s">
        <v>384</v>
      </c>
      <c r="K79" s="58" t="s">
        <v>384</v>
      </c>
      <c r="L79" s="102">
        <v>2</v>
      </c>
      <c r="M79" s="102">
        <v>3</v>
      </c>
      <c r="N79" s="59">
        <f t="shared" si="9"/>
        <v>6</v>
      </c>
      <c r="O79" s="5" t="str">
        <f t="shared" si="10"/>
        <v>Medio</v>
      </c>
      <c r="P79" s="58">
        <v>60</v>
      </c>
      <c r="Q79" s="59">
        <f t="shared" si="14"/>
        <v>360</v>
      </c>
      <c r="R79" s="11" t="str">
        <f t="shared" si="11"/>
        <v>II</v>
      </c>
      <c r="S79" s="7" t="str">
        <f t="shared" si="12"/>
        <v>ACEPTABLE CON CONTROL ESPECIFICO</v>
      </c>
      <c r="T79" s="10" t="str">
        <f t="shared" si="13"/>
        <v>Corregir y adoptar medidas de control inmediato</v>
      </c>
      <c r="U79" s="93">
        <v>13</v>
      </c>
      <c r="V79" s="14" t="s">
        <v>393</v>
      </c>
      <c r="W79" s="14" t="s">
        <v>394</v>
      </c>
      <c r="X79" s="58" t="s">
        <v>266</v>
      </c>
      <c r="Y79" s="58" t="s">
        <v>266</v>
      </c>
      <c r="Z79" s="87" t="s">
        <v>391</v>
      </c>
      <c r="AA79" s="14" t="s">
        <v>398</v>
      </c>
      <c r="AB79" s="65"/>
    </row>
    <row r="80" spans="2:28" ht="93" customHeight="1" x14ac:dyDescent="0.25">
      <c r="B80" s="209"/>
      <c r="C80" s="146"/>
      <c r="D80" s="67" t="s">
        <v>293</v>
      </c>
      <c r="E80" s="14" t="s">
        <v>400</v>
      </c>
      <c r="F80" s="14" t="s">
        <v>401</v>
      </c>
      <c r="G80" s="14" t="s">
        <v>402</v>
      </c>
      <c r="H80" s="55" t="s">
        <v>264</v>
      </c>
      <c r="I80" s="58" t="s">
        <v>384</v>
      </c>
      <c r="J80" s="58" t="s">
        <v>384</v>
      </c>
      <c r="K80" s="58" t="s">
        <v>384</v>
      </c>
      <c r="L80" s="102">
        <v>6</v>
      </c>
      <c r="M80" s="107">
        <v>2</v>
      </c>
      <c r="N80" s="94">
        <f t="shared" si="9"/>
        <v>12</v>
      </c>
      <c r="O80" s="67" t="str">
        <f t="shared" si="10"/>
        <v>Alto</v>
      </c>
      <c r="P80" s="58">
        <v>10</v>
      </c>
      <c r="Q80" s="59">
        <f t="shared" si="14"/>
        <v>120</v>
      </c>
      <c r="R80" s="11" t="str">
        <f t="shared" si="11"/>
        <v>III</v>
      </c>
      <c r="S80" s="7" t="str">
        <f t="shared" si="12"/>
        <v>MEJORABLE</v>
      </c>
      <c r="T80" s="10" t="str">
        <f t="shared" si="13"/>
        <v>Mejorar si es posible. Seria conveniente justificar la intervención y su rentabilidad</v>
      </c>
      <c r="U80" s="58">
        <v>13</v>
      </c>
      <c r="V80" s="14" t="s">
        <v>403</v>
      </c>
      <c r="W80" s="14" t="s">
        <v>404</v>
      </c>
      <c r="X80" s="58" t="s">
        <v>266</v>
      </c>
      <c r="Y80" s="58" t="s">
        <v>266</v>
      </c>
      <c r="Z80" s="58" t="s">
        <v>266</v>
      </c>
      <c r="AA80" s="70" t="s">
        <v>405</v>
      </c>
      <c r="AB80" s="75" t="s">
        <v>399</v>
      </c>
    </row>
    <row r="81" spans="3:13" x14ac:dyDescent="0.25">
      <c r="C81" s="81"/>
      <c r="L81" s="207"/>
      <c r="M81" s="207"/>
    </row>
    <row r="82" spans="3:13" x14ac:dyDescent="0.25">
      <c r="C82" s="81"/>
      <c r="L82" s="207"/>
      <c r="M82" s="207"/>
    </row>
    <row r="83" spans="3:13" x14ac:dyDescent="0.25">
      <c r="C83" s="81"/>
      <c r="L83" s="207"/>
      <c r="M83" s="207"/>
    </row>
    <row r="84" spans="3:13" x14ac:dyDescent="0.25">
      <c r="C84" s="81"/>
      <c r="L84" s="207"/>
      <c r="M84" s="207"/>
    </row>
    <row r="85" spans="3:13" x14ac:dyDescent="0.25">
      <c r="C85" s="81"/>
      <c r="L85" s="207"/>
      <c r="M85" s="207"/>
    </row>
    <row r="86" spans="3:13" x14ac:dyDescent="0.25">
      <c r="C86" s="81"/>
      <c r="L86" s="207"/>
      <c r="M86" s="207"/>
    </row>
    <row r="87" spans="3:13" x14ac:dyDescent="0.25">
      <c r="C87" s="81"/>
      <c r="L87" s="207"/>
      <c r="M87" s="207"/>
    </row>
    <row r="88" spans="3:13" x14ac:dyDescent="0.25">
      <c r="C88" s="81"/>
      <c r="L88" s="207"/>
      <c r="M88" s="207"/>
    </row>
    <row r="89" spans="3:13" x14ac:dyDescent="0.25">
      <c r="C89" s="81"/>
      <c r="L89" s="207"/>
      <c r="M89" s="207"/>
    </row>
    <row r="90" spans="3:13" x14ac:dyDescent="0.25">
      <c r="C90" s="81"/>
      <c r="L90" s="207"/>
      <c r="M90" s="207"/>
    </row>
    <row r="91" spans="3:13" x14ac:dyDescent="0.25">
      <c r="C91" s="81"/>
      <c r="L91" s="207"/>
      <c r="M91" s="207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32" spans="3:3" x14ac:dyDescent="0.25">
      <c r="C132" s="81"/>
    </row>
    <row r="133" spans="3:3" x14ac:dyDescent="0.25">
      <c r="C133" s="81"/>
    </row>
    <row r="134" spans="3:3" x14ac:dyDescent="0.25">
      <c r="C134" s="81"/>
    </row>
    <row r="1048552" spans="4:8" ht="60" x14ac:dyDescent="0.25">
      <c r="H1048552" s="31" t="s">
        <v>256</v>
      </c>
    </row>
    <row r="1048553" spans="4:8" ht="60" x14ac:dyDescent="0.25">
      <c r="H1048553" s="31" t="s">
        <v>257</v>
      </c>
    </row>
    <row r="1048554" spans="4:8" ht="90" x14ac:dyDescent="0.25">
      <c r="H1048554" s="31" t="s">
        <v>258</v>
      </c>
    </row>
    <row r="1048555" spans="4:8" ht="75" x14ac:dyDescent="0.25">
      <c r="H1048555" s="31" t="s">
        <v>259</v>
      </c>
    </row>
    <row r="1048556" spans="4:8" ht="135" x14ac:dyDescent="0.25">
      <c r="H1048556" s="31" t="s">
        <v>260</v>
      </c>
    </row>
    <row r="1048557" spans="4:8" ht="285" x14ac:dyDescent="0.25">
      <c r="D1048557" t="s">
        <v>19</v>
      </c>
      <c r="H1048557" s="31" t="s">
        <v>261</v>
      </c>
    </row>
    <row r="1048558" spans="4:8" x14ac:dyDescent="0.25">
      <c r="D1048558" t="s">
        <v>263</v>
      </c>
    </row>
  </sheetData>
  <mergeCells count="120">
    <mergeCell ref="F16:F18"/>
    <mergeCell ref="L16:L18"/>
    <mergeCell ref="M16:M18"/>
    <mergeCell ref="N16:N18"/>
    <mergeCell ref="O16:O18"/>
    <mergeCell ref="P16:P18"/>
    <mergeCell ref="V16:V18"/>
    <mergeCell ref="U16:U18"/>
    <mergeCell ref="Q16:Q18"/>
    <mergeCell ref="R16:R18"/>
    <mergeCell ref="S16:S18"/>
    <mergeCell ref="T16:T18"/>
    <mergeCell ref="I16:I18"/>
    <mergeCell ref="J16:J18"/>
    <mergeCell ref="K16:K18"/>
    <mergeCell ref="G16:G18"/>
    <mergeCell ref="H16:H18"/>
    <mergeCell ref="AB11:AB13"/>
    <mergeCell ref="W16:W18"/>
    <mergeCell ref="X16:X18"/>
    <mergeCell ref="Y16:Y18"/>
    <mergeCell ref="Z16:Z18"/>
    <mergeCell ref="T11:T13"/>
    <mergeCell ref="T14:T15"/>
    <mergeCell ref="U11:U13"/>
    <mergeCell ref="U14:U15"/>
    <mergeCell ref="V11:V13"/>
    <mergeCell ref="V14:V15"/>
    <mergeCell ref="W11:W13"/>
    <mergeCell ref="W14:W15"/>
    <mergeCell ref="X11:X13"/>
    <mergeCell ref="X14:X15"/>
    <mergeCell ref="Y11:Y13"/>
    <mergeCell ref="Y14:Y15"/>
    <mergeCell ref="Z11:Z13"/>
    <mergeCell ref="Z14:Z15"/>
    <mergeCell ref="AA11:AA13"/>
    <mergeCell ref="AA16:AA18"/>
    <mergeCell ref="AB16:AB18"/>
    <mergeCell ref="AB14:AB15"/>
    <mergeCell ref="AA14:AA15"/>
    <mergeCell ref="Q11:Q13"/>
    <mergeCell ref="Q14:Q15"/>
    <mergeCell ref="R11:R13"/>
    <mergeCell ref="R14:R15"/>
    <mergeCell ref="S11:S13"/>
    <mergeCell ref="S14:S15"/>
    <mergeCell ref="N11:N13"/>
    <mergeCell ref="N14:N15"/>
    <mergeCell ref="O11:O13"/>
    <mergeCell ref="O14:O15"/>
    <mergeCell ref="P11:P13"/>
    <mergeCell ref="P14:P15"/>
    <mergeCell ref="L14:L15"/>
    <mergeCell ref="M11:M13"/>
    <mergeCell ref="M14:M15"/>
    <mergeCell ref="H11:H13"/>
    <mergeCell ref="H14:H15"/>
    <mergeCell ref="I11:I13"/>
    <mergeCell ref="I14:I15"/>
    <mergeCell ref="J11:J13"/>
    <mergeCell ref="J14:J15"/>
    <mergeCell ref="G14:G15"/>
    <mergeCell ref="L81:M91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  <mergeCell ref="D20:D21"/>
    <mergeCell ref="E20:E21"/>
    <mergeCell ref="D45:D46"/>
    <mergeCell ref="D11:D19"/>
    <mergeCell ref="K11:K13"/>
    <mergeCell ref="K14:K15"/>
    <mergeCell ref="L11:L13"/>
    <mergeCell ref="AA23:AA25"/>
    <mergeCell ref="AB23:AB25"/>
    <mergeCell ref="E27:E29"/>
    <mergeCell ref="B33:B51"/>
    <mergeCell ref="D35:D36"/>
    <mergeCell ref="D37:D38"/>
    <mergeCell ref="D39:D40"/>
    <mergeCell ref="D41:D42"/>
    <mergeCell ref="D43:D44"/>
    <mergeCell ref="B11:B32"/>
    <mergeCell ref="C11:C80"/>
    <mergeCell ref="D69:D70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F11:F13"/>
    <mergeCell ref="G11:G13"/>
    <mergeCell ref="F14:F15"/>
    <mergeCell ref="D65:D66"/>
    <mergeCell ref="B79:B80"/>
    <mergeCell ref="D67:D68"/>
    <mergeCell ref="D71:D72"/>
    <mergeCell ref="D73:D74"/>
    <mergeCell ref="D75:D76"/>
    <mergeCell ref="D77:D78"/>
    <mergeCell ref="E11:E19"/>
    <mergeCell ref="D23:D25"/>
    <mergeCell ref="E23:E25"/>
  </mergeCells>
  <conditionalFormatting sqref="O11 O16 O20:O80">
    <cfRule type="containsText" dxfId="478" priority="43" operator="containsText" text="Bajo">
      <formula>NOT(ISERROR(SEARCH("Bajo",O11)))</formula>
    </cfRule>
    <cfRule type="containsText" dxfId="477" priority="44" operator="containsText" text="Muy Alto">
      <formula>NOT(ISERROR(SEARCH("Muy Alto",O11)))</formula>
    </cfRule>
  </conditionalFormatting>
  <conditionalFormatting sqref="O11 O27:O80">
    <cfRule type="containsText" dxfId="476" priority="45" operator="containsText" text="Alto">
      <formula>NOT(ISERROR(SEARCH("Alto",O11)))</formula>
    </cfRule>
    <cfRule type="containsText" dxfId="475" priority="46" operator="containsText" text="Muy Alto">
      <formula>NOT(ISERROR(SEARCH("Muy Alto",O11)))</formula>
    </cfRule>
  </conditionalFormatting>
  <conditionalFormatting sqref="O16 O20:O26">
    <cfRule type="containsText" dxfId="474" priority="21" operator="containsText" text="Muy Alto">
      <formula>NOT(ISERROR(SEARCH("Muy Alto",O16)))</formula>
    </cfRule>
    <cfRule type="containsText" dxfId="473" priority="22" operator="containsText" text="Alto">
      <formula>NOT(ISERROR(SEARCH("Alto",O16)))</formula>
    </cfRule>
  </conditionalFormatting>
  <conditionalFormatting sqref="O16 O20:O80 O11">
    <cfRule type="containsText" dxfId="472" priority="42" operator="containsText" text="Medio">
      <formula>NOT(ISERROR(SEARCH("Medio",O11)))</formula>
    </cfRule>
  </conditionalFormatting>
  <conditionalFormatting sqref="R11 R27:R80">
    <cfRule type="containsText" dxfId="471" priority="38" operator="containsText" text="III">
      <formula>NOT(ISERROR(SEARCH("III",R11)))</formula>
    </cfRule>
    <cfRule type="containsText" dxfId="470" priority="39" operator="containsText" text="II">
      <formula>NOT(ISERROR(SEARCH("II",R11)))</formula>
    </cfRule>
    <cfRule type="containsText" dxfId="469" priority="40" operator="containsText" text="I">
      <formula>NOT(ISERROR(SEARCH("I",R11)))</formula>
    </cfRule>
    <cfRule type="containsText" dxfId="468" priority="41" operator="containsText" text="IV">
      <formula>NOT(ISERROR(SEARCH("IV",R11)))</formula>
    </cfRule>
  </conditionalFormatting>
  <conditionalFormatting sqref="R16 R19:R26">
    <cfRule type="containsText" dxfId="467" priority="14" operator="containsText" text="IV">
      <formula>NOT(ISERROR(SEARCH("IV",R16)))</formula>
    </cfRule>
    <cfRule type="containsText" dxfId="466" priority="15" operator="containsText" text="III">
      <formula>NOT(ISERROR(SEARCH("III",R16)))</formula>
    </cfRule>
    <cfRule type="containsText" dxfId="465" priority="16" operator="containsText" text="II">
      <formula>NOT(ISERROR(SEARCH("II",R16)))</formula>
    </cfRule>
    <cfRule type="containsText" dxfId="464" priority="17" operator="containsText" text="I">
      <formula>NOT(ISERROR(SEARCH("I",R16)))</formula>
    </cfRule>
  </conditionalFormatting>
  <conditionalFormatting sqref="R16 R19:R80 R11">
    <cfRule type="containsText" dxfId="463" priority="37" operator="containsText" text="IV">
      <formula>NOT(ISERROR(SEARCH("IV",R11)))</formula>
    </cfRule>
  </conditionalFormatting>
  <conditionalFormatting sqref="S11 S16 S19:S80">
    <cfRule type="containsText" dxfId="462" priority="30" operator="containsText" text="ACEPTABLE CON CONTROL ESPECIFICO">
      <formula>NOT(ISERROR(SEARCH("ACEPTABLE CON CONTROL ESPECIFICO",S11)))</formula>
    </cfRule>
    <cfRule type="containsText" dxfId="461" priority="31" operator="containsText" text="ACEPTABLE">
      <formula>NOT(ISERROR(SEARCH("ACEPTABLE",S11)))</formula>
    </cfRule>
    <cfRule type="containsText" dxfId="460" priority="32" operator="containsText" text="MEJORABLE">
      <formula>NOT(ISERROR(SEARCH("MEJORABLE",S11)))</formula>
    </cfRule>
  </conditionalFormatting>
  <conditionalFormatting sqref="S11 S27:S80">
    <cfRule type="containsText" dxfId="459" priority="33" operator="containsText" text="NO ACEPTABLE">
      <formula>NOT(ISERROR(SEARCH("NO ACEPTABLE",S11)))</formula>
    </cfRule>
    <cfRule type="containsText" dxfId="458" priority="34" operator="containsText" text="NO ACEPTABLE O ACEPTABLE CON CONTROL ESPECIFICO">
      <formula>NOT(ISERROR(SEARCH("NO ACEPTABLE O ACEPTABLE CON CONTROL ESPECIFICO",S11)))</formula>
    </cfRule>
    <cfRule type="containsText" dxfId="457" priority="35" operator="containsText" text="ACEPTABLE">
      <formula>NOT(ISERROR(SEARCH("ACEPTABLE",S11)))</formula>
    </cfRule>
    <cfRule type="containsText" dxfId="456" priority="36" operator="containsText" text="MEJORABLE">
      <formula>NOT(ISERROR(SEARCH("MEJORABLE",S11)))</formula>
    </cfRule>
  </conditionalFormatting>
  <conditionalFormatting sqref="S16 S19:S26">
    <cfRule type="containsText" dxfId="455" priority="8" operator="containsText" text="ACEPTABLE">
      <formula>NOT(ISERROR(SEARCH("ACEPTABLE",S16)))</formula>
    </cfRule>
    <cfRule type="containsText" dxfId="454" priority="9" operator="containsText" text="MEJORABLE">
      <formula>NOT(ISERROR(SEARCH("MEJORABLE",S16)))</formula>
    </cfRule>
    <cfRule type="containsText" dxfId="453" priority="10" operator="containsText" text="NO ACEPTABLE">
      <formula>NOT(ISERROR(SEARCH("NO ACEPTABLE",S16)))</formula>
    </cfRule>
    <cfRule type="containsText" dxfId="452" priority="11" operator="containsText" text="NO ACEPTABLE O ACEPTABLE CON CONTROL ESPECIFICO">
      <formula>NOT(ISERROR(SEARCH("NO ACEPTABLE O ACEPTABLE CON CONTROL ESPECIFICO",S16)))</formula>
    </cfRule>
  </conditionalFormatting>
  <conditionalFormatting sqref="S16 S19:S80 S11">
    <cfRule type="containsText" dxfId="451" priority="29" operator="containsText" text="NO ACEPTABLE">
      <formula>NOT(ISERROR(SEARCH("NO ACEPTABLE",S11)))</formula>
    </cfRule>
  </conditionalFormatting>
  <conditionalFormatting sqref="T11 T16 T19:T80">
    <cfRule type="containsText" dxfId="450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449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448" priority="26" operator="equal">
      <formula>"Situación crítica. Suspender actividades hasta que el riesgo esté bajo control. Intervención urgente"</formula>
    </cfRule>
    <cfRule type="containsText" dxfId="447" priority="27" operator="containsText" text="Corregir y adoptar medidas de control inmediato">
      <formula>NOT(ISERROR(SEARCH("Corregir y adoptar medidas de control inmediato",T11)))</formula>
    </cfRule>
    <cfRule type="containsText" dxfId="446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E11 E30:E32 E26:E27 E22:E23 E20" xr:uid="{89F7AA3E-6C5C-4E62-BD8D-DEC2D7475AFF}">
      <formula1>$E$34:$E$39</formula1>
    </dataValidation>
    <dataValidation type="list" allowBlank="1" showInputMessage="1" showErrorMessage="1" sqref="F11 F20:F33" xr:uid="{BF350070-33F9-42EC-AC39-A1B054BE2586}">
      <formula1>$F$34:$F$78</formula1>
    </dataValidation>
    <dataValidation type="list" allowBlank="1" showInputMessage="1" showErrorMessage="1" sqref="H11 H20:H26" xr:uid="{F2EEEA93-251B-4967-8B70-ED9908F55BF9}">
      <formula1>$H$1048552:$H$1048557</formula1>
    </dataValidation>
    <dataValidation type="list" allowBlank="1" showInputMessage="1" showErrorMessage="1" sqref="P11 P20:P78" xr:uid="{B284F4D6-D34B-4CD7-B115-38EFD2A1618B}">
      <formula1>$P$34:$P$37</formula1>
    </dataValidation>
    <dataValidation type="list" showInputMessage="1" showErrorMessage="1" sqref="H27:H80" xr:uid="{1C8D867C-5DC9-4700-ADBA-70B70E002B33}">
      <formula1>$H$1048551:$H$1048557</formula1>
    </dataValidation>
    <dataValidation type="list" allowBlank="1" showInputMessage="1" showErrorMessage="1" sqref="D77 D75 D73 D71 D69 D67 D65 D63 D61 D59 D57 D55 D53 D51 D49 D47 D45 D43 D41 D39 D37 D35 D22:D23 D20 D26:D33 D11" xr:uid="{183DF3C1-AF1E-4C44-BE5B-3957975D7CA2}">
      <formula1>$D$1048557:$D$1048576</formula1>
    </dataValidation>
  </dataValidations>
  <pageMargins left="0.23622047244094491" right="0.35433070866141736" top="0.55118110236220474" bottom="0.47244094488188981" header="0.31496062992125984" footer="0.31496062992125984"/>
  <pageSetup paperSize="5" scale="28" fitToWidth="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2CF5-F4CA-4077-B5FE-8221C60C5BC3}">
  <sheetPr>
    <pageSetUpPr fitToPage="1"/>
  </sheetPr>
  <dimension ref="B2:AW1048555"/>
  <sheetViews>
    <sheetView showGridLines="0" zoomScale="70" zoomScaleNormal="70" workbookViewId="0">
      <selection activeCell="D6" sqref="D6:M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747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170" t="s">
        <v>601</v>
      </c>
      <c r="C11" s="144" t="s">
        <v>512</v>
      </c>
      <c r="D11" s="206" t="s">
        <v>19</v>
      </c>
      <c r="E11" s="211" t="s">
        <v>208</v>
      </c>
      <c r="F11" s="144" t="s">
        <v>222</v>
      </c>
      <c r="G11" s="211" t="s">
        <v>407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4</v>
      </c>
      <c r="N11" s="241">
        <f>M11*L11</f>
        <v>8</v>
      </c>
      <c r="O11" s="206" t="str">
        <f>IF(N11&gt;=24,"Muy Alto",IF(N11&gt;=10,"Alto",IF(N11&gt;=6,"Medio","Bajo")))</f>
        <v>Medio</v>
      </c>
      <c r="P11" s="206">
        <v>25</v>
      </c>
      <c r="Q11" s="192">
        <f>P11*N11</f>
        <v>200</v>
      </c>
      <c r="R11" s="216" t="str">
        <f>IF(Q11&gt;=600,"I",IF(Q11&gt;=150,"II",IF(Q11&gt;=40,"III","IV")))</f>
        <v>II</v>
      </c>
      <c r="S11" s="214" t="str">
        <f>IF(R11="IV","ACEPTABLE",IF(R11="III","MEJORABLE",IF(R11="II","ACEPTABLE CON CONTROL ESPECIFICO","NO ACEPTABLE")))</f>
        <v>ACEPTABLE CON CONTROL ESPECIFICO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206">
        <v>7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17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17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46"/>
      <c r="G18" s="146"/>
      <c r="H18" s="146"/>
      <c r="I18" s="172"/>
      <c r="J18" s="172"/>
      <c r="K18" s="240"/>
      <c r="L18" s="178"/>
      <c r="M18" s="178"/>
      <c r="N18" s="243"/>
      <c r="O18" s="181"/>
      <c r="P18" s="181"/>
      <c r="Q18" s="201"/>
      <c r="R18" s="195"/>
      <c r="S18" s="215"/>
      <c r="T18" s="178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79.5" customHeight="1" thickBot="1" x14ac:dyDescent="0.3">
      <c r="B19" s="170"/>
      <c r="C19" s="145"/>
      <c r="D19" s="179" t="s">
        <v>19</v>
      </c>
      <c r="E19" s="144" t="s">
        <v>207</v>
      </c>
      <c r="F19" s="62" t="s">
        <v>447</v>
      </c>
      <c r="G19" s="62" t="s">
        <v>691</v>
      </c>
      <c r="H19" s="55" t="s">
        <v>264</v>
      </c>
      <c r="I19" s="6" t="s">
        <v>271</v>
      </c>
      <c r="J19" s="6" t="s">
        <v>271</v>
      </c>
      <c r="K19" s="6" t="s">
        <v>516</v>
      </c>
      <c r="L19" s="102">
        <v>2</v>
      </c>
      <c r="M19" s="102">
        <v>2</v>
      </c>
      <c r="N19" s="59">
        <f t="shared" ref="N19:N23" si="0">M19*L19</f>
        <v>4</v>
      </c>
      <c r="O19" s="5" t="str">
        <f t="shared" ref="O19:O23" si="1">IF(N19&gt;=24,"Muy Alto",IF(N19&gt;=10,"Alto",IF(N19&gt;=6,"Medio","Bajo")))</f>
        <v>Bajo</v>
      </c>
      <c r="P19" s="5">
        <v>25</v>
      </c>
      <c r="Q19" s="59">
        <f t="shared" ref="Q19:Q29" si="2">P19*N19</f>
        <v>100</v>
      </c>
      <c r="R19" s="11" t="str">
        <f t="shared" ref="R19:R23" si="3">IF(Q19&gt;=600,"I",IF(Q19&gt;=150,"II",IF(Q19&gt;=40,"III","IV")))</f>
        <v>III</v>
      </c>
      <c r="S19" s="53" t="str">
        <f t="shared" ref="S19:S23" si="4">IF(R19="IV","ACEPTABLE",IF(R19="III","MEJORABLE",IF(R19="II","ACEPTABLE CON CONTROL ESPECIFICO","NO ACEPTABLE")))</f>
        <v>MEJORABLE</v>
      </c>
      <c r="T19" s="10" t="str">
        <f t="shared" ref="T19:T23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5">
        <v>7</v>
      </c>
      <c r="V19" s="55" t="s">
        <v>278</v>
      </c>
      <c r="W19" s="55" t="s">
        <v>280</v>
      </c>
      <c r="X19" s="55" t="s">
        <v>266</v>
      </c>
      <c r="Y19" s="55" t="s">
        <v>266</v>
      </c>
      <c r="Z19" s="55" t="s">
        <v>305</v>
      </c>
      <c r="AA19" s="55" t="s">
        <v>285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7.25" customHeight="1" thickBot="1" x14ac:dyDescent="0.3">
      <c r="B20" s="170"/>
      <c r="C20" s="145"/>
      <c r="D20" s="181"/>
      <c r="E20" s="146"/>
      <c r="F20" s="55" t="s">
        <v>53</v>
      </c>
      <c r="G20" s="55" t="s">
        <v>692</v>
      </c>
      <c r="H20" s="55" t="s">
        <v>264</v>
      </c>
      <c r="I20" s="6" t="s">
        <v>271</v>
      </c>
      <c r="J20" s="6" t="s">
        <v>271</v>
      </c>
      <c r="K20" s="6" t="s">
        <v>516</v>
      </c>
      <c r="L20" s="102">
        <v>2</v>
      </c>
      <c r="M20" s="102">
        <v>2</v>
      </c>
      <c r="N20" s="59">
        <f t="shared" si="0"/>
        <v>4</v>
      </c>
      <c r="O20" s="5" t="str">
        <f t="shared" si="1"/>
        <v>Bajo</v>
      </c>
      <c r="P20" s="5">
        <v>25</v>
      </c>
      <c r="Q20" s="59">
        <f t="shared" si="2"/>
        <v>100</v>
      </c>
      <c r="R20" s="11" t="str">
        <f t="shared" si="3"/>
        <v>III</v>
      </c>
      <c r="S20" s="53" t="str">
        <f t="shared" si="4"/>
        <v>MEJORABLE</v>
      </c>
      <c r="T20" s="10" t="str">
        <f t="shared" si="5"/>
        <v>Mejorar si es posible. Seria conveniente justificar la intervención y su rentabilidad</v>
      </c>
      <c r="U20" s="5">
        <v>7</v>
      </c>
      <c r="V20" s="55" t="s">
        <v>281</v>
      </c>
      <c r="W20" s="55" t="s">
        <v>280</v>
      </c>
      <c r="X20" s="55" t="s">
        <v>266</v>
      </c>
      <c r="Y20" s="55" t="s">
        <v>266</v>
      </c>
      <c r="Z20" s="55" t="s">
        <v>306</v>
      </c>
      <c r="AA20" s="55" t="s">
        <v>296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02.75" thickBot="1" x14ac:dyDescent="0.3">
      <c r="B21" s="170"/>
      <c r="C21" s="145"/>
      <c r="D21" s="5" t="s">
        <v>19</v>
      </c>
      <c r="E21" s="55" t="s">
        <v>209</v>
      </c>
      <c r="F21" s="55" t="s">
        <v>223</v>
      </c>
      <c r="G21" s="55" t="s">
        <v>275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2</v>
      </c>
      <c r="N21" s="59">
        <f t="shared" si="0"/>
        <v>4</v>
      </c>
      <c r="O21" s="5" t="str">
        <f t="shared" si="1"/>
        <v>Bajo</v>
      </c>
      <c r="P21" s="5">
        <v>25</v>
      </c>
      <c r="Q21" s="59">
        <f t="shared" si="2"/>
        <v>100</v>
      </c>
      <c r="R21" s="11" t="str">
        <f t="shared" si="3"/>
        <v>III</v>
      </c>
      <c r="S21" s="53" t="str">
        <f t="shared" si="4"/>
        <v>MEJORABLE</v>
      </c>
      <c r="T21" s="10" t="str">
        <f t="shared" si="5"/>
        <v>Mejorar si es posible. Seria conveniente justificar la intervención y su rentabilidad</v>
      </c>
      <c r="U21" s="5">
        <v>7</v>
      </c>
      <c r="V21" s="55" t="s">
        <v>282</v>
      </c>
      <c r="W21" s="55" t="s">
        <v>283</v>
      </c>
      <c r="X21" s="55" t="s">
        <v>266</v>
      </c>
      <c r="Y21" s="55" t="s">
        <v>266</v>
      </c>
      <c r="Z21" s="55" t="s">
        <v>307</v>
      </c>
      <c r="AA21" s="55" t="s">
        <v>414</v>
      </c>
      <c r="AB21" s="55" t="s">
        <v>287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64.5" thickBot="1" x14ac:dyDescent="0.3">
      <c r="B22" s="170"/>
      <c r="C22" s="145"/>
      <c r="D22" s="179" t="s">
        <v>19</v>
      </c>
      <c r="E22" s="170" t="s">
        <v>288</v>
      </c>
      <c r="F22" s="55" t="s">
        <v>230</v>
      </c>
      <c r="G22" s="55" t="s">
        <v>291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4</v>
      </c>
      <c r="N22" s="59">
        <f t="shared" si="0"/>
        <v>8</v>
      </c>
      <c r="O22" s="5" t="str">
        <f t="shared" si="1"/>
        <v>Medio</v>
      </c>
      <c r="P22" s="5">
        <v>25</v>
      </c>
      <c r="Q22" s="59">
        <f t="shared" si="2"/>
        <v>200</v>
      </c>
      <c r="R22" s="11" t="str">
        <f t="shared" si="3"/>
        <v>II</v>
      </c>
      <c r="S22" s="53" t="str">
        <f t="shared" si="4"/>
        <v>ACEPTABLE CON CONTROL ESPECIFICO</v>
      </c>
      <c r="T22" s="10" t="str">
        <f t="shared" si="5"/>
        <v>Corregir y adoptar medidas de control inmediato</v>
      </c>
      <c r="U22" s="5">
        <v>7</v>
      </c>
      <c r="V22" s="55" t="s">
        <v>294</v>
      </c>
      <c r="W22" s="55" t="s">
        <v>279</v>
      </c>
      <c r="X22" s="55" t="s">
        <v>266</v>
      </c>
      <c r="Y22" s="55" t="s">
        <v>266</v>
      </c>
      <c r="Z22" s="55" t="s">
        <v>295</v>
      </c>
      <c r="AA22" s="144" t="s">
        <v>309</v>
      </c>
      <c r="AB22" s="144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51.75" customHeight="1" thickBot="1" x14ac:dyDescent="0.3">
      <c r="B23" s="170"/>
      <c r="C23" s="145"/>
      <c r="D23" s="180"/>
      <c r="E23" s="170"/>
      <c r="F23" s="55" t="s">
        <v>244</v>
      </c>
      <c r="G23" s="55" t="s">
        <v>705</v>
      </c>
      <c r="H23" s="55" t="s">
        <v>264</v>
      </c>
      <c r="I23" s="6" t="s">
        <v>271</v>
      </c>
      <c r="J23" s="6" t="s">
        <v>271</v>
      </c>
      <c r="K23" s="6" t="s">
        <v>271</v>
      </c>
      <c r="L23" s="102">
        <v>2</v>
      </c>
      <c r="M23" s="102">
        <v>4</v>
      </c>
      <c r="N23" s="59">
        <f t="shared" si="0"/>
        <v>8</v>
      </c>
      <c r="O23" s="5" t="str">
        <f t="shared" si="1"/>
        <v>Medio</v>
      </c>
      <c r="P23" s="5">
        <v>25</v>
      </c>
      <c r="Q23" s="59">
        <f t="shared" si="2"/>
        <v>200</v>
      </c>
      <c r="R23" s="11" t="str">
        <f t="shared" si="3"/>
        <v>II</v>
      </c>
      <c r="S23" s="53" t="str">
        <f t="shared" si="4"/>
        <v>ACEPTABLE CON CONTROL ESPECIFICO</v>
      </c>
      <c r="T23" s="10" t="str">
        <f t="shared" si="5"/>
        <v>Corregir y adoptar medidas de control inmediato</v>
      </c>
      <c r="U23" s="5">
        <v>7</v>
      </c>
      <c r="V23" s="55" t="s">
        <v>310</v>
      </c>
      <c r="W23" s="55" t="s">
        <v>279</v>
      </c>
      <c r="X23" s="55" t="s">
        <v>266</v>
      </c>
      <c r="Y23" s="55" t="s">
        <v>266</v>
      </c>
      <c r="Z23" s="55" t="s">
        <v>302</v>
      </c>
      <c r="AA23" s="145"/>
      <c r="AB23" s="145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47" customHeight="1" thickBot="1" x14ac:dyDescent="0.3">
      <c r="B24" s="170"/>
      <c r="C24" s="145"/>
      <c r="D24" s="5" t="s">
        <v>293</v>
      </c>
      <c r="E24" s="55" t="s">
        <v>210</v>
      </c>
      <c r="F24" s="55" t="s">
        <v>241</v>
      </c>
      <c r="G24" s="55" t="s">
        <v>698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2</v>
      </c>
      <c r="N24" s="59">
        <f>M24*L24</f>
        <v>4</v>
      </c>
      <c r="O24" s="5" t="str">
        <f>IF(N24&gt;=24,"Muy Alto",IF(N24&gt;=10,"Alto",IF(N24&gt;=6,"Medio","Bajo")))</f>
        <v>Bajo</v>
      </c>
      <c r="P24" s="5">
        <v>25</v>
      </c>
      <c r="Q24" s="59">
        <f>P24*N24</f>
        <v>100</v>
      </c>
      <c r="R24" s="11" t="str">
        <f>IF(Q24&gt;=600,"I",IF(Q24&gt;=150,"II",IF(Q24&gt;=40,"III","IV")))</f>
        <v>III</v>
      </c>
      <c r="S24" s="53" t="str">
        <f>IF(R24="IV","ACEPTABLE",IF(R24="III","MEJORABLE",IF(R24="II","ACEPTABLE CON CONTROL ESPECIFICO","NO ACEPTABLE")))</f>
        <v>MEJORABLE</v>
      </c>
      <c r="T24" s="10" t="str">
        <f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4" s="5">
        <v>7</v>
      </c>
      <c r="V24" s="55" t="s">
        <v>298</v>
      </c>
      <c r="W24" s="55" t="s">
        <v>299</v>
      </c>
      <c r="X24" s="55" t="s">
        <v>266</v>
      </c>
      <c r="Y24" s="55" t="s">
        <v>266</v>
      </c>
      <c r="Z24" s="55" t="s">
        <v>300</v>
      </c>
      <c r="AA24" s="55" t="s">
        <v>303</v>
      </c>
      <c r="AB24" s="55" t="s">
        <v>266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47" customHeight="1" x14ac:dyDescent="0.25">
      <c r="B25" s="170"/>
      <c r="C25" s="145"/>
      <c r="D25" s="5"/>
      <c r="E25" s="144" t="s">
        <v>212</v>
      </c>
      <c r="F25" s="55" t="s">
        <v>245</v>
      </c>
      <c r="G25" s="55" t="s">
        <v>694</v>
      </c>
      <c r="H25" s="55" t="s">
        <v>262</v>
      </c>
      <c r="I25" s="6" t="s">
        <v>384</v>
      </c>
      <c r="J25" s="6" t="s">
        <v>384</v>
      </c>
      <c r="K25" s="6" t="s">
        <v>384</v>
      </c>
      <c r="L25" s="102">
        <v>2</v>
      </c>
      <c r="M25" s="102">
        <v>4</v>
      </c>
      <c r="N25" s="59">
        <f>M25*L25</f>
        <v>8</v>
      </c>
      <c r="O25" s="5" t="str">
        <f>IF(N25&gt;=24,"Muy Alto",IF(N25&gt;=10,"Alto",IF(N25&gt;=6,"Medio","Bajo")))</f>
        <v>Medio</v>
      </c>
      <c r="P25" s="5">
        <v>25</v>
      </c>
      <c r="Q25" s="59">
        <f>P25*N25</f>
        <v>200</v>
      </c>
      <c r="R25" s="11" t="str">
        <f>IF(Q25&gt;=600,"I",IF(Q25&gt;=150,"II",IF(Q25&gt;=40,"III","IV")))</f>
        <v>II</v>
      </c>
      <c r="S25" s="53" t="str">
        <f>IF(R25="IV","ACEPTABLE",IF(R25="III","MEJORABLE",IF(R25="II","ACEPTABLE CON CONTROL ESPECIFICO","NO ACEPTABLE")))</f>
        <v>ACEPTABLE CON CONTROL ESPECIFICO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Corregir y adoptar medidas de control inmediato</v>
      </c>
      <c r="U25" s="5">
        <v>7</v>
      </c>
      <c r="V25" s="55" t="s">
        <v>695</v>
      </c>
      <c r="W25" s="55" t="s">
        <v>623</v>
      </c>
      <c r="X25" s="55" t="s">
        <v>266</v>
      </c>
      <c r="Y25" s="55" t="s">
        <v>266</v>
      </c>
      <c r="Z25" s="55" t="s">
        <v>696</v>
      </c>
      <c r="AA25" s="55" t="s">
        <v>697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102" x14ac:dyDescent="0.25">
      <c r="B26" s="170"/>
      <c r="C26" s="145"/>
      <c r="D26" s="5" t="s">
        <v>19</v>
      </c>
      <c r="E26" s="145"/>
      <c r="F26" s="55" t="s">
        <v>245</v>
      </c>
      <c r="G26" s="55" t="s">
        <v>449</v>
      </c>
      <c r="H26" s="55" t="s">
        <v>262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3</v>
      </c>
      <c r="N26" s="59">
        <f t="shared" ref="N26:N77" si="6">M26*L26</f>
        <v>6</v>
      </c>
      <c r="O26" s="5" t="str">
        <f t="shared" ref="O26:O77" si="7">IF(N26&gt;=24,"Muy Alto",IF(N26&gt;=10,"Alto",IF(N26&gt;=6,"Medio","Bajo")))</f>
        <v>Medio</v>
      </c>
      <c r="P26" s="5">
        <v>25</v>
      </c>
      <c r="Q26" s="59">
        <v>80</v>
      </c>
      <c r="R26" s="11" t="str">
        <f t="shared" ref="R26:R77" si="8">IF(Q26&gt;=600,"I",IF(Q26&gt;=150,"II",IF(Q26&gt;=40,"III","IV")))</f>
        <v>III</v>
      </c>
      <c r="S26" s="7" t="str">
        <f t="shared" ref="S26:S77" si="9">IF(R26="IV","ACEPTABLE",IF(R26="III","MEJORABLE",IF(R26="II","ACEPTABLE CON CONTROL ESPECIFICO","NO ACEPTABLE")))</f>
        <v>MEJORABLE</v>
      </c>
      <c r="T26" s="10" t="str">
        <f t="shared" ref="T26:T77" si="10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5">
        <v>7</v>
      </c>
      <c r="V26" s="55" t="s">
        <v>314</v>
      </c>
      <c r="W26" s="55" t="s">
        <v>265</v>
      </c>
      <c r="X26" s="55" t="s">
        <v>266</v>
      </c>
      <c r="Y26" s="55" t="s">
        <v>266</v>
      </c>
      <c r="Z26" s="55" t="s">
        <v>313</v>
      </c>
      <c r="AA26" s="55" t="s">
        <v>312</v>
      </c>
      <c r="AB26" s="55" t="s">
        <v>311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78.5" x14ac:dyDescent="0.25">
      <c r="B27" s="170"/>
      <c r="C27" s="145"/>
      <c r="D27" s="5" t="s">
        <v>19</v>
      </c>
      <c r="E27" s="145"/>
      <c r="F27" s="55" t="s">
        <v>233</v>
      </c>
      <c r="G27" s="55" t="s">
        <v>693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3</v>
      </c>
      <c r="N27" s="59">
        <f t="shared" si="6"/>
        <v>6</v>
      </c>
      <c r="O27" s="5" t="str">
        <f t="shared" si="7"/>
        <v>Medio</v>
      </c>
      <c r="P27" s="5">
        <v>25</v>
      </c>
      <c r="Q27" s="59">
        <f t="shared" si="2"/>
        <v>150</v>
      </c>
      <c r="R27" s="11" t="str">
        <f t="shared" si="8"/>
        <v>II</v>
      </c>
      <c r="S27" s="135" t="str">
        <f t="shared" si="9"/>
        <v>ACEPTABLE CON CONTROL ESPECIFICO</v>
      </c>
      <c r="T27" s="10" t="str">
        <f t="shared" si="10"/>
        <v>Corregir y adoptar medidas de control inmediato</v>
      </c>
      <c r="U27" s="5">
        <v>7</v>
      </c>
      <c r="V27" s="55" t="s">
        <v>317</v>
      </c>
      <c r="W27" s="55" t="s">
        <v>265</v>
      </c>
      <c r="X27" s="55" t="s">
        <v>266</v>
      </c>
      <c r="Y27" s="55" t="s">
        <v>266</v>
      </c>
      <c r="Z27" s="55" t="s">
        <v>318</v>
      </c>
      <c r="AA27" s="55" t="s">
        <v>319</v>
      </c>
      <c r="AB27" s="55" t="s">
        <v>266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76.5" x14ac:dyDescent="0.25">
      <c r="B28" s="170"/>
      <c r="C28" s="145"/>
      <c r="D28" s="5" t="s">
        <v>19</v>
      </c>
      <c r="E28" s="145"/>
      <c r="F28" s="55" t="s">
        <v>236</v>
      </c>
      <c r="G28" s="55" t="s">
        <v>699</v>
      </c>
      <c r="H28" s="55" t="s">
        <v>262</v>
      </c>
      <c r="I28" s="6" t="s">
        <v>271</v>
      </c>
      <c r="J28" s="6" t="s">
        <v>271</v>
      </c>
      <c r="K28" s="6" t="s">
        <v>271</v>
      </c>
      <c r="L28" s="102">
        <v>2</v>
      </c>
      <c r="M28" s="102">
        <v>2</v>
      </c>
      <c r="N28" s="59">
        <f t="shared" si="6"/>
        <v>4</v>
      </c>
      <c r="O28" s="5" t="str">
        <f t="shared" si="7"/>
        <v>Bajo</v>
      </c>
      <c r="P28" s="5">
        <v>25</v>
      </c>
      <c r="Q28" s="59">
        <f t="shared" si="2"/>
        <v>100</v>
      </c>
      <c r="R28" s="11" t="str">
        <f t="shared" si="8"/>
        <v>III</v>
      </c>
      <c r="S28" s="7" t="str">
        <f t="shared" si="9"/>
        <v>MEJORABLE</v>
      </c>
      <c r="T28" s="10" t="str">
        <f t="shared" si="10"/>
        <v>Mejorar si es posible. Seria conveniente justificar la intervención y su rentabilidad</v>
      </c>
      <c r="U28" s="5">
        <v>7</v>
      </c>
      <c r="V28" s="55" t="s">
        <v>321</v>
      </c>
      <c r="W28" s="55" t="s">
        <v>322</v>
      </c>
      <c r="X28" s="55" t="s">
        <v>266</v>
      </c>
      <c r="Y28" s="55" t="s">
        <v>266</v>
      </c>
      <c r="Z28" s="55" t="s">
        <v>323</v>
      </c>
      <c r="AA28" s="55" t="s">
        <v>324</v>
      </c>
      <c r="AB28" s="55" t="s">
        <v>325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00.5" customHeight="1" x14ac:dyDescent="0.25">
      <c r="B29" s="170"/>
      <c r="C29" s="145"/>
      <c r="D29" s="5"/>
      <c r="E29" s="145"/>
      <c r="F29" s="55" t="s">
        <v>247</v>
      </c>
      <c r="G29" s="55" t="s">
        <v>700</v>
      </c>
      <c r="H29" s="55" t="s">
        <v>262</v>
      </c>
      <c r="I29" s="6" t="s">
        <v>540</v>
      </c>
      <c r="J29" s="6" t="s">
        <v>540</v>
      </c>
      <c r="K29" s="6" t="s">
        <v>540</v>
      </c>
      <c r="L29" s="102">
        <v>2</v>
      </c>
      <c r="M29" s="102">
        <v>4</v>
      </c>
      <c r="N29" s="59">
        <f t="shared" si="6"/>
        <v>8</v>
      </c>
      <c r="O29" s="5" t="str">
        <f t="shared" si="7"/>
        <v>Medio</v>
      </c>
      <c r="P29" s="5">
        <v>25</v>
      </c>
      <c r="Q29" s="59">
        <f t="shared" si="2"/>
        <v>200</v>
      </c>
      <c r="R29" s="11" t="str">
        <f t="shared" si="8"/>
        <v>II</v>
      </c>
      <c r="S29" s="7" t="str">
        <f t="shared" si="9"/>
        <v>ACEPTABLE CON CONTROL ESPECIFICO</v>
      </c>
      <c r="T29" s="10" t="str">
        <f t="shared" si="10"/>
        <v>Corregir y adoptar medidas de control inmediato</v>
      </c>
      <c r="U29" s="5">
        <v>7</v>
      </c>
      <c r="V29" s="55" t="s">
        <v>701</v>
      </c>
      <c r="W29" s="55" t="s">
        <v>702</v>
      </c>
      <c r="X29" s="55" t="s">
        <v>266</v>
      </c>
      <c r="Y29" s="55" t="s">
        <v>266</v>
      </c>
      <c r="Z29" s="55" t="s">
        <v>266</v>
      </c>
      <c r="AA29" s="55" t="s">
        <v>703</v>
      </c>
      <c r="AB29" s="55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76.5" customHeight="1" x14ac:dyDescent="0.25">
      <c r="B30" s="170"/>
      <c r="C30" s="145"/>
      <c r="D30" s="5" t="s">
        <v>293</v>
      </c>
      <c r="E30" s="146"/>
      <c r="F30" s="55" t="s">
        <v>234</v>
      </c>
      <c r="G30" s="55" t="s">
        <v>409</v>
      </c>
      <c r="H30" s="55" t="s">
        <v>264</v>
      </c>
      <c r="I30" s="6" t="s">
        <v>427</v>
      </c>
      <c r="J30" s="6" t="s">
        <v>271</v>
      </c>
      <c r="K30" s="6" t="s">
        <v>271</v>
      </c>
      <c r="L30" s="102">
        <v>2</v>
      </c>
      <c r="M30" s="102">
        <v>3</v>
      </c>
      <c r="N30" s="59">
        <f t="shared" si="6"/>
        <v>6</v>
      </c>
      <c r="O30" s="5" t="str">
        <f t="shared" si="7"/>
        <v>Medio</v>
      </c>
      <c r="P30" s="5">
        <v>25</v>
      </c>
      <c r="Q30" s="59">
        <v>150</v>
      </c>
      <c r="R30" s="11" t="str">
        <f t="shared" si="8"/>
        <v>II</v>
      </c>
      <c r="S30" s="7" t="str">
        <f t="shared" si="9"/>
        <v>ACEPTABLE CON CONTROL ESPECIFICO</v>
      </c>
      <c r="T30" s="10" t="str">
        <f t="shared" si="10"/>
        <v>Corregir y adoptar medidas de control inmediato</v>
      </c>
      <c r="U30" s="5">
        <v>7</v>
      </c>
      <c r="V30" s="55" t="s">
        <v>393</v>
      </c>
      <c r="W30" s="55" t="s">
        <v>420</v>
      </c>
      <c r="X30" s="55" t="s">
        <v>266</v>
      </c>
      <c r="Y30" s="55" t="s">
        <v>266</v>
      </c>
      <c r="Z30" s="55" t="s">
        <v>517</v>
      </c>
      <c r="AA30" s="55" t="s">
        <v>411</v>
      </c>
      <c r="AB30" s="55" t="s">
        <v>704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128.25" customHeight="1" x14ac:dyDescent="0.25">
      <c r="B31" s="170"/>
      <c r="C31" s="145"/>
      <c r="D31" s="76" t="s">
        <v>19</v>
      </c>
      <c r="E31" s="99" t="s">
        <v>208</v>
      </c>
      <c r="F31" s="77" t="s">
        <v>214</v>
      </c>
      <c r="G31" s="55" t="s">
        <v>624</v>
      </c>
      <c r="H31" s="55" t="s">
        <v>264</v>
      </c>
      <c r="I31" s="6" t="s">
        <v>351</v>
      </c>
      <c r="J31" s="6" t="s">
        <v>351</v>
      </c>
      <c r="K31" s="6" t="s">
        <v>352</v>
      </c>
      <c r="L31" s="102">
        <v>2</v>
      </c>
      <c r="M31" s="102">
        <v>3</v>
      </c>
      <c r="N31" s="59">
        <f t="shared" si="6"/>
        <v>6</v>
      </c>
      <c r="O31" s="5" t="str">
        <f t="shared" si="7"/>
        <v>Medio</v>
      </c>
      <c r="P31" s="5">
        <v>10</v>
      </c>
      <c r="Q31" s="59">
        <f>P31*N31</f>
        <v>60</v>
      </c>
      <c r="R31" s="11" t="str">
        <f t="shared" si="8"/>
        <v>III</v>
      </c>
      <c r="S31" s="7" t="str">
        <f t="shared" si="9"/>
        <v>MEJORABLE</v>
      </c>
      <c r="T31" s="10" t="str">
        <f t="shared" si="10"/>
        <v>Mejorar si es posible. Seria conveniente justificar la intervención y su rentabilidad</v>
      </c>
      <c r="U31" s="5">
        <v>7</v>
      </c>
      <c r="V31" s="55" t="s">
        <v>353</v>
      </c>
      <c r="W31" s="55" t="s">
        <v>354</v>
      </c>
      <c r="X31" s="55" t="s">
        <v>266</v>
      </c>
      <c r="Y31" s="55" t="s">
        <v>266</v>
      </c>
      <c r="Z31" s="55" t="s">
        <v>266</v>
      </c>
      <c r="AA31" s="55" t="s">
        <v>355</v>
      </c>
      <c r="AB31" s="58" t="s">
        <v>266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15" hidden="1" customHeight="1" x14ac:dyDescent="0.25">
      <c r="B32" s="170"/>
      <c r="C32" s="145"/>
      <c r="D32" s="93"/>
      <c r="E32" s="63"/>
      <c r="F32" s="79" t="s">
        <v>52</v>
      </c>
      <c r="G32" s="71"/>
      <c r="H32" s="55" t="s">
        <v>264</v>
      </c>
      <c r="I32" s="89"/>
      <c r="J32" s="90"/>
      <c r="K32" s="66"/>
      <c r="L32" s="107"/>
      <c r="M32" s="107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ref="Q32:Q77" si="11">P32*N32</f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15" hidden="1" customHeight="1" x14ac:dyDescent="0.25">
      <c r="B33" s="170"/>
      <c r="C33" s="145"/>
      <c r="D33" s="179" t="s">
        <v>19</v>
      </c>
      <c r="E33" s="63"/>
      <c r="F33" s="79" t="s">
        <v>53</v>
      </c>
      <c r="G33" s="71"/>
      <c r="H33" s="55" t="s">
        <v>264</v>
      </c>
      <c r="I33" s="89"/>
      <c r="J33" s="90"/>
      <c r="K33" s="66"/>
      <c r="L33" s="107"/>
      <c r="M33" s="107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15" hidden="1" customHeight="1" x14ac:dyDescent="0.25">
      <c r="B34" s="170"/>
      <c r="C34" s="145"/>
      <c r="D34" s="180"/>
      <c r="E34" s="63"/>
      <c r="F34" s="79" t="s">
        <v>54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70"/>
      <c r="C35" s="145"/>
      <c r="D35" s="179" t="s">
        <v>19</v>
      </c>
      <c r="E35" s="63"/>
      <c r="F35" s="79" t="s">
        <v>55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25">
      <c r="B36" s="170"/>
      <c r="C36" s="145"/>
      <c r="D36" s="180"/>
      <c r="E36" s="63"/>
      <c r="F36" s="79" t="s">
        <v>213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15" hidden="1" customHeight="1" x14ac:dyDescent="0.25">
      <c r="B37" s="170"/>
      <c r="C37" s="145"/>
      <c r="D37" s="179" t="s">
        <v>19</v>
      </c>
      <c r="E37" s="63"/>
      <c r="F37" s="79" t="s">
        <v>57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15" hidden="1" customHeight="1" x14ac:dyDescent="0.25">
      <c r="B38" s="170"/>
      <c r="C38" s="145"/>
      <c r="D38" s="180"/>
      <c r="E38" s="63"/>
      <c r="F38" s="79" t="s">
        <v>58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30" hidden="1" customHeight="1" x14ac:dyDescent="0.25">
      <c r="B39" s="170"/>
      <c r="C39" s="145"/>
      <c r="D39" s="179" t="s">
        <v>19</v>
      </c>
      <c r="E39" s="63"/>
      <c r="F39" s="79" t="s">
        <v>59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15" hidden="1" customHeight="1" x14ac:dyDescent="0.25">
      <c r="B40" s="170"/>
      <c r="C40" s="145"/>
      <c r="D40" s="180"/>
      <c r="E40" s="63"/>
      <c r="F40" s="79" t="s">
        <v>214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30" hidden="1" customHeight="1" x14ac:dyDescent="0.25">
      <c r="B41" s="170"/>
      <c r="C41" s="145"/>
      <c r="D41" s="179" t="s">
        <v>19</v>
      </c>
      <c r="E41" s="63"/>
      <c r="F41" s="79" t="s">
        <v>215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30" hidden="1" customHeight="1" x14ac:dyDescent="0.25">
      <c r="B42" s="170"/>
      <c r="C42" s="145"/>
      <c r="D42" s="180"/>
      <c r="E42" s="63"/>
      <c r="F42" s="79" t="s">
        <v>216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15" hidden="1" customHeight="1" x14ac:dyDescent="0.25">
      <c r="B43" s="170"/>
      <c r="C43" s="145"/>
      <c r="D43" s="179" t="s">
        <v>19</v>
      </c>
      <c r="E43" s="63"/>
      <c r="F43" s="79" t="s">
        <v>217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30" hidden="1" customHeight="1" x14ac:dyDescent="0.25">
      <c r="B44" s="170"/>
      <c r="C44" s="145"/>
      <c r="D44" s="180"/>
      <c r="E44" s="63"/>
      <c r="F44" s="79" t="s">
        <v>218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30" hidden="1" customHeight="1" x14ac:dyDescent="0.25">
      <c r="B45" s="170"/>
      <c r="C45" s="145"/>
      <c r="D45" s="179" t="s">
        <v>19</v>
      </c>
      <c r="E45" s="63"/>
      <c r="F45" s="79" t="s">
        <v>219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5" hidden="1" customHeight="1" x14ac:dyDescent="0.25">
      <c r="B46" s="170"/>
      <c r="C46" s="145"/>
      <c r="D46" s="180"/>
      <c r="E46" s="63"/>
      <c r="F46" s="79" t="s">
        <v>220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30" hidden="1" customHeight="1" x14ac:dyDescent="0.25">
      <c r="B47" s="170"/>
      <c r="C47" s="145"/>
      <c r="D47" s="179" t="s">
        <v>19</v>
      </c>
      <c r="E47" s="63"/>
      <c r="F47" s="79" t="s">
        <v>221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30" hidden="1" customHeight="1" x14ac:dyDescent="0.25">
      <c r="B48" s="170"/>
      <c r="C48" s="145"/>
      <c r="D48" s="180"/>
      <c r="E48" s="63"/>
      <c r="F48" s="79" t="s">
        <v>222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79" t="s">
        <v>19</v>
      </c>
      <c r="E49" s="63"/>
      <c r="F49" s="79" t="s">
        <v>223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" hidden="1" customHeight="1" x14ac:dyDescent="0.25">
      <c r="B50" s="170"/>
      <c r="C50" s="145"/>
      <c r="D50" s="180"/>
      <c r="E50" s="63"/>
      <c r="F50" s="79" t="s">
        <v>224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170"/>
      <c r="C51" s="145"/>
      <c r="D51" s="179" t="s">
        <v>19</v>
      </c>
      <c r="E51" s="63"/>
      <c r="F51" s="79" t="s">
        <v>60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80"/>
      <c r="E52" s="63"/>
      <c r="F52" s="79" t="s">
        <v>225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B53" s="170"/>
      <c r="C53" s="145"/>
      <c r="D53" s="179" t="s">
        <v>19</v>
      </c>
      <c r="E53" s="63"/>
      <c r="F53" s="79" t="s">
        <v>61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B54" s="170"/>
      <c r="C54" s="145"/>
      <c r="D54" s="180"/>
      <c r="E54" s="63"/>
      <c r="F54" s="79" t="s">
        <v>226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31.5" hidden="1" customHeight="1" x14ac:dyDescent="0.25">
      <c r="B55" s="170"/>
      <c r="C55" s="145"/>
      <c r="D55" s="179" t="s">
        <v>19</v>
      </c>
      <c r="E55" s="63"/>
      <c r="F55" s="79" t="s">
        <v>227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33" hidden="1" customHeight="1" x14ac:dyDescent="0.25">
      <c r="B56" s="170"/>
      <c r="C56" s="145"/>
      <c r="D56" s="180"/>
      <c r="E56" s="63"/>
      <c r="F56" s="79" t="s">
        <v>75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65" hidden="1" customHeight="1" x14ac:dyDescent="0.25">
      <c r="B57" s="170"/>
      <c r="C57" s="145"/>
      <c r="D57" s="179" t="s">
        <v>19</v>
      </c>
      <c r="E57" s="63"/>
      <c r="F57" s="79" t="s">
        <v>239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150" hidden="1" customHeight="1" x14ac:dyDescent="0.25">
      <c r="B58" s="170"/>
      <c r="C58" s="145"/>
      <c r="D58" s="180"/>
      <c r="E58" s="63"/>
      <c r="F58" s="80" t="s">
        <v>228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90" hidden="1" customHeight="1" x14ac:dyDescent="0.25">
      <c r="B59" s="170"/>
      <c r="C59" s="145"/>
      <c r="D59" s="179" t="s">
        <v>19</v>
      </c>
      <c r="E59" s="63"/>
      <c r="F59" s="80" t="s">
        <v>240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20" hidden="1" customHeight="1" x14ac:dyDescent="0.25">
      <c r="B60" s="170"/>
      <c r="C60" s="145"/>
      <c r="D60" s="180"/>
      <c r="E60" s="63"/>
      <c r="F60" s="80" t="s">
        <v>241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180" hidden="1" customHeight="1" x14ac:dyDescent="0.25">
      <c r="B61" s="170"/>
      <c r="C61" s="145"/>
      <c r="D61" s="179" t="s">
        <v>19</v>
      </c>
      <c r="E61" s="63"/>
      <c r="F61" s="80" t="s">
        <v>242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75" hidden="1" customHeight="1" x14ac:dyDescent="0.25">
      <c r="B62" s="170"/>
      <c r="C62" s="145"/>
      <c r="D62" s="180"/>
      <c r="E62" s="63"/>
      <c r="F62" s="80" t="s">
        <v>243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45" hidden="1" customHeight="1" x14ac:dyDescent="0.25">
      <c r="B63" s="170"/>
      <c r="C63" s="145"/>
      <c r="D63" s="179" t="s">
        <v>19</v>
      </c>
      <c r="E63" s="63"/>
      <c r="F63" s="80" t="s">
        <v>244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15" hidden="1" customHeight="1" x14ac:dyDescent="0.25">
      <c r="B64" s="170"/>
      <c r="C64" s="145"/>
      <c r="D64" s="180"/>
      <c r="E64" s="63"/>
      <c r="F64" s="80" t="s">
        <v>229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30" hidden="1" customHeight="1" x14ac:dyDescent="0.25">
      <c r="B65" s="170"/>
      <c r="C65" s="145"/>
      <c r="D65" s="179" t="s">
        <v>19</v>
      </c>
      <c r="E65" s="63"/>
      <c r="F65" s="80" t="s">
        <v>230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30" hidden="1" customHeight="1" x14ac:dyDescent="0.25">
      <c r="B66" s="170"/>
      <c r="C66" s="145"/>
      <c r="D66" s="180"/>
      <c r="E66" s="63"/>
      <c r="F66" s="80" t="s">
        <v>231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120" hidden="1" customHeight="1" x14ac:dyDescent="0.25">
      <c r="B67" s="170"/>
      <c r="C67" s="145"/>
      <c r="D67" s="179" t="s">
        <v>19</v>
      </c>
      <c r="E67" s="63"/>
      <c r="F67" s="80" t="s">
        <v>232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45" hidden="1" customHeight="1" x14ac:dyDescent="0.25">
      <c r="B68" s="170"/>
      <c r="C68" s="145"/>
      <c r="D68" s="180"/>
      <c r="E68" s="63"/>
      <c r="F68" s="80" t="s">
        <v>233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45" hidden="1" customHeight="1" x14ac:dyDescent="0.25">
      <c r="B69" s="170"/>
      <c r="C69" s="145"/>
      <c r="D69" s="179" t="s">
        <v>19</v>
      </c>
      <c r="E69" s="63"/>
      <c r="F69" s="80" t="s">
        <v>245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60" hidden="1" customHeight="1" x14ac:dyDescent="0.25">
      <c r="B70" s="170"/>
      <c r="C70" s="145"/>
      <c r="D70" s="180"/>
      <c r="E70" s="63"/>
      <c r="F70" s="80" t="s">
        <v>246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B71" s="170"/>
      <c r="C71" s="145"/>
      <c r="D71" s="179" t="s">
        <v>19</v>
      </c>
      <c r="E71" s="63"/>
      <c r="F71" s="80" t="s">
        <v>247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45" hidden="1" customHeight="1" x14ac:dyDescent="0.25">
      <c r="B72" s="170"/>
      <c r="C72" s="145"/>
      <c r="D72" s="180"/>
      <c r="E72" s="63"/>
      <c r="F72" s="80" t="s">
        <v>234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30" hidden="1" customHeight="1" x14ac:dyDescent="0.25">
      <c r="B73" s="170"/>
      <c r="C73" s="145"/>
      <c r="D73" s="179" t="s">
        <v>19</v>
      </c>
      <c r="E73" s="63"/>
      <c r="F73" s="80" t="s">
        <v>235</v>
      </c>
      <c r="G73" s="71"/>
      <c r="H73" s="55" t="s">
        <v>264</v>
      </c>
      <c r="I73" s="89"/>
      <c r="J73" s="90"/>
      <c r="K73" s="66"/>
      <c r="L73" s="107"/>
      <c r="M73" s="107"/>
      <c r="N73" s="59">
        <f t="shared" si="6"/>
        <v>0</v>
      </c>
      <c r="O73" s="5" t="str">
        <f t="shared" si="7"/>
        <v>Bajo</v>
      </c>
      <c r="P73" s="5">
        <v>10</v>
      </c>
      <c r="Q73" s="59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60" hidden="1" customHeight="1" x14ac:dyDescent="0.25">
      <c r="B74" s="170"/>
      <c r="C74" s="145"/>
      <c r="D74" s="180"/>
      <c r="E74" s="63"/>
      <c r="F74" s="80" t="s">
        <v>236</v>
      </c>
      <c r="G74" s="71"/>
      <c r="H74" s="55" t="s">
        <v>264</v>
      </c>
      <c r="I74" s="89"/>
      <c r="J74" s="90"/>
      <c r="K74" s="66"/>
      <c r="L74" s="107"/>
      <c r="M74" s="107"/>
      <c r="N74" s="59">
        <f t="shared" si="6"/>
        <v>0</v>
      </c>
      <c r="O74" s="5" t="str">
        <f t="shared" si="7"/>
        <v>Bajo</v>
      </c>
      <c r="P74" s="5">
        <v>10</v>
      </c>
      <c r="Q74" s="59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15" hidden="1" customHeight="1" x14ac:dyDescent="0.25">
      <c r="B75" s="170"/>
      <c r="C75" s="145"/>
      <c r="D75" s="179" t="s">
        <v>19</v>
      </c>
      <c r="E75" s="63"/>
      <c r="F75" s="80" t="s">
        <v>237</v>
      </c>
      <c r="G75" s="71"/>
      <c r="H75" s="55" t="s">
        <v>264</v>
      </c>
      <c r="I75" s="89"/>
      <c r="J75" s="90"/>
      <c r="K75" s="66"/>
      <c r="L75" s="107"/>
      <c r="M75" s="107"/>
      <c r="N75" s="59">
        <f t="shared" si="6"/>
        <v>0</v>
      </c>
      <c r="O75" s="5" t="str">
        <f t="shared" si="7"/>
        <v>Bajo</v>
      </c>
      <c r="P75" s="5">
        <v>10</v>
      </c>
      <c r="Q75" s="59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8" ht="30.75" hidden="1" customHeight="1" x14ac:dyDescent="0.25">
      <c r="B76" s="170"/>
      <c r="C76" s="145"/>
      <c r="D76" s="180"/>
      <c r="E76" s="63"/>
      <c r="F76" s="80" t="s">
        <v>238</v>
      </c>
      <c r="G76" s="71"/>
      <c r="H76" s="55" t="s">
        <v>264</v>
      </c>
      <c r="I76" s="89"/>
      <c r="J76" s="90"/>
      <c r="K76" s="66"/>
      <c r="L76" s="107"/>
      <c r="M76" s="107"/>
      <c r="N76" s="59">
        <f t="shared" si="6"/>
        <v>0</v>
      </c>
      <c r="O76" s="5" t="str">
        <f t="shared" si="7"/>
        <v>Bajo</v>
      </c>
      <c r="P76" s="5">
        <v>10</v>
      </c>
      <c r="Q76" s="59">
        <f t="shared" si="11"/>
        <v>0</v>
      </c>
      <c r="R76" s="11" t="str">
        <f t="shared" si="8"/>
        <v>IV</v>
      </c>
      <c r="S76" s="7" t="str">
        <f t="shared" si="9"/>
        <v>ACEPTABLE</v>
      </c>
      <c r="T76" s="10" t="str">
        <f t="shared" si="10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8" ht="93" customHeight="1" x14ac:dyDescent="0.25">
      <c r="B77" s="170"/>
      <c r="C77" s="146"/>
      <c r="D77" s="67" t="s">
        <v>293</v>
      </c>
      <c r="E77" s="14" t="s">
        <v>400</v>
      </c>
      <c r="F77" s="14" t="s">
        <v>401</v>
      </c>
      <c r="G77" s="14" t="s">
        <v>402</v>
      </c>
      <c r="H77" s="55" t="s">
        <v>264</v>
      </c>
      <c r="I77" s="58" t="s">
        <v>384</v>
      </c>
      <c r="J77" s="58" t="s">
        <v>384</v>
      </c>
      <c r="K77" s="58" t="s">
        <v>384</v>
      </c>
      <c r="L77" s="102">
        <v>6</v>
      </c>
      <c r="M77" s="102">
        <v>2</v>
      </c>
      <c r="N77" s="94">
        <f t="shared" si="6"/>
        <v>12</v>
      </c>
      <c r="O77" s="67" t="str">
        <f t="shared" si="7"/>
        <v>Alto</v>
      </c>
      <c r="P77" s="58">
        <v>10</v>
      </c>
      <c r="Q77" s="59">
        <f t="shared" si="11"/>
        <v>120</v>
      </c>
      <c r="R77" s="11" t="str">
        <f t="shared" si="8"/>
        <v>III</v>
      </c>
      <c r="S77" s="7" t="str">
        <f t="shared" si="9"/>
        <v>MEJORABLE</v>
      </c>
      <c r="T77" s="10" t="str">
        <f t="shared" si="10"/>
        <v>Mejorar si es posible. Seria conveniente justificar la intervención y su rentabilidad</v>
      </c>
      <c r="U77" s="58">
        <v>7</v>
      </c>
      <c r="V77" s="14" t="s">
        <v>403</v>
      </c>
      <c r="W77" s="14" t="s">
        <v>404</v>
      </c>
      <c r="X77" s="58" t="s">
        <v>266</v>
      </c>
      <c r="Y77" s="58" t="s">
        <v>266</v>
      </c>
      <c r="Z77" s="58" t="s">
        <v>266</v>
      </c>
      <c r="AA77" s="70" t="s">
        <v>405</v>
      </c>
      <c r="AB77" s="75" t="s">
        <v>399</v>
      </c>
    </row>
    <row r="78" spans="2:28" x14ac:dyDescent="0.25">
      <c r="C78" s="81"/>
      <c r="L78" s="111"/>
      <c r="M78" s="111"/>
    </row>
    <row r="79" spans="2:28" x14ac:dyDescent="0.25">
      <c r="C79" s="81"/>
      <c r="L79" s="111"/>
      <c r="M79" s="111"/>
    </row>
    <row r="80" spans="2:28" x14ac:dyDescent="0.25">
      <c r="C80" s="81"/>
      <c r="L80" s="111"/>
      <c r="M80" s="111"/>
    </row>
    <row r="81" spans="3:13" x14ac:dyDescent="0.25">
      <c r="C81" s="81"/>
      <c r="L81" s="111"/>
      <c r="M81" s="111"/>
    </row>
    <row r="82" spans="3:13" x14ac:dyDescent="0.25">
      <c r="C82" s="81"/>
      <c r="L82" s="111"/>
      <c r="M82" s="111"/>
    </row>
    <row r="83" spans="3:13" x14ac:dyDescent="0.25">
      <c r="C83" s="81"/>
      <c r="L83" s="111"/>
      <c r="M83" s="111"/>
    </row>
    <row r="84" spans="3:13" x14ac:dyDescent="0.25">
      <c r="C84" s="81"/>
      <c r="L84" s="207"/>
    </row>
    <row r="85" spans="3:13" x14ac:dyDescent="0.25">
      <c r="C85" s="81"/>
      <c r="L85" s="207"/>
    </row>
    <row r="86" spans="3:13" x14ac:dyDescent="0.25">
      <c r="C86" s="81"/>
      <c r="L86" s="207"/>
    </row>
    <row r="87" spans="3:13" x14ac:dyDescent="0.25">
      <c r="C87" s="81"/>
      <c r="L87" s="207"/>
    </row>
    <row r="88" spans="3:13" x14ac:dyDescent="0.25">
      <c r="C88" s="81"/>
      <c r="L88" s="207"/>
    </row>
    <row r="89" spans="3:13" x14ac:dyDescent="0.25">
      <c r="C89" s="81"/>
      <c r="L89" s="207"/>
    </row>
    <row r="90" spans="3:13" x14ac:dyDescent="0.25">
      <c r="C90" s="81"/>
      <c r="L90" s="207"/>
    </row>
    <row r="91" spans="3:13" x14ac:dyDescent="0.25">
      <c r="C91" s="81"/>
      <c r="L91" s="207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048549" spans="4:8" ht="60" x14ac:dyDescent="0.25">
      <c r="H1048549" s="31" t="s">
        <v>256</v>
      </c>
    </row>
    <row r="1048550" spans="4:8" ht="60" x14ac:dyDescent="0.25">
      <c r="H1048550" s="31" t="s">
        <v>257</v>
      </c>
    </row>
    <row r="1048551" spans="4:8" ht="90" x14ac:dyDescent="0.25">
      <c r="H1048551" s="31" t="s">
        <v>258</v>
      </c>
    </row>
    <row r="1048552" spans="4:8" ht="75" x14ac:dyDescent="0.25">
      <c r="H1048552" s="31" t="s">
        <v>259</v>
      </c>
    </row>
    <row r="1048553" spans="4:8" ht="135" x14ac:dyDescent="0.25">
      <c r="H1048553" s="31" t="s">
        <v>260</v>
      </c>
    </row>
    <row r="1048554" spans="4:8" ht="285" x14ac:dyDescent="0.25">
      <c r="D1048554" t="s">
        <v>19</v>
      </c>
      <c r="H1048554" s="31" t="s">
        <v>261</v>
      </c>
    </row>
    <row r="1048555" spans="4:8" x14ac:dyDescent="0.25">
      <c r="D1048555" t="s">
        <v>263</v>
      </c>
    </row>
  </sheetData>
  <mergeCells count="72">
    <mergeCell ref="L84:L91"/>
    <mergeCell ref="F11:F18"/>
    <mergeCell ref="E11:E18"/>
    <mergeCell ref="C11:C77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G11:G18"/>
    <mergeCell ref="D11:D18"/>
    <mergeCell ref="D22:D23"/>
    <mergeCell ref="Y11:Y18"/>
    <mergeCell ref="X9:AB9"/>
    <mergeCell ref="E10:F10"/>
    <mergeCell ref="AB11:AB18"/>
    <mergeCell ref="D19:D20"/>
    <mergeCell ref="E19:E20"/>
    <mergeCell ref="S11:S18"/>
    <mergeCell ref="T11:T18"/>
    <mergeCell ref="U11:U18"/>
    <mergeCell ref="V11:V18"/>
    <mergeCell ref="W11:W18"/>
    <mergeCell ref="X11:X18"/>
    <mergeCell ref="M11:M18"/>
    <mergeCell ref="Z11:Z18"/>
    <mergeCell ref="AA11:AA18"/>
    <mergeCell ref="H11:H18"/>
    <mergeCell ref="I11:I18"/>
    <mergeCell ref="J11:J18"/>
    <mergeCell ref="K11:K18"/>
    <mergeCell ref="L11:L18"/>
    <mergeCell ref="R11:R18"/>
    <mergeCell ref="N11:N18"/>
    <mergeCell ref="O11:O18"/>
    <mergeCell ref="P11:P18"/>
    <mergeCell ref="Q11:Q18"/>
    <mergeCell ref="B11:B77"/>
    <mergeCell ref="D67:D68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37:D38"/>
    <mergeCell ref="D39:D40"/>
    <mergeCell ref="D41:D42"/>
    <mergeCell ref="D69:D70"/>
    <mergeCell ref="D71:D72"/>
    <mergeCell ref="D73:D74"/>
    <mergeCell ref="D75:D76"/>
    <mergeCell ref="AB22:AB23"/>
    <mergeCell ref="E22:E23"/>
    <mergeCell ref="D43:D44"/>
    <mergeCell ref="AA22:AA23"/>
    <mergeCell ref="D33:D34"/>
    <mergeCell ref="D35:D36"/>
    <mergeCell ref="E25:E30"/>
  </mergeCells>
  <conditionalFormatting sqref="O11 O19:O77">
    <cfRule type="containsText" dxfId="445" priority="43" operator="containsText" text="Bajo">
      <formula>NOT(ISERROR(SEARCH("Bajo",O11)))</formula>
    </cfRule>
    <cfRule type="containsText" dxfId="444" priority="44" operator="containsText" text="Muy Alto">
      <formula>NOT(ISERROR(SEARCH("Muy Alto",O11)))</formula>
    </cfRule>
  </conditionalFormatting>
  <conditionalFormatting sqref="O11 O26:O77">
    <cfRule type="containsText" dxfId="443" priority="45" operator="containsText" text="Alto">
      <formula>NOT(ISERROR(SEARCH("Alto",O11)))</formula>
    </cfRule>
    <cfRule type="containsText" dxfId="442" priority="46" operator="containsText" text="Muy Alto">
      <formula>NOT(ISERROR(SEARCH("Muy Alto",O11)))</formula>
    </cfRule>
  </conditionalFormatting>
  <conditionalFormatting sqref="O19:O25">
    <cfRule type="containsText" dxfId="441" priority="21" operator="containsText" text="Muy Alto">
      <formula>NOT(ISERROR(SEARCH("Muy Alto",O19)))</formula>
    </cfRule>
    <cfRule type="containsText" dxfId="440" priority="22" operator="containsText" text="Alto">
      <formula>NOT(ISERROR(SEARCH("Alto",O19)))</formula>
    </cfRule>
  </conditionalFormatting>
  <conditionalFormatting sqref="O19:O77 O11">
    <cfRule type="containsText" dxfId="439" priority="42" operator="containsText" text="Medio">
      <formula>NOT(ISERROR(SEARCH("Medio",O11)))</formula>
    </cfRule>
  </conditionalFormatting>
  <conditionalFormatting sqref="R11 R26:R77">
    <cfRule type="containsText" dxfId="438" priority="38" operator="containsText" text="III">
      <formula>NOT(ISERROR(SEARCH("III",R11)))</formula>
    </cfRule>
    <cfRule type="containsText" dxfId="437" priority="39" operator="containsText" text="II">
      <formula>NOT(ISERROR(SEARCH("II",R11)))</formula>
    </cfRule>
    <cfRule type="containsText" dxfId="436" priority="40" operator="containsText" text="I">
      <formula>NOT(ISERROR(SEARCH("I",R11)))</formula>
    </cfRule>
    <cfRule type="containsText" dxfId="435" priority="41" operator="containsText" text="IV">
      <formula>NOT(ISERROR(SEARCH("IV",R11)))</formula>
    </cfRule>
  </conditionalFormatting>
  <conditionalFormatting sqref="R19:R25">
    <cfRule type="containsText" dxfId="434" priority="14" operator="containsText" text="IV">
      <formula>NOT(ISERROR(SEARCH("IV",R19)))</formula>
    </cfRule>
    <cfRule type="containsText" dxfId="433" priority="15" operator="containsText" text="III">
      <formula>NOT(ISERROR(SEARCH("III",R19)))</formula>
    </cfRule>
    <cfRule type="containsText" dxfId="432" priority="16" operator="containsText" text="II">
      <formula>NOT(ISERROR(SEARCH("II",R19)))</formula>
    </cfRule>
    <cfRule type="containsText" dxfId="431" priority="17" operator="containsText" text="I">
      <formula>NOT(ISERROR(SEARCH("I",R19)))</formula>
    </cfRule>
  </conditionalFormatting>
  <conditionalFormatting sqref="R19:R77 R11">
    <cfRule type="containsText" dxfId="430" priority="37" operator="containsText" text="IV">
      <formula>NOT(ISERROR(SEARCH("IV",R11)))</formula>
    </cfRule>
  </conditionalFormatting>
  <conditionalFormatting sqref="S11 S19:S77">
    <cfRule type="containsText" dxfId="429" priority="30" operator="containsText" text="ACEPTABLE CON CONTROL ESPECIFICO">
      <formula>NOT(ISERROR(SEARCH("ACEPTABLE CON CONTROL ESPECIFICO",S11)))</formula>
    </cfRule>
    <cfRule type="containsText" dxfId="428" priority="31" operator="containsText" text="ACEPTABLE">
      <formula>NOT(ISERROR(SEARCH("ACEPTABLE",S11)))</formula>
    </cfRule>
    <cfRule type="containsText" dxfId="427" priority="32" operator="containsText" text="MEJORABLE">
      <formula>NOT(ISERROR(SEARCH("MEJORABLE",S11)))</formula>
    </cfRule>
  </conditionalFormatting>
  <conditionalFormatting sqref="S11 S26:S77">
    <cfRule type="containsText" dxfId="426" priority="33" operator="containsText" text="NO ACEPTABLE">
      <formula>NOT(ISERROR(SEARCH("NO ACEPTABLE",S11)))</formula>
    </cfRule>
    <cfRule type="containsText" dxfId="425" priority="34" operator="containsText" text="NO ACEPTABLE O ACEPTABLE CON CONTROL ESPECIFICO">
      <formula>NOT(ISERROR(SEARCH("NO ACEPTABLE O ACEPTABLE CON CONTROL ESPECIFICO",S11)))</formula>
    </cfRule>
    <cfRule type="containsText" dxfId="424" priority="35" operator="containsText" text="ACEPTABLE">
      <formula>NOT(ISERROR(SEARCH("ACEPTABLE",S11)))</formula>
    </cfRule>
    <cfRule type="containsText" dxfId="423" priority="36" operator="containsText" text="MEJORABLE">
      <formula>NOT(ISERROR(SEARCH("MEJORABLE",S11)))</formula>
    </cfRule>
  </conditionalFormatting>
  <conditionalFormatting sqref="S19:S25">
    <cfRule type="containsText" dxfId="422" priority="8" operator="containsText" text="ACEPTABLE">
      <formula>NOT(ISERROR(SEARCH("ACEPTABLE",S19)))</formula>
    </cfRule>
    <cfRule type="containsText" dxfId="421" priority="9" operator="containsText" text="MEJORABLE">
      <formula>NOT(ISERROR(SEARCH("MEJORABLE",S19)))</formula>
    </cfRule>
    <cfRule type="containsText" dxfId="420" priority="10" operator="containsText" text="NO ACEPTABLE">
      <formula>NOT(ISERROR(SEARCH("NO ACEPTABLE",S19)))</formula>
    </cfRule>
    <cfRule type="containsText" dxfId="419" priority="11" operator="containsText" text="NO ACEPTABLE O ACEPTABLE CON CONTROL ESPECIFICO">
      <formula>NOT(ISERROR(SEARCH("NO ACEPTABLE O ACEPTABLE CON CONTROL ESPECIFICO",S19)))</formula>
    </cfRule>
  </conditionalFormatting>
  <conditionalFormatting sqref="S19:S77 S11">
    <cfRule type="containsText" dxfId="418" priority="29" operator="containsText" text="NO ACEPTABLE">
      <formula>NOT(ISERROR(SEARCH("NO ACEPTABLE",S11)))</formula>
    </cfRule>
  </conditionalFormatting>
  <conditionalFormatting sqref="T11 T19:T77">
    <cfRule type="containsText" dxfId="417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416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415" priority="26" operator="equal">
      <formula>"Situación crítica. Suspender actividades hasta que el riesgo esté bajo control. Intervención urgente"</formula>
    </cfRule>
    <cfRule type="containsText" dxfId="414" priority="27" operator="containsText" text="Corregir y adoptar medidas de control inmediato">
      <formula>NOT(ISERROR(SEARCH("Corregir y adoptar medidas de control inmediato",T11)))</formula>
    </cfRule>
    <cfRule type="containsText" dxfId="413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H11 H19:H25" xr:uid="{7F5BCD7C-294D-46DA-89C2-9D6C133832C7}">
      <formula1>$H$1048549:$H$1048554</formula1>
    </dataValidation>
    <dataValidation type="list" allowBlank="1" showInputMessage="1" showErrorMessage="1" sqref="F11 F19:F31" xr:uid="{6B21B8E5-E597-4910-8D32-BF93543A34BA}">
      <formula1>$F$32:$F$76</formula1>
    </dataValidation>
    <dataValidation type="list" allowBlank="1" showInputMessage="1" showErrorMessage="1" sqref="E11 E31 E21:E22 E19 E24:E25" xr:uid="{2B7C9F35-B588-4394-B089-D3EC5D18A0FE}">
      <formula1>$E$32:$E$37</formula1>
    </dataValidation>
    <dataValidation type="list" allowBlank="1" showInputMessage="1" showErrorMessage="1" sqref="P11 P19:P76" xr:uid="{A80977D6-8F1F-4084-8D43-3B6F7876B0CF}">
      <formula1>$P$32:$P$35</formula1>
    </dataValidation>
    <dataValidation type="list" showInputMessage="1" showErrorMessage="1" sqref="H26:H77" xr:uid="{277025D6-27EE-4203-AA4C-5DDA1200A790}">
      <formula1>$H$1048548:$H$1048554</formula1>
    </dataValidation>
    <dataValidation type="list" allowBlank="1" showInputMessage="1" showErrorMessage="1" sqref="D33 D11 D75 D73 D71 D69 D67 D65 D63 D61 D59 D57 D55 D53 D51 D49 D47 D45 D43 D41 D39 D37 D35 D21:D22 D19 D24:D31" xr:uid="{2342CB50-69D2-4344-A26D-434882B77E7F}">
      <formula1>$D$1048554:$D$1048576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5707-D3D7-46D4-AD52-89E64ACA6862}">
  <sheetPr>
    <pageSetUpPr fitToPage="1"/>
  </sheetPr>
  <dimension ref="B2:AW1048554"/>
  <sheetViews>
    <sheetView showGridLines="0" zoomScale="70" zoomScaleNormal="70" workbookViewId="0">
      <selection activeCell="D6" sqref="D6:M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515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250" t="s">
        <v>2</v>
      </c>
      <c r="M9" s="251"/>
      <c r="N9" s="251"/>
      <c r="O9" s="251"/>
      <c r="P9" s="251"/>
      <c r="Q9" s="251"/>
      <c r="R9" s="252"/>
      <c r="S9" s="250" t="s">
        <v>3</v>
      </c>
      <c r="T9" s="252"/>
      <c r="U9" s="244" t="s">
        <v>13</v>
      </c>
      <c r="V9" s="245"/>
      <c r="W9" s="246"/>
      <c r="X9" s="247" t="s">
        <v>18</v>
      </c>
      <c r="Y9" s="248"/>
      <c r="Z9" s="248"/>
      <c r="AA9" s="248"/>
      <c r="AB9" s="249"/>
    </row>
    <row r="10" spans="2:49" ht="85.5" customHeight="1" thickBot="1" x14ac:dyDescent="0.3">
      <c r="B10" s="153"/>
      <c r="C10" s="154"/>
      <c r="D10" s="155"/>
      <c r="E10" s="168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170" t="s">
        <v>515</v>
      </c>
      <c r="C11" s="144" t="s">
        <v>592</v>
      </c>
      <c r="D11" s="206" t="s">
        <v>19</v>
      </c>
      <c r="E11" s="211" t="s">
        <v>208</v>
      </c>
      <c r="F11" s="144" t="s">
        <v>222</v>
      </c>
      <c r="G11" s="211" t="s">
        <v>407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4</v>
      </c>
      <c r="N11" s="241">
        <f>M11*L11</f>
        <v>8</v>
      </c>
      <c r="O11" s="206" t="str">
        <f>IF(N11&gt;=24,"Muy Alto",IF(N11&gt;=10,"Alto",IF(N11&gt;=6,"Medio","Bajo")))</f>
        <v>Medio</v>
      </c>
      <c r="P11" s="206">
        <v>25</v>
      </c>
      <c r="Q11" s="192">
        <f>P11*N11</f>
        <v>200</v>
      </c>
      <c r="R11" s="216" t="str">
        <f>IF(Q11&gt;=600,"I",IF(Q11&gt;=150,"II",IF(Q11&gt;=40,"III","IV")))</f>
        <v>II</v>
      </c>
      <c r="S11" s="214" t="str">
        <f>IF(R11="IV","ACEPTABLE",IF(R11="III","MEJORABLE",IF(R11="II","ACEPTABLE CON CONTROL ESPECIFICO","NO ACEPTABLE")))</f>
        <v>ACEPTABLE CON CONTROL ESPECIFICO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206">
        <v>7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17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17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17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17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17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6.5" customHeight="1" x14ac:dyDescent="0.25">
      <c r="B17" s="17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30" customHeight="1" thickBot="1" x14ac:dyDescent="0.3">
      <c r="B18" s="170"/>
      <c r="C18" s="145"/>
      <c r="D18" s="181"/>
      <c r="E18" s="146"/>
      <c r="F18" s="146"/>
      <c r="G18" s="146"/>
      <c r="H18" s="146"/>
      <c r="I18" s="172"/>
      <c r="J18" s="172"/>
      <c r="K18" s="240"/>
      <c r="L18" s="178"/>
      <c r="M18" s="178"/>
      <c r="N18" s="243"/>
      <c r="O18" s="181"/>
      <c r="P18" s="181"/>
      <c r="Q18" s="201"/>
      <c r="R18" s="195"/>
      <c r="S18" s="215"/>
      <c r="T18" s="178"/>
      <c r="U18" s="181"/>
      <c r="V18" s="146"/>
      <c r="W18" s="146"/>
      <c r="X18" s="146"/>
      <c r="Y18" s="146"/>
      <c r="Z18" s="146"/>
      <c r="AA18" s="146"/>
      <c r="AB18" s="146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79.5" customHeight="1" thickBot="1" x14ac:dyDescent="0.3">
      <c r="B19" s="170"/>
      <c r="C19" s="145"/>
      <c r="D19" s="179" t="s">
        <v>19</v>
      </c>
      <c r="E19" s="144" t="s">
        <v>207</v>
      </c>
      <c r="F19" s="62" t="s">
        <v>447</v>
      </c>
      <c r="G19" s="62" t="s">
        <v>448</v>
      </c>
      <c r="H19" s="55" t="s">
        <v>264</v>
      </c>
      <c r="I19" s="6" t="s">
        <v>271</v>
      </c>
      <c r="J19" s="6" t="s">
        <v>271</v>
      </c>
      <c r="K19" s="6" t="s">
        <v>516</v>
      </c>
      <c r="L19" s="102">
        <v>2</v>
      </c>
      <c r="M19" s="102">
        <v>2</v>
      </c>
      <c r="N19" s="59">
        <f t="shared" ref="N19:N23" si="0">M19*L19</f>
        <v>4</v>
      </c>
      <c r="O19" s="5" t="str">
        <f t="shared" ref="O19:O23" si="1">IF(N19&gt;=24,"Muy Alto",IF(N19&gt;=10,"Alto",IF(N19&gt;=6,"Medio","Bajo")))</f>
        <v>Bajo</v>
      </c>
      <c r="P19" s="5">
        <v>25</v>
      </c>
      <c r="Q19" s="59">
        <f t="shared" ref="Q19:Q28" si="2">P19*N19</f>
        <v>100</v>
      </c>
      <c r="R19" s="11" t="str">
        <f t="shared" ref="R19:R23" si="3">IF(Q19&gt;=600,"I",IF(Q19&gt;=150,"II",IF(Q19&gt;=40,"III","IV")))</f>
        <v>III</v>
      </c>
      <c r="S19" s="53" t="str">
        <f t="shared" ref="S19:S23" si="4">IF(R19="IV","ACEPTABLE",IF(R19="III","MEJORABLE",IF(R19="II","ACEPTABLE CON CONTROL ESPECIFICO","NO ACEPTABLE")))</f>
        <v>MEJORABLE</v>
      </c>
      <c r="T19" s="10" t="str">
        <f t="shared" ref="T19:T23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5">
        <v>7</v>
      </c>
      <c r="V19" s="55" t="s">
        <v>278</v>
      </c>
      <c r="W19" s="55" t="s">
        <v>280</v>
      </c>
      <c r="X19" s="55" t="s">
        <v>266</v>
      </c>
      <c r="Y19" s="55" t="s">
        <v>266</v>
      </c>
      <c r="Z19" s="55" t="s">
        <v>305</v>
      </c>
      <c r="AA19" s="55" t="s">
        <v>285</v>
      </c>
      <c r="AB19" s="55" t="s">
        <v>266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77.25" customHeight="1" thickBot="1" x14ac:dyDescent="0.3">
      <c r="B20" s="170"/>
      <c r="C20" s="145"/>
      <c r="D20" s="181"/>
      <c r="E20" s="146"/>
      <c r="F20" s="55" t="s">
        <v>53</v>
      </c>
      <c r="G20" s="55" t="s">
        <v>277</v>
      </c>
      <c r="H20" s="55" t="s">
        <v>264</v>
      </c>
      <c r="I20" s="6" t="s">
        <v>271</v>
      </c>
      <c r="J20" s="6" t="s">
        <v>271</v>
      </c>
      <c r="K20" s="6" t="s">
        <v>516</v>
      </c>
      <c r="L20" s="102">
        <v>2</v>
      </c>
      <c r="M20" s="102">
        <v>2</v>
      </c>
      <c r="N20" s="59">
        <f t="shared" si="0"/>
        <v>4</v>
      </c>
      <c r="O20" s="5" t="str">
        <f t="shared" si="1"/>
        <v>Bajo</v>
      </c>
      <c r="P20" s="5">
        <v>25</v>
      </c>
      <c r="Q20" s="59">
        <f t="shared" si="2"/>
        <v>100</v>
      </c>
      <c r="R20" s="11" t="str">
        <f t="shared" si="3"/>
        <v>III</v>
      </c>
      <c r="S20" s="53" t="str">
        <f t="shared" si="4"/>
        <v>MEJORABLE</v>
      </c>
      <c r="T20" s="10" t="str">
        <f t="shared" si="5"/>
        <v>Mejorar si es posible. Seria conveniente justificar la intervención y su rentabilidad</v>
      </c>
      <c r="U20" s="5">
        <v>7</v>
      </c>
      <c r="V20" s="55" t="s">
        <v>281</v>
      </c>
      <c r="W20" s="55" t="s">
        <v>280</v>
      </c>
      <c r="X20" s="55" t="s">
        <v>266</v>
      </c>
      <c r="Y20" s="55" t="s">
        <v>266</v>
      </c>
      <c r="Z20" s="55" t="s">
        <v>306</v>
      </c>
      <c r="AA20" s="55" t="s">
        <v>296</v>
      </c>
      <c r="AB20" s="55" t="s">
        <v>266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02.75" thickBot="1" x14ac:dyDescent="0.3">
      <c r="B21" s="170"/>
      <c r="C21" s="145"/>
      <c r="D21" s="5" t="s">
        <v>19</v>
      </c>
      <c r="E21" s="55" t="s">
        <v>209</v>
      </c>
      <c r="F21" s="55" t="s">
        <v>223</v>
      </c>
      <c r="G21" s="55" t="s">
        <v>275</v>
      </c>
      <c r="H21" s="55" t="s">
        <v>264</v>
      </c>
      <c r="I21" s="6" t="s">
        <v>271</v>
      </c>
      <c r="J21" s="6" t="s">
        <v>271</v>
      </c>
      <c r="K21" s="6" t="s">
        <v>271</v>
      </c>
      <c r="L21" s="102">
        <v>2</v>
      </c>
      <c r="M21" s="102">
        <v>2</v>
      </c>
      <c r="N21" s="59">
        <f t="shared" si="0"/>
        <v>4</v>
      </c>
      <c r="O21" s="5" t="str">
        <f t="shared" si="1"/>
        <v>Bajo</v>
      </c>
      <c r="P21" s="5">
        <v>25</v>
      </c>
      <c r="Q21" s="59">
        <f t="shared" si="2"/>
        <v>100</v>
      </c>
      <c r="R21" s="11" t="str">
        <f t="shared" si="3"/>
        <v>III</v>
      </c>
      <c r="S21" s="53" t="str">
        <f t="shared" si="4"/>
        <v>MEJORABLE</v>
      </c>
      <c r="T21" s="10" t="str">
        <f t="shared" si="5"/>
        <v>Mejorar si es posible. Seria conveniente justificar la intervención y su rentabilidad</v>
      </c>
      <c r="U21" s="5">
        <v>7</v>
      </c>
      <c r="V21" s="55" t="s">
        <v>282</v>
      </c>
      <c r="W21" s="55" t="s">
        <v>283</v>
      </c>
      <c r="X21" s="55" t="s">
        <v>266</v>
      </c>
      <c r="Y21" s="55" t="s">
        <v>266</v>
      </c>
      <c r="Z21" s="55" t="s">
        <v>307</v>
      </c>
      <c r="AA21" s="55" t="s">
        <v>414</v>
      </c>
      <c r="AB21" s="55" t="s">
        <v>287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64.5" thickBot="1" x14ac:dyDescent="0.3">
      <c r="B22" s="170"/>
      <c r="C22" s="145"/>
      <c r="D22" s="179" t="s">
        <v>19</v>
      </c>
      <c r="E22" s="144" t="s">
        <v>288</v>
      </c>
      <c r="F22" s="55" t="s">
        <v>230</v>
      </c>
      <c r="G22" s="55" t="s">
        <v>291</v>
      </c>
      <c r="H22" s="55" t="s">
        <v>264</v>
      </c>
      <c r="I22" s="6" t="s">
        <v>271</v>
      </c>
      <c r="J22" s="6" t="s">
        <v>271</v>
      </c>
      <c r="K22" s="6" t="s">
        <v>271</v>
      </c>
      <c r="L22" s="102">
        <v>2</v>
      </c>
      <c r="M22" s="102">
        <v>4</v>
      </c>
      <c r="N22" s="59">
        <f t="shared" si="0"/>
        <v>8</v>
      </c>
      <c r="O22" s="5" t="str">
        <f t="shared" si="1"/>
        <v>Medio</v>
      </c>
      <c r="P22" s="5">
        <v>25</v>
      </c>
      <c r="Q22" s="59">
        <f t="shared" si="2"/>
        <v>200</v>
      </c>
      <c r="R22" s="11" t="str">
        <f t="shared" si="3"/>
        <v>II</v>
      </c>
      <c r="S22" s="53" t="str">
        <f t="shared" si="4"/>
        <v>ACEPTABLE CON CONTROL ESPECIFICO</v>
      </c>
      <c r="T22" s="10" t="str">
        <f t="shared" si="5"/>
        <v>Corregir y adoptar medidas de control inmediato</v>
      </c>
      <c r="U22" s="5">
        <v>7</v>
      </c>
      <c r="V22" s="55" t="s">
        <v>294</v>
      </c>
      <c r="W22" s="55" t="s">
        <v>279</v>
      </c>
      <c r="X22" s="55" t="s">
        <v>266</v>
      </c>
      <c r="Y22" s="55" t="s">
        <v>266</v>
      </c>
      <c r="Z22" s="55" t="s">
        <v>295</v>
      </c>
      <c r="AA22" s="144" t="s">
        <v>309</v>
      </c>
      <c r="AB22" s="144" t="s">
        <v>266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153.75" thickBot="1" x14ac:dyDescent="0.3">
      <c r="B23" s="170"/>
      <c r="C23" s="145"/>
      <c r="D23" s="181"/>
      <c r="E23" s="146"/>
      <c r="F23" s="55" t="s">
        <v>244</v>
      </c>
      <c r="G23" s="55" t="s">
        <v>634</v>
      </c>
      <c r="H23" s="55" t="s">
        <v>264</v>
      </c>
      <c r="I23" s="6" t="s">
        <v>271</v>
      </c>
      <c r="J23" s="6" t="s">
        <v>540</v>
      </c>
      <c r="K23" s="6" t="s">
        <v>271</v>
      </c>
      <c r="L23" s="102">
        <v>2</v>
      </c>
      <c r="M23" s="102">
        <v>4</v>
      </c>
      <c r="N23" s="59">
        <f t="shared" si="0"/>
        <v>8</v>
      </c>
      <c r="O23" s="5" t="str">
        <f t="shared" si="1"/>
        <v>Medio</v>
      </c>
      <c r="P23" s="5">
        <v>60</v>
      </c>
      <c r="Q23" s="59">
        <f t="shared" si="2"/>
        <v>480</v>
      </c>
      <c r="R23" s="11" t="str">
        <f t="shared" si="3"/>
        <v>II</v>
      </c>
      <c r="S23" s="53" t="str">
        <f t="shared" si="4"/>
        <v>ACEPTABLE CON CONTROL ESPECIFICO</v>
      </c>
      <c r="T23" s="10" t="str">
        <f t="shared" si="5"/>
        <v>Corregir y adoptar medidas de control inmediato</v>
      </c>
      <c r="U23" s="5">
        <v>7</v>
      </c>
      <c r="V23" s="55" t="s">
        <v>625</v>
      </c>
      <c r="W23" s="55" t="s">
        <v>279</v>
      </c>
      <c r="X23" s="55" t="s">
        <v>266</v>
      </c>
      <c r="Y23" s="55" t="s">
        <v>266</v>
      </c>
      <c r="Z23" s="55" t="s">
        <v>308</v>
      </c>
      <c r="AA23" s="146"/>
      <c r="AB23" s="146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147" customHeight="1" x14ac:dyDescent="0.25">
      <c r="B24" s="170"/>
      <c r="C24" s="145"/>
      <c r="D24" s="5" t="s">
        <v>293</v>
      </c>
      <c r="E24" s="55" t="s">
        <v>210</v>
      </c>
      <c r="F24" s="55" t="s">
        <v>241</v>
      </c>
      <c r="G24" s="55" t="s">
        <v>292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2</v>
      </c>
      <c r="N24" s="59">
        <f>M24*L24</f>
        <v>4</v>
      </c>
      <c r="O24" s="5" t="str">
        <f>IF(N24&gt;=24,"Muy Alto",IF(N24&gt;=10,"Alto",IF(N24&gt;=6,"Medio","Bajo")))</f>
        <v>Bajo</v>
      </c>
      <c r="P24" s="5">
        <v>25</v>
      </c>
      <c r="Q24" s="59">
        <f t="shared" si="2"/>
        <v>100</v>
      </c>
      <c r="R24" s="11" t="str">
        <f>IF(Q24&gt;=600,"I",IF(Q24&gt;=150,"II",IF(Q24&gt;=40,"III","IV")))</f>
        <v>III</v>
      </c>
      <c r="S24" s="53" t="str">
        <f>IF(R24="IV","ACEPTABLE",IF(R24="III","MEJORABLE",IF(R24="II","ACEPTABLE CON CONTROL ESPECIFICO","NO ACEPTABLE")))</f>
        <v>MEJORABLE</v>
      </c>
      <c r="T24" s="10" t="str">
        <f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4" s="5">
        <v>7</v>
      </c>
      <c r="V24" s="55" t="s">
        <v>298</v>
      </c>
      <c r="W24" s="55" t="s">
        <v>299</v>
      </c>
      <c r="X24" s="55" t="s">
        <v>266</v>
      </c>
      <c r="Y24" s="55" t="s">
        <v>266</v>
      </c>
      <c r="Z24" s="55" t="s">
        <v>300</v>
      </c>
      <c r="AA24" s="55" t="s">
        <v>303</v>
      </c>
      <c r="AB24" s="55" t="s">
        <v>266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02" x14ac:dyDescent="0.25">
      <c r="B25" s="170"/>
      <c r="C25" s="145"/>
      <c r="D25" s="5" t="s">
        <v>19</v>
      </c>
      <c r="E25" s="144" t="s">
        <v>212</v>
      </c>
      <c r="F25" s="55" t="s">
        <v>245</v>
      </c>
      <c r="G25" s="55" t="s">
        <v>645</v>
      </c>
      <c r="H25" s="55" t="s">
        <v>262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4</v>
      </c>
      <c r="N25" s="59">
        <f t="shared" ref="N25:N76" si="6">M25*L25</f>
        <v>8</v>
      </c>
      <c r="O25" s="5" t="str">
        <f t="shared" ref="O25:O76" si="7">IF(N25&gt;=24,"Muy Alto",IF(N25&gt;=10,"Alto",IF(N25&gt;=6,"Medio","Bajo")))</f>
        <v>Medio</v>
      </c>
      <c r="P25" s="5">
        <v>25</v>
      </c>
      <c r="Q25" s="59">
        <v>80</v>
      </c>
      <c r="R25" s="11" t="str">
        <f t="shared" ref="R25:R76" si="8">IF(Q25&gt;=600,"I",IF(Q25&gt;=150,"II",IF(Q25&gt;=40,"III","IV")))</f>
        <v>III</v>
      </c>
      <c r="S25" s="7" t="str">
        <f t="shared" ref="S25:S76" si="9">IF(R25="IV","ACEPTABLE",IF(R25="III","MEJORABLE",IF(R25="II","ACEPTABLE CON CONTROL ESPECIFICO","NO ACEPTABLE")))</f>
        <v>MEJORABLE</v>
      </c>
      <c r="T25" s="10" t="str">
        <f t="shared" ref="T25:T76" si="10"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5">
        <v>7</v>
      </c>
      <c r="V25" s="55" t="s">
        <v>314</v>
      </c>
      <c r="W25" s="55" t="s">
        <v>265</v>
      </c>
      <c r="X25" s="55" t="s">
        <v>266</v>
      </c>
      <c r="Y25" s="55" t="s">
        <v>266</v>
      </c>
      <c r="Z25" s="55" t="s">
        <v>644</v>
      </c>
      <c r="AA25" s="55" t="s">
        <v>312</v>
      </c>
      <c r="AB25" s="55" t="s">
        <v>266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78.75" customHeight="1" x14ac:dyDescent="0.25">
      <c r="B26" s="170"/>
      <c r="C26" s="145"/>
      <c r="D26" s="5" t="s">
        <v>293</v>
      </c>
      <c r="E26" s="145"/>
      <c r="F26" s="55" t="s">
        <v>247</v>
      </c>
      <c r="G26" s="55" t="s">
        <v>635</v>
      </c>
      <c r="H26" s="55" t="s">
        <v>262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3</v>
      </c>
      <c r="N26" s="59">
        <f t="shared" si="6"/>
        <v>6</v>
      </c>
      <c r="O26" s="5" t="str">
        <f t="shared" si="7"/>
        <v>Medio</v>
      </c>
      <c r="P26" s="5">
        <v>25</v>
      </c>
      <c r="Q26" s="59">
        <v>80</v>
      </c>
      <c r="R26" s="11" t="str">
        <f t="shared" si="8"/>
        <v>III</v>
      </c>
      <c r="S26" s="7" t="str">
        <f t="shared" si="9"/>
        <v>MEJORABLE</v>
      </c>
      <c r="T26" s="10" t="str">
        <f t="shared" si="10"/>
        <v>Mejorar si es posible. Seria conveniente justificar la intervención y su rentabilidad</v>
      </c>
      <c r="U26" s="5">
        <v>7</v>
      </c>
      <c r="V26" s="55" t="s">
        <v>626</v>
      </c>
      <c r="W26" s="55" t="s">
        <v>420</v>
      </c>
      <c r="X26" s="55" t="s">
        <v>266</v>
      </c>
      <c r="Y26" s="55" t="s">
        <v>266</v>
      </c>
      <c r="Z26" s="55" t="s">
        <v>611</v>
      </c>
      <c r="AA26" s="55" t="s">
        <v>627</v>
      </c>
      <c r="AB26" s="55" t="s">
        <v>266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178.5" x14ac:dyDescent="0.25">
      <c r="B27" s="170"/>
      <c r="C27" s="145"/>
      <c r="D27" s="5" t="s">
        <v>19</v>
      </c>
      <c r="E27" s="145"/>
      <c r="F27" s="55" t="s">
        <v>233</v>
      </c>
      <c r="G27" s="55" t="s">
        <v>646</v>
      </c>
      <c r="H27" s="55" t="s">
        <v>262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3</v>
      </c>
      <c r="N27" s="59">
        <f t="shared" si="6"/>
        <v>6</v>
      </c>
      <c r="O27" s="5" t="str">
        <f t="shared" si="7"/>
        <v>Medio</v>
      </c>
      <c r="P27" s="5">
        <v>25</v>
      </c>
      <c r="Q27" s="59">
        <f t="shared" si="2"/>
        <v>150</v>
      </c>
      <c r="R27" s="11" t="str">
        <f t="shared" si="8"/>
        <v>II</v>
      </c>
      <c r="S27" s="7" t="str">
        <f t="shared" si="9"/>
        <v>ACEPTABLE CON CONTROL ESPECIFICO</v>
      </c>
      <c r="T27" s="10" t="str">
        <f t="shared" si="10"/>
        <v>Corregir y adoptar medidas de control inmediato</v>
      </c>
      <c r="U27" s="5">
        <v>7</v>
      </c>
      <c r="V27" s="55" t="s">
        <v>317</v>
      </c>
      <c r="W27" s="55" t="s">
        <v>265</v>
      </c>
      <c r="X27" s="55" t="s">
        <v>266</v>
      </c>
      <c r="Y27" s="55" t="s">
        <v>266</v>
      </c>
      <c r="Z27" s="55" t="s">
        <v>318</v>
      </c>
      <c r="AA27" s="55" t="s">
        <v>319</v>
      </c>
      <c r="AB27" s="55" t="s">
        <v>266</v>
      </c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76.5" x14ac:dyDescent="0.25">
      <c r="B28" s="170"/>
      <c r="C28" s="145"/>
      <c r="D28" s="5" t="s">
        <v>19</v>
      </c>
      <c r="E28" s="145"/>
      <c r="F28" s="55" t="s">
        <v>236</v>
      </c>
      <c r="G28" s="55" t="s">
        <v>320</v>
      </c>
      <c r="H28" s="55" t="s">
        <v>262</v>
      </c>
      <c r="I28" s="6" t="s">
        <v>271</v>
      </c>
      <c r="J28" s="6" t="s">
        <v>271</v>
      </c>
      <c r="K28" s="6" t="s">
        <v>271</v>
      </c>
      <c r="L28" s="102">
        <v>2</v>
      </c>
      <c r="M28" s="102">
        <v>2</v>
      </c>
      <c r="N28" s="59">
        <f t="shared" si="6"/>
        <v>4</v>
      </c>
      <c r="O28" s="5" t="str">
        <f t="shared" si="7"/>
        <v>Bajo</v>
      </c>
      <c r="P28" s="5">
        <v>25</v>
      </c>
      <c r="Q28" s="59">
        <f t="shared" si="2"/>
        <v>100</v>
      </c>
      <c r="R28" s="11" t="str">
        <f t="shared" si="8"/>
        <v>III</v>
      </c>
      <c r="S28" s="7" t="str">
        <f t="shared" si="9"/>
        <v>MEJORABLE</v>
      </c>
      <c r="T28" s="10" t="str">
        <f t="shared" si="10"/>
        <v>Mejorar si es posible. Seria conveniente justificar la intervención y su rentabilidad</v>
      </c>
      <c r="U28" s="5">
        <v>7</v>
      </c>
      <c r="V28" s="55" t="s">
        <v>321</v>
      </c>
      <c r="W28" s="55" t="s">
        <v>322</v>
      </c>
      <c r="X28" s="55" t="s">
        <v>266</v>
      </c>
      <c r="Y28" s="55" t="s">
        <v>266</v>
      </c>
      <c r="Z28" s="55" t="s">
        <v>323</v>
      </c>
      <c r="AA28" s="55" t="s">
        <v>324</v>
      </c>
      <c r="AB28" s="55" t="s">
        <v>325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76.5" customHeight="1" x14ac:dyDescent="0.25">
      <c r="B29" s="170"/>
      <c r="C29" s="145"/>
      <c r="D29" s="5" t="s">
        <v>293</v>
      </c>
      <c r="E29" s="146"/>
      <c r="F29" s="55" t="s">
        <v>234</v>
      </c>
      <c r="G29" s="55" t="s">
        <v>409</v>
      </c>
      <c r="H29" s="55" t="s">
        <v>264</v>
      </c>
      <c r="I29" s="6" t="s">
        <v>427</v>
      </c>
      <c r="J29" s="6" t="s">
        <v>271</v>
      </c>
      <c r="K29" s="6" t="s">
        <v>271</v>
      </c>
      <c r="L29" s="102">
        <v>2</v>
      </c>
      <c r="M29" s="102">
        <v>3</v>
      </c>
      <c r="N29" s="59">
        <f t="shared" si="6"/>
        <v>6</v>
      </c>
      <c r="O29" s="5" t="str">
        <f t="shared" si="7"/>
        <v>Medio</v>
      </c>
      <c r="P29" s="5">
        <v>25</v>
      </c>
      <c r="Q29" s="59">
        <v>150</v>
      </c>
      <c r="R29" s="11" t="str">
        <f t="shared" si="8"/>
        <v>II</v>
      </c>
      <c r="S29" s="7" t="str">
        <f t="shared" si="9"/>
        <v>ACEPTABLE CON CONTROL ESPECIFICO</v>
      </c>
      <c r="T29" s="10" t="str">
        <f t="shared" si="10"/>
        <v>Corregir y adoptar medidas de control inmediato</v>
      </c>
      <c r="U29" s="5">
        <v>7</v>
      </c>
      <c r="V29" s="55" t="s">
        <v>393</v>
      </c>
      <c r="W29" s="55" t="s">
        <v>420</v>
      </c>
      <c r="X29" s="55" t="s">
        <v>266</v>
      </c>
      <c r="Y29" s="55" t="s">
        <v>266</v>
      </c>
      <c r="Z29" s="55" t="s">
        <v>517</v>
      </c>
      <c r="AA29" s="55" t="s">
        <v>411</v>
      </c>
      <c r="AB29" s="55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28.25" customHeight="1" x14ac:dyDescent="0.25">
      <c r="B30" s="170"/>
      <c r="C30" s="145"/>
      <c r="D30" s="76" t="s">
        <v>19</v>
      </c>
      <c r="E30" s="99" t="s">
        <v>208</v>
      </c>
      <c r="F30" s="77" t="s">
        <v>214</v>
      </c>
      <c r="G30" s="55" t="s">
        <v>350</v>
      </c>
      <c r="H30" s="55" t="s">
        <v>264</v>
      </c>
      <c r="I30" s="6" t="s">
        <v>351</v>
      </c>
      <c r="J30" s="6" t="s">
        <v>351</v>
      </c>
      <c r="K30" s="6" t="s">
        <v>352</v>
      </c>
      <c r="L30" s="102">
        <v>2</v>
      </c>
      <c r="M30" s="102">
        <v>3</v>
      </c>
      <c r="N30" s="59">
        <f t="shared" si="6"/>
        <v>6</v>
      </c>
      <c r="O30" s="5" t="str">
        <f t="shared" si="7"/>
        <v>Medio</v>
      </c>
      <c r="P30" s="5">
        <v>10</v>
      </c>
      <c r="Q30" s="59">
        <f>P30*N30</f>
        <v>60</v>
      </c>
      <c r="R30" s="11" t="str">
        <f t="shared" si="8"/>
        <v>III</v>
      </c>
      <c r="S30" s="7" t="str">
        <f t="shared" si="9"/>
        <v>MEJORABLE</v>
      </c>
      <c r="T30" s="10" t="str">
        <f t="shared" si="10"/>
        <v>Mejorar si es posible. Seria conveniente justificar la intervención y su rentabilidad</v>
      </c>
      <c r="U30" s="5">
        <v>7</v>
      </c>
      <c r="V30" s="55" t="s">
        <v>353</v>
      </c>
      <c r="W30" s="55" t="s">
        <v>354</v>
      </c>
      <c r="X30" s="55" t="s">
        <v>266</v>
      </c>
      <c r="Y30" s="55" t="s">
        <v>266</v>
      </c>
      <c r="Z30" s="55" t="s">
        <v>266</v>
      </c>
      <c r="AA30" s="55" t="s">
        <v>355</v>
      </c>
      <c r="AB30" s="58" t="s">
        <v>266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15" hidden="1" customHeight="1" x14ac:dyDescent="0.25">
      <c r="B31" s="170"/>
      <c r="C31" s="145"/>
      <c r="D31" s="93"/>
      <c r="E31" s="63"/>
      <c r="F31" s="79" t="s">
        <v>52</v>
      </c>
      <c r="G31" s="71"/>
      <c r="H31" s="55" t="s">
        <v>264</v>
      </c>
      <c r="I31" s="89"/>
      <c r="J31" s="90"/>
      <c r="K31" s="66"/>
      <c r="L31" s="107"/>
      <c r="M31" s="107"/>
      <c r="N31" s="59">
        <f t="shared" si="6"/>
        <v>0</v>
      </c>
      <c r="O31" s="5" t="str">
        <f t="shared" si="7"/>
        <v>Bajo</v>
      </c>
      <c r="P31" s="5">
        <v>10</v>
      </c>
      <c r="Q31" s="59">
        <f t="shared" ref="Q31:Q76" si="11">P31*N31</f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49" ht="15" hidden="1" customHeight="1" x14ac:dyDescent="0.25">
      <c r="B32" s="170"/>
      <c r="C32" s="145"/>
      <c r="D32" s="179" t="s">
        <v>19</v>
      </c>
      <c r="E32" s="63"/>
      <c r="F32" s="79" t="s">
        <v>53</v>
      </c>
      <c r="G32" s="71"/>
      <c r="H32" s="55" t="s">
        <v>264</v>
      </c>
      <c r="I32" s="89"/>
      <c r="J32" s="90"/>
      <c r="K32" s="66"/>
      <c r="L32" s="107"/>
      <c r="M32" s="107"/>
      <c r="N32" s="59">
        <f t="shared" si="6"/>
        <v>0</v>
      </c>
      <c r="O32" s="5" t="str">
        <f t="shared" si="7"/>
        <v>Bajo</v>
      </c>
      <c r="P32" s="5">
        <v>10</v>
      </c>
      <c r="Q32" s="59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15" hidden="1" customHeight="1" x14ac:dyDescent="0.25">
      <c r="B33" s="170"/>
      <c r="C33" s="145"/>
      <c r="D33" s="180"/>
      <c r="E33" s="63"/>
      <c r="F33" s="79" t="s">
        <v>54</v>
      </c>
      <c r="G33" s="71"/>
      <c r="H33" s="55" t="s">
        <v>264</v>
      </c>
      <c r="I33" s="89"/>
      <c r="J33" s="90"/>
      <c r="K33" s="66"/>
      <c r="L33" s="107"/>
      <c r="M33" s="107"/>
      <c r="N33" s="59">
        <f t="shared" si="6"/>
        <v>0</v>
      </c>
      <c r="O33" s="5" t="str">
        <f t="shared" si="7"/>
        <v>Bajo</v>
      </c>
      <c r="P33" s="5">
        <v>10</v>
      </c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15" hidden="1" customHeight="1" x14ac:dyDescent="0.25">
      <c r="B34" s="170"/>
      <c r="C34" s="145"/>
      <c r="D34" s="179" t="s">
        <v>19</v>
      </c>
      <c r="E34" s="63"/>
      <c r="F34" s="79" t="s">
        <v>55</v>
      </c>
      <c r="G34" s="71"/>
      <c r="H34" s="55" t="s">
        <v>264</v>
      </c>
      <c r="I34" s="89"/>
      <c r="J34" s="90"/>
      <c r="K34" s="66"/>
      <c r="L34" s="107"/>
      <c r="M34" s="107"/>
      <c r="N34" s="59">
        <f t="shared" si="6"/>
        <v>0</v>
      </c>
      <c r="O34" s="5" t="str">
        <f t="shared" si="7"/>
        <v>Bajo</v>
      </c>
      <c r="P34" s="5">
        <v>10</v>
      </c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70"/>
      <c r="C35" s="145"/>
      <c r="D35" s="180"/>
      <c r="E35" s="63"/>
      <c r="F35" s="79" t="s">
        <v>213</v>
      </c>
      <c r="G35" s="71"/>
      <c r="H35" s="55" t="s">
        <v>264</v>
      </c>
      <c r="I35" s="89"/>
      <c r="J35" s="90"/>
      <c r="K35" s="66"/>
      <c r="L35" s="107"/>
      <c r="M35" s="107"/>
      <c r="N35" s="59">
        <f t="shared" si="6"/>
        <v>0</v>
      </c>
      <c r="O35" s="5" t="str">
        <f t="shared" si="7"/>
        <v>Bajo</v>
      </c>
      <c r="P35" s="5">
        <v>10</v>
      </c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25">
      <c r="B36" s="170"/>
      <c r="C36" s="145"/>
      <c r="D36" s="179" t="s">
        <v>19</v>
      </c>
      <c r="E36" s="63"/>
      <c r="F36" s="79" t="s">
        <v>57</v>
      </c>
      <c r="G36" s="71"/>
      <c r="H36" s="55" t="s">
        <v>264</v>
      </c>
      <c r="I36" s="89"/>
      <c r="J36" s="90"/>
      <c r="K36" s="66"/>
      <c r="L36" s="107"/>
      <c r="M36" s="107"/>
      <c r="N36" s="59">
        <f t="shared" si="6"/>
        <v>0</v>
      </c>
      <c r="O36" s="5" t="str">
        <f t="shared" si="7"/>
        <v>Bajo</v>
      </c>
      <c r="P36" s="5">
        <v>10</v>
      </c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15" hidden="1" customHeight="1" x14ac:dyDescent="0.25">
      <c r="B37" s="170"/>
      <c r="C37" s="145"/>
      <c r="D37" s="180"/>
      <c r="E37" s="63"/>
      <c r="F37" s="79" t="s">
        <v>58</v>
      </c>
      <c r="G37" s="71"/>
      <c r="H37" s="55" t="s">
        <v>264</v>
      </c>
      <c r="I37" s="89"/>
      <c r="J37" s="90"/>
      <c r="K37" s="66"/>
      <c r="L37" s="107"/>
      <c r="M37" s="107"/>
      <c r="N37" s="59">
        <f t="shared" si="6"/>
        <v>0</v>
      </c>
      <c r="O37" s="5" t="str">
        <f t="shared" si="7"/>
        <v>Bajo</v>
      </c>
      <c r="P37" s="5">
        <v>10</v>
      </c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30" hidden="1" customHeight="1" x14ac:dyDescent="0.25">
      <c r="B38" s="170"/>
      <c r="C38" s="145"/>
      <c r="D38" s="179" t="s">
        <v>19</v>
      </c>
      <c r="E38" s="63"/>
      <c r="F38" s="79" t="s">
        <v>59</v>
      </c>
      <c r="G38" s="71"/>
      <c r="H38" s="55" t="s">
        <v>264</v>
      </c>
      <c r="I38" s="89"/>
      <c r="J38" s="90"/>
      <c r="K38" s="66"/>
      <c r="L38" s="107"/>
      <c r="M38" s="107"/>
      <c r="N38" s="59">
        <f t="shared" si="6"/>
        <v>0</v>
      </c>
      <c r="O38" s="5" t="str">
        <f t="shared" si="7"/>
        <v>Bajo</v>
      </c>
      <c r="P38" s="5">
        <v>10</v>
      </c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15" hidden="1" customHeight="1" x14ac:dyDescent="0.25">
      <c r="B39" s="170"/>
      <c r="C39" s="145"/>
      <c r="D39" s="180"/>
      <c r="E39" s="63"/>
      <c r="F39" s="79" t="s">
        <v>214</v>
      </c>
      <c r="G39" s="71"/>
      <c r="H39" s="55" t="s">
        <v>264</v>
      </c>
      <c r="I39" s="89"/>
      <c r="J39" s="90"/>
      <c r="K39" s="66"/>
      <c r="L39" s="107"/>
      <c r="M39" s="107"/>
      <c r="N39" s="59">
        <f t="shared" si="6"/>
        <v>0</v>
      </c>
      <c r="O39" s="5" t="str">
        <f t="shared" si="7"/>
        <v>Bajo</v>
      </c>
      <c r="P39" s="5">
        <v>10</v>
      </c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0" hidden="1" customHeight="1" x14ac:dyDescent="0.25">
      <c r="B40" s="170"/>
      <c r="C40" s="145"/>
      <c r="D40" s="179" t="s">
        <v>19</v>
      </c>
      <c r="E40" s="63"/>
      <c r="F40" s="79" t="s">
        <v>215</v>
      </c>
      <c r="G40" s="71"/>
      <c r="H40" s="55" t="s">
        <v>264</v>
      </c>
      <c r="I40" s="89"/>
      <c r="J40" s="90"/>
      <c r="K40" s="66"/>
      <c r="L40" s="107"/>
      <c r="M40" s="107"/>
      <c r="N40" s="59">
        <f t="shared" si="6"/>
        <v>0</v>
      </c>
      <c r="O40" s="5" t="str">
        <f t="shared" si="7"/>
        <v>Bajo</v>
      </c>
      <c r="P40" s="5">
        <v>10</v>
      </c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30" hidden="1" customHeight="1" x14ac:dyDescent="0.25">
      <c r="B41" s="170"/>
      <c r="C41" s="145"/>
      <c r="D41" s="180"/>
      <c r="E41" s="63"/>
      <c r="F41" s="79" t="s">
        <v>216</v>
      </c>
      <c r="G41" s="71"/>
      <c r="H41" s="55" t="s">
        <v>264</v>
      </c>
      <c r="I41" s="89"/>
      <c r="J41" s="90"/>
      <c r="K41" s="66"/>
      <c r="L41" s="107"/>
      <c r="M41" s="107"/>
      <c r="N41" s="59">
        <f t="shared" si="6"/>
        <v>0</v>
      </c>
      <c r="O41" s="5" t="str">
        <f t="shared" si="7"/>
        <v>Bajo</v>
      </c>
      <c r="P41" s="5">
        <v>10</v>
      </c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15" hidden="1" customHeight="1" x14ac:dyDescent="0.25">
      <c r="B42" s="170"/>
      <c r="C42" s="145"/>
      <c r="D42" s="179" t="s">
        <v>19</v>
      </c>
      <c r="E42" s="63"/>
      <c r="F42" s="79" t="s">
        <v>217</v>
      </c>
      <c r="G42" s="71"/>
      <c r="H42" s="55" t="s">
        <v>264</v>
      </c>
      <c r="I42" s="89"/>
      <c r="J42" s="90"/>
      <c r="K42" s="66"/>
      <c r="L42" s="107"/>
      <c r="M42" s="107"/>
      <c r="N42" s="59">
        <f t="shared" si="6"/>
        <v>0</v>
      </c>
      <c r="O42" s="5" t="str">
        <f t="shared" si="7"/>
        <v>Bajo</v>
      </c>
      <c r="P42" s="5">
        <v>10</v>
      </c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30" hidden="1" customHeight="1" x14ac:dyDescent="0.25">
      <c r="B43" s="170"/>
      <c r="C43" s="145"/>
      <c r="D43" s="180"/>
      <c r="E43" s="63"/>
      <c r="F43" s="79" t="s">
        <v>218</v>
      </c>
      <c r="G43" s="71"/>
      <c r="H43" s="55" t="s">
        <v>264</v>
      </c>
      <c r="I43" s="89"/>
      <c r="J43" s="90"/>
      <c r="K43" s="66"/>
      <c r="L43" s="107"/>
      <c r="M43" s="107"/>
      <c r="N43" s="59">
        <f t="shared" si="6"/>
        <v>0</v>
      </c>
      <c r="O43" s="5" t="str">
        <f t="shared" si="7"/>
        <v>Bajo</v>
      </c>
      <c r="P43" s="5">
        <v>10</v>
      </c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30" hidden="1" customHeight="1" x14ac:dyDescent="0.25">
      <c r="B44" s="170"/>
      <c r="C44" s="145"/>
      <c r="D44" s="179" t="s">
        <v>19</v>
      </c>
      <c r="E44" s="63"/>
      <c r="F44" s="79" t="s">
        <v>219</v>
      </c>
      <c r="G44" s="71"/>
      <c r="H44" s="55" t="s">
        <v>264</v>
      </c>
      <c r="I44" s="89"/>
      <c r="J44" s="90"/>
      <c r="K44" s="66"/>
      <c r="L44" s="107"/>
      <c r="M44" s="107"/>
      <c r="N44" s="59">
        <f t="shared" si="6"/>
        <v>0</v>
      </c>
      <c r="O44" s="5" t="str">
        <f t="shared" si="7"/>
        <v>Bajo</v>
      </c>
      <c r="P44" s="5">
        <v>10</v>
      </c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15" hidden="1" customHeight="1" x14ac:dyDescent="0.25">
      <c r="B45" s="170"/>
      <c r="C45" s="145"/>
      <c r="D45" s="180"/>
      <c r="E45" s="63"/>
      <c r="F45" s="79" t="s">
        <v>220</v>
      </c>
      <c r="G45" s="71"/>
      <c r="H45" s="55" t="s">
        <v>264</v>
      </c>
      <c r="I45" s="89"/>
      <c r="J45" s="90"/>
      <c r="K45" s="66"/>
      <c r="L45" s="107"/>
      <c r="M45" s="107"/>
      <c r="N45" s="59">
        <f t="shared" si="6"/>
        <v>0</v>
      </c>
      <c r="O45" s="5" t="str">
        <f t="shared" si="7"/>
        <v>Bajo</v>
      </c>
      <c r="P45" s="5">
        <v>10</v>
      </c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30" hidden="1" customHeight="1" x14ac:dyDescent="0.25">
      <c r="B46" s="170"/>
      <c r="C46" s="145"/>
      <c r="D46" s="179" t="s">
        <v>19</v>
      </c>
      <c r="E46" s="63"/>
      <c r="F46" s="79" t="s">
        <v>221</v>
      </c>
      <c r="G46" s="71"/>
      <c r="H46" s="55" t="s">
        <v>264</v>
      </c>
      <c r="I46" s="89"/>
      <c r="J46" s="90"/>
      <c r="K46" s="66"/>
      <c r="L46" s="107"/>
      <c r="M46" s="107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30" hidden="1" customHeight="1" x14ac:dyDescent="0.25">
      <c r="B47" s="170"/>
      <c r="C47" s="145"/>
      <c r="D47" s="180"/>
      <c r="E47" s="63"/>
      <c r="F47" s="79" t="s">
        <v>222</v>
      </c>
      <c r="G47" s="71"/>
      <c r="H47" s="55" t="s">
        <v>264</v>
      </c>
      <c r="I47" s="89"/>
      <c r="J47" s="90"/>
      <c r="K47" s="66"/>
      <c r="L47" s="107"/>
      <c r="M47" s="107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15" hidden="1" customHeight="1" x14ac:dyDescent="0.25">
      <c r="B48" s="170"/>
      <c r="C48" s="145"/>
      <c r="D48" s="179" t="s">
        <v>19</v>
      </c>
      <c r="E48" s="63"/>
      <c r="F48" s="79" t="s">
        <v>223</v>
      </c>
      <c r="G48" s="71"/>
      <c r="H48" s="55" t="s">
        <v>264</v>
      </c>
      <c r="I48" s="89"/>
      <c r="J48" s="90"/>
      <c r="K48" s="66"/>
      <c r="L48" s="107"/>
      <c r="M48" s="107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170"/>
      <c r="C49" s="145"/>
      <c r="D49" s="180"/>
      <c r="E49" s="63"/>
      <c r="F49" s="79" t="s">
        <v>224</v>
      </c>
      <c r="G49" s="71"/>
      <c r="H49" s="55" t="s">
        <v>264</v>
      </c>
      <c r="I49" s="89"/>
      <c r="J49" s="90"/>
      <c r="K49" s="66"/>
      <c r="L49" s="107"/>
      <c r="M49" s="107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" hidden="1" customHeight="1" x14ac:dyDescent="0.25">
      <c r="B50" s="170"/>
      <c r="C50" s="145"/>
      <c r="D50" s="179" t="s">
        <v>19</v>
      </c>
      <c r="E50" s="63"/>
      <c r="F50" s="79" t="s">
        <v>60</v>
      </c>
      <c r="G50" s="71"/>
      <c r="H50" s="55" t="s">
        <v>264</v>
      </c>
      <c r="I50" s="89"/>
      <c r="J50" s="90"/>
      <c r="K50" s="66"/>
      <c r="L50" s="107"/>
      <c r="M50" s="107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170"/>
      <c r="C51" s="145"/>
      <c r="D51" s="180"/>
      <c r="E51" s="63"/>
      <c r="F51" s="79" t="s">
        <v>225</v>
      </c>
      <c r="G51" s="71"/>
      <c r="H51" s="55" t="s">
        <v>264</v>
      </c>
      <c r="I51" s="89"/>
      <c r="J51" s="90"/>
      <c r="K51" s="66"/>
      <c r="L51" s="107"/>
      <c r="M51" s="107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170"/>
      <c r="C52" s="145"/>
      <c r="D52" s="179" t="s">
        <v>19</v>
      </c>
      <c r="E52" s="63"/>
      <c r="F52" s="79" t="s">
        <v>61</v>
      </c>
      <c r="G52" s="71"/>
      <c r="H52" s="55" t="s">
        <v>264</v>
      </c>
      <c r="I52" s="89"/>
      <c r="J52" s="90"/>
      <c r="K52" s="66"/>
      <c r="L52" s="107"/>
      <c r="M52" s="107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5" hidden="1" customHeight="1" x14ac:dyDescent="0.25">
      <c r="B53" s="170"/>
      <c r="C53" s="145"/>
      <c r="D53" s="180"/>
      <c r="E53" s="63"/>
      <c r="F53" s="79" t="s">
        <v>226</v>
      </c>
      <c r="G53" s="71"/>
      <c r="H53" s="55" t="s">
        <v>264</v>
      </c>
      <c r="I53" s="89"/>
      <c r="J53" s="90"/>
      <c r="K53" s="66"/>
      <c r="L53" s="107"/>
      <c r="M53" s="107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31.5" hidden="1" customHeight="1" x14ac:dyDescent="0.25">
      <c r="B54" s="170"/>
      <c r="C54" s="145"/>
      <c r="D54" s="179" t="s">
        <v>19</v>
      </c>
      <c r="E54" s="63"/>
      <c r="F54" s="79" t="s">
        <v>227</v>
      </c>
      <c r="G54" s="71"/>
      <c r="H54" s="55" t="s">
        <v>264</v>
      </c>
      <c r="I54" s="89"/>
      <c r="J54" s="90"/>
      <c r="K54" s="66"/>
      <c r="L54" s="107"/>
      <c r="M54" s="107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33" hidden="1" customHeight="1" x14ac:dyDescent="0.25">
      <c r="B55" s="170"/>
      <c r="C55" s="145"/>
      <c r="D55" s="180"/>
      <c r="E55" s="63"/>
      <c r="F55" s="79" t="s">
        <v>75</v>
      </c>
      <c r="G55" s="71"/>
      <c r="H55" s="55" t="s">
        <v>264</v>
      </c>
      <c r="I55" s="89"/>
      <c r="J55" s="90"/>
      <c r="K55" s="66"/>
      <c r="L55" s="107"/>
      <c r="M55" s="107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165" hidden="1" customHeight="1" x14ac:dyDescent="0.25">
      <c r="B56" s="170"/>
      <c r="C56" s="145"/>
      <c r="D56" s="179" t="s">
        <v>19</v>
      </c>
      <c r="E56" s="63"/>
      <c r="F56" s="79" t="s">
        <v>239</v>
      </c>
      <c r="G56" s="71"/>
      <c r="H56" s="55" t="s">
        <v>264</v>
      </c>
      <c r="I56" s="89"/>
      <c r="J56" s="90"/>
      <c r="K56" s="66"/>
      <c r="L56" s="107"/>
      <c r="M56" s="107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50" hidden="1" customHeight="1" x14ac:dyDescent="0.25">
      <c r="B57" s="170"/>
      <c r="C57" s="145"/>
      <c r="D57" s="180"/>
      <c r="E57" s="63"/>
      <c r="F57" s="80" t="s">
        <v>228</v>
      </c>
      <c r="G57" s="71"/>
      <c r="H57" s="55" t="s">
        <v>264</v>
      </c>
      <c r="I57" s="89"/>
      <c r="J57" s="90"/>
      <c r="K57" s="66"/>
      <c r="L57" s="107"/>
      <c r="M57" s="107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90" hidden="1" customHeight="1" x14ac:dyDescent="0.25">
      <c r="B58" s="170"/>
      <c r="C58" s="145"/>
      <c r="D58" s="179" t="s">
        <v>19</v>
      </c>
      <c r="E58" s="63"/>
      <c r="F58" s="80" t="s">
        <v>240</v>
      </c>
      <c r="G58" s="71"/>
      <c r="H58" s="55" t="s">
        <v>264</v>
      </c>
      <c r="I58" s="89"/>
      <c r="J58" s="90"/>
      <c r="K58" s="66"/>
      <c r="L58" s="107"/>
      <c r="M58" s="107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120" hidden="1" customHeight="1" x14ac:dyDescent="0.25">
      <c r="B59" s="170"/>
      <c r="C59" s="145"/>
      <c r="D59" s="180"/>
      <c r="E59" s="63"/>
      <c r="F59" s="80" t="s">
        <v>241</v>
      </c>
      <c r="G59" s="71"/>
      <c r="H59" s="55" t="s">
        <v>264</v>
      </c>
      <c r="I59" s="89"/>
      <c r="J59" s="90"/>
      <c r="K59" s="66"/>
      <c r="L59" s="107"/>
      <c r="M59" s="107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80" hidden="1" customHeight="1" x14ac:dyDescent="0.25">
      <c r="B60" s="170"/>
      <c r="C60" s="145"/>
      <c r="D60" s="179" t="s">
        <v>19</v>
      </c>
      <c r="E60" s="63"/>
      <c r="F60" s="80" t="s">
        <v>242</v>
      </c>
      <c r="G60" s="71"/>
      <c r="H60" s="55" t="s">
        <v>264</v>
      </c>
      <c r="I60" s="89"/>
      <c r="J60" s="90"/>
      <c r="K60" s="66"/>
      <c r="L60" s="107"/>
      <c r="M60" s="107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75" hidden="1" customHeight="1" x14ac:dyDescent="0.25">
      <c r="B61" s="170"/>
      <c r="C61" s="145"/>
      <c r="D61" s="180"/>
      <c r="E61" s="63"/>
      <c r="F61" s="80" t="s">
        <v>243</v>
      </c>
      <c r="G61" s="71"/>
      <c r="H61" s="55" t="s">
        <v>264</v>
      </c>
      <c r="I61" s="89"/>
      <c r="J61" s="90"/>
      <c r="K61" s="66"/>
      <c r="L61" s="107"/>
      <c r="M61" s="107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45" hidden="1" customHeight="1" x14ac:dyDescent="0.25">
      <c r="B62" s="170"/>
      <c r="C62" s="145"/>
      <c r="D62" s="179" t="s">
        <v>19</v>
      </c>
      <c r="E62" s="63"/>
      <c r="F62" s="80" t="s">
        <v>244</v>
      </c>
      <c r="G62" s="71"/>
      <c r="H62" s="55" t="s">
        <v>264</v>
      </c>
      <c r="I62" s="89"/>
      <c r="J62" s="90"/>
      <c r="K62" s="66"/>
      <c r="L62" s="107"/>
      <c r="M62" s="107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5" hidden="1" customHeight="1" x14ac:dyDescent="0.25">
      <c r="B63" s="170"/>
      <c r="C63" s="145"/>
      <c r="D63" s="180"/>
      <c r="E63" s="63"/>
      <c r="F63" s="80" t="s">
        <v>229</v>
      </c>
      <c r="G63" s="71"/>
      <c r="H63" s="55" t="s">
        <v>264</v>
      </c>
      <c r="I63" s="89"/>
      <c r="J63" s="90"/>
      <c r="K63" s="66"/>
      <c r="L63" s="107"/>
      <c r="M63" s="107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30" hidden="1" customHeight="1" x14ac:dyDescent="0.25">
      <c r="B64" s="170"/>
      <c r="C64" s="145"/>
      <c r="D64" s="179" t="s">
        <v>19</v>
      </c>
      <c r="E64" s="63"/>
      <c r="F64" s="80" t="s">
        <v>230</v>
      </c>
      <c r="G64" s="71"/>
      <c r="H64" s="55" t="s">
        <v>264</v>
      </c>
      <c r="I64" s="89"/>
      <c r="J64" s="90"/>
      <c r="K64" s="66"/>
      <c r="L64" s="107"/>
      <c r="M64" s="107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30" hidden="1" customHeight="1" x14ac:dyDescent="0.25">
      <c r="B65" s="170"/>
      <c r="C65" s="145"/>
      <c r="D65" s="180"/>
      <c r="E65" s="63"/>
      <c r="F65" s="80" t="s">
        <v>231</v>
      </c>
      <c r="G65" s="71"/>
      <c r="H65" s="55" t="s">
        <v>264</v>
      </c>
      <c r="I65" s="89"/>
      <c r="J65" s="90"/>
      <c r="K65" s="66"/>
      <c r="L65" s="107"/>
      <c r="M65" s="107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120" hidden="1" customHeight="1" x14ac:dyDescent="0.25">
      <c r="B66" s="170"/>
      <c r="C66" s="145"/>
      <c r="D66" s="179" t="s">
        <v>19</v>
      </c>
      <c r="E66" s="63"/>
      <c r="F66" s="80" t="s">
        <v>232</v>
      </c>
      <c r="G66" s="71"/>
      <c r="H66" s="55" t="s">
        <v>264</v>
      </c>
      <c r="I66" s="89"/>
      <c r="J66" s="90"/>
      <c r="K66" s="66"/>
      <c r="L66" s="107"/>
      <c r="M66" s="107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45" hidden="1" customHeight="1" x14ac:dyDescent="0.25">
      <c r="B67" s="170"/>
      <c r="C67" s="145"/>
      <c r="D67" s="180"/>
      <c r="E67" s="63"/>
      <c r="F67" s="80" t="s">
        <v>233</v>
      </c>
      <c r="G67" s="71"/>
      <c r="H67" s="55" t="s">
        <v>264</v>
      </c>
      <c r="I67" s="89"/>
      <c r="J67" s="90"/>
      <c r="K67" s="66"/>
      <c r="L67" s="107"/>
      <c r="M67" s="107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45" hidden="1" customHeight="1" x14ac:dyDescent="0.25">
      <c r="B68" s="170"/>
      <c r="C68" s="145"/>
      <c r="D68" s="179" t="s">
        <v>19</v>
      </c>
      <c r="E68" s="63"/>
      <c r="F68" s="80" t="s">
        <v>245</v>
      </c>
      <c r="G68" s="71"/>
      <c r="H68" s="55" t="s">
        <v>264</v>
      </c>
      <c r="I68" s="89"/>
      <c r="J68" s="90"/>
      <c r="K68" s="66"/>
      <c r="L68" s="107"/>
      <c r="M68" s="107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60" hidden="1" customHeight="1" x14ac:dyDescent="0.25">
      <c r="B69" s="170"/>
      <c r="C69" s="145"/>
      <c r="D69" s="180"/>
      <c r="E69" s="63"/>
      <c r="F69" s="80" t="s">
        <v>246</v>
      </c>
      <c r="G69" s="71"/>
      <c r="H69" s="55" t="s">
        <v>264</v>
      </c>
      <c r="I69" s="89"/>
      <c r="J69" s="90"/>
      <c r="K69" s="66"/>
      <c r="L69" s="107"/>
      <c r="M69" s="107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45" hidden="1" customHeight="1" x14ac:dyDescent="0.25">
      <c r="B70" s="170"/>
      <c r="C70" s="145"/>
      <c r="D70" s="179" t="s">
        <v>19</v>
      </c>
      <c r="E70" s="63"/>
      <c r="F70" s="80" t="s">
        <v>247</v>
      </c>
      <c r="G70" s="71"/>
      <c r="H70" s="55" t="s">
        <v>264</v>
      </c>
      <c r="I70" s="89"/>
      <c r="J70" s="90"/>
      <c r="K70" s="66"/>
      <c r="L70" s="107"/>
      <c r="M70" s="107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8" ht="45" hidden="1" customHeight="1" x14ac:dyDescent="0.25">
      <c r="B71" s="170"/>
      <c r="C71" s="145"/>
      <c r="D71" s="180"/>
      <c r="E71" s="63"/>
      <c r="F71" s="80" t="s">
        <v>234</v>
      </c>
      <c r="G71" s="71"/>
      <c r="H71" s="55" t="s">
        <v>264</v>
      </c>
      <c r="I71" s="89"/>
      <c r="J71" s="90"/>
      <c r="K71" s="66"/>
      <c r="L71" s="107"/>
      <c r="M71" s="107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8" ht="30" hidden="1" customHeight="1" x14ac:dyDescent="0.25">
      <c r="B72" s="170"/>
      <c r="C72" s="145"/>
      <c r="D72" s="179" t="s">
        <v>19</v>
      </c>
      <c r="E72" s="63"/>
      <c r="F72" s="80" t="s">
        <v>235</v>
      </c>
      <c r="G72" s="71"/>
      <c r="H72" s="55" t="s">
        <v>264</v>
      </c>
      <c r="I72" s="89"/>
      <c r="J72" s="90"/>
      <c r="K72" s="66"/>
      <c r="L72" s="107"/>
      <c r="M72" s="107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8" ht="60" hidden="1" customHeight="1" x14ac:dyDescent="0.25">
      <c r="B73" s="170"/>
      <c r="C73" s="145"/>
      <c r="D73" s="180"/>
      <c r="E73" s="63"/>
      <c r="F73" s="80" t="s">
        <v>236</v>
      </c>
      <c r="G73" s="71"/>
      <c r="H73" s="55" t="s">
        <v>264</v>
      </c>
      <c r="I73" s="89"/>
      <c r="J73" s="90"/>
      <c r="K73" s="66"/>
      <c r="L73" s="107"/>
      <c r="M73" s="107"/>
      <c r="N73" s="59">
        <f t="shared" si="6"/>
        <v>0</v>
      </c>
      <c r="O73" s="5" t="str">
        <f t="shared" si="7"/>
        <v>Bajo</v>
      </c>
      <c r="P73" s="5">
        <v>10</v>
      </c>
      <c r="Q73" s="59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8" ht="15" hidden="1" customHeight="1" x14ac:dyDescent="0.25">
      <c r="B74" s="170"/>
      <c r="C74" s="145"/>
      <c r="D74" s="179" t="s">
        <v>19</v>
      </c>
      <c r="E74" s="63"/>
      <c r="F74" s="80" t="s">
        <v>237</v>
      </c>
      <c r="G74" s="71"/>
      <c r="H74" s="55" t="s">
        <v>264</v>
      </c>
      <c r="I74" s="89"/>
      <c r="J74" s="90"/>
      <c r="K74" s="66"/>
      <c r="L74" s="107"/>
      <c r="M74" s="107"/>
      <c r="N74" s="59">
        <f t="shared" si="6"/>
        <v>0</v>
      </c>
      <c r="O74" s="5" t="str">
        <f t="shared" si="7"/>
        <v>Bajo</v>
      </c>
      <c r="P74" s="5">
        <v>10</v>
      </c>
      <c r="Q74" s="59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8" ht="30.75" hidden="1" customHeight="1" x14ac:dyDescent="0.25">
      <c r="B75" s="170"/>
      <c r="C75" s="145"/>
      <c r="D75" s="180"/>
      <c r="E75" s="63"/>
      <c r="F75" s="80" t="s">
        <v>238</v>
      </c>
      <c r="G75" s="71"/>
      <c r="H75" s="55" t="s">
        <v>264</v>
      </c>
      <c r="I75" s="89"/>
      <c r="J75" s="90"/>
      <c r="K75" s="66"/>
      <c r="L75" s="107"/>
      <c r="M75" s="107"/>
      <c r="N75" s="59">
        <f t="shared" si="6"/>
        <v>0</v>
      </c>
      <c r="O75" s="5" t="str">
        <f t="shared" si="7"/>
        <v>Bajo</v>
      </c>
      <c r="P75" s="5">
        <v>10</v>
      </c>
      <c r="Q75" s="59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8" ht="93" customHeight="1" x14ac:dyDescent="0.25">
      <c r="B76" s="170"/>
      <c r="C76" s="146"/>
      <c r="D76" s="67" t="s">
        <v>293</v>
      </c>
      <c r="E76" s="14" t="s">
        <v>400</v>
      </c>
      <c r="F76" s="14" t="s">
        <v>401</v>
      </c>
      <c r="G76" s="14" t="s">
        <v>402</v>
      </c>
      <c r="H76" s="55" t="s">
        <v>264</v>
      </c>
      <c r="I76" s="58" t="s">
        <v>384</v>
      </c>
      <c r="J76" s="58" t="s">
        <v>384</v>
      </c>
      <c r="K76" s="58" t="s">
        <v>384</v>
      </c>
      <c r="L76" s="102">
        <v>6</v>
      </c>
      <c r="M76" s="102">
        <v>2</v>
      </c>
      <c r="N76" s="94">
        <f t="shared" si="6"/>
        <v>12</v>
      </c>
      <c r="O76" s="67" t="str">
        <f t="shared" si="7"/>
        <v>Alto</v>
      </c>
      <c r="P76" s="58">
        <v>10</v>
      </c>
      <c r="Q76" s="59">
        <f t="shared" si="11"/>
        <v>120</v>
      </c>
      <c r="R76" s="11" t="str">
        <f t="shared" si="8"/>
        <v>III</v>
      </c>
      <c r="S76" s="7" t="str">
        <f t="shared" si="9"/>
        <v>MEJORABLE</v>
      </c>
      <c r="T76" s="10" t="str">
        <f t="shared" si="10"/>
        <v>Mejorar si es posible. Seria conveniente justificar la intervención y su rentabilidad</v>
      </c>
      <c r="U76" s="58">
        <v>7</v>
      </c>
      <c r="V76" s="14" t="s">
        <v>403</v>
      </c>
      <c r="W76" s="14" t="s">
        <v>404</v>
      </c>
      <c r="X76" s="58" t="s">
        <v>266</v>
      </c>
      <c r="Y76" s="58" t="s">
        <v>266</v>
      </c>
      <c r="Z76" s="58" t="s">
        <v>266</v>
      </c>
      <c r="AA76" s="70" t="s">
        <v>405</v>
      </c>
      <c r="AB76" s="75" t="s">
        <v>399</v>
      </c>
    </row>
    <row r="77" spans="2:28" x14ac:dyDescent="0.25">
      <c r="C77" s="81"/>
      <c r="L77" s="111"/>
      <c r="M77" s="111"/>
    </row>
    <row r="78" spans="2:28" x14ac:dyDescent="0.25">
      <c r="C78" s="81"/>
      <c r="L78" s="111"/>
      <c r="M78" s="111"/>
    </row>
    <row r="79" spans="2:28" x14ac:dyDescent="0.25">
      <c r="C79" s="81"/>
      <c r="L79" s="111"/>
      <c r="M79" s="111"/>
    </row>
    <row r="80" spans="2:28" x14ac:dyDescent="0.25">
      <c r="C80" s="81"/>
      <c r="L80" s="111"/>
      <c r="M80" s="111"/>
    </row>
    <row r="81" spans="3:13" x14ac:dyDescent="0.25">
      <c r="C81" s="81"/>
      <c r="L81" s="111"/>
      <c r="M81" s="111"/>
    </row>
    <row r="82" spans="3:13" x14ac:dyDescent="0.25">
      <c r="C82" s="81"/>
      <c r="L82" s="111"/>
      <c r="M82" s="111"/>
    </row>
    <row r="83" spans="3:13" x14ac:dyDescent="0.25">
      <c r="C83" s="81"/>
      <c r="L83" s="207"/>
    </row>
    <row r="84" spans="3:13" x14ac:dyDescent="0.25">
      <c r="C84" s="81"/>
      <c r="L84" s="207"/>
    </row>
    <row r="85" spans="3:13" x14ac:dyDescent="0.25">
      <c r="C85" s="81"/>
      <c r="L85" s="207"/>
    </row>
    <row r="86" spans="3:13" x14ac:dyDescent="0.25">
      <c r="C86" s="81"/>
      <c r="L86" s="207"/>
    </row>
    <row r="87" spans="3:13" x14ac:dyDescent="0.25">
      <c r="C87" s="81"/>
      <c r="L87" s="207"/>
    </row>
    <row r="88" spans="3:13" x14ac:dyDescent="0.25">
      <c r="C88" s="81"/>
      <c r="L88" s="207"/>
    </row>
    <row r="89" spans="3:13" x14ac:dyDescent="0.25">
      <c r="C89" s="81"/>
      <c r="L89" s="207"/>
    </row>
    <row r="90" spans="3:13" x14ac:dyDescent="0.25">
      <c r="C90" s="81"/>
      <c r="L90" s="207"/>
    </row>
    <row r="91" spans="3:13" x14ac:dyDescent="0.25">
      <c r="C91" s="81"/>
    </row>
    <row r="92" spans="3:13" x14ac:dyDescent="0.25">
      <c r="C92" s="81"/>
    </row>
    <row r="93" spans="3:13" x14ac:dyDescent="0.25">
      <c r="C93" s="81"/>
    </row>
    <row r="94" spans="3:13" x14ac:dyDescent="0.25">
      <c r="C94" s="81"/>
    </row>
    <row r="95" spans="3:13" x14ac:dyDescent="0.25">
      <c r="C95" s="81"/>
    </row>
    <row r="96" spans="3:1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048548" spans="4:8" ht="60" x14ac:dyDescent="0.25">
      <c r="H1048548" s="31" t="s">
        <v>256</v>
      </c>
    </row>
    <row r="1048549" spans="4:8" ht="60" x14ac:dyDescent="0.25">
      <c r="H1048549" s="31" t="s">
        <v>257</v>
      </c>
    </row>
    <row r="1048550" spans="4:8" ht="90" x14ac:dyDescent="0.25">
      <c r="H1048550" s="31" t="s">
        <v>258</v>
      </c>
    </row>
    <row r="1048551" spans="4:8" ht="75" x14ac:dyDescent="0.25">
      <c r="H1048551" s="31" t="s">
        <v>259</v>
      </c>
    </row>
    <row r="1048552" spans="4:8" ht="135" x14ac:dyDescent="0.25">
      <c r="H1048552" s="31" t="s">
        <v>260</v>
      </c>
    </row>
    <row r="1048553" spans="4:8" ht="285" x14ac:dyDescent="0.25">
      <c r="D1048553" t="s">
        <v>19</v>
      </c>
      <c r="H1048553" s="31" t="s">
        <v>261</v>
      </c>
    </row>
    <row r="1048554" spans="4:8" x14ac:dyDescent="0.25">
      <c r="D1048554" t="s">
        <v>263</v>
      </c>
    </row>
  </sheetData>
  <mergeCells count="72">
    <mergeCell ref="L83:L90"/>
    <mergeCell ref="D58:D59"/>
    <mergeCell ref="D60:D61"/>
    <mergeCell ref="D62:D63"/>
    <mergeCell ref="D64:D65"/>
    <mergeCell ref="D66:D67"/>
    <mergeCell ref="D68:D69"/>
    <mergeCell ref="AA22:AA23"/>
    <mergeCell ref="AB22:AB23"/>
    <mergeCell ref="E25:E29"/>
    <mergeCell ref="D56:D57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Y11:Y18"/>
    <mergeCell ref="Z11:Z18"/>
    <mergeCell ref="AA11:AA18"/>
    <mergeCell ref="AB11:AB18"/>
    <mergeCell ref="D19:D20"/>
    <mergeCell ref="E19:E20"/>
    <mergeCell ref="S11:S18"/>
    <mergeCell ref="T11:T18"/>
    <mergeCell ref="U11:U18"/>
    <mergeCell ref="V11:V18"/>
    <mergeCell ref="W11:W18"/>
    <mergeCell ref="X11:X18"/>
    <mergeCell ref="M11:M18"/>
    <mergeCell ref="N11:N18"/>
    <mergeCell ref="O11:O18"/>
    <mergeCell ref="P11:P18"/>
    <mergeCell ref="Q11:Q18"/>
    <mergeCell ref="R11:R18"/>
    <mergeCell ref="G11:G18"/>
    <mergeCell ref="H11:H18"/>
    <mergeCell ref="I11:I18"/>
    <mergeCell ref="J11:J18"/>
    <mergeCell ref="K11:K18"/>
    <mergeCell ref="L11:L18"/>
    <mergeCell ref="B11:B76"/>
    <mergeCell ref="C11:C76"/>
    <mergeCell ref="D11:D18"/>
    <mergeCell ref="E11:E18"/>
    <mergeCell ref="F11:F18"/>
    <mergeCell ref="D32:D33"/>
    <mergeCell ref="D22:D23"/>
    <mergeCell ref="E22:E23"/>
    <mergeCell ref="D70:D71"/>
    <mergeCell ref="D72:D73"/>
    <mergeCell ref="D74:D75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9:O76">
    <cfRule type="containsText" dxfId="412" priority="30" operator="containsText" text="Bajo">
      <formula>NOT(ISERROR(SEARCH("Bajo",O11)))</formula>
    </cfRule>
    <cfRule type="containsText" dxfId="411" priority="31" operator="containsText" text="Muy Alto">
      <formula>NOT(ISERROR(SEARCH("Muy Alto",O11)))</formula>
    </cfRule>
  </conditionalFormatting>
  <conditionalFormatting sqref="O11 O25:O76">
    <cfRule type="containsText" dxfId="410" priority="32" operator="containsText" text="Alto">
      <formula>NOT(ISERROR(SEARCH("Alto",O11)))</formula>
    </cfRule>
    <cfRule type="containsText" dxfId="409" priority="33" operator="containsText" text="Muy Alto">
      <formula>NOT(ISERROR(SEARCH("Muy Alto",O11)))</formula>
    </cfRule>
  </conditionalFormatting>
  <conditionalFormatting sqref="O19:O24">
    <cfRule type="containsText" dxfId="408" priority="9" operator="containsText" text="Muy Alto">
      <formula>NOT(ISERROR(SEARCH("Muy Alto",O19)))</formula>
    </cfRule>
    <cfRule type="containsText" dxfId="407" priority="10" operator="containsText" text="Alto">
      <formula>NOT(ISERROR(SEARCH("Alto",O19)))</formula>
    </cfRule>
  </conditionalFormatting>
  <conditionalFormatting sqref="O19:O76 O11">
    <cfRule type="containsText" dxfId="406" priority="29" operator="containsText" text="Medio">
      <formula>NOT(ISERROR(SEARCH("Medio",O11)))</formula>
    </cfRule>
  </conditionalFormatting>
  <conditionalFormatting sqref="R11 R25:R76">
    <cfRule type="containsText" dxfId="405" priority="25" operator="containsText" text="III">
      <formula>NOT(ISERROR(SEARCH("III",R11)))</formula>
    </cfRule>
    <cfRule type="containsText" dxfId="404" priority="26" operator="containsText" text="II">
      <formula>NOT(ISERROR(SEARCH("II",R11)))</formula>
    </cfRule>
    <cfRule type="containsText" dxfId="403" priority="27" operator="containsText" text="I">
      <formula>NOT(ISERROR(SEARCH("I",R11)))</formula>
    </cfRule>
    <cfRule type="containsText" dxfId="402" priority="28" operator="containsText" text="IV">
      <formula>NOT(ISERROR(SEARCH("IV",R11)))</formula>
    </cfRule>
  </conditionalFormatting>
  <conditionalFormatting sqref="R19:R24">
    <cfRule type="containsText" dxfId="401" priority="5" operator="containsText" text="IV">
      <formula>NOT(ISERROR(SEARCH("IV",R19)))</formula>
    </cfRule>
    <cfRule type="containsText" dxfId="400" priority="6" operator="containsText" text="III">
      <formula>NOT(ISERROR(SEARCH("III",R19)))</formula>
    </cfRule>
    <cfRule type="containsText" dxfId="399" priority="7" operator="containsText" text="II">
      <formula>NOT(ISERROR(SEARCH("II",R19)))</formula>
    </cfRule>
    <cfRule type="containsText" dxfId="398" priority="8" operator="containsText" text="I">
      <formula>NOT(ISERROR(SEARCH("I",R19)))</formula>
    </cfRule>
  </conditionalFormatting>
  <conditionalFormatting sqref="R19:R76 R11">
    <cfRule type="containsText" dxfId="397" priority="24" operator="containsText" text="IV">
      <formula>NOT(ISERROR(SEARCH("IV",R11)))</formula>
    </cfRule>
  </conditionalFormatting>
  <conditionalFormatting sqref="S11 S19:S76">
    <cfRule type="containsText" dxfId="396" priority="17" operator="containsText" text="ACEPTABLE CON CONTROL ESPECIFICO">
      <formula>NOT(ISERROR(SEARCH("ACEPTABLE CON CONTROL ESPECIFICO",S11)))</formula>
    </cfRule>
    <cfRule type="containsText" dxfId="395" priority="18" operator="containsText" text="ACEPTABLE">
      <formula>NOT(ISERROR(SEARCH("ACEPTABLE",S11)))</formula>
    </cfRule>
    <cfRule type="containsText" dxfId="394" priority="19" operator="containsText" text="MEJORABLE">
      <formula>NOT(ISERROR(SEARCH("MEJORABLE",S11)))</formula>
    </cfRule>
  </conditionalFormatting>
  <conditionalFormatting sqref="S11 S25:S76">
    <cfRule type="containsText" dxfId="393" priority="20" operator="containsText" text="NO ACEPTABLE">
      <formula>NOT(ISERROR(SEARCH("NO ACEPTABLE",S11)))</formula>
    </cfRule>
    <cfRule type="containsText" dxfId="392" priority="21" operator="containsText" text="NO ACEPTABLE O ACEPTABLE CON CONTROL ESPECIFICO">
      <formula>NOT(ISERROR(SEARCH("NO ACEPTABLE O ACEPTABLE CON CONTROL ESPECIFICO",S11)))</formula>
    </cfRule>
    <cfRule type="containsText" dxfId="391" priority="22" operator="containsText" text="ACEPTABLE">
      <formula>NOT(ISERROR(SEARCH("ACEPTABLE",S11)))</formula>
    </cfRule>
    <cfRule type="containsText" dxfId="390" priority="23" operator="containsText" text="MEJORABLE">
      <formula>NOT(ISERROR(SEARCH("MEJORABLE",S11)))</formula>
    </cfRule>
  </conditionalFormatting>
  <conditionalFormatting sqref="S19:S24">
    <cfRule type="containsText" dxfId="389" priority="1" operator="containsText" text="ACEPTABLE">
      <formula>NOT(ISERROR(SEARCH("ACEPTABLE",S19)))</formula>
    </cfRule>
    <cfRule type="containsText" dxfId="388" priority="2" operator="containsText" text="MEJORABLE">
      <formula>NOT(ISERROR(SEARCH("MEJORABLE",S19)))</formula>
    </cfRule>
    <cfRule type="containsText" dxfId="387" priority="3" operator="containsText" text="NO ACEPTABLE">
      <formula>NOT(ISERROR(SEARCH("NO ACEPTABLE",S19)))</formula>
    </cfRule>
    <cfRule type="containsText" dxfId="386" priority="4" operator="containsText" text="NO ACEPTABLE O ACEPTABLE CON CONTROL ESPECIFICO">
      <formula>NOT(ISERROR(SEARCH("NO ACEPTABLE O ACEPTABLE CON CONTROL ESPECIFICO",S19)))</formula>
    </cfRule>
  </conditionalFormatting>
  <conditionalFormatting sqref="S19:S76 S11">
    <cfRule type="containsText" dxfId="385" priority="16" operator="containsText" text="NO ACEPTABLE">
      <formula>NOT(ISERROR(SEARCH("NO ACEPTABLE",S11)))</formula>
    </cfRule>
  </conditionalFormatting>
  <conditionalFormatting sqref="T11 T19:T76">
    <cfRule type="containsText" dxfId="384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383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382" priority="13" operator="equal">
      <formula>"Situación crítica. Suspender actividades hasta que el riesgo esté bajo control. Intervención urgente"</formula>
    </cfRule>
    <cfRule type="containsText" dxfId="381" priority="14" operator="containsText" text="Corregir y adoptar medidas de control inmediato">
      <formula>NOT(ISERROR(SEARCH("Corregir y adoptar medidas de control inmediato",T11)))</formula>
    </cfRule>
    <cfRule type="containsText" dxfId="380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showInputMessage="1" showErrorMessage="1" sqref="H25:H76" xr:uid="{EDE5C3DF-953A-438A-91AA-AB4CCF2212D4}">
      <formula1>$H$1048547:$H$1048553</formula1>
    </dataValidation>
    <dataValidation type="list" allowBlank="1" showInputMessage="1" showErrorMessage="1" sqref="D32 D11 D74 D72 D70 D68 D66 D64 D62 D60 D58 D56 D54 D52 D50 D48 D46 D44 D42 D40 D38 D36 D34 D21:D22 D19 D24:D30" xr:uid="{D09C28C4-920C-44B7-BEB4-706B2E6067F1}">
      <formula1>$D$1048553:$D$1048576</formula1>
    </dataValidation>
    <dataValidation type="list" allowBlank="1" showInputMessage="1" showErrorMessage="1" sqref="P11 P19:P75" xr:uid="{9C21E4D5-0BA0-4E5B-AC2E-857C2EAF3614}">
      <formula1>$P$31:$P$34</formula1>
    </dataValidation>
    <dataValidation type="list" allowBlank="1" showInputMessage="1" showErrorMessage="1" sqref="E11 E19 E24:E26 E21:E22 E30" xr:uid="{8D973967-3BEC-406B-A694-6EB77EEF6E37}">
      <formula1>$E$31:$E$36</formula1>
    </dataValidation>
    <dataValidation type="list" allowBlank="1" showInputMessage="1" showErrorMessage="1" sqref="F11 F19:F30" xr:uid="{313EE75A-F784-4F31-9388-978EC315456D}">
      <formula1>$F$31:$F$75</formula1>
    </dataValidation>
    <dataValidation type="list" allowBlank="1" showInputMessage="1" showErrorMessage="1" sqref="H11 H19:H24" xr:uid="{66FB9772-F2B8-45CE-8E9A-B197D7474A6B}">
      <formula1>$H$1048548:$H$1048553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1E84-0883-46B4-9289-18C967F47D42}">
  <sheetPr>
    <pageSetUpPr fitToPage="1"/>
  </sheetPr>
  <dimension ref="B2:AW1048548"/>
  <sheetViews>
    <sheetView showGridLines="0" zoomScale="70" zoomScaleNormal="70" workbookViewId="0">
      <selection activeCell="I24" sqref="I24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521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2"/>
      <c r="C10" s="154"/>
      <c r="D10" s="155"/>
      <c r="E10" s="210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08" t="s">
        <v>37</v>
      </c>
      <c r="M10" s="110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79.5" customHeight="1" thickBot="1" x14ac:dyDescent="0.3">
      <c r="B11" s="220" t="s">
        <v>521</v>
      </c>
      <c r="C11" s="145" t="s">
        <v>524</v>
      </c>
      <c r="D11" s="179" t="s">
        <v>19</v>
      </c>
      <c r="E11" s="211" t="s">
        <v>207</v>
      </c>
      <c r="F11" s="62" t="s">
        <v>54</v>
      </c>
      <c r="G11" s="62" t="s">
        <v>274</v>
      </c>
      <c r="H11" s="55" t="s">
        <v>264</v>
      </c>
      <c r="I11" s="6" t="s">
        <v>271</v>
      </c>
      <c r="J11" s="6" t="s">
        <v>271</v>
      </c>
      <c r="K11" s="105" t="s">
        <v>535</v>
      </c>
      <c r="L11" s="102">
        <v>2</v>
      </c>
      <c r="M11" s="102">
        <v>4</v>
      </c>
      <c r="N11" s="112">
        <f t="shared" ref="N11:N16" si="0">M11*L11</f>
        <v>8</v>
      </c>
      <c r="O11" s="5" t="str">
        <f t="shared" ref="O11:O16" si="1">IF(N11&gt;=24,"Muy Alto",IF(N11&gt;=10,"Alto",IF(N11&gt;=6,"Medio","Bajo")))</f>
        <v>Medio</v>
      </c>
      <c r="P11" s="129">
        <v>25</v>
      </c>
      <c r="Q11" s="59">
        <f t="shared" ref="Q11:Q19" si="2">P11*N11</f>
        <v>200</v>
      </c>
      <c r="R11" s="11" t="str">
        <f t="shared" ref="R11:R16" si="3">IF(Q11&gt;=600,"I",IF(Q11&gt;=150,"II",IF(Q11&gt;=40,"III","IV")))</f>
        <v>II</v>
      </c>
      <c r="S11" s="53" t="str">
        <f t="shared" ref="S11:S16" si="4">IF(R11="IV","ACEPTABLE",IF(R11="III","MEJORABLE",IF(R11="II","ACEPTABLE CON CONTROL ESPECIFICO","NO ACEPTABLE")))</f>
        <v>ACEPTABLE CON CONTROL ESPECIFICO</v>
      </c>
      <c r="T11" s="10" t="str">
        <f t="shared" ref="T11:T16" si="5"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5">
        <v>1</v>
      </c>
      <c r="V11" s="55" t="s">
        <v>278</v>
      </c>
      <c r="W11" s="55" t="s">
        <v>280</v>
      </c>
      <c r="X11" s="55" t="s">
        <v>266</v>
      </c>
      <c r="Y11" s="55" t="s">
        <v>266</v>
      </c>
      <c r="Z11" s="55" t="s">
        <v>305</v>
      </c>
      <c r="AA11" s="55" t="s">
        <v>285</v>
      </c>
      <c r="AB11" s="55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77.25" customHeight="1" thickBot="1" x14ac:dyDescent="0.3">
      <c r="B12" s="220"/>
      <c r="C12" s="145"/>
      <c r="D12" s="181"/>
      <c r="E12" s="145"/>
      <c r="F12" s="55" t="s">
        <v>53</v>
      </c>
      <c r="G12" s="55" t="s">
        <v>527</v>
      </c>
      <c r="H12" s="55" t="s">
        <v>264</v>
      </c>
      <c r="I12" s="6" t="s">
        <v>271</v>
      </c>
      <c r="J12" s="6" t="s">
        <v>271</v>
      </c>
      <c r="K12" s="6" t="s">
        <v>535</v>
      </c>
      <c r="L12" s="102">
        <v>2</v>
      </c>
      <c r="M12" s="102">
        <v>4</v>
      </c>
      <c r="N12" s="59">
        <f t="shared" si="0"/>
        <v>8</v>
      </c>
      <c r="O12" s="5" t="str">
        <f t="shared" si="1"/>
        <v>Medio</v>
      </c>
      <c r="P12" s="129">
        <v>25</v>
      </c>
      <c r="Q12" s="59">
        <f t="shared" si="2"/>
        <v>200</v>
      </c>
      <c r="R12" s="11" t="str">
        <f t="shared" si="3"/>
        <v>II</v>
      </c>
      <c r="S12" s="53" t="str">
        <f t="shared" si="4"/>
        <v>ACEPTABLE CON CONTROL ESPECIFICO</v>
      </c>
      <c r="T12" s="10" t="str">
        <f t="shared" si="5"/>
        <v>Corregir y adoptar medidas de control inmediato</v>
      </c>
      <c r="U12" s="5">
        <v>1</v>
      </c>
      <c r="V12" s="55" t="s">
        <v>281</v>
      </c>
      <c r="W12" s="55" t="s">
        <v>280</v>
      </c>
      <c r="X12" s="55" t="s">
        <v>266</v>
      </c>
      <c r="Y12" s="55" t="s">
        <v>266</v>
      </c>
      <c r="Z12" s="55" t="s">
        <v>306</v>
      </c>
      <c r="AA12" s="55" t="s">
        <v>296</v>
      </c>
      <c r="AB12" s="55" t="s">
        <v>266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02.75" thickBot="1" x14ac:dyDescent="0.3">
      <c r="B13" s="220"/>
      <c r="C13" s="145"/>
      <c r="D13" s="5" t="s">
        <v>19</v>
      </c>
      <c r="E13" s="146"/>
      <c r="F13" s="55" t="s">
        <v>52</v>
      </c>
      <c r="G13" s="55" t="s">
        <v>448</v>
      </c>
      <c r="H13" s="55" t="s">
        <v>264</v>
      </c>
      <c r="I13" s="6" t="s">
        <v>271</v>
      </c>
      <c r="J13" s="6" t="s">
        <v>271</v>
      </c>
      <c r="K13" s="6" t="s">
        <v>535</v>
      </c>
      <c r="L13" s="102">
        <v>2</v>
      </c>
      <c r="M13" s="102">
        <v>4</v>
      </c>
      <c r="N13" s="59">
        <f t="shared" si="0"/>
        <v>8</v>
      </c>
      <c r="O13" s="5" t="str">
        <f t="shared" si="1"/>
        <v>Medio</v>
      </c>
      <c r="P13" s="129">
        <v>25</v>
      </c>
      <c r="Q13" s="59">
        <f t="shared" si="2"/>
        <v>200</v>
      </c>
      <c r="R13" s="11" t="str">
        <f t="shared" si="3"/>
        <v>II</v>
      </c>
      <c r="S13" s="53" t="str">
        <f t="shared" si="4"/>
        <v>ACEPTABLE CON CONTROL ESPECIFICO</v>
      </c>
      <c r="T13" s="10" t="str">
        <f t="shared" si="5"/>
        <v>Corregir y adoptar medidas de control inmediato</v>
      </c>
      <c r="U13" s="5">
        <v>1</v>
      </c>
      <c r="V13" s="55" t="s">
        <v>431</v>
      </c>
      <c r="W13" s="55" t="s">
        <v>283</v>
      </c>
      <c r="X13" s="55" t="s">
        <v>266</v>
      </c>
      <c r="Y13" s="55" t="s">
        <v>266</v>
      </c>
      <c r="Z13" s="55" t="s">
        <v>307</v>
      </c>
      <c r="AA13" s="55" t="s">
        <v>414</v>
      </c>
      <c r="AB13" s="55" t="s">
        <v>287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51.75" customHeight="1" thickBot="1" x14ac:dyDescent="0.3">
      <c r="B14" s="220"/>
      <c r="C14" s="145"/>
      <c r="D14" s="180"/>
      <c r="E14" s="145" t="s">
        <v>211</v>
      </c>
      <c r="F14" s="55" t="s">
        <v>244</v>
      </c>
      <c r="G14" s="55" t="s">
        <v>523</v>
      </c>
      <c r="H14" s="55" t="s">
        <v>264</v>
      </c>
      <c r="I14" s="6" t="s">
        <v>271</v>
      </c>
      <c r="J14" s="6" t="s">
        <v>271</v>
      </c>
      <c r="K14" s="6" t="s">
        <v>271</v>
      </c>
      <c r="L14" s="102">
        <v>2</v>
      </c>
      <c r="M14" s="102">
        <v>4</v>
      </c>
      <c r="N14" s="59">
        <f t="shared" si="0"/>
        <v>8</v>
      </c>
      <c r="O14" s="5" t="str">
        <f t="shared" si="1"/>
        <v>Medio</v>
      </c>
      <c r="P14" s="129">
        <v>25</v>
      </c>
      <c r="Q14" s="59">
        <f t="shared" si="2"/>
        <v>200</v>
      </c>
      <c r="R14" s="11" t="str">
        <f t="shared" si="3"/>
        <v>II</v>
      </c>
      <c r="S14" s="53" t="str">
        <f t="shared" si="4"/>
        <v>ACEPTABLE CON CONTROL ESPECIFICO</v>
      </c>
      <c r="T14" s="10" t="str">
        <f t="shared" si="5"/>
        <v>Corregir y adoptar medidas de control inmediato</v>
      </c>
      <c r="U14" s="5">
        <v>1</v>
      </c>
      <c r="V14" s="55" t="s">
        <v>310</v>
      </c>
      <c r="W14" s="55" t="s">
        <v>279</v>
      </c>
      <c r="X14" s="55" t="s">
        <v>266</v>
      </c>
      <c r="Y14" s="55" t="s">
        <v>266</v>
      </c>
      <c r="Z14" s="55" t="s">
        <v>302</v>
      </c>
      <c r="AA14" s="145" t="s">
        <v>596</v>
      </c>
      <c r="AB14" s="145" t="s">
        <v>266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53.75" thickBot="1" x14ac:dyDescent="0.3">
      <c r="B15" s="220"/>
      <c r="C15" s="145"/>
      <c r="D15" s="181"/>
      <c r="E15" s="146"/>
      <c r="F15" s="55" t="s">
        <v>231</v>
      </c>
      <c r="G15" s="55" t="s">
        <v>628</v>
      </c>
      <c r="H15" s="55" t="s">
        <v>262</v>
      </c>
      <c r="I15" s="6" t="s">
        <v>271</v>
      </c>
      <c r="J15" s="6" t="s">
        <v>540</v>
      </c>
      <c r="K15" s="6" t="s">
        <v>271</v>
      </c>
      <c r="L15" s="102">
        <v>2</v>
      </c>
      <c r="M15" s="102">
        <v>3</v>
      </c>
      <c r="N15" s="59">
        <f t="shared" si="0"/>
        <v>6</v>
      </c>
      <c r="O15" s="5" t="str">
        <f t="shared" si="1"/>
        <v>Medio</v>
      </c>
      <c r="P15" s="129">
        <v>25</v>
      </c>
      <c r="Q15" s="59">
        <f t="shared" si="2"/>
        <v>150</v>
      </c>
      <c r="R15" s="11" t="str">
        <f t="shared" si="3"/>
        <v>II</v>
      </c>
      <c r="S15" s="53" t="str">
        <f t="shared" si="4"/>
        <v>ACEPTABLE CON CONTROL ESPECIFICO</v>
      </c>
      <c r="T15" s="10" t="str">
        <f t="shared" si="5"/>
        <v>Corregir y adoptar medidas de control inmediato</v>
      </c>
      <c r="U15" s="5">
        <v>1</v>
      </c>
      <c r="V15" s="55" t="s">
        <v>301</v>
      </c>
      <c r="W15" s="55" t="s">
        <v>279</v>
      </c>
      <c r="X15" s="55" t="s">
        <v>266</v>
      </c>
      <c r="Y15" s="55" t="s">
        <v>266</v>
      </c>
      <c r="Z15" s="55" t="s">
        <v>308</v>
      </c>
      <c r="AA15" s="146"/>
      <c r="AB15" s="146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47" customHeight="1" thickBot="1" x14ac:dyDescent="0.3">
      <c r="B16" s="220"/>
      <c r="C16" s="145"/>
      <c r="D16" s="5" t="s">
        <v>293</v>
      </c>
      <c r="E16" s="55" t="s">
        <v>210</v>
      </c>
      <c r="F16" s="55" t="s">
        <v>241</v>
      </c>
      <c r="G16" s="55" t="s">
        <v>292</v>
      </c>
      <c r="H16" s="55" t="s">
        <v>264</v>
      </c>
      <c r="I16" s="6" t="s">
        <v>271</v>
      </c>
      <c r="J16" s="6" t="s">
        <v>271</v>
      </c>
      <c r="K16" s="6" t="s">
        <v>271</v>
      </c>
      <c r="L16" s="102">
        <v>2</v>
      </c>
      <c r="M16" s="102">
        <v>2</v>
      </c>
      <c r="N16" s="59">
        <f t="shared" si="0"/>
        <v>4</v>
      </c>
      <c r="O16" s="5" t="str">
        <f t="shared" si="1"/>
        <v>Bajo</v>
      </c>
      <c r="P16" s="129">
        <v>10</v>
      </c>
      <c r="Q16" s="59">
        <f t="shared" si="2"/>
        <v>40</v>
      </c>
      <c r="R16" s="11" t="str">
        <f t="shared" si="3"/>
        <v>III</v>
      </c>
      <c r="S16" s="53" t="str">
        <f t="shared" si="4"/>
        <v>MEJORABLE</v>
      </c>
      <c r="T16" s="10" t="str">
        <f t="shared" si="5"/>
        <v>Mejorar si es posible. Seria conveniente justificar la intervención y su rentabilidad</v>
      </c>
      <c r="U16" s="5">
        <v>1</v>
      </c>
      <c r="V16" s="55" t="s">
        <v>298</v>
      </c>
      <c r="W16" s="55" t="s">
        <v>299</v>
      </c>
      <c r="X16" s="55" t="s">
        <v>266</v>
      </c>
      <c r="Y16" s="55" t="s">
        <v>266</v>
      </c>
      <c r="Z16" s="55" t="s">
        <v>300</v>
      </c>
      <c r="AA16" s="55" t="s">
        <v>303</v>
      </c>
      <c r="AB16" s="55" t="s">
        <v>266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79.25" thickBot="1" x14ac:dyDescent="0.3">
      <c r="B17" s="220"/>
      <c r="C17" s="145"/>
      <c r="D17" s="5" t="s">
        <v>19</v>
      </c>
      <c r="E17" s="145" t="s">
        <v>514</v>
      </c>
      <c r="F17" s="55" t="s">
        <v>233</v>
      </c>
      <c r="G17" s="55" t="s">
        <v>316</v>
      </c>
      <c r="H17" s="55" t="s">
        <v>262</v>
      </c>
      <c r="I17" s="6" t="s">
        <v>271</v>
      </c>
      <c r="J17" s="6" t="s">
        <v>271</v>
      </c>
      <c r="K17" s="6" t="s">
        <v>271</v>
      </c>
      <c r="L17" s="102">
        <v>2</v>
      </c>
      <c r="M17" s="102">
        <v>3</v>
      </c>
      <c r="N17" s="59">
        <f t="shared" ref="N17:N70" si="6">M17*L17</f>
        <v>6</v>
      </c>
      <c r="O17" s="5" t="str">
        <f t="shared" ref="O17:O70" si="7">IF(N17&gt;=24,"Muy Alto",IF(N17&gt;=10,"Alto",IF(N17&gt;=6,"Medio","Bajo")))</f>
        <v>Medio</v>
      </c>
      <c r="P17" s="129">
        <v>60</v>
      </c>
      <c r="Q17" s="59">
        <f t="shared" si="2"/>
        <v>360</v>
      </c>
      <c r="R17" s="11" t="str">
        <f t="shared" ref="R17:R70" si="8">IF(Q17&gt;=600,"I",IF(Q17&gt;=150,"II",IF(Q17&gt;=40,"III","IV")))</f>
        <v>II</v>
      </c>
      <c r="S17" s="7" t="str">
        <f t="shared" ref="S17:S70" si="9">IF(R17="IV","ACEPTABLE",IF(R17="III","MEJORABLE",IF(R17="II","ACEPTABLE CON CONTROL ESPECIFICO","NO ACEPTABLE")))</f>
        <v>ACEPTABLE CON CONTROL ESPECIFICO</v>
      </c>
      <c r="T17" s="10" t="str">
        <f t="shared" ref="T17:T70" si="10"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5">
        <v>1</v>
      </c>
      <c r="V17" s="55" t="s">
        <v>317</v>
      </c>
      <c r="W17" s="55" t="s">
        <v>265</v>
      </c>
      <c r="X17" s="55" t="s">
        <v>266</v>
      </c>
      <c r="Y17" s="55" t="s">
        <v>266</v>
      </c>
      <c r="Z17" s="55" t="s">
        <v>318</v>
      </c>
      <c r="AA17" s="55" t="s">
        <v>319</v>
      </c>
      <c r="AB17" s="55" t="s">
        <v>266</v>
      </c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77.25" thickBot="1" x14ac:dyDescent="0.3">
      <c r="B18" s="220"/>
      <c r="C18" s="145"/>
      <c r="D18" s="5" t="s">
        <v>19</v>
      </c>
      <c r="E18" s="145"/>
      <c r="F18" s="55" t="s">
        <v>236</v>
      </c>
      <c r="G18" s="55" t="s">
        <v>320</v>
      </c>
      <c r="H18" s="55" t="s">
        <v>262</v>
      </c>
      <c r="I18" s="6" t="s">
        <v>271</v>
      </c>
      <c r="J18" s="6" t="s">
        <v>271</v>
      </c>
      <c r="K18" s="6" t="s">
        <v>271</v>
      </c>
      <c r="L18" s="102">
        <v>2</v>
      </c>
      <c r="M18" s="102">
        <v>2</v>
      </c>
      <c r="N18" s="59">
        <f t="shared" si="6"/>
        <v>4</v>
      </c>
      <c r="O18" s="5" t="str">
        <f t="shared" si="7"/>
        <v>Bajo</v>
      </c>
      <c r="P18" s="129">
        <v>60</v>
      </c>
      <c r="Q18" s="59">
        <f t="shared" si="2"/>
        <v>240</v>
      </c>
      <c r="R18" s="11" t="str">
        <f t="shared" si="8"/>
        <v>II</v>
      </c>
      <c r="S18" s="7" t="str">
        <f t="shared" si="9"/>
        <v>ACEPTABLE CON CONTROL ESPECIFICO</v>
      </c>
      <c r="T18" s="10" t="str">
        <f t="shared" si="10"/>
        <v>Corregir y adoptar medidas de control inmediato</v>
      </c>
      <c r="U18" s="5">
        <v>1</v>
      </c>
      <c r="V18" s="55" t="s">
        <v>321</v>
      </c>
      <c r="W18" s="55" t="s">
        <v>322</v>
      </c>
      <c r="X18" s="55" t="s">
        <v>266</v>
      </c>
      <c r="Y18" s="55" t="s">
        <v>266</v>
      </c>
      <c r="Z18" s="55" t="s">
        <v>323</v>
      </c>
      <c r="AA18" s="55" t="s">
        <v>324</v>
      </c>
      <c r="AB18" s="55" t="s">
        <v>325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188.25" customHeight="1" thickBot="1" x14ac:dyDescent="0.3">
      <c r="B19" s="220"/>
      <c r="C19" s="145"/>
      <c r="D19" s="5" t="s">
        <v>19</v>
      </c>
      <c r="E19" s="146"/>
      <c r="F19" s="55" t="s">
        <v>245</v>
      </c>
      <c r="G19" s="55" t="s">
        <v>330</v>
      </c>
      <c r="H19" s="55" t="s">
        <v>262</v>
      </c>
      <c r="I19" s="6" t="s">
        <v>271</v>
      </c>
      <c r="J19" s="6" t="s">
        <v>271</v>
      </c>
      <c r="K19" s="6" t="s">
        <v>271</v>
      </c>
      <c r="L19" s="102">
        <v>2</v>
      </c>
      <c r="M19" s="102">
        <v>3</v>
      </c>
      <c r="N19" s="59">
        <f t="shared" si="6"/>
        <v>6</v>
      </c>
      <c r="O19" s="5" t="str">
        <f t="shared" si="7"/>
        <v>Medio</v>
      </c>
      <c r="P19" s="129">
        <v>25</v>
      </c>
      <c r="Q19" s="59">
        <f t="shared" si="2"/>
        <v>150</v>
      </c>
      <c r="R19" s="11" t="str">
        <f t="shared" si="8"/>
        <v>II</v>
      </c>
      <c r="S19" s="7" t="str">
        <f t="shared" si="9"/>
        <v>ACEPTABLE CON CONTROL ESPECIFICO</v>
      </c>
      <c r="T19" s="10" t="str">
        <f t="shared" si="10"/>
        <v>Corregir y adoptar medidas de control inmediato</v>
      </c>
      <c r="U19" s="5">
        <v>1</v>
      </c>
      <c r="V19" s="55" t="s">
        <v>327</v>
      </c>
      <c r="W19" s="55" t="s">
        <v>265</v>
      </c>
      <c r="X19" s="55" t="s">
        <v>266</v>
      </c>
      <c r="Y19" s="55" t="s">
        <v>266</v>
      </c>
      <c r="Z19" s="55" t="s">
        <v>329</v>
      </c>
      <c r="AA19" s="55" t="s">
        <v>331</v>
      </c>
      <c r="AB19" s="55" t="s">
        <v>332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128.25" customHeight="1" thickBot="1" x14ac:dyDescent="0.3">
      <c r="B20" s="220"/>
      <c r="C20" s="145"/>
      <c r="D20" s="76" t="s">
        <v>19</v>
      </c>
      <c r="E20" s="170" t="s">
        <v>208</v>
      </c>
      <c r="F20" s="77" t="s">
        <v>214</v>
      </c>
      <c r="G20" s="55" t="s">
        <v>350</v>
      </c>
      <c r="H20" s="55" t="s">
        <v>264</v>
      </c>
      <c r="I20" s="6" t="s">
        <v>351</v>
      </c>
      <c r="J20" s="6" t="s">
        <v>351</v>
      </c>
      <c r="K20" s="6" t="s">
        <v>352</v>
      </c>
      <c r="L20" s="102">
        <v>2</v>
      </c>
      <c r="M20" s="102">
        <v>3</v>
      </c>
      <c r="N20" s="59">
        <f t="shared" si="6"/>
        <v>6</v>
      </c>
      <c r="O20" s="5" t="str">
        <f t="shared" si="7"/>
        <v>Medio</v>
      </c>
      <c r="P20" s="129">
        <v>25</v>
      </c>
      <c r="Q20" s="59">
        <f>P20*N20</f>
        <v>150</v>
      </c>
      <c r="R20" s="11" t="str">
        <f t="shared" si="8"/>
        <v>II</v>
      </c>
      <c r="S20" s="7" t="str">
        <f t="shared" si="9"/>
        <v>ACEPTABLE CON CONTROL ESPECIFICO</v>
      </c>
      <c r="T20" s="10" t="str">
        <f t="shared" si="10"/>
        <v>Corregir y adoptar medidas de control inmediato</v>
      </c>
      <c r="U20" s="5">
        <v>1</v>
      </c>
      <c r="V20" s="55" t="s">
        <v>353</v>
      </c>
      <c r="W20" s="55" t="s">
        <v>354</v>
      </c>
      <c r="X20" s="55" t="s">
        <v>266</v>
      </c>
      <c r="Y20" s="55" t="s">
        <v>266</v>
      </c>
      <c r="Z20" s="55" t="s">
        <v>266</v>
      </c>
      <c r="AA20" s="55" t="s">
        <v>355</v>
      </c>
      <c r="AB20" s="65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35" customHeight="1" thickBot="1" x14ac:dyDescent="0.3">
      <c r="B21" s="220"/>
      <c r="C21" s="145"/>
      <c r="D21" s="76" t="s">
        <v>19</v>
      </c>
      <c r="E21" s="170"/>
      <c r="F21" s="77" t="s">
        <v>222</v>
      </c>
      <c r="G21" s="72" t="s">
        <v>360</v>
      </c>
      <c r="H21" s="55" t="s">
        <v>264</v>
      </c>
      <c r="I21" s="58" t="s">
        <v>351</v>
      </c>
      <c r="J21" s="58" t="s">
        <v>351</v>
      </c>
      <c r="K21" s="66" t="s">
        <v>351</v>
      </c>
      <c r="L21" s="102">
        <v>2</v>
      </c>
      <c r="M21" s="102">
        <v>2</v>
      </c>
      <c r="N21" s="59">
        <f t="shared" si="6"/>
        <v>4</v>
      </c>
      <c r="O21" s="5" t="str">
        <f t="shared" si="7"/>
        <v>Bajo</v>
      </c>
      <c r="P21" s="129">
        <v>25</v>
      </c>
      <c r="Q21" s="59">
        <f>P21*N21</f>
        <v>100</v>
      </c>
      <c r="R21" s="11" t="str">
        <f t="shared" si="8"/>
        <v>III</v>
      </c>
      <c r="S21" s="7" t="str">
        <f t="shared" si="9"/>
        <v>MEJORABLE</v>
      </c>
      <c r="T21" s="10" t="str">
        <f t="shared" si="10"/>
        <v>Mejorar si es posible. Seria conveniente justificar la intervención y su rentabilidad</v>
      </c>
      <c r="U21" s="5">
        <v>1</v>
      </c>
      <c r="V21" s="55" t="s">
        <v>356</v>
      </c>
      <c r="W21" s="55" t="s">
        <v>357</v>
      </c>
      <c r="X21" s="55" t="s">
        <v>266</v>
      </c>
      <c r="Y21" s="55" t="s">
        <v>266</v>
      </c>
      <c r="Z21" s="55" t="s">
        <v>266</v>
      </c>
      <c r="AA21" s="55" t="s">
        <v>359</v>
      </c>
      <c r="AB21" s="55" t="s">
        <v>358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74.25" customHeight="1" thickBot="1" x14ac:dyDescent="0.3">
      <c r="B22" s="220"/>
      <c r="C22" s="145"/>
      <c r="D22" s="98" t="s">
        <v>19</v>
      </c>
      <c r="E22" s="170" t="s">
        <v>209</v>
      </c>
      <c r="F22" s="78" t="s">
        <v>223</v>
      </c>
      <c r="G22" s="83" t="s">
        <v>536</v>
      </c>
      <c r="H22" s="55" t="s">
        <v>262</v>
      </c>
      <c r="I22" s="83" t="s">
        <v>351</v>
      </c>
      <c r="J22" s="83" t="s">
        <v>351</v>
      </c>
      <c r="K22" s="69" t="s">
        <v>535</v>
      </c>
      <c r="L22" s="102">
        <v>2</v>
      </c>
      <c r="M22" s="102">
        <v>3</v>
      </c>
      <c r="N22" s="59">
        <f t="shared" si="6"/>
        <v>6</v>
      </c>
      <c r="O22" s="5" t="str">
        <f t="shared" si="7"/>
        <v>Medio</v>
      </c>
      <c r="P22" s="129">
        <v>25</v>
      </c>
      <c r="Q22" s="59">
        <f t="shared" ref="Q22:Q70" si="11">P22*N22</f>
        <v>150</v>
      </c>
      <c r="R22" s="11" t="str">
        <f t="shared" si="8"/>
        <v>II</v>
      </c>
      <c r="S22" s="7" t="str">
        <f t="shared" si="9"/>
        <v>ACEPTABLE CON CONTROL ESPECIFICO</v>
      </c>
      <c r="T22" s="10" t="str">
        <f t="shared" si="10"/>
        <v>Corregir y adoptar medidas de control inmediato</v>
      </c>
      <c r="U22" s="5">
        <v>1</v>
      </c>
      <c r="V22" s="75" t="s">
        <v>370</v>
      </c>
      <c r="W22" s="83" t="s">
        <v>372</v>
      </c>
      <c r="X22" s="14" t="s">
        <v>266</v>
      </c>
      <c r="Y22" s="14" t="s">
        <v>266</v>
      </c>
      <c r="Z22" s="14" t="s">
        <v>266</v>
      </c>
      <c r="AA22" s="55" t="s">
        <v>373</v>
      </c>
      <c r="AB22" s="55" t="s">
        <v>374</v>
      </c>
    </row>
    <row r="23" spans="2:49" ht="74.25" customHeight="1" thickBot="1" x14ac:dyDescent="0.3">
      <c r="B23" s="220"/>
      <c r="C23" s="145"/>
      <c r="D23" s="98" t="s">
        <v>293</v>
      </c>
      <c r="E23" s="170"/>
      <c r="F23" s="78" t="s">
        <v>225</v>
      </c>
      <c r="G23" s="74" t="s">
        <v>522</v>
      </c>
      <c r="H23" s="55" t="s">
        <v>262</v>
      </c>
      <c r="I23" s="83" t="s">
        <v>351</v>
      </c>
      <c r="J23" s="83" t="s">
        <v>351</v>
      </c>
      <c r="K23" s="69" t="s">
        <v>535</v>
      </c>
      <c r="L23" s="102">
        <v>2</v>
      </c>
      <c r="M23" s="102">
        <v>4</v>
      </c>
      <c r="N23" s="59">
        <f t="shared" si="6"/>
        <v>8</v>
      </c>
      <c r="O23" s="5" t="str">
        <f t="shared" si="7"/>
        <v>Medio</v>
      </c>
      <c r="P23" s="129">
        <v>25</v>
      </c>
      <c r="Q23" s="59">
        <v>150</v>
      </c>
      <c r="R23" s="11" t="str">
        <f t="shared" si="8"/>
        <v>II</v>
      </c>
      <c r="S23" s="7" t="str">
        <f t="shared" si="9"/>
        <v>ACEPTABLE CON CONTROL ESPECIFICO</v>
      </c>
      <c r="T23" s="10" t="str">
        <f t="shared" si="10"/>
        <v>Corregir y adoptar medidas de control inmediato</v>
      </c>
      <c r="U23" s="5">
        <v>1</v>
      </c>
      <c r="V23" s="75" t="s">
        <v>593</v>
      </c>
      <c r="W23" s="83" t="s">
        <v>594</v>
      </c>
      <c r="X23" s="14" t="s">
        <v>266</v>
      </c>
      <c r="Y23" s="14" t="s">
        <v>266</v>
      </c>
      <c r="Z23" s="14" t="s">
        <v>266</v>
      </c>
      <c r="AA23" s="55" t="s">
        <v>592</v>
      </c>
      <c r="AB23" s="55" t="s">
        <v>595</v>
      </c>
    </row>
    <row r="24" spans="2:49" ht="99.75" customHeight="1" thickBot="1" x14ac:dyDescent="0.3">
      <c r="B24" s="220"/>
      <c r="C24" s="145"/>
      <c r="D24" s="179" t="s">
        <v>19</v>
      </c>
      <c r="E24" s="170"/>
      <c r="F24" s="78" t="s">
        <v>75</v>
      </c>
      <c r="G24" s="75" t="s">
        <v>376</v>
      </c>
      <c r="H24" s="55" t="s">
        <v>262</v>
      </c>
      <c r="I24" s="14" t="s">
        <v>351</v>
      </c>
      <c r="J24" s="14" t="s">
        <v>351</v>
      </c>
      <c r="K24" s="66" t="s">
        <v>535</v>
      </c>
      <c r="L24" s="102">
        <v>2</v>
      </c>
      <c r="M24" s="102">
        <v>4</v>
      </c>
      <c r="N24" s="59">
        <f t="shared" si="6"/>
        <v>8</v>
      </c>
      <c r="O24" s="5" t="str">
        <f t="shared" si="7"/>
        <v>Medio</v>
      </c>
      <c r="P24" s="129">
        <v>25</v>
      </c>
      <c r="Q24" s="59">
        <f t="shared" si="11"/>
        <v>200</v>
      </c>
      <c r="R24" s="11" t="str">
        <f t="shared" si="8"/>
        <v>II</v>
      </c>
      <c r="S24" s="7" t="str">
        <f t="shared" si="9"/>
        <v>ACEPTABLE CON CONTROL ESPECIFICO</v>
      </c>
      <c r="T24" s="10" t="str">
        <f t="shared" si="10"/>
        <v>Corregir y adoptar medidas de control inmediato</v>
      </c>
      <c r="U24" s="5">
        <v>2</v>
      </c>
      <c r="V24" s="86" t="s">
        <v>504</v>
      </c>
      <c r="W24" s="87" t="s">
        <v>377</v>
      </c>
      <c r="X24" s="87" t="s">
        <v>266</v>
      </c>
      <c r="Y24" s="87" t="s">
        <v>266</v>
      </c>
      <c r="Z24" s="87" t="s">
        <v>266</v>
      </c>
      <c r="AA24" s="55" t="s">
        <v>378</v>
      </c>
      <c r="AB24" s="55" t="s">
        <v>375</v>
      </c>
    </row>
    <row r="25" spans="2:49" ht="15" hidden="1" customHeight="1" x14ac:dyDescent="0.3">
      <c r="B25" s="220"/>
      <c r="C25" s="145"/>
      <c r="D25" s="180"/>
      <c r="E25" s="170"/>
      <c r="F25" s="79" t="s">
        <v>52</v>
      </c>
      <c r="G25" s="71"/>
      <c r="H25" s="55" t="s">
        <v>264</v>
      </c>
      <c r="I25" s="89"/>
      <c r="J25" s="90"/>
      <c r="K25" s="66"/>
      <c r="L25" s="102"/>
      <c r="M25" s="102"/>
      <c r="N25" s="59">
        <f t="shared" si="6"/>
        <v>0</v>
      </c>
      <c r="O25" s="5" t="str">
        <f t="shared" si="7"/>
        <v>Bajo</v>
      </c>
      <c r="P25" s="129"/>
      <c r="Q25" s="59">
        <f t="shared" si="11"/>
        <v>0</v>
      </c>
      <c r="R25" s="11" t="str">
        <f t="shared" si="8"/>
        <v>IV</v>
      </c>
      <c r="S25" s="7" t="str">
        <f t="shared" si="9"/>
        <v>ACEPTABLE</v>
      </c>
      <c r="T25" s="10" t="str">
        <f t="shared" si="10"/>
        <v>Mantener las medidas de control existentes, pero se deberían considerar soluciones o mejoras y se deben hacer comprobciones periódicas para asegurrar que el riesgo aún es aceptable</v>
      </c>
      <c r="U25" s="5">
        <v>2</v>
      </c>
      <c r="X25" s="87" t="s">
        <v>266</v>
      </c>
      <c r="Y25" s="87" t="s">
        <v>266</v>
      </c>
      <c r="Z25" s="87" t="s">
        <v>266</v>
      </c>
    </row>
    <row r="26" spans="2:49" ht="15" hidden="1" customHeight="1" x14ac:dyDescent="0.3">
      <c r="B26" s="220"/>
      <c r="C26" s="145"/>
      <c r="D26" s="179" t="s">
        <v>19</v>
      </c>
      <c r="E26" s="170"/>
      <c r="F26" s="79" t="s">
        <v>53</v>
      </c>
      <c r="G26" s="71"/>
      <c r="H26" s="55" t="s">
        <v>264</v>
      </c>
      <c r="I26" s="89"/>
      <c r="J26" s="90"/>
      <c r="K26" s="66"/>
      <c r="L26" s="102"/>
      <c r="M26" s="102"/>
      <c r="N26" s="59">
        <f t="shared" si="6"/>
        <v>0</v>
      </c>
      <c r="O26" s="5" t="str">
        <f t="shared" si="7"/>
        <v>Bajo</v>
      </c>
      <c r="P26" s="129"/>
      <c r="Q26" s="59">
        <f t="shared" si="11"/>
        <v>0</v>
      </c>
      <c r="R26" s="11" t="str">
        <f t="shared" si="8"/>
        <v>IV</v>
      </c>
      <c r="S26" s="7" t="str">
        <f t="shared" si="9"/>
        <v>ACEPTABLE</v>
      </c>
      <c r="T26" s="10" t="str">
        <f t="shared" si="10"/>
        <v>Mantener las medidas de control existentes, pero se deberían considerar soluciones o mejoras y se deben hacer comprobciones periódicas para asegurrar que el riesgo aún es aceptable</v>
      </c>
      <c r="U26" s="5">
        <v>2</v>
      </c>
      <c r="X26" s="87" t="s">
        <v>266</v>
      </c>
      <c r="Y26" s="87" t="s">
        <v>266</v>
      </c>
      <c r="Z26" s="87" t="s">
        <v>266</v>
      </c>
    </row>
    <row r="27" spans="2:49" ht="15" hidden="1" customHeight="1" x14ac:dyDescent="0.3">
      <c r="B27" s="220"/>
      <c r="C27" s="145"/>
      <c r="D27" s="180"/>
      <c r="E27" s="170"/>
      <c r="F27" s="79" t="s">
        <v>54</v>
      </c>
      <c r="G27" s="71"/>
      <c r="H27" s="55" t="s">
        <v>264</v>
      </c>
      <c r="I27" s="89"/>
      <c r="J27" s="90"/>
      <c r="K27" s="66"/>
      <c r="L27" s="102"/>
      <c r="M27" s="102"/>
      <c r="N27" s="59">
        <f t="shared" si="6"/>
        <v>0</v>
      </c>
      <c r="O27" s="5" t="str">
        <f t="shared" si="7"/>
        <v>Bajo</v>
      </c>
      <c r="P27" s="129"/>
      <c r="Q27" s="59">
        <f t="shared" si="11"/>
        <v>0</v>
      </c>
      <c r="R27" s="11" t="str">
        <f t="shared" si="8"/>
        <v>IV</v>
      </c>
      <c r="S27" s="7" t="str">
        <f t="shared" si="9"/>
        <v>ACEPTABLE</v>
      </c>
      <c r="T27" s="10" t="str">
        <f t="shared" si="10"/>
        <v>Mantener las medidas de control existentes, pero se deberían considerar soluciones o mejoras y se deben hacer comprobciones periódicas para asegurrar que el riesgo aún es aceptable</v>
      </c>
      <c r="U27" s="5">
        <v>2</v>
      </c>
      <c r="X27" s="87" t="s">
        <v>266</v>
      </c>
      <c r="Y27" s="87" t="s">
        <v>266</v>
      </c>
      <c r="Z27" s="87" t="s">
        <v>266</v>
      </c>
    </row>
    <row r="28" spans="2:49" ht="15" hidden="1" customHeight="1" x14ac:dyDescent="0.3">
      <c r="B28" s="220"/>
      <c r="C28" s="145"/>
      <c r="D28" s="179" t="s">
        <v>19</v>
      </c>
      <c r="E28" s="170"/>
      <c r="F28" s="79" t="s">
        <v>55</v>
      </c>
      <c r="G28" s="71"/>
      <c r="H28" s="55" t="s">
        <v>264</v>
      </c>
      <c r="I28" s="89"/>
      <c r="J28" s="90"/>
      <c r="K28" s="66"/>
      <c r="L28" s="102"/>
      <c r="M28" s="102"/>
      <c r="N28" s="59">
        <f t="shared" si="6"/>
        <v>0</v>
      </c>
      <c r="O28" s="5" t="str">
        <f t="shared" si="7"/>
        <v>Bajo</v>
      </c>
      <c r="P28" s="129"/>
      <c r="Q28" s="59">
        <f t="shared" si="11"/>
        <v>0</v>
      </c>
      <c r="R28" s="11" t="str">
        <f t="shared" si="8"/>
        <v>IV</v>
      </c>
      <c r="S28" s="7" t="str">
        <f t="shared" si="9"/>
        <v>ACEPTABLE</v>
      </c>
      <c r="T28" s="10" t="str">
        <f t="shared" si="10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7" t="s">
        <v>266</v>
      </c>
      <c r="Y28" s="87" t="s">
        <v>266</v>
      </c>
      <c r="Z28" s="87" t="s">
        <v>266</v>
      </c>
    </row>
    <row r="29" spans="2:49" ht="15" hidden="1" customHeight="1" x14ac:dyDescent="0.3">
      <c r="B29" s="220"/>
      <c r="C29" s="145"/>
      <c r="D29" s="180"/>
      <c r="E29" s="170"/>
      <c r="F29" s="79" t="s">
        <v>213</v>
      </c>
      <c r="G29" s="71"/>
      <c r="H29" s="55" t="s">
        <v>264</v>
      </c>
      <c r="I29" s="89"/>
      <c r="J29" s="90"/>
      <c r="K29" s="66"/>
      <c r="L29" s="102"/>
      <c r="M29" s="102"/>
      <c r="N29" s="59">
        <f t="shared" si="6"/>
        <v>0</v>
      </c>
      <c r="O29" s="5" t="str">
        <f t="shared" si="7"/>
        <v>Bajo</v>
      </c>
      <c r="P29" s="129"/>
      <c r="Q29" s="59">
        <f t="shared" si="11"/>
        <v>0</v>
      </c>
      <c r="R29" s="11" t="str">
        <f t="shared" si="8"/>
        <v>IV</v>
      </c>
      <c r="S29" s="7" t="str">
        <f t="shared" si="9"/>
        <v>ACEPTABLE</v>
      </c>
      <c r="T29" s="10" t="str">
        <f t="shared" si="10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7" t="s">
        <v>266</v>
      </c>
      <c r="Y29" s="87" t="s">
        <v>266</v>
      </c>
      <c r="Z29" s="87" t="s">
        <v>266</v>
      </c>
    </row>
    <row r="30" spans="2:49" ht="15" hidden="1" customHeight="1" x14ac:dyDescent="0.3">
      <c r="B30" s="220"/>
      <c r="C30" s="145"/>
      <c r="D30" s="179" t="s">
        <v>19</v>
      </c>
      <c r="E30" s="170"/>
      <c r="F30" s="79" t="s">
        <v>57</v>
      </c>
      <c r="G30" s="71"/>
      <c r="H30" s="55" t="s">
        <v>264</v>
      </c>
      <c r="I30" s="89"/>
      <c r="J30" s="90"/>
      <c r="K30" s="66"/>
      <c r="L30" s="102"/>
      <c r="M30" s="102"/>
      <c r="N30" s="59">
        <f t="shared" si="6"/>
        <v>0</v>
      </c>
      <c r="O30" s="5" t="str">
        <f t="shared" si="7"/>
        <v>Bajo</v>
      </c>
      <c r="P30" s="129"/>
      <c r="Q30" s="59">
        <f t="shared" si="11"/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7" t="s">
        <v>266</v>
      </c>
      <c r="Y30" s="87" t="s">
        <v>266</v>
      </c>
      <c r="Z30" s="87" t="s">
        <v>266</v>
      </c>
    </row>
    <row r="31" spans="2:49" ht="15" hidden="1" customHeight="1" x14ac:dyDescent="0.3">
      <c r="B31" s="220"/>
      <c r="C31" s="145"/>
      <c r="D31" s="180"/>
      <c r="E31" s="170"/>
      <c r="F31" s="79" t="s">
        <v>58</v>
      </c>
      <c r="G31" s="71"/>
      <c r="H31" s="55" t="s">
        <v>264</v>
      </c>
      <c r="I31" s="89"/>
      <c r="J31" s="90"/>
      <c r="K31" s="66"/>
      <c r="L31" s="102"/>
      <c r="M31" s="102"/>
      <c r="N31" s="59">
        <f t="shared" si="6"/>
        <v>0</v>
      </c>
      <c r="O31" s="5" t="str">
        <f t="shared" si="7"/>
        <v>Bajo</v>
      </c>
      <c r="P31" s="129"/>
      <c r="Q31" s="59">
        <f t="shared" si="11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49" ht="30" hidden="1" customHeight="1" x14ac:dyDescent="0.3">
      <c r="B32" s="220"/>
      <c r="C32" s="145"/>
      <c r="D32" s="179" t="s">
        <v>19</v>
      </c>
      <c r="E32" s="170"/>
      <c r="F32" s="79" t="s">
        <v>59</v>
      </c>
      <c r="G32" s="71"/>
      <c r="H32" s="55" t="s">
        <v>264</v>
      </c>
      <c r="I32" s="89"/>
      <c r="J32" s="90"/>
      <c r="K32" s="66"/>
      <c r="L32" s="102"/>
      <c r="M32" s="102"/>
      <c r="N32" s="59">
        <f t="shared" si="6"/>
        <v>0</v>
      </c>
      <c r="O32" s="5" t="str">
        <f t="shared" si="7"/>
        <v>Bajo</v>
      </c>
      <c r="P32" s="129"/>
      <c r="Q32" s="59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15" hidden="1" customHeight="1" x14ac:dyDescent="0.3">
      <c r="B33" s="220"/>
      <c r="C33" s="145"/>
      <c r="D33" s="180"/>
      <c r="E33" s="170"/>
      <c r="F33" s="79" t="s">
        <v>214</v>
      </c>
      <c r="G33" s="71"/>
      <c r="H33" s="55" t="s">
        <v>264</v>
      </c>
      <c r="I33" s="89"/>
      <c r="J33" s="90"/>
      <c r="K33" s="66"/>
      <c r="L33" s="102"/>
      <c r="M33" s="102"/>
      <c r="N33" s="59">
        <f t="shared" si="6"/>
        <v>0</v>
      </c>
      <c r="O33" s="5" t="str">
        <f t="shared" si="7"/>
        <v>Bajo</v>
      </c>
      <c r="P33" s="129"/>
      <c r="Q33" s="59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30" hidden="1" customHeight="1" x14ac:dyDescent="0.3">
      <c r="B34" s="220"/>
      <c r="C34" s="145"/>
      <c r="D34" s="179" t="s">
        <v>19</v>
      </c>
      <c r="E34" s="170"/>
      <c r="F34" s="79" t="s">
        <v>215</v>
      </c>
      <c r="G34" s="71"/>
      <c r="H34" s="55" t="s">
        <v>264</v>
      </c>
      <c r="I34" s="89"/>
      <c r="J34" s="90"/>
      <c r="K34" s="66"/>
      <c r="L34" s="102"/>
      <c r="M34" s="102"/>
      <c r="N34" s="59">
        <f t="shared" si="6"/>
        <v>0</v>
      </c>
      <c r="O34" s="5" t="str">
        <f t="shared" si="7"/>
        <v>Bajo</v>
      </c>
      <c r="P34" s="129"/>
      <c r="Q34" s="59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30" hidden="1" customHeight="1" x14ac:dyDescent="0.3">
      <c r="B35" s="220"/>
      <c r="C35" s="145"/>
      <c r="D35" s="180"/>
      <c r="E35" s="170"/>
      <c r="F35" s="79" t="s">
        <v>216</v>
      </c>
      <c r="G35" s="71"/>
      <c r="H35" s="55" t="s">
        <v>264</v>
      </c>
      <c r="I35" s="89"/>
      <c r="J35" s="90"/>
      <c r="K35" s="66"/>
      <c r="L35" s="102"/>
      <c r="M35" s="102"/>
      <c r="N35" s="59">
        <f t="shared" si="6"/>
        <v>0</v>
      </c>
      <c r="O35" s="5" t="str">
        <f t="shared" si="7"/>
        <v>Bajo</v>
      </c>
      <c r="P35" s="129"/>
      <c r="Q35" s="59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3">
      <c r="B36" s="220"/>
      <c r="C36" s="145"/>
      <c r="D36" s="179" t="s">
        <v>19</v>
      </c>
      <c r="E36" s="170"/>
      <c r="F36" s="79" t="s">
        <v>217</v>
      </c>
      <c r="G36" s="71"/>
      <c r="H36" s="55" t="s">
        <v>264</v>
      </c>
      <c r="I36" s="89"/>
      <c r="J36" s="90"/>
      <c r="K36" s="66"/>
      <c r="L36" s="102"/>
      <c r="M36" s="102"/>
      <c r="N36" s="59">
        <f t="shared" si="6"/>
        <v>0</v>
      </c>
      <c r="O36" s="5" t="str">
        <f t="shared" si="7"/>
        <v>Bajo</v>
      </c>
      <c r="P36" s="129"/>
      <c r="Q36" s="59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30" hidden="1" customHeight="1" x14ac:dyDescent="0.3">
      <c r="B37" s="220"/>
      <c r="C37" s="145"/>
      <c r="D37" s="180"/>
      <c r="E37" s="170"/>
      <c r="F37" s="79" t="s">
        <v>218</v>
      </c>
      <c r="G37" s="71"/>
      <c r="H37" s="55" t="s">
        <v>264</v>
      </c>
      <c r="I37" s="89"/>
      <c r="J37" s="90"/>
      <c r="K37" s="66"/>
      <c r="L37" s="102"/>
      <c r="M37" s="102"/>
      <c r="N37" s="59">
        <f t="shared" si="6"/>
        <v>0</v>
      </c>
      <c r="O37" s="5" t="str">
        <f t="shared" si="7"/>
        <v>Bajo</v>
      </c>
      <c r="P37" s="129"/>
      <c r="Q37" s="59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30" hidden="1" customHeight="1" x14ac:dyDescent="0.3">
      <c r="B38" s="220"/>
      <c r="C38" s="145"/>
      <c r="D38" s="179" t="s">
        <v>19</v>
      </c>
      <c r="E38" s="170"/>
      <c r="F38" s="79" t="s">
        <v>219</v>
      </c>
      <c r="G38" s="71"/>
      <c r="H38" s="55" t="s">
        <v>264</v>
      </c>
      <c r="I38" s="89"/>
      <c r="J38" s="90"/>
      <c r="K38" s="66"/>
      <c r="L38" s="102"/>
      <c r="M38" s="102"/>
      <c r="N38" s="59">
        <f t="shared" si="6"/>
        <v>0</v>
      </c>
      <c r="O38" s="5" t="str">
        <f t="shared" si="7"/>
        <v>Bajo</v>
      </c>
      <c r="P38" s="129"/>
      <c r="Q38" s="59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15" hidden="1" customHeight="1" x14ac:dyDescent="0.3">
      <c r="B39" s="220"/>
      <c r="C39" s="145"/>
      <c r="D39" s="180"/>
      <c r="E39" s="170"/>
      <c r="F39" s="79" t="s">
        <v>220</v>
      </c>
      <c r="G39" s="71"/>
      <c r="H39" s="55" t="s">
        <v>264</v>
      </c>
      <c r="I39" s="89"/>
      <c r="J39" s="90"/>
      <c r="K39" s="66"/>
      <c r="L39" s="102"/>
      <c r="M39" s="102"/>
      <c r="N39" s="59">
        <f t="shared" si="6"/>
        <v>0</v>
      </c>
      <c r="O39" s="5" t="str">
        <f t="shared" si="7"/>
        <v>Bajo</v>
      </c>
      <c r="P39" s="129"/>
      <c r="Q39" s="59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0" hidden="1" customHeight="1" x14ac:dyDescent="0.3">
      <c r="B40" s="220"/>
      <c r="C40" s="145"/>
      <c r="D40" s="179" t="s">
        <v>19</v>
      </c>
      <c r="E40" s="170"/>
      <c r="F40" s="79" t="s">
        <v>221</v>
      </c>
      <c r="G40" s="71"/>
      <c r="H40" s="55" t="s">
        <v>264</v>
      </c>
      <c r="I40" s="89"/>
      <c r="J40" s="90"/>
      <c r="K40" s="66"/>
      <c r="L40" s="102"/>
      <c r="M40" s="102"/>
      <c r="N40" s="59">
        <f t="shared" si="6"/>
        <v>0</v>
      </c>
      <c r="O40" s="5" t="str">
        <f t="shared" si="7"/>
        <v>Bajo</v>
      </c>
      <c r="P40" s="129"/>
      <c r="Q40" s="59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30" hidden="1" customHeight="1" x14ac:dyDescent="0.3">
      <c r="B41" s="220"/>
      <c r="C41" s="145"/>
      <c r="D41" s="180"/>
      <c r="E41" s="170"/>
      <c r="F41" s="79" t="s">
        <v>222</v>
      </c>
      <c r="G41" s="71"/>
      <c r="H41" s="55" t="s">
        <v>264</v>
      </c>
      <c r="I41" s="89"/>
      <c r="J41" s="90"/>
      <c r="K41" s="66"/>
      <c r="L41" s="102"/>
      <c r="M41" s="102"/>
      <c r="N41" s="59">
        <f t="shared" si="6"/>
        <v>0</v>
      </c>
      <c r="O41" s="5" t="str">
        <f t="shared" si="7"/>
        <v>Bajo</v>
      </c>
      <c r="P41" s="129"/>
      <c r="Q41" s="59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15" hidden="1" customHeight="1" x14ac:dyDescent="0.3">
      <c r="B42" s="220"/>
      <c r="C42" s="145"/>
      <c r="D42" s="179" t="s">
        <v>19</v>
      </c>
      <c r="E42" s="170"/>
      <c r="F42" s="79" t="s">
        <v>223</v>
      </c>
      <c r="G42" s="71"/>
      <c r="H42" s="55" t="s">
        <v>264</v>
      </c>
      <c r="I42" s="89"/>
      <c r="J42" s="90"/>
      <c r="K42" s="66"/>
      <c r="L42" s="102"/>
      <c r="M42" s="102"/>
      <c r="N42" s="59">
        <f t="shared" si="6"/>
        <v>0</v>
      </c>
      <c r="O42" s="5" t="str">
        <f t="shared" si="7"/>
        <v>Bajo</v>
      </c>
      <c r="P42" s="129"/>
      <c r="Q42" s="59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15" hidden="1" customHeight="1" x14ac:dyDescent="0.3">
      <c r="B43" s="220"/>
      <c r="C43" s="145"/>
      <c r="D43" s="180"/>
      <c r="E43" s="170"/>
      <c r="F43" s="79" t="s">
        <v>224</v>
      </c>
      <c r="G43" s="71"/>
      <c r="H43" s="55" t="s">
        <v>264</v>
      </c>
      <c r="I43" s="89"/>
      <c r="J43" s="90"/>
      <c r="K43" s="66"/>
      <c r="L43" s="102"/>
      <c r="M43" s="102"/>
      <c r="N43" s="59">
        <f t="shared" si="6"/>
        <v>0</v>
      </c>
      <c r="O43" s="5" t="str">
        <f t="shared" si="7"/>
        <v>Bajo</v>
      </c>
      <c r="P43" s="129"/>
      <c r="Q43" s="59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15" hidden="1" customHeight="1" x14ac:dyDescent="0.3">
      <c r="B44" s="220"/>
      <c r="C44" s="145"/>
      <c r="D44" s="179" t="s">
        <v>19</v>
      </c>
      <c r="E44" s="170"/>
      <c r="F44" s="79" t="s">
        <v>60</v>
      </c>
      <c r="G44" s="71"/>
      <c r="H44" s="55" t="s">
        <v>264</v>
      </c>
      <c r="I44" s="89"/>
      <c r="J44" s="90"/>
      <c r="K44" s="66"/>
      <c r="L44" s="102"/>
      <c r="M44" s="102"/>
      <c r="N44" s="59">
        <f t="shared" si="6"/>
        <v>0</v>
      </c>
      <c r="O44" s="5" t="str">
        <f t="shared" si="7"/>
        <v>Bajo</v>
      </c>
      <c r="P44" s="129"/>
      <c r="Q44" s="59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15" hidden="1" customHeight="1" x14ac:dyDescent="0.3">
      <c r="B45" s="220"/>
      <c r="C45" s="145"/>
      <c r="D45" s="180"/>
      <c r="E45" s="170"/>
      <c r="F45" s="79" t="s">
        <v>225</v>
      </c>
      <c r="G45" s="71"/>
      <c r="H45" s="55" t="s">
        <v>264</v>
      </c>
      <c r="I45" s="89"/>
      <c r="J45" s="90"/>
      <c r="K45" s="66"/>
      <c r="L45" s="102"/>
      <c r="M45" s="102"/>
      <c r="N45" s="59">
        <f t="shared" si="6"/>
        <v>0</v>
      </c>
      <c r="O45" s="5" t="str">
        <f t="shared" si="7"/>
        <v>Bajo</v>
      </c>
      <c r="P45" s="129"/>
      <c r="Q45" s="59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5" hidden="1" customHeight="1" x14ac:dyDescent="0.3">
      <c r="B46" s="220"/>
      <c r="C46" s="145"/>
      <c r="D46" s="179" t="s">
        <v>19</v>
      </c>
      <c r="E46" s="170"/>
      <c r="F46" s="79" t="s">
        <v>61</v>
      </c>
      <c r="G46" s="71"/>
      <c r="H46" s="55" t="s">
        <v>264</v>
      </c>
      <c r="I46" s="89"/>
      <c r="J46" s="90"/>
      <c r="K46" s="66"/>
      <c r="L46" s="102"/>
      <c r="M46" s="102"/>
      <c r="N46" s="59">
        <f t="shared" si="6"/>
        <v>0</v>
      </c>
      <c r="O46" s="5" t="str">
        <f t="shared" si="7"/>
        <v>Bajo</v>
      </c>
      <c r="P46" s="129"/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15" hidden="1" customHeight="1" x14ac:dyDescent="0.3">
      <c r="B47" s="220"/>
      <c r="C47" s="145"/>
      <c r="D47" s="180"/>
      <c r="E47" s="170"/>
      <c r="F47" s="79" t="s">
        <v>226</v>
      </c>
      <c r="G47" s="71"/>
      <c r="H47" s="55" t="s">
        <v>264</v>
      </c>
      <c r="I47" s="89"/>
      <c r="J47" s="90"/>
      <c r="K47" s="66"/>
      <c r="L47" s="102"/>
      <c r="M47" s="102"/>
      <c r="N47" s="59">
        <f t="shared" si="6"/>
        <v>0</v>
      </c>
      <c r="O47" s="5" t="str">
        <f t="shared" si="7"/>
        <v>Bajo</v>
      </c>
      <c r="P47" s="129"/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31.5" hidden="1" customHeight="1" x14ac:dyDescent="0.3">
      <c r="B48" s="220"/>
      <c r="C48" s="145"/>
      <c r="D48" s="179" t="s">
        <v>19</v>
      </c>
      <c r="E48" s="170"/>
      <c r="F48" s="79" t="s">
        <v>227</v>
      </c>
      <c r="G48" s="71"/>
      <c r="H48" s="55" t="s">
        <v>264</v>
      </c>
      <c r="I48" s="89"/>
      <c r="J48" s="90"/>
      <c r="K48" s="66"/>
      <c r="L48" s="102"/>
      <c r="M48" s="102"/>
      <c r="N48" s="59">
        <f t="shared" si="6"/>
        <v>0</v>
      </c>
      <c r="O48" s="5" t="str">
        <f t="shared" si="7"/>
        <v>Bajo</v>
      </c>
      <c r="P48" s="129"/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33" hidden="1" customHeight="1" x14ac:dyDescent="0.3">
      <c r="B49" s="220"/>
      <c r="C49" s="145"/>
      <c r="D49" s="180"/>
      <c r="E49" s="170"/>
      <c r="F49" s="79" t="s">
        <v>75</v>
      </c>
      <c r="G49" s="71"/>
      <c r="H49" s="55" t="s">
        <v>264</v>
      </c>
      <c r="I49" s="89"/>
      <c r="J49" s="90"/>
      <c r="K49" s="66"/>
      <c r="L49" s="102"/>
      <c r="M49" s="102"/>
      <c r="N49" s="59">
        <f t="shared" si="6"/>
        <v>0</v>
      </c>
      <c r="O49" s="5" t="str">
        <f t="shared" si="7"/>
        <v>Bajo</v>
      </c>
      <c r="P49" s="129"/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65" hidden="1" customHeight="1" x14ac:dyDescent="0.3">
      <c r="B50" s="220"/>
      <c r="C50" s="145"/>
      <c r="D50" s="179" t="s">
        <v>19</v>
      </c>
      <c r="E50" s="170"/>
      <c r="F50" s="79" t="s">
        <v>239</v>
      </c>
      <c r="G50" s="71"/>
      <c r="H50" s="55" t="s">
        <v>264</v>
      </c>
      <c r="I50" s="89"/>
      <c r="J50" s="90"/>
      <c r="K50" s="66"/>
      <c r="L50" s="102"/>
      <c r="M50" s="102"/>
      <c r="N50" s="59">
        <f t="shared" si="6"/>
        <v>0</v>
      </c>
      <c r="O50" s="5" t="str">
        <f t="shared" si="7"/>
        <v>Bajo</v>
      </c>
      <c r="P50" s="129"/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0" hidden="1" customHeight="1" x14ac:dyDescent="0.3">
      <c r="B51" s="220"/>
      <c r="C51" s="145"/>
      <c r="D51" s="180"/>
      <c r="E51" s="170"/>
      <c r="F51" s="80" t="s">
        <v>228</v>
      </c>
      <c r="G51" s="71"/>
      <c r="H51" s="55" t="s">
        <v>264</v>
      </c>
      <c r="I51" s="89"/>
      <c r="J51" s="90"/>
      <c r="K51" s="66"/>
      <c r="L51" s="102"/>
      <c r="M51" s="102"/>
      <c r="N51" s="59">
        <f t="shared" si="6"/>
        <v>0</v>
      </c>
      <c r="O51" s="5" t="str">
        <f t="shared" si="7"/>
        <v>Bajo</v>
      </c>
      <c r="P51" s="129"/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90" hidden="1" customHeight="1" x14ac:dyDescent="0.3">
      <c r="B52" s="220"/>
      <c r="C52" s="145"/>
      <c r="D52" s="179" t="s">
        <v>19</v>
      </c>
      <c r="E52" s="170"/>
      <c r="F52" s="80" t="s">
        <v>240</v>
      </c>
      <c r="G52" s="71"/>
      <c r="H52" s="55" t="s">
        <v>264</v>
      </c>
      <c r="I52" s="89"/>
      <c r="J52" s="90"/>
      <c r="K52" s="66"/>
      <c r="L52" s="102"/>
      <c r="M52" s="102"/>
      <c r="N52" s="59">
        <f t="shared" si="6"/>
        <v>0</v>
      </c>
      <c r="O52" s="5" t="str">
        <f t="shared" si="7"/>
        <v>Bajo</v>
      </c>
      <c r="P52" s="129"/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120" hidden="1" customHeight="1" x14ac:dyDescent="0.3">
      <c r="B53" s="220"/>
      <c r="C53" s="145"/>
      <c r="D53" s="180"/>
      <c r="E53" s="170"/>
      <c r="F53" s="80" t="s">
        <v>241</v>
      </c>
      <c r="G53" s="71"/>
      <c r="H53" s="55" t="s">
        <v>264</v>
      </c>
      <c r="I53" s="89"/>
      <c r="J53" s="90"/>
      <c r="K53" s="66"/>
      <c r="L53" s="102"/>
      <c r="M53" s="102"/>
      <c r="N53" s="59">
        <f t="shared" si="6"/>
        <v>0</v>
      </c>
      <c r="O53" s="5" t="str">
        <f t="shared" si="7"/>
        <v>Bajo</v>
      </c>
      <c r="P53" s="129"/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80" hidden="1" customHeight="1" x14ac:dyDescent="0.3">
      <c r="B54" s="220"/>
      <c r="C54" s="145"/>
      <c r="D54" s="179" t="s">
        <v>19</v>
      </c>
      <c r="E54" s="170"/>
      <c r="F54" s="80" t="s">
        <v>242</v>
      </c>
      <c r="G54" s="71"/>
      <c r="H54" s="55" t="s">
        <v>264</v>
      </c>
      <c r="I54" s="89"/>
      <c r="J54" s="90"/>
      <c r="K54" s="66"/>
      <c r="L54" s="102"/>
      <c r="M54" s="102"/>
      <c r="N54" s="59">
        <f t="shared" si="6"/>
        <v>0</v>
      </c>
      <c r="O54" s="5" t="str">
        <f t="shared" si="7"/>
        <v>Bajo</v>
      </c>
      <c r="P54" s="129"/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75" hidden="1" customHeight="1" x14ac:dyDescent="0.3">
      <c r="B55" s="220"/>
      <c r="C55" s="145"/>
      <c r="D55" s="180"/>
      <c r="E55" s="170"/>
      <c r="F55" s="80" t="s">
        <v>243</v>
      </c>
      <c r="G55" s="71"/>
      <c r="H55" s="55" t="s">
        <v>264</v>
      </c>
      <c r="I55" s="89"/>
      <c r="J55" s="90"/>
      <c r="K55" s="66"/>
      <c r="L55" s="102"/>
      <c r="M55" s="102"/>
      <c r="N55" s="59">
        <f t="shared" si="6"/>
        <v>0</v>
      </c>
      <c r="O55" s="5" t="str">
        <f t="shared" si="7"/>
        <v>Bajo</v>
      </c>
      <c r="P55" s="129"/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45" hidden="1" customHeight="1" x14ac:dyDescent="0.3">
      <c r="B56" s="220"/>
      <c r="C56" s="145"/>
      <c r="D56" s="179" t="s">
        <v>19</v>
      </c>
      <c r="E56" s="170"/>
      <c r="F56" s="80" t="s">
        <v>244</v>
      </c>
      <c r="G56" s="71"/>
      <c r="H56" s="55" t="s">
        <v>264</v>
      </c>
      <c r="I56" s="89"/>
      <c r="J56" s="90"/>
      <c r="K56" s="66"/>
      <c r="L56" s="102"/>
      <c r="M56" s="102"/>
      <c r="N56" s="59">
        <f t="shared" si="6"/>
        <v>0</v>
      </c>
      <c r="O56" s="5" t="str">
        <f t="shared" si="7"/>
        <v>Bajo</v>
      </c>
      <c r="P56" s="129"/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5" hidden="1" customHeight="1" x14ac:dyDescent="0.3">
      <c r="B57" s="220"/>
      <c r="C57" s="145"/>
      <c r="D57" s="180"/>
      <c r="E57" s="170"/>
      <c r="F57" s="80" t="s">
        <v>229</v>
      </c>
      <c r="G57" s="71"/>
      <c r="H57" s="55" t="s">
        <v>264</v>
      </c>
      <c r="I57" s="89"/>
      <c r="J57" s="90"/>
      <c r="K57" s="66"/>
      <c r="L57" s="102"/>
      <c r="M57" s="102"/>
      <c r="N57" s="59">
        <f t="shared" si="6"/>
        <v>0</v>
      </c>
      <c r="O57" s="5" t="str">
        <f t="shared" si="7"/>
        <v>Bajo</v>
      </c>
      <c r="P57" s="129"/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0" hidden="1" customHeight="1" x14ac:dyDescent="0.3">
      <c r="B58" s="220"/>
      <c r="C58" s="145"/>
      <c r="D58" s="179" t="s">
        <v>19</v>
      </c>
      <c r="E58" s="170"/>
      <c r="F58" s="80" t="s">
        <v>230</v>
      </c>
      <c r="G58" s="71"/>
      <c r="H58" s="55" t="s">
        <v>264</v>
      </c>
      <c r="I58" s="89"/>
      <c r="J58" s="90"/>
      <c r="K58" s="66"/>
      <c r="L58" s="102"/>
      <c r="M58" s="102"/>
      <c r="N58" s="59">
        <f t="shared" si="6"/>
        <v>0</v>
      </c>
      <c r="O58" s="5" t="str">
        <f t="shared" si="7"/>
        <v>Bajo</v>
      </c>
      <c r="P58" s="129"/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30" hidden="1" customHeight="1" x14ac:dyDescent="0.3">
      <c r="B59" s="220"/>
      <c r="C59" s="145"/>
      <c r="D59" s="180"/>
      <c r="E59" s="170"/>
      <c r="F59" s="80" t="s">
        <v>231</v>
      </c>
      <c r="G59" s="71"/>
      <c r="H59" s="55" t="s">
        <v>264</v>
      </c>
      <c r="I59" s="89"/>
      <c r="J59" s="90"/>
      <c r="K59" s="66"/>
      <c r="L59" s="102"/>
      <c r="M59" s="102"/>
      <c r="N59" s="59">
        <f t="shared" si="6"/>
        <v>0</v>
      </c>
      <c r="O59" s="5" t="str">
        <f t="shared" si="7"/>
        <v>Bajo</v>
      </c>
      <c r="P59" s="129"/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20" hidden="1" customHeight="1" x14ac:dyDescent="0.3">
      <c r="B60" s="220"/>
      <c r="C60" s="145"/>
      <c r="D60" s="179" t="s">
        <v>19</v>
      </c>
      <c r="E60" s="170"/>
      <c r="F60" s="80" t="s">
        <v>232</v>
      </c>
      <c r="G60" s="71"/>
      <c r="H60" s="55" t="s">
        <v>264</v>
      </c>
      <c r="I60" s="89"/>
      <c r="J60" s="90"/>
      <c r="K60" s="66"/>
      <c r="L60" s="102"/>
      <c r="M60" s="102"/>
      <c r="N60" s="59">
        <f t="shared" si="6"/>
        <v>0</v>
      </c>
      <c r="O60" s="5" t="str">
        <f t="shared" si="7"/>
        <v>Bajo</v>
      </c>
      <c r="P60" s="129"/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45" hidden="1" customHeight="1" x14ac:dyDescent="0.3">
      <c r="B61" s="220"/>
      <c r="C61" s="145"/>
      <c r="D61" s="180"/>
      <c r="E61" s="170"/>
      <c r="F61" s="80" t="s">
        <v>233</v>
      </c>
      <c r="G61" s="71"/>
      <c r="H61" s="55" t="s">
        <v>264</v>
      </c>
      <c r="I61" s="89"/>
      <c r="J61" s="90"/>
      <c r="K61" s="66"/>
      <c r="L61" s="102"/>
      <c r="M61" s="102"/>
      <c r="N61" s="59">
        <f t="shared" si="6"/>
        <v>0</v>
      </c>
      <c r="O61" s="5" t="str">
        <f t="shared" si="7"/>
        <v>Bajo</v>
      </c>
      <c r="P61" s="129"/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45" hidden="1" customHeight="1" x14ac:dyDescent="0.3">
      <c r="B62" s="220"/>
      <c r="C62" s="145"/>
      <c r="D62" s="179" t="s">
        <v>19</v>
      </c>
      <c r="E62" s="170"/>
      <c r="F62" s="80" t="s">
        <v>245</v>
      </c>
      <c r="G62" s="71"/>
      <c r="H62" s="55" t="s">
        <v>264</v>
      </c>
      <c r="I62" s="89"/>
      <c r="J62" s="90"/>
      <c r="K62" s="66"/>
      <c r="L62" s="102"/>
      <c r="M62" s="102"/>
      <c r="N62" s="59">
        <f t="shared" si="6"/>
        <v>0</v>
      </c>
      <c r="O62" s="5" t="str">
        <f t="shared" si="7"/>
        <v>Bajo</v>
      </c>
      <c r="P62" s="129"/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60" hidden="1" customHeight="1" x14ac:dyDescent="0.3">
      <c r="B63" s="220"/>
      <c r="C63" s="145"/>
      <c r="D63" s="180"/>
      <c r="E63" s="170"/>
      <c r="F63" s="80" t="s">
        <v>246</v>
      </c>
      <c r="G63" s="71"/>
      <c r="H63" s="55" t="s">
        <v>264</v>
      </c>
      <c r="I63" s="89"/>
      <c r="J63" s="90"/>
      <c r="K63" s="66"/>
      <c r="L63" s="102"/>
      <c r="M63" s="102"/>
      <c r="N63" s="59">
        <f t="shared" si="6"/>
        <v>0</v>
      </c>
      <c r="O63" s="5" t="str">
        <f t="shared" si="7"/>
        <v>Bajo</v>
      </c>
      <c r="P63" s="129"/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45" hidden="1" customHeight="1" x14ac:dyDescent="0.3">
      <c r="B64" s="220"/>
      <c r="C64" s="145"/>
      <c r="D64" s="179" t="s">
        <v>19</v>
      </c>
      <c r="E64" s="170"/>
      <c r="F64" s="80" t="s">
        <v>247</v>
      </c>
      <c r="G64" s="71"/>
      <c r="H64" s="55" t="s">
        <v>264</v>
      </c>
      <c r="I64" s="89"/>
      <c r="J64" s="90"/>
      <c r="K64" s="66"/>
      <c r="L64" s="102"/>
      <c r="M64" s="102"/>
      <c r="N64" s="59">
        <f t="shared" si="6"/>
        <v>0</v>
      </c>
      <c r="O64" s="5" t="str">
        <f t="shared" si="7"/>
        <v>Bajo</v>
      </c>
      <c r="P64" s="129"/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8" ht="45" hidden="1" customHeight="1" x14ac:dyDescent="0.3">
      <c r="B65" s="220"/>
      <c r="C65" s="145"/>
      <c r="D65" s="180"/>
      <c r="E65" s="170"/>
      <c r="F65" s="80" t="s">
        <v>234</v>
      </c>
      <c r="G65" s="71"/>
      <c r="H65" s="55" t="s">
        <v>264</v>
      </c>
      <c r="I65" s="89"/>
      <c r="J65" s="90"/>
      <c r="K65" s="66"/>
      <c r="L65" s="102"/>
      <c r="M65" s="102"/>
      <c r="N65" s="59">
        <f t="shared" si="6"/>
        <v>0</v>
      </c>
      <c r="O65" s="5" t="str">
        <f t="shared" si="7"/>
        <v>Bajo</v>
      </c>
      <c r="P65" s="129"/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8" ht="30" hidden="1" customHeight="1" x14ac:dyDescent="0.3">
      <c r="B66" s="220"/>
      <c r="C66" s="145"/>
      <c r="D66" s="179" t="s">
        <v>19</v>
      </c>
      <c r="E66" s="170"/>
      <c r="F66" s="80" t="s">
        <v>235</v>
      </c>
      <c r="G66" s="71"/>
      <c r="H66" s="55" t="s">
        <v>264</v>
      </c>
      <c r="I66" s="89"/>
      <c r="J66" s="90"/>
      <c r="K66" s="66"/>
      <c r="L66" s="102"/>
      <c r="M66" s="102"/>
      <c r="N66" s="59">
        <f t="shared" si="6"/>
        <v>0</v>
      </c>
      <c r="O66" s="5" t="str">
        <f t="shared" si="7"/>
        <v>Bajo</v>
      </c>
      <c r="P66" s="129"/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8" ht="60" hidden="1" customHeight="1" x14ac:dyDescent="0.3">
      <c r="B67" s="220"/>
      <c r="C67" s="145"/>
      <c r="D67" s="180"/>
      <c r="E67" s="170"/>
      <c r="F67" s="80" t="s">
        <v>236</v>
      </c>
      <c r="G67" s="71"/>
      <c r="H67" s="55" t="s">
        <v>264</v>
      </c>
      <c r="I67" s="89"/>
      <c r="J67" s="90"/>
      <c r="K67" s="66"/>
      <c r="L67" s="102"/>
      <c r="M67" s="102"/>
      <c r="N67" s="59">
        <f t="shared" si="6"/>
        <v>0</v>
      </c>
      <c r="O67" s="5" t="str">
        <f t="shared" si="7"/>
        <v>Bajo</v>
      </c>
      <c r="P67" s="129"/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8" ht="15" hidden="1" customHeight="1" x14ac:dyDescent="0.3">
      <c r="B68" s="220"/>
      <c r="C68" s="145"/>
      <c r="D68" s="179" t="s">
        <v>19</v>
      </c>
      <c r="E68" s="170"/>
      <c r="F68" s="80" t="s">
        <v>237</v>
      </c>
      <c r="G68" s="71"/>
      <c r="H68" s="55" t="s">
        <v>264</v>
      </c>
      <c r="I68" s="89"/>
      <c r="J68" s="90"/>
      <c r="K68" s="66"/>
      <c r="L68" s="102"/>
      <c r="M68" s="102"/>
      <c r="N68" s="59">
        <f t="shared" si="6"/>
        <v>0</v>
      </c>
      <c r="O68" s="5" t="str">
        <f t="shared" si="7"/>
        <v>Bajo</v>
      </c>
      <c r="P68" s="129"/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8" ht="30.75" hidden="1" customHeight="1" x14ac:dyDescent="0.3">
      <c r="B69" s="220"/>
      <c r="C69" s="145"/>
      <c r="D69" s="180"/>
      <c r="E69" s="170"/>
      <c r="F69" s="80" t="s">
        <v>238</v>
      </c>
      <c r="G69" s="71"/>
      <c r="H69" s="55" t="s">
        <v>264</v>
      </c>
      <c r="I69" s="89"/>
      <c r="J69" s="90"/>
      <c r="K69" s="66"/>
      <c r="L69" s="102"/>
      <c r="M69" s="102"/>
      <c r="N69" s="59">
        <f t="shared" si="6"/>
        <v>0</v>
      </c>
      <c r="O69" s="5" t="str">
        <f t="shared" si="7"/>
        <v>Bajo</v>
      </c>
      <c r="P69" s="129"/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8" ht="93" customHeight="1" thickBot="1" x14ac:dyDescent="0.3">
      <c r="B70" s="221"/>
      <c r="C70" s="146"/>
      <c r="D70" s="67" t="s">
        <v>19</v>
      </c>
      <c r="E70" s="14" t="s">
        <v>400</v>
      </c>
      <c r="F70" s="14" t="s">
        <v>401</v>
      </c>
      <c r="G70" s="14" t="s">
        <v>402</v>
      </c>
      <c r="H70" s="55" t="s">
        <v>264</v>
      </c>
      <c r="I70" s="58" t="s">
        <v>384</v>
      </c>
      <c r="J70" s="58" t="s">
        <v>384</v>
      </c>
      <c r="K70" s="58" t="s">
        <v>384</v>
      </c>
      <c r="L70" s="102">
        <v>6</v>
      </c>
      <c r="M70" s="102">
        <v>2</v>
      </c>
      <c r="N70" s="94">
        <f t="shared" si="6"/>
        <v>12</v>
      </c>
      <c r="O70" s="67" t="str">
        <f t="shared" si="7"/>
        <v>Alto</v>
      </c>
      <c r="P70" s="129">
        <v>25</v>
      </c>
      <c r="Q70" s="59">
        <f t="shared" si="11"/>
        <v>300</v>
      </c>
      <c r="R70" s="11" t="str">
        <f t="shared" si="8"/>
        <v>II</v>
      </c>
      <c r="S70" s="7" t="str">
        <f t="shared" si="9"/>
        <v>ACEPTABLE CON CONTROL ESPECIFICO</v>
      </c>
      <c r="T70" s="10" t="str">
        <f t="shared" si="10"/>
        <v>Corregir y adoptar medidas de control inmediato</v>
      </c>
      <c r="U70" s="58">
        <v>2</v>
      </c>
      <c r="V70" s="14" t="s">
        <v>403</v>
      </c>
      <c r="W70" s="14" t="s">
        <v>404</v>
      </c>
      <c r="X70" s="58" t="s">
        <v>266</v>
      </c>
      <c r="Y70" s="58" t="s">
        <v>266</v>
      </c>
      <c r="Z70" s="58" t="s">
        <v>266</v>
      </c>
      <c r="AA70" s="70" t="s">
        <v>405</v>
      </c>
      <c r="AB70" s="75" t="s">
        <v>399</v>
      </c>
    </row>
    <row r="71" spans="2:28" x14ac:dyDescent="0.25">
      <c r="C71" s="81"/>
    </row>
    <row r="72" spans="2:28" x14ac:dyDescent="0.25">
      <c r="C72" s="81"/>
    </row>
    <row r="73" spans="2:28" x14ac:dyDescent="0.25">
      <c r="C73" s="81"/>
    </row>
    <row r="74" spans="2:28" x14ac:dyDescent="0.25">
      <c r="C74" s="81"/>
    </row>
    <row r="75" spans="2:28" x14ac:dyDescent="0.25">
      <c r="C75" s="81"/>
    </row>
    <row r="76" spans="2:28" x14ac:dyDescent="0.25">
      <c r="C76" s="81"/>
    </row>
    <row r="77" spans="2:28" x14ac:dyDescent="0.25">
      <c r="C77" s="81"/>
    </row>
    <row r="78" spans="2:28" x14ac:dyDescent="0.25">
      <c r="C78" s="81"/>
    </row>
    <row r="79" spans="2:28" x14ac:dyDescent="0.25">
      <c r="C79" s="81"/>
    </row>
    <row r="80" spans="2:28" x14ac:dyDescent="0.25">
      <c r="C80" s="81"/>
    </row>
    <row r="81" spans="3:3" x14ac:dyDescent="0.25">
      <c r="C81" s="81"/>
    </row>
    <row r="82" spans="3:3" x14ac:dyDescent="0.25">
      <c r="C82" s="81"/>
    </row>
    <row r="83" spans="3:3" x14ac:dyDescent="0.25">
      <c r="C83" s="81"/>
    </row>
    <row r="84" spans="3:3" x14ac:dyDescent="0.25">
      <c r="C84" s="81"/>
    </row>
    <row r="85" spans="3:3" x14ac:dyDescent="0.25">
      <c r="C85" s="81"/>
    </row>
    <row r="86" spans="3:3" x14ac:dyDescent="0.25">
      <c r="C86" s="81"/>
    </row>
    <row r="87" spans="3:3" x14ac:dyDescent="0.25">
      <c r="C87" s="81"/>
    </row>
    <row r="88" spans="3:3" x14ac:dyDescent="0.25">
      <c r="C88" s="81"/>
    </row>
    <row r="89" spans="3:3" x14ac:dyDescent="0.25">
      <c r="C89" s="81"/>
    </row>
    <row r="90" spans="3:3" x14ac:dyDescent="0.25">
      <c r="C90" s="81"/>
    </row>
    <row r="91" spans="3:3" x14ac:dyDescent="0.25">
      <c r="C91" s="81"/>
    </row>
    <row r="92" spans="3:3" x14ac:dyDescent="0.25">
      <c r="C92" s="81"/>
    </row>
    <row r="93" spans="3:3" x14ac:dyDescent="0.25">
      <c r="C93" s="81"/>
    </row>
    <row r="94" spans="3:3" x14ac:dyDescent="0.25">
      <c r="C94" s="81"/>
    </row>
    <row r="95" spans="3:3" x14ac:dyDescent="0.25">
      <c r="C95" s="81"/>
    </row>
    <row r="96" spans="3: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048542" spans="8:8" ht="60" x14ac:dyDescent="0.25">
      <c r="H1048542" s="31" t="s">
        <v>256</v>
      </c>
    </row>
    <row r="1048543" spans="8:8" ht="60" x14ac:dyDescent="0.25">
      <c r="H1048543" s="31" t="s">
        <v>257</v>
      </c>
    </row>
    <row r="1048544" spans="8:8" ht="90" x14ac:dyDescent="0.25">
      <c r="H1048544" s="31" t="s">
        <v>258</v>
      </c>
    </row>
    <row r="1048545" spans="4:8" ht="75" x14ac:dyDescent="0.25">
      <c r="H1048545" s="31" t="s">
        <v>259</v>
      </c>
    </row>
    <row r="1048546" spans="4:8" ht="135" x14ac:dyDescent="0.25">
      <c r="H1048546" s="31" t="s">
        <v>260</v>
      </c>
    </row>
    <row r="1048547" spans="4:8" ht="285" x14ac:dyDescent="0.25">
      <c r="D1048547" t="s">
        <v>19</v>
      </c>
      <c r="H1048547" s="31" t="s">
        <v>261</v>
      </c>
    </row>
    <row r="1048548" spans="4:8" x14ac:dyDescent="0.25">
      <c r="D1048548" t="s">
        <v>263</v>
      </c>
    </row>
  </sheetData>
  <mergeCells count="49">
    <mergeCell ref="C11:C70"/>
    <mergeCell ref="D68:D69"/>
    <mergeCell ref="E22:E69"/>
    <mergeCell ref="D56:D57"/>
    <mergeCell ref="D58:D59"/>
    <mergeCell ref="D60:D61"/>
    <mergeCell ref="D62:D63"/>
    <mergeCell ref="D64:D65"/>
    <mergeCell ref="D66:D67"/>
    <mergeCell ref="D44:D45"/>
    <mergeCell ref="D46:D47"/>
    <mergeCell ref="D48:D49"/>
    <mergeCell ref="D50:D51"/>
    <mergeCell ref="D52:D53"/>
    <mergeCell ref="D28:D29"/>
    <mergeCell ref="D30:D31"/>
    <mergeCell ref="D54:D55"/>
    <mergeCell ref="D32:D33"/>
    <mergeCell ref="D34:D35"/>
    <mergeCell ref="D36:D37"/>
    <mergeCell ref="D38:D39"/>
    <mergeCell ref="D40:D41"/>
    <mergeCell ref="D42:D43"/>
    <mergeCell ref="AA14:AA15"/>
    <mergeCell ref="AB14:AB15"/>
    <mergeCell ref="E17:E19"/>
    <mergeCell ref="D24:D25"/>
    <mergeCell ref="D26:D27"/>
    <mergeCell ref="E11:E13"/>
    <mergeCell ref="L9:R9"/>
    <mergeCell ref="S9:T9"/>
    <mergeCell ref="D14:D15"/>
    <mergeCell ref="E14:E15"/>
    <mergeCell ref="U9:W9"/>
    <mergeCell ref="X9:AB9"/>
    <mergeCell ref="E10:F10"/>
    <mergeCell ref="B11:B70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E20:E21"/>
    <mergeCell ref="D11:D12"/>
  </mergeCells>
  <conditionalFormatting sqref="O11:O16">
    <cfRule type="containsText" dxfId="379" priority="21" operator="containsText" text="Muy Alto">
      <formula>NOT(ISERROR(SEARCH("Muy Alto",O11)))</formula>
    </cfRule>
    <cfRule type="containsText" dxfId="378" priority="22" operator="containsText" text="Alto">
      <formula>NOT(ISERROR(SEARCH("Alto",O11)))</formula>
    </cfRule>
  </conditionalFormatting>
  <conditionalFormatting sqref="O11:O70">
    <cfRule type="containsText" dxfId="377" priority="19" operator="containsText" text="Medio">
      <formula>NOT(ISERROR(SEARCH("Medio",O11)))</formula>
    </cfRule>
    <cfRule type="containsText" dxfId="376" priority="20" operator="containsText" text="Bajo">
      <formula>NOT(ISERROR(SEARCH("Bajo",O11)))</formula>
    </cfRule>
    <cfRule type="containsText" dxfId="375" priority="23" operator="containsText" text="Muy Alto">
      <formula>NOT(ISERROR(SEARCH("Muy Alto",O11)))</formula>
    </cfRule>
  </conditionalFormatting>
  <conditionalFormatting sqref="O17:O70">
    <cfRule type="containsText" dxfId="374" priority="45" operator="containsText" text="Alto">
      <formula>NOT(ISERROR(SEARCH("Alto",O17)))</formula>
    </cfRule>
    <cfRule type="containsText" dxfId="373" priority="46" operator="containsText" text="Muy Alto">
      <formula>NOT(ISERROR(SEARCH("Muy Alto",O17)))</formula>
    </cfRule>
  </conditionalFormatting>
  <conditionalFormatting sqref="R11:R16">
    <cfRule type="containsText" dxfId="372" priority="14" operator="containsText" text="IV">
      <formula>NOT(ISERROR(SEARCH("IV",R11)))</formula>
    </cfRule>
    <cfRule type="containsText" dxfId="371" priority="15" operator="containsText" text="III">
      <formula>NOT(ISERROR(SEARCH("III",R11)))</formula>
    </cfRule>
    <cfRule type="containsText" dxfId="370" priority="16" operator="containsText" text="II">
      <formula>NOT(ISERROR(SEARCH("II",R11)))</formula>
    </cfRule>
    <cfRule type="containsText" dxfId="369" priority="17" operator="containsText" text="I">
      <formula>NOT(ISERROR(SEARCH("I",R11)))</formula>
    </cfRule>
  </conditionalFormatting>
  <conditionalFormatting sqref="R11:R70">
    <cfRule type="containsText" dxfId="368" priority="18" operator="containsText" text="IV">
      <formula>NOT(ISERROR(SEARCH("IV",R11)))</formula>
    </cfRule>
  </conditionalFormatting>
  <conditionalFormatting sqref="R17:R70">
    <cfRule type="containsText" dxfId="367" priority="38" operator="containsText" text="III">
      <formula>NOT(ISERROR(SEARCH("III",R17)))</formula>
    </cfRule>
    <cfRule type="containsText" dxfId="366" priority="39" operator="containsText" text="II">
      <formula>NOT(ISERROR(SEARCH("II",R17)))</formula>
    </cfRule>
    <cfRule type="containsText" dxfId="365" priority="40" operator="containsText" text="I">
      <formula>NOT(ISERROR(SEARCH("I",R17)))</formula>
    </cfRule>
    <cfRule type="containsText" dxfId="364" priority="41" operator="containsText" text="IV">
      <formula>NOT(ISERROR(SEARCH("IV",R17)))</formula>
    </cfRule>
  </conditionalFormatting>
  <conditionalFormatting sqref="S11:S16">
    <cfRule type="containsText" dxfId="363" priority="8" operator="containsText" text="ACEPTABLE">
      <formula>NOT(ISERROR(SEARCH("ACEPTABLE",S11)))</formula>
    </cfRule>
    <cfRule type="containsText" dxfId="362" priority="9" operator="containsText" text="MEJORABLE">
      <formula>NOT(ISERROR(SEARCH("MEJORABLE",S11)))</formula>
    </cfRule>
    <cfRule type="containsText" dxfId="361" priority="10" operator="containsText" text="NO ACEPTABLE">
      <formula>NOT(ISERROR(SEARCH("NO ACEPTABLE",S11)))</formula>
    </cfRule>
    <cfRule type="containsText" dxfId="360" priority="11" operator="containsText" text="NO ACEPTABLE O ACEPTABLE CON CONTROL ESPECIFICO">
      <formula>NOT(ISERROR(SEARCH("NO ACEPTABLE O ACEPTABLE CON CONTROL ESPECIFICO",S11)))</formula>
    </cfRule>
  </conditionalFormatting>
  <conditionalFormatting sqref="S11:S70">
    <cfRule type="containsText" dxfId="359" priority="6" operator="containsText" text="NO ACEPTABLE">
      <formula>NOT(ISERROR(SEARCH("NO ACEPTABLE",S11)))</formula>
    </cfRule>
    <cfRule type="containsText" dxfId="358" priority="7" operator="containsText" text="ACEPTABLE CON CONTROL ESPECIFICO">
      <formula>NOT(ISERROR(SEARCH("ACEPTABLE CON CONTROL ESPECIFICO",S11)))</formula>
    </cfRule>
    <cfRule type="containsText" dxfId="357" priority="12" operator="containsText" text="ACEPTABLE">
      <formula>NOT(ISERROR(SEARCH("ACEPTABLE",S11)))</formula>
    </cfRule>
    <cfRule type="containsText" dxfId="356" priority="13" operator="containsText" text="MEJORABLE">
      <formula>NOT(ISERROR(SEARCH("MEJORABLE",S11)))</formula>
    </cfRule>
  </conditionalFormatting>
  <conditionalFormatting sqref="S17:S70">
    <cfRule type="containsText" dxfId="355" priority="33" operator="containsText" text="NO ACEPTABLE">
      <formula>NOT(ISERROR(SEARCH("NO ACEPTABLE",S17)))</formula>
    </cfRule>
    <cfRule type="containsText" dxfId="354" priority="34" operator="containsText" text="NO ACEPTABLE O ACEPTABLE CON CONTROL ESPECIFICO">
      <formula>NOT(ISERROR(SEARCH("NO ACEPTABLE O ACEPTABLE CON CONTROL ESPECIFICO",S17)))</formula>
    </cfRule>
    <cfRule type="containsText" dxfId="353" priority="35" operator="containsText" text="ACEPTABLE">
      <formula>NOT(ISERROR(SEARCH("ACEPTABLE",S17)))</formula>
    </cfRule>
    <cfRule type="containsText" dxfId="352" priority="36" operator="containsText" text="MEJORABLE">
      <formula>NOT(ISERROR(SEARCH("MEJORABLE",S17)))</formula>
    </cfRule>
  </conditionalFormatting>
  <conditionalFormatting sqref="T11:T70">
    <cfRule type="containsText" dxfId="351" priority="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350" priority="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349" priority="3" operator="equal">
      <formula>"Situación crítica. Suspender actividades hasta que el riesgo esté bajo control. Intervención urgente"</formula>
    </cfRule>
    <cfRule type="containsText" dxfId="348" priority="4" operator="containsText" text="Corregir y adoptar medidas de control inmediato">
      <formula>NOT(ISERROR(SEARCH("Corregir y adoptar medidas de control inmediato",T11)))</formula>
    </cfRule>
    <cfRule type="containsText" dxfId="347" priority="5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5">
    <dataValidation type="list" allowBlank="1" showInputMessage="1" showErrorMessage="1" sqref="E11 E16 E20" xr:uid="{EEF201B8-4E71-4522-8DBA-629EF1112418}">
      <formula1>$E$25:$E$30</formula1>
    </dataValidation>
    <dataValidation type="list" allowBlank="1" showInputMessage="1" showErrorMessage="1" sqref="H11:H16" xr:uid="{6AA68735-D5AC-437A-9EEB-ADE3787AECD6}">
      <formula1>$H$1048542:$H$1048547</formula1>
    </dataValidation>
    <dataValidation type="list" allowBlank="1" showInputMessage="1" showErrorMessage="1" sqref="D68 D13 D16:D24 D26 D28 D30 D32 D34 D36 D38 D40 D42 D44 D46 D48 D50 D52 D54 D56 D58 D60 D62 D64 D66 D11" xr:uid="{3AAB7B1E-9261-4B6E-9C4F-152BC6600090}">
      <formula1>$D$1048547:$D$1048576</formula1>
    </dataValidation>
    <dataValidation type="list" allowBlank="1" showInputMessage="1" showErrorMessage="1" sqref="F11:F24" xr:uid="{D54F7BAC-F62A-4782-945C-7DCF14D46368}">
      <formula1>$F$25:$F$69</formula1>
    </dataValidation>
    <dataValidation type="list" showInputMessage="1" showErrorMessage="1" sqref="H17:H70" xr:uid="{FB5A9430-41ED-44BC-A40C-D424A9CC61A0}">
      <formula1>$H$1048541:$H$1048547</formula1>
    </dataValidation>
  </dataValidations>
  <pageMargins left="0.23622047244094491" right="0.35433070866141736" top="0.55118110236220474" bottom="0.47244094488188981" header="0.31496062992125984" footer="0.31496062992125984"/>
  <pageSetup paperSize="5" scale="31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85D-180F-4539-ACF2-F403F0ADB2CD}">
  <sheetPr>
    <pageSetUpPr fitToPage="1"/>
  </sheetPr>
  <dimension ref="B2:AW1048542"/>
  <sheetViews>
    <sheetView showGridLines="0" topLeftCell="A10" zoomScale="30" zoomScaleNormal="30" workbookViewId="0">
      <selection activeCell="D11" sqref="D11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525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3"/>
      <c r="C10" s="154"/>
      <c r="D10" s="155"/>
      <c r="E10" s="210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52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47" customHeight="1" thickBot="1" x14ac:dyDescent="0.3">
      <c r="B11" s="170" t="s">
        <v>525</v>
      </c>
      <c r="C11" s="170" t="s">
        <v>531</v>
      </c>
      <c r="D11" s="5" t="s">
        <v>293</v>
      </c>
      <c r="E11" s="55" t="s">
        <v>210</v>
      </c>
      <c r="F11" s="55" t="s">
        <v>241</v>
      </c>
      <c r="G11" s="55" t="s">
        <v>528</v>
      </c>
      <c r="H11" s="55" t="s">
        <v>264</v>
      </c>
      <c r="I11" s="6" t="s">
        <v>271</v>
      </c>
      <c r="J11" s="6" t="s">
        <v>271</v>
      </c>
      <c r="K11" s="6" t="s">
        <v>271</v>
      </c>
      <c r="L11" s="131">
        <v>6</v>
      </c>
      <c r="M11" s="130">
        <v>2</v>
      </c>
      <c r="N11" s="59">
        <f>M11*L11</f>
        <v>12</v>
      </c>
      <c r="O11" s="5" t="str">
        <f>IF(N11&gt;=24,"Muy Alto",IF(N11&gt;=10,"Alto",IF(N11&gt;=6,"Medio","Bajo")))</f>
        <v>Alto</v>
      </c>
      <c r="P11" s="5">
        <v>25</v>
      </c>
      <c r="Q11" s="59">
        <f t="shared" ref="Q11:Q14" si="0">P11*N11</f>
        <v>300</v>
      </c>
      <c r="R11" s="11" t="str">
        <f>IF(Q11&gt;=600,"I",IF(Q11&gt;=150,"II",IF(Q11&gt;=40,"III","IV")))</f>
        <v>II</v>
      </c>
      <c r="S11" s="53" t="str">
        <f>IF(R11="IV","ACEPTABLE",IF(R11="III","MEJORABLE",IF(R11="II","ACEPTABLE CON CONTROL ESPECIFICO","NO ACEPTABLE")))</f>
        <v>ACEPTABLE CON CONTROL ESPECIFICO</v>
      </c>
      <c r="T11" s="10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5">
        <v>4</v>
      </c>
      <c r="V11" s="55" t="s">
        <v>298</v>
      </c>
      <c r="W11" s="55" t="s">
        <v>299</v>
      </c>
      <c r="X11" s="55" t="s">
        <v>266</v>
      </c>
      <c r="Y11" s="55" t="s">
        <v>266</v>
      </c>
      <c r="Z11" s="55" t="s">
        <v>300</v>
      </c>
      <c r="AA11" s="55" t="s">
        <v>303</v>
      </c>
      <c r="AB11" s="55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02.75" thickBot="1" x14ac:dyDescent="0.3">
      <c r="B12" s="170"/>
      <c r="C12" s="170"/>
      <c r="D12" s="5" t="s">
        <v>19</v>
      </c>
      <c r="E12" s="68" t="s">
        <v>629</v>
      </c>
      <c r="F12" s="55" t="s">
        <v>236</v>
      </c>
      <c r="G12" s="55" t="s">
        <v>526</v>
      </c>
      <c r="H12" s="55" t="s">
        <v>262</v>
      </c>
      <c r="I12" s="6" t="s">
        <v>271</v>
      </c>
      <c r="J12" s="6" t="s">
        <v>271</v>
      </c>
      <c r="K12" s="6" t="s">
        <v>271</v>
      </c>
      <c r="L12" s="131">
        <v>2</v>
      </c>
      <c r="M12" s="130">
        <v>4</v>
      </c>
      <c r="N12" s="59">
        <f t="shared" ref="N12:N64" si="1">M12*L12</f>
        <v>8</v>
      </c>
      <c r="O12" s="5" t="str">
        <f t="shared" ref="O12:O64" si="2">IF(N12&gt;=24,"Muy Alto",IF(N12&gt;=10,"Alto",IF(N12&gt;=6,"Medio","Bajo")))</f>
        <v>Medio</v>
      </c>
      <c r="P12" s="5">
        <v>25</v>
      </c>
      <c r="Q12" s="59">
        <f t="shared" si="0"/>
        <v>200</v>
      </c>
      <c r="R12" s="11" t="str">
        <f t="shared" ref="R12:R64" si="3">IF(Q12&gt;=600,"I",IF(Q12&gt;=150,"II",IF(Q12&gt;=40,"III","IV")))</f>
        <v>II</v>
      </c>
      <c r="S12" s="7" t="str">
        <f t="shared" ref="S12:S64" si="4">IF(R12="IV","ACEPTABLE",IF(R12="III","MEJORABLE",IF(R12="II","ACEPTABLE CON CONTROL ESPECIFICO","NO ACEPTABLE")))</f>
        <v>ACEPTABLE CON CONTROL ESPECIFICO</v>
      </c>
      <c r="T12" s="10" t="str">
        <f t="shared" ref="T12:T64" si="5">IF(R12="IV","Mantener las medidas de control existentes, pero se deberían considerar soluciones o mejoras y se deben hacer comprobciones periódicas para asegurrar que el riesgo aún es aceptable",IF(R12="III","Mejorar si es posible. Seria conveniente justificar la intervención y su rentabilidad",IF(R12="II","Corregir y adoptar medidas de control inmediato","Situación crítica. Suspender actividades hasta que el riesgo esté bajo control. Intervención urgente ")))</f>
        <v>Corregir y adoptar medidas de control inmediato</v>
      </c>
      <c r="U12" s="5">
        <v>4</v>
      </c>
      <c r="V12" s="55" t="s">
        <v>321</v>
      </c>
      <c r="W12" s="55" t="s">
        <v>322</v>
      </c>
      <c r="X12" s="55" t="s">
        <v>266</v>
      </c>
      <c r="Y12" s="55" t="s">
        <v>266</v>
      </c>
      <c r="Z12" s="55" t="s">
        <v>323</v>
      </c>
      <c r="AA12" s="55" t="s">
        <v>324</v>
      </c>
      <c r="AB12" s="55" t="s">
        <v>325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29" customHeight="1" thickBot="1" x14ac:dyDescent="0.3">
      <c r="B13" s="170"/>
      <c r="C13" s="170"/>
      <c r="D13" s="5" t="s">
        <v>19</v>
      </c>
      <c r="E13" s="144" t="s">
        <v>207</v>
      </c>
      <c r="F13" s="55" t="s">
        <v>53</v>
      </c>
      <c r="G13" s="55" t="s">
        <v>336</v>
      </c>
      <c r="H13" s="55" t="s">
        <v>269</v>
      </c>
      <c r="I13" s="6" t="s">
        <v>271</v>
      </c>
      <c r="J13" s="6" t="s">
        <v>271</v>
      </c>
      <c r="K13" s="6" t="s">
        <v>338</v>
      </c>
      <c r="L13" s="131">
        <v>2</v>
      </c>
      <c r="M13" s="130">
        <v>4</v>
      </c>
      <c r="N13" s="59">
        <f>M13*L13</f>
        <v>8</v>
      </c>
      <c r="O13" s="5" t="str">
        <f t="shared" si="2"/>
        <v>Medio</v>
      </c>
      <c r="P13" s="5">
        <v>25</v>
      </c>
      <c r="Q13" s="59">
        <f t="shared" si="0"/>
        <v>200</v>
      </c>
      <c r="R13" s="11" t="str">
        <f t="shared" si="3"/>
        <v>II</v>
      </c>
      <c r="S13" s="7" t="str">
        <f t="shared" si="4"/>
        <v>ACEPTABLE CON CONTROL ESPECIFICO</v>
      </c>
      <c r="T13" s="10" t="str">
        <f t="shared" si="5"/>
        <v>Corregir y adoptar medidas de control inmediato</v>
      </c>
      <c r="U13" s="5">
        <v>4</v>
      </c>
      <c r="V13" s="55" t="s">
        <v>342</v>
      </c>
      <c r="W13" s="55" t="s">
        <v>343</v>
      </c>
      <c r="X13" s="55" t="s">
        <v>266</v>
      </c>
      <c r="Y13" s="55" t="s">
        <v>266</v>
      </c>
      <c r="Z13" s="55" t="s">
        <v>266</v>
      </c>
      <c r="AA13" s="171" t="s">
        <v>345</v>
      </c>
      <c r="AB13" s="55" t="s">
        <v>348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02.75" thickBot="1" x14ac:dyDescent="0.3">
      <c r="B14" s="170"/>
      <c r="C14" s="170"/>
      <c r="D14" s="5" t="s">
        <v>19</v>
      </c>
      <c r="E14" s="146"/>
      <c r="F14" s="55" t="s">
        <v>52</v>
      </c>
      <c r="G14" s="55" t="s">
        <v>337</v>
      </c>
      <c r="H14" s="55" t="s">
        <v>269</v>
      </c>
      <c r="I14" s="6" t="s">
        <v>271</v>
      </c>
      <c r="J14" s="6" t="s">
        <v>271</v>
      </c>
      <c r="K14" s="6" t="s">
        <v>339</v>
      </c>
      <c r="L14" s="131">
        <v>2</v>
      </c>
      <c r="M14" s="130">
        <v>4</v>
      </c>
      <c r="N14" s="59">
        <f>M14*L14</f>
        <v>8</v>
      </c>
      <c r="O14" s="5" t="str">
        <f t="shared" si="2"/>
        <v>Medio</v>
      </c>
      <c r="P14" s="5">
        <v>25</v>
      </c>
      <c r="Q14" s="59">
        <f t="shared" si="0"/>
        <v>200</v>
      </c>
      <c r="R14" s="11" t="str">
        <f t="shared" si="3"/>
        <v>II</v>
      </c>
      <c r="S14" s="7" t="str">
        <f t="shared" si="4"/>
        <v>ACEPTABLE CON CONTROL ESPECIFICO</v>
      </c>
      <c r="T14" s="10" t="str">
        <f t="shared" si="5"/>
        <v>Corregir y adoptar medidas de control inmediato</v>
      </c>
      <c r="U14" s="5">
        <v>4</v>
      </c>
      <c r="V14" s="55" t="s">
        <v>341</v>
      </c>
      <c r="W14" s="55" t="s">
        <v>344</v>
      </c>
      <c r="X14" s="55" t="s">
        <v>266</v>
      </c>
      <c r="Y14" s="55" t="s">
        <v>266</v>
      </c>
      <c r="Z14" s="55" t="s">
        <v>266</v>
      </c>
      <c r="AA14" s="172"/>
      <c r="AB14" s="55" t="s">
        <v>349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28.25" customHeight="1" thickBot="1" x14ac:dyDescent="0.3">
      <c r="B15" s="170"/>
      <c r="C15" s="170"/>
      <c r="D15" s="76" t="s">
        <v>19</v>
      </c>
      <c r="E15" s="170" t="s">
        <v>208</v>
      </c>
      <c r="F15" s="77" t="s">
        <v>218</v>
      </c>
      <c r="G15" s="55" t="s">
        <v>630</v>
      </c>
      <c r="H15" s="55" t="s">
        <v>264</v>
      </c>
      <c r="I15" s="6" t="s">
        <v>351</v>
      </c>
      <c r="J15" s="6" t="s">
        <v>351</v>
      </c>
      <c r="K15" s="6" t="s">
        <v>352</v>
      </c>
      <c r="L15" s="131">
        <v>2</v>
      </c>
      <c r="M15" s="130">
        <v>2</v>
      </c>
      <c r="N15" s="59">
        <f t="shared" si="1"/>
        <v>4</v>
      </c>
      <c r="O15" s="5" t="str">
        <f t="shared" si="2"/>
        <v>Bajo</v>
      </c>
      <c r="P15" s="5">
        <v>10</v>
      </c>
      <c r="Q15" s="59">
        <f>P15*N15</f>
        <v>40</v>
      </c>
      <c r="R15" s="11" t="str">
        <f t="shared" si="3"/>
        <v>III</v>
      </c>
      <c r="S15" s="7" t="str">
        <f t="shared" si="4"/>
        <v>MEJORABLE</v>
      </c>
      <c r="T15" s="10" t="str">
        <f t="shared" si="5"/>
        <v>Mejorar si es posible. Seria conveniente justificar la intervención y su rentabilidad</v>
      </c>
      <c r="U15" s="5">
        <v>4</v>
      </c>
      <c r="V15" s="55" t="s">
        <v>353</v>
      </c>
      <c r="W15" s="55" t="s">
        <v>354</v>
      </c>
      <c r="X15" s="55" t="s">
        <v>266</v>
      </c>
      <c r="Y15" s="55" t="s">
        <v>266</v>
      </c>
      <c r="Z15" s="55" t="s">
        <v>266</v>
      </c>
      <c r="AA15" s="55" t="s">
        <v>355</v>
      </c>
      <c r="AB15" s="58" t="s">
        <v>266</v>
      </c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35" customHeight="1" thickBot="1" x14ac:dyDescent="0.3">
      <c r="B16" s="170"/>
      <c r="C16" s="170"/>
      <c r="D16" s="76" t="s">
        <v>19</v>
      </c>
      <c r="E16" s="170"/>
      <c r="F16" s="77" t="s">
        <v>222</v>
      </c>
      <c r="G16" s="72" t="s">
        <v>360</v>
      </c>
      <c r="H16" s="55" t="s">
        <v>264</v>
      </c>
      <c r="I16" s="58" t="s">
        <v>351</v>
      </c>
      <c r="J16" s="58" t="s">
        <v>351</v>
      </c>
      <c r="K16" s="66" t="s">
        <v>351</v>
      </c>
      <c r="L16" s="131">
        <v>2</v>
      </c>
      <c r="M16" s="130">
        <v>4</v>
      </c>
      <c r="N16" s="59">
        <f t="shared" si="1"/>
        <v>8</v>
      </c>
      <c r="O16" s="5" t="str">
        <f t="shared" si="2"/>
        <v>Medio</v>
      </c>
      <c r="P16" s="5">
        <v>25</v>
      </c>
      <c r="Q16" s="59">
        <f>P16*N16</f>
        <v>200</v>
      </c>
      <c r="R16" s="11" t="str">
        <f t="shared" si="3"/>
        <v>II</v>
      </c>
      <c r="S16" s="7" t="str">
        <f t="shared" si="4"/>
        <v>ACEPTABLE CON CONTROL ESPECIFICO</v>
      </c>
      <c r="T16" s="10" t="str">
        <f t="shared" si="5"/>
        <v>Corregir y adoptar medidas de control inmediato</v>
      </c>
      <c r="U16" s="5">
        <v>4</v>
      </c>
      <c r="V16" s="55" t="s">
        <v>356</v>
      </c>
      <c r="W16" s="55" t="s">
        <v>357</v>
      </c>
      <c r="X16" s="55" t="s">
        <v>266</v>
      </c>
      <c r="Y16" s="55" t="s">
        <v>266</v>
      </c>
      <c r="Z16" s="55" t="s">
        <v>266</v>
      </c>
      <c r="AA16" s="55" t="s">
        <v>359</v>
      </c>
      <c r="AB16" s="55" t="s">
        <v>358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28" ht="167.25" customHeight="1" thickBot="1" x14ac:dyDescent="0.3">
      <c r="B17" s="170"/>
      <c r="C17" s="170"/>
      <c r="D17" s="98" t="s">
        <v>19</v>
      </c>
      <c r="E17" s="170"/>
      <c r="F17" s="78" t="s">
        <v>219</v>
      </c>
      <c r="G17" s="73" t="s">
        <v>361</v>
      </c>
      <c r="H17" s="55" t="s">
        <v>264</v>
      </c>
      <c r="I17" s="58" t="s">
        <v>351</v>
      </c>
      <c r="J17" s="58" t="s">
        <v>351</v>
      </c>
      <c r="K17" s="66" t="s">
        <v>351</v>
      </c>
      <c r="L17" s="131">
        <v>2</v>
      </c>
      <c r="M17" s="130">
        <v>4</v>
      </c>
      <c r="N17" s="59">
        <f t="shared" si="1"/>
        <v>8</v>
      </c>
      <c r="O17" s="5" t="str">
        <f t="shared" si="2"/>
        <v>Medio</v>
      </c>
      <c r="P17" s="5">
        <v>25</v>
      </c>
      <c r="Q17" s="59">
        <f t="shared" ref="Q17:Q64" si="6">P17*N17</f>
        <v>200</v>
      </c>
      <c r="R17" s="11" t="str">
        <f t="shared" si="3"/>
        <v>II</v>
      </c>
      <c r="S17" s="7" t="str">
        <f t="shared" si="4"/>
        <v>ACEPTABLE CON CONTROL ESPECIFICO</v>
      </c>
      <c r="T17" s="10" t="str">
        <f t="shared" si="5"/>
        <v>Corregir y adoptar medidas de control inmediato</v>
      </c>
      <c r="U17" s="5">
        <v>4</v>
      </c>
      <c r="V17" s="55" t="s">
        <v>362</v>
      </c>
      <c r="W17" s="55" t="s">
        <v>363</v>
      </c>
      <c r="X17" s="55" t="s">
        <v>266</v>
      </c>
      <c r="Y17" s="55" t="s">
        <v>266</v>
      </c>
      <c r="Z17" s="55" t="s">
        <v>266</v>
      </c>
      <c r="AA17" s="55" t="s">
        <v>359</v>
      </c>
      <c r="AB17" s="55" t="s">
        <v>529</v>
      </c>
    </row>
    <row r="18" spans="2:28" ht="15" hidden="1" customHeight="1" x14ac:dyDescent="0.25">
      <c r="B18" s="170"/>
      <c r="C18" s="170"/>
      <c r="D18" s="179" t="s">
        <v>19</v>
      </c>
      <c r="E18" s="63"/>
      <c r="F18" s="79" t="s">
        <v>53</v>
      </c>
      <c r="G18" s="71"/>
      <c r="H18" s="55" t="s">
        <v>264</v>
      </c>
      <c r="I18" s="89"/>
      <c r="J18" s="90"/>
      <c r="K18" s="66"/>
      <c r="L18" s="131"/>
      <c r="M18" s="130"/>
      <c r="N18" s="59">
        <f t="shared" si="1"/>
        <v>0</v>
      </c>
      <c r="O18" s="5" t="str">
        <f t="shared" si="2"/>
        <v>Bajo</v>
      </c>
      <c r="P18" s="5">
        <v>10</v>
      </c>
      <c r="Q18" s="59">
        <f t="shared" si="6"/>
        <v>0</v>
      </c>
      <c r="R18" s="11" t="str">
        <f t="shared" si="3"/>
        <v>IV</v>
      </c>
      <c r="S18" s="7" t="str">
        <f t="shared" si="4"/>
        <v>ACEPTABLE</v>
      </c>
      <c r="T18" s="10" t="str">
        <f t="shared" si="5"/>
        <v>Mantener las medidas de control existentes, pero se deberían considerar soluciones o mejoras y se deben hacer comprobciones periódicas para asegurrar que el riesgo aún es aceptable</v>
      </c>
      <c r="U18" s="5">
        <v>2</v>
      </c>
      <c r="X18" s="87" t="s">
        <v>266</v>
      </c>
      <c r="Y18" s="87" t="s">
        <v>266</v>
      </c>
      <c r="Z18" s="87" t="s">
        <v>266</v>
      </c>
    </row>
    <row r="19" spans="2:28" ht="15" hidden="1" customHeight="1" x14ac:dyDescent="0.25">
      <c r="B19" s="170"/>
      <c r="C19" s="170"/>
      <c r="D19" s="180"/>
      <c r="E19" s="63"/>
      <c r="F19" s="79" t="s">
        <v>54</v>
      </c>
      <c r="G19" s="71"/>
      <c r="H19" s="55" t="s">
        <v>264</v>
      </c>
      <c r="I19" s="89"/>
      <c r="J19" s="90"/>
      <c r="K19" s="66"/>
      <c r="L19" s="131"/>
      <c r="M19" s="130"/>
      <c r="N19" s="59">
        <f t="shared" si="1"/>
        <v>0</v>
      </c>
      <c r="O19" s="5" t="str">
        <f t="shared" si="2"/>
        <v>Bajo</v>
      </c>
      <c r="P19" s="5">
        <v>10</v>
      </c>
      <c r="Q19" s="59">
        <f t="shared" si="6"/>
        <v>0</v>
      </c>
      <c r="R19" s="11" t="str">
        <f t="shared" si="3"/>
        <v>IV</v>
      </c>
      <c r="S19" s="7" t="str">
        <f t="shared" si="4"/>
        <v>ACEPTABLE</v>
      </c>
      <c r="T19" s="10" t="str">
        <f t="shared" si="5"/>
        <v>Mantener las medidas de control existentes, pero se deberían considerar soluciones o mejoras y se deben hacer comprobciones periódicas para asegurrar que el riesgo aún es aceptable</v>
      </c>
      <c r="U19" s="5">
        <v>2</v>
      </c>
      <c r="X19" s="87" t="s">
        <v>266</v>
      </c>
      <c r="Y19" s="87" t="s">
        <v>266</v>
      </c>
      <c r="Z19" s="87" t="s">
        <v>266</v>
      </c>
    </row>
    <row r="20" spans="2:28" ht="15" hidden="1" customHeight="1" x14ac:dyDescent="0.25">
      <c r="B20" s="170"/>
      <c r="C20" s="170"/>
      <c r="D20" s="179" t="s">
        <v>19</v>
      </c>
      <c r="E20" s="63"/>
      <c r="F20" s="79" t="s">
        <v>55</v>
      </c>
      <c r="G20" s="71"/>
      <c r="H20" s="55" t="s">
        <v>264</v>
      </c>
      <c r="I20" s="89"/>
      <c r="J20" s="90"/>
      <c r="K20" s="66"/>
      <c r="L20" s="131"/>
      <c r="M20" s="130"/>
      <c r="N20" s="59">
        <f t="shared" si="1"/>
        <v>0</v>
      </c>
      <c r="O20" s="5" t="str">
        <f t="shared" si="2"/>
        <v>Bajo</v>
      </c>
      <c r="P20" s="5">
        <v>10</v>
      </c>
      <c r="Q20" s="59">
        <f t="shared" si="6"/>
        <v>0</v>
      </c>
      <c r="R20" s="11" t="str">
        <f t="shared" si="3"/>
        <v>IV</v>
      </c>
      <c r="S20" s="7" t="str">
        <f t="shared" si="4"/>
        <v>ACEPTABLE</v>
      </c>
      <c r="T20" s="10" t="str">
        <f t="shared" si="5"/>
        <v>Mantener las medidas de control existentes, pero se deberían considerar soluciones o mejoras y se deben hacer comprobciones periódicas para asegurrar que el riesgo aún es aceptable</v>
      </c>
      <c r="U20" s="5">
        <v>2</v>
      </c>
      <c r="X20" s="87" t="s">
        <v>266</v>
      </c>
      <c r="Y20" s="87" t="s">
        <v>266</v>
      </c>
      <c r="Z20" s="87" t="s">
        <v>266</v>
      </c>
    </row>
    <row r="21" spans="2:28" ht="15" hidden="1" customHeight="1" x14ac:dyDescent="0.25">
      <c r="B21" s="170"/>
      <c r="C21" s="170"/>
      <c r="D21" s="180"/>
      <c r="E21" s="63"/>
      <c r="F21" s="79" t="s">
        <v>213</v>
      </c>
      <c r="G21" s="71"/>
      <c r="H21" s="55" t="s">
        <v>264</v>
      </c>
      <c r="I21" s="89"/>
      <c r="J21" s="90"/>
      <c r="K21" s="66"/>
      <c r="L21" s="131"/>
      <c r="M21" s="130"/>
      <c r="N21" s="59">
        <f t="shared" si="1"/>
        <v>0</v>
      </c>
      <c r="O21" s="5" t="str">
        <f t="shared" si="2"/>
        <v>Bajo</v>
      </c>
      <c r="P21" s="5">
        <v>10</v>
      </c>
      <c r="Q21" s="59">
        <f t="shared" si="6"/>
        <v>0</v>
      </c>
      <c r="R21" s="11" t="str">
        <f t="shared" si="3"/>
        <v>IV</v>
      </c>
      <c r="S21" s="7" t="str">
        <f t="shared" si="4"/>
        <v>ACEPTABLE</v>
      </c>
      <c r="T21" s="10" t="str">
        <f t="shared" si="5"/>
        <v>Mantener las medidas de control existentes, pero se deberían considerar soluciones o mejoras y se deben hacer comprobciones periódicas para asegurrar que el riesgo aún es aceptable</v>
      </c>
      <c r="U21" s="5">
        <v>2</v>
      </c>
      <c r="X21" s="87" t="s">
        <v>266</v>
      </c>
      <c r="Y21" s="87" t="s">
        <v>266</v>
      </c>
      <c r="Z21" s="87" t="s">
        <v>266</v>
      </c>
    </row>
    <row r="22" spans="2:28" ht="15" hidden="1" customHeight="1" x14ac:dyDescent="0.25">
      <c r="B22" s="170"/>
      <c r="C22" s="170"/>
      <c r="D22" s="179" t="s">
        <v>19</v>
      </c>
      <c r="E22" s="63"/>
      <c r="F22" s="79" t="s">
        <v>57</v>
      </c>
      <c r="G22" s="71"/>
      <c r="H22" s="55" t="s">
        <v>264</v>
      </c>
      <c r="I22" s="89"/>
      <c r="J22" s="90"/>
      <c r="K22" s="66"/>
      <c r="L22" s="131"/>
      <c r="M22" s="130"/>
      <c r="N22" s="59">
        <f t="shared" si="1"/>
        <v>0</v>
      </c>
      <c r="O22" s="5" t="str">
        <f t="shared" si="2"/>
        <v>Bajo</v>
      </c>
      <c r="P22" s="5">
        <v>10</v>
      </c>
      <c r="Q22" s="59">
        <f t="shared" si="6"/>
        <v>0</v>
      </c>
      <c r="R22" s="11" t="str">
        <f t="shared" si="3"/>
        <v>IV</v>
      </c>
      <c r="S22" s="7" t="str">
        <f t="shared" si="4"/>
        <v>ACEPTABLE</v>
      </c>
      <c r="T22" s="10" t="str">
        <f t="shared" si="5"/>
        <v>Mantener las medidas de control existentes, pero se deberían considerar soluciones o mejoras y se deben hacer comprobciones periódicas para asegurrar que el riesgo aún es aceptable</v>
      </c>
      <c r="U22" s="5">
        <v>2</v>
      </c>
      <c r="X22" s="87" t="s">
        <v>266</v>
      </c>
      <c r="Y22" s="87" t="s">
        <v>266</v>
      </c>
      <c r="Z22" s="87" t="s">
        <v>266</v>
      </c>
    </row>
    <row r="23" spans="2:28" ht="15" hidden="1" customHeight="1" x14ac:dyDescent="0.25">
      <c r="B23" s="170"/>
      <c r="C23" s="170"/>
      <c r="D23" s="180"/>
      <c r="E23" s="63"/>
      <c r="F23" s="79" t="s">
        <v>58</v>
      </c>
      <c r="G23" s="71"/>
      <c r="H23" s="55" t="s">
        <v>264</v>
      </c>
      <c r="I23" s="89"/>
      <c r="J23" s="90"/>
      <c r="K23" s="66"/>
      <c r="L23" s="131"/>
      <c r="M23" s="130"/>
      <c r="N23" s="59">
        <f t="shared" si="1"/>
        <v>0</v>
      </c>
      <c r="O23" s="5" t="str">
        <f t="shared" si="2"/>
        <v>Bajo</v>
      </c>
      <c r="P23" s="5">
        <v>10</v>
      </c>
      <c r="Q23" s="59">
        <f t="shared" si="6"/>
        <v>0</v>
      </c>
      <c r="R23" s="11" t="str">
        <f t="shared" si="3"/>
        <v>IV</v>
      </c>
      <c r="S23" s="7" t="str">
        <f t="shared" si="4"/>
        <v>ACEPTABLE</v>
      </c>
      <c r="T23" s="10" t="str">
        <f t="shared" si="5"/>
        <v>Mantener las medidas de control existentes, pero se deberían considerar soluciones o mejoras y se deben hacer comprobciones periódicas para asegurrar que el riesgo aún es aceptable</v>
      </c>
      <c r="U23" s="5">
        <v>2</v>
      </c>
      <c r="X23" s="87" t="s">
        <v>266</v>
      </c>
      <c r="Y23" s="87" t="s">
        <v>266</v>
      </c>
      <c r="Z23" s="87" t="s">
        <v>266</v>
      </c>
    </row>
    <row r="24" spans="2:28" ht="30" hidden="1" customHeight="1" x14ac:dyDescent="0.25">
      <c r="B24" s="170"/>
      <c r="C24" s="170"/>
      <c r="D24" s="179" t="s">
        <v>19</v>
      </c>
      <c r="E24" s="63"/>
      <c r="F24" s="79" t="s">
        <v>59</v>
      </c>
      <c r="G24" s="71"/>
      <c r="H24" s="55" t="s">
        <v>264</v>
      </c>
      <c r="I24" s="89"/>
      <c r="J24" s="90"/>
      <c r="K24" s="66"/>
      <c r="L24" s="131"/>
      <c r="M24" s="130"/>
      <c r="N24" s="59">
        <f t="shared" si="1"/>
        <v>0</v>
      </c>
      <c r="O24" s="5" t="str">
        <f t="shared" si="2"/>
        <v>Bajo</v>
      </c>
      <c r="P24" s="5">
        <v>10</v>
      </c>
      <c r="Q24" s="59">
        <f t="shared" si="6"/>
        <v>0</v>
      </c>
      <c r="R24" s="11" t="str">
        <f t="shared" si="3"/>
        <v>IV</v>
      </c>
      <c r="S24" s="7" t="str">
        <f t="shared" si="4"/>
        <v>ACEPTABLE</v>
      </c>
      <c r="T24" s="10" t="str">
        <f t="shared" si="5"/>
        <v>Mantener las medidas de control existentes, pero se deberían considerar soluciones o mejoras y se deben hacer comprobciones periódicas para asegurrar que el riesgo aún es aceptable</v>
      </c>
      <c r="U24" s="5">
        <v>2</v>
      </c>
      <c r="X24" s="87" t="s">
        <v>266</v>
      </c>
      <c r="Y24" s="87" t="s">
        <v>266</v>
      </c>
      <c r="Z24" s="87" t="s">
        <v>266</v>
      </c>
    </row>
    <row r="25" spans="2:28" ht="15" hidden="1" customHeight="1" x14ac:dyDescent="0.25">
      <c r="B25" s="170"/>
      <c r="C25" s="170"/>
      <c r="D25" s="180"/>
      <c r="E25" s="63"/>
      <c r="F25" s="79" t="s">
        <v>214</v>
      </c>
      <c r="G25" s="71"/>
      <c r="H25" s="55" t="s">
        <v>264</v>
      </c>
      <c r="I25" s="89"/>
      <c r="J25" s="90"/>
      <c r="K25" s="66"/>
      <c r="L25" s="131"/>
      <c r="M25" s="130"/>
      <c r="N25" s="59">
        <f t="shared" si="1"/>
        <v>0</v>
      </c>
      <c r="O25" s="5" t="str">
        <f t="shared" si="2"/>
        <v>Bajo</v>
      </c>
      <c r="P25" s="5">
        <v>10</v>
      </c>
      <c r="Q25" s="59">
        <f t="shared" si="6"/>
        <v>0</v>
      </c>
      <c r="R25" s="11" t="str">
        <f t="shared" si="3"/>
        <v>IV</v>
      </c>
      <c r="S25" s="7" t="str">
        <f t="shared" si="4"/>
        <v>ACEPTABLE</v>
      </c>
      <c r="T25" s="10" t="str">
        <f t="shared" si="5"/>
        <v>Mantener las medidas de control existentes, pero se deberían considerar soluciones o mejoras y se deben hacer comprobciones periódicas para asegurrar que el riesgo aún es aceptable</v>
      </c>
      <c r="U25" s="5">
        <v>2</v>
      </c>
      <c r="X25" s="87" t="s">
        <v>266</v>
      </c>
      <c r="Y25" s="87" t="s">
        <v>266</v>
      </c>
      <c r="Z25" s="87" t="s">
        <v>266</v>
      </c>
    </row>
    <row r="26" spans="2:28" ht="30" hidden="1" customHeight="1" x14ac:dyDescent="0.25">
      <c r="B26" s="170"/>
      <c r="C26" s="170"/>
      <c r="D26" s="179" t="s">
        <v>19</v>
      </c>
      <c r="E26" s="63"/>
      <c r="F26" s="79" t="s">
        <v>215</v>
      </c>
      <c r="G26" s="71"/>
      <c r="H26" s="55" t="s">
        <v>264</v>
      </c>
      <c r="I26" s="89"/>
      <c r="J26" s="90"/>
      <c r="K26" s="66"/>
      <c r="L26" s="131"/>
      <c r="M26" s="130"/>
      <c r="N26" s="59">
        <f t="shared" si="1"/>
        <v>0</v>
      </c>
      <c r="O26" s="5" t="str">
        <f t="shared" si="2"/>
        <v>Bajo</v>
      </c>
      <c r="P26" s="5">
        <v>10</v>
      </c>
      <c r="Q26" s="59">
        <f t="shared" si="6"/>
        <v>0</v>
      </c>
      <c r="R26" s="11" t="str">
        <f t="shared" si="3"/>
        <v>IV</v>
      </c>
      <c r="S26" s="7" t="str">
        <f t="shared" si="4"/>
        <v>ACEPTABLE</v>
      </c>
      <c r="T26" s="10" t="str">
        <f t="shared" si="5"/>
        <v>Mantener las medidas de control existentes, pero se deberían considerar soluciones o mejoras y se deben hacer comprobciones periódicas para asegurrar que el riesgo aún es aceptable</v>
      </c>
      <c r="U26" s="5">
        <v>2</v>
      </c>
      <c r="X26" s="87" t="s">
        <v>266</v>
      </c>
      <c r="Y26" s="87" t="s">
        <v>266</v>
      </c>
      <c r="Z26" s="87" t="s">
        <v>266</v>
      </c>
    </row>
    <row r="27" spans="2:28" ht="30" hidden="1" customHeight="1" x14ac:dyDescent="0.25">
      <c r="B27" s="170"/>
      <c r="C27" s="170"/>
      <c r="D27" s="180"/>
      <c r="E27" s="63"/>
      <c r="F27" s="79" t="s">
        <v>216</v>
      </c>
      <c r="G27" s="71"/>
      <c r="H27" s="55" t="s">
        <v>264</v>
      </c>
      <c r="I27" s="89"/>
      <c r="J27" s="90"/>
      <c r="K27" s="66"/>
      <c r="L27" s="131"/>
      <c r="M27" s="130"/>
      <c r="N27" s="59">
        <f t="shared" si="1"/>
        <v>0</v>
      </c>
      <c r="O27" s="5" t="str">
        <f t="shared" si="2"/>
        <v>Bajo</v>
      </c>
      <c r="P27" s="5">
        <v>10</v>
      </c>
      <c r="Q27" s="59">
        <f t="shared" si="6"/>
        <v>0</v>
      </c>
      <c r="R27" s="11" t="str">
        <f t="shared" si="3"/>
        <v>IV</v>
      </c>
      <c r="S27" s="7" t="str">
        <f t="shared" si="4"/>
        <v>ACEPTABLE</v>
      </c>
      <c r="T27" s="10" t="str">
        <f t="shared" si="5"/>
        <v>Mantener las medidas de control existentes, pero se deberían considerar soluciones o mejoras y se deben hacer comprobciones periódicas para asegurrar que el riesgo aún es aceptable</v>
      </c>
      <c r="U27" s="5">
        <v>2</v>
      </c>
      <c r="X27" s="87" t="s">
        <v>266</v>
      </c>
      <c r="Y27" s="87" t="s">
        <v>266</v>
      </c>
      <c r="Z27" s="87" t="s">
        <v>266</v>
      </c>
    </row>
    <row r="28" spans="2:28" ht="15" hidden="1" customHeight="1" x14ac:dyDescent="0.25">
      <c r="B28" s="170"/>
      <c r="C28" s="170"/>
      <c r="D28" s="179" t="s">
        <v>19</v>
      </c>
      <c r="E28" s="63"/>
      <c r="F28" s="79" t="s">
        <v>217</v>
      </c>
      <c r="G28" s="71"/>
      <c r="H28" s="55" t="s">
        <v>264</v>
      </c>
      <c r="I28" s="89"/>
      <c r="J28" s="90"/>
      <c r="K28" s="66"/>
      <c r="L28" s="131"/>
      <c r="M28" s="130"/>
      <c r="N28" s="59">
        <f t="shared" si="1"/>
        <v>0</v>
      </c>
      <c r="O28" s="5" t="str">
        <f t="shared" si="2"/>
        <v>Bajo</v>
      </c>
      <c r="P28" s="5">
        <v>10</v>
      </c>
      <c r="Q28" s="59">
        <f t="shared" si="6"/>
        <v>0</v>
      </c>
      <c r="R28" s="11" t="str">
        <f t="shared" si="3"/>
        <v>IV</v>
      </c>
      <c r="S28" s="7" t="str">
        <f t="shared" si="4"/>
        <v>ACEPTABLE</v>
      </c>
      <c r="T28" s="10" t="str">
        <f t="shared" si="5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7" t="s">
        <v>266</v>
      </c>
      <c r="Y28" s="87" t="s">
        <v>266</v>
      </c>
      <c r="Z28" s="87" t="s">
        <v>266</v>
      </c>
    </row>
    <row r="29" spans="2:28" ht="30" hidden="1" customHeight="1" x14ac:dyDescent="0.25">
      <c r="B29" s="170"/>
      <c r="C29" s="170"/>
      <c r="D29" s="180"/>
      <c r="E29" s="63"/>
      <c r="F29" s="79" t="s">
        <v>218</v>
      </c>
      <c r="G29" s="71"/>
      <c r="H29" s="55" t="s">
        <v>264</v>
      </c>
      <c r="I29" s="89"/>
      <c r="J29" s="90"/>
      <c r="K29" s="66"/>
      <c r="L29" s="131"/>
      <c r="M29" s="130"/>
      <c r="N29" s="59">
        <f t="shared" si="1"/>
        <v>0</v>
      </c>
      <c r="O29" s="5" t="str">
        <f t="shared" si="2"/>
        <v>Bajo</v>
      </c>
      <c r="P29" s="5">
        <v>10</v>
      </c>
      <c r="Q29" s="59">
        <f t="shared" si="6"/>
        <v>0</v>
      </c>
      <c r="R29" s="11" t="str">
        <f t="shared" si="3"/>
        <v>IV</v>
      </c>
      <c r="S29" s="7" t="str">
        <f t="shared" si="4"/>
        <v>ACEPTABLE</v>
      </c>
      <c r="T29" s="10" t="str">
        <f t="shared" si="5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7" t="s">
        <v>266</v>
      </c>
      <c r="Y29" s="87" t="s">
        <v>266</v>
      </c>
      <c r="Z29" s="87" t="s">
        <v>266</v>
      </c>
    </row>
    <row r="30" spans="2:28" ht="30" hidden="1" customHeight="1" x14ac:dyDescent="0.25">
      <c r="B30" s="170"/>
      <c r="C30" s="170"/>
      <c r="D30" s="179" t="s">
        <v>19</v>
      </c>
      <c r="E30" s="63"/>
      <c r="F30" s="79" t="s">
        <v>219</v>
      </c>
      <c r="G30" s="71"/>
      <c r="H30" s="55" t="s">
        <v>264</v>
      </c>
      <c r="I30" s="89"/>
      <c r="J30" s="90"/>
      <c r="K30" s="66"/>
      <c r="L30" s="131"/>
      <c r="M30" s="130"/>
      <c r="N30" s="59">
        <f t="shared" si="1"/>
        <v>0</v>
      </c>
      <c r="O30" s="5" t="str">
        <f t="shared" si="2"/>
        <v>Bajo</v>
      </c>
      <c r="P30" s="5">
        <v>10</v>
      </c>
      <c r="Q30" s="59">
        <f t="shared" si="6"/>
        <v>0</v>
      </c>
      <c r="R30" s="11" t="str">
        <f t="shared" si="3"/>
        <v>IV</v>
      </c>
      <c r="S30" s="7" t="str">
        <f t="shared" si="4"/>
        <v>ACEPTABLE</v>
      </c>
      <c r="T30" s="10" t="str">
        <f t="shared" si="5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7" t="s">
        <v>266</v>
      </c>
      <c r="Y30" s="87" t="s">
        <v>266</v>
      </c>
      <c r="Z30" s="87" t="s">
        <v>266</v>
      </c>
    </row>
    <row r="31" spans="2:28" ht="15" hidden="1" customHeight="1" x14ac:dyDescent="0.25">
      <c r="B31" s="170"/>
      <c r="C31" s="170"/>
      <c r="D31" s="180"/>
      <c r="E31" s="63"/>
      <c r="F31" s="79" t="s">
        <v>220</v>
      </c>
      <c r="G31" s="71"/>
      <c r="H31" s="55" t="s">
        <v>264</v>
      </c>
      <c r="I31" s="89"/>
      <c r="J31" s="90"/>
      <c r="K31" s="66"/>
      <c r="L31" s="131"/>
      <c r="M31" s="130"/>
      <c r="N31" s="59">
        <f t="shared" si="1"/>
        <v>0</v>
      </c>
      <c r="O31" s="5" t="str">
        <f t="shared" si="2"/>
        <v>Bajo</v>
      </c>
      <c r="P31" s="5">
        <v>10</v>
      </c>
      <c r="Q31" s="59">
        <f t="shared" si="6"/>
        <v>0</v>
      </c>
      <c r="R31" s="11" t="str">
        <f t="shared" si="3"/>
        <v>IV</v>
      </c>
      <c r="S31" s="7" t="str">
        <f t="shared" si="4"/>
        <v>ACEPTABLE</v>
      </c>
      <c r="T31" s="10" t="str">
        <f t="shared" si="5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7" t="s">
        <v>266</v>
      </c>
      <c r="Y31" s="87" t="s">
        <v>266</v>
      </c>
      <c r="Z31" s="87" t="s">
        <v>266</v>
      </c>
    </row>
    <row r="32" spans="2:28" ht="30" hidden="1" customHeight="1" x14ac:dyDescent="0.25">
      <c r="B32" s="170"/>
      <c r="C32" s="170"/>
      <c r="D32" s="179" t="s">
        <v>19</v>
      </c>
      <c r="E32" s="63"/>
      <c r="F32" s="79" t="s">
        <v>221</v>
      </c>
      <c r="G32" s="71"/>
      <c r="H32" s="55" t="s">
        <v>264</v>
      </c>
      <c r="I32" s="89"/>
      <c r="J32" s="90"/>
      <c r="K32" s="66"/>
      <c r="L32" s="131"/>
      <c r="M32" s="130"/>
      <c r="N32" s="59">
        <f t="shared" si="1"/>
        <v>0</v>
      </c>
      <c r="O32" s="5" t="str">
        <f t="shared" si="2"/>
        <v>Bajo</v>
      </c>
      <c r="P32" s="5">
        <v>10</v>
      </c>
      <c r="Q32" s="59">
        <f t="shared" si="6"/>
        <v>0</v>
      </c>
      <c r="R32" s="11" t="str">
        <f t="shared" si="3"/>
        <v>IV</v>
      </c>
      <c r="S32" s="7" t="str">
        <f t="shared" si="4"/>
        <v>ACEPTABLE</v>
      </c>
      <c r="T32" s="10" t="str">
        <f t="shared" si="5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7" t="s">
        <v>266</v>
      </c>
      <c r="Y32" s="87" t="s">
        <v>266</v>
      </c>
      <c r="Z32" s="87" t="s">
        <v>266</v>
      </c>
    </row>
    <row r="33" spans="2:26" ht="30" hidden="1" customHeight="1" x14ac:dyDescent="0.25">
      <c r="B33" s="170"/>
      <c r="C33" s="170"/>
      <c r="D33" s="180"/>
      <c r="E33" s="63"/>
      <c r="F33" s="79" t="s">
        <v>222</v>
      </c>
      <c r="G33" s="71"/>
      <c r="H33" s="55" t="s">
        <v>264</v>
      </c>
      <c r="I33" s="89"/>
      <c r="J33" s="90"/>
      <c r="K33" s="66"/>
      <c r="L33" s="131"/>
      <c r="M33" s="130"/>
      <c r="N33" s="59">
        <f t="shared" si="1"/>
        <v>0</v>
      </c>
      <c r="O33" s="5" t="str">
        <f t="shared" si="2"/>
        <v>Bajo</v>
      </c>
      <c r="P33" s="5">
        <v>10</v>
      </c>
      <c r="Q33" s="59">
        <f t="shared" si="6"/>
        <v>0</v>
      </c>
      <c r="R33" s="11" t="str">
        <f t="shared" si="3"/>
        <v>IV</v>
      </c>
      <c r="S33" s="7" t="str">
        <f t="shared" si="4"/>
        <v>ACEPTABLE</v>
      </c>
      <c r="T33" s="10" t="str">
        <f t="shared" si="5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7" t="s">
        <v>266</v>
      </c>
      <c r="Y33" s="87" t="s">
        <v>266</v>
      </c>
      <c r="Z33" s="87" t="s">
        <v>266</v>
      </c>
    </row>
    <row r="34" spans="2:26" ht="15" hidden="1" customHeight="1" x14ac:dyDescent="0.25">
      <c r="B34" s="170"/>
      <c r="C34" s="170"/>
      <c r="D34" s="179" t="s">
        <v>19</v>
      </c>
      <c r="E34" s="63"/>
      <c r="F34" s="79" t="s">
        <v>223</v>
      </c>
      <c r="G34" s="71"/>
      <c r="H34" s="55" t="s">
        <v>264</v>
      </c>
      <c r="I34" s="89"/>
      <c r="J34" s="90"/>
      <c r="K34" s="66"/>
      <c r="L34" s="131"/>
      <c r="M34" s="130"/>
      <c r="N34" s="59">
        <f t="shared" si="1"/>
        <v>0</v>
      </c>
      <c r="O34" s="5" t="str">
        <f t="shared" si="2"/>
        <v>Bajo</v>
      </c>
      <c r="P34" s="5">
        <v>10</v>
      </c>
      <c r="Q34" s="59">
        <f t="shared" si="6"/>
        <v>0</v>
      </c>
      <c r="R34" s="11" t="str">
        <f t="shared" si="3"/>
        <v>IV</v>
      </c>
      <c r="S34" s="7" t="str">
        <f t="shared" si="4"/>
        <v>ACEPTABLE</v>
      </c>
      <c r="T34" s="10" t="str">
        <f t="shared" si="5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7" t="s">
        <v>266</v>
      </c>
      <c r="Y34" s="87" t="s">
        <v>266</v>
      </c>
      <c r="Z34" s="87" t="s">
        <v>266</v>
      </c>
    </row>
    <row r="35" spans="2:26" ht="15" hidden="1" customHeight="1" x14ac:dyDescent="0.25">
      <c r="B35" s="170"/>
      <c r="C35" s="170"/>
      <c r="D35" s="180"/>
      <c r="E35" s="63"/>
      <c r="F35" s="79" t="s">
        <v>224</v>
      </c>
      <c r="G35" s="71"/>
      <c r="H35" s="55" t="s">
        <v>264</v>
      </c>
      <c r="I35" s="89"/>
      <c r="J35" s="90"/>
      <c r="K35" s="66"/>
      <c r="L35" s="131"/>
      <c r="M35" s="130"/>
      <c r="N35" s="59">
        <f t="shared" si="1"/>
        <v>0</v>
      </c>
      <c r="O35" s="5" t="str">
        <f t="shared" si="2"/>
        <v>Bajo</v>
      </c>
      <c r="P35" s="5">
        <v>10</v>
      </c>
      <c r="Q35" s="59">
        <f t="shared" si="6"/>
        <v>0</v>
      </c>
      <c r="R35" s="11" t="str">
        <f t="shared" si="3"/>
        <v>IV</v>
      </c>
      <c r="S35" s="7" t="str">
        <f t="shared" si="4"/>
        <v>ACEPTABLE</v>
      </c>
      <c r="T35" s="10" t="str">
        <f t="shared" si="5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7" t="s">
        <v>266</v>
      </c>
      <c r="Y35" s="87" t="s">
        <v>266</v>
      </c>
      <c r="Z35" s="87" t="s">
        <v>266</v>
      </c>
    </row>
    <row r="36" spans="2:26" ht="15" hidden="1" customHeight="1" x14ac:dyDescent="0.25">
      <c r="B36" s="170"/>
      <c r="C36" s="170"/>
      <c r="D36" s="179" t="s">
        <v>19</v>
      </c>
      <c r="E36" s="63"/>
      <c r="F36" s="79" t="s">
        <v>60</v>
      </c>
      <c r="G36" s="71"/>
      <c r="H36" s="55" t="s">
        <v>264</v>
      </c>
      <c r="I36" s="89"/>
      <c r="J36" s="90"/>
      <c r="K36" s="66"/>
      <c r="L36" s="131"/>
      <c r="M36" s="130"/>
      <c r="N36" s="59">
        <f t="shared" si="1"/>
        <v>0</v>
      </c>
      <c r="O36" s="5" t="str">
        <f t="shared" si="2"/>
        <v>Bajo</v>
      </c>
      <c r="P36" s="5">
        <v>10</v>
      </c>
      <c r="Q36" s="59">
        <f t="shared" si="6"/>
        <v>0</v>
      </c>
      <c r="R36" s="11" t="str">
        <f t="shared" si="3"/>
        <v>IV</v>
      </c>
      <c r="S36" s="7" t="str">
        <f t="shared" si="4"/>
        <v>ACEPTABLE</v>
      </c>
      <c r="T36" s="10" t="str">
        <f t="shared" si="5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7" t="s">
        <v>266</v>
      </c>
      <c r="Y36" s="87" t="s">
        <v>266</v>
      </c>
      <c r="Z36" s="87" t="s">
        <v>266</v>
      </c>
    </row>
    <row r="37" spans="2:26" ht="15" hidden="1" customHeight="1" x14ac:dyDescent="0.25">
      <c r="B37" s="170"/>
      <c r="C37" s="170"/>
      <c r="D37" s="180"/>
      <c r="E37" s="63"/>
      <c r="F37" s="79" t="s">
        <v>225</v>
      </c>
      <c r="G37" s="71"/>
      <c r="H37" s="55" t="s">
        <v>264</v>
      </c>
      <c r="I37" s="89"/>
      <c r="J37" s="90"/>
      <c r="K37" s="66"/>
      <c r="L37" s="131"/>
      <c r="M37" s="130"/>
      <c r="N37" s="59">
        <f t="shared" si="1"/>
        <v>0</v>
      </c>
      <c r="O37" s="5" t="str">
        <f t="shared" si="2"/>
        <v>Bajo</v>
      </c>
      <c r="P37" s="5">
        <v>10</v>
      </c>
      <c r="Q37" s="59">
        <f t="shared" si="6"/>
        <v>0</v>
      </c>
      <c r="R37" s="11" t="str">
        <f t="shared" si="3"/>
        <v>IV</v>
      </c>
      <c r="S37" s="7" t="str">
        <f t="shared" si="4"/>
        <v>ACEPTABLE</v>
      </c>
      <c r="T37" s="10" t="str">
        <f t="shared" si="5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7" t="s">
        <v>266</v>
      </c>
      <c r="Y37" s="87" t="s">
        <v>266</v>
      </c>
      <c r="Z37" s="87" t="s">
        <v>266</v>
      </c>
    </row>
    <row r="38" spans="2:26" ht="15" hidden="1" customHeight="1" x14ac:dyDescent="0.25">
      <c r="B38" s="170"/>
      <c r="C38" s="170"/>
      <c r="D38" s="179" t="s">
        <v>19</v>
      </c>
      <c r="E38" s="63"/>
      <c r="F38" s="79" t="s">
        <v>61</v>
      </c>
      <c r="G38" s="71"/>
      <c r="H38" s="55" t="s">
        <v>264</v>
      </c>
      <c r="I38" s="89"/>
      <c r="J38" s="90"/>
      <c r="K38" s="66"/>
      <c r="L38" s="131"/>
      <c r="M38" s="130"/>
      <c r="N38" s="59">
        <f t="shared" si="1"/>
        <v>0</v>
      </c>
      <c r="O38" s="5" t="str">
        <f t="shared" si="2"/>
        <v>Bajo</v>
      </c>
      <c r="P38" s="5">
        <v>10</v>
      </c>
      <c r="Q38" s="59">
        <f t="shared" si="6"/>
        <v>0</v>
      </c>
      <c r="R38" s="11" t="str">
        <f t="shared" si="3"/>
        <v>IV</v>
      </c>
      <c r="S38" s="7" t="str">
        <f t="shared" si="4"/>
        <v>ACEPTABLE</v>
      </c>
      <c r="T38" s="10" t="str">
        <f t="shared" si="5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7" t="s">
        <v>266</v>
      </c>
      <c r="Y38" s="87" t="s">
        <v>266</v>
      </c>
      <c r="Z38" s="87" t="s">
        <v>266</v>
      </c>
    </row>
    <row r="39" spans="2:26" ht="15" hidden="1" customHeight="1" x14ac:dyDescent="0.25">
      <c r="B39" s="170"/>
      <c r="C39" s="170"/>
      <c r="D39" s="180"/>
      <c r="E39" s="63"/>
      <c r="F39" s="79" t="s">
        <v>226</v>
      </c>
      <c r="G39" s="71"/>
      <c r="H39" s="55" t="s">
        <v>264</v>
      </c>
      <c r="I39" s="89"/>
      <c r="J39" s="90"/>
      <c r="K39" s="66"/>
      <c r="L39" s="131"/>
      <c r="M39" s="130"/>
      <c r="N39" s="59">
        <f t="shared" si="1"/>
        <v>0</v>
      </c>
      <c r="O39" s="5" t="str">
        <f t="shared" si="2"/>
        <v>Bajo</v>
      </c>
      <c r="P39" s="5">
        <v>10</v>
      </c>
      <c r="Q39" s="59">
        <f t="shared" si="6"/>
        <v>0</v>
      </c>
      <c r="R39" s="11" t="str">
        <f t="shared" si="3"/>
        <v>IV</v>
      </c>
      <c r="S39" s="7" t="str">
        <f t="shared" si="4"/>
        <v>ACEPTABLE</v>
      </c>
      <c r="T39" s="10" t="str">
        <f t="shared" si="5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7" t="s">
        <v>266</v>
      </c>
      <c r="Y39" s="87" t="s">
        <v>266</v>
      </c>
      <c r="Z39" s="87" t="s">
        <v>266</v>
      </c>
    </row>
    <row r="40" spans="2:26" ht="31.5" hidden="1" customHeight="1" x14ac:dyDescent="0.25">
      <c r="B40" s="170"/>
      <c r="C40" s="170"/>
      <c r="D40" s="179" t="s">
        <v>19</v>
      </c>
      <c r="E40" s="63"/>
      <c r="F40" s="79" t="s">
        <v>227</v>
      </c>
      <c r="G40" s="71"/>
      <c r="H40" s="55" t="s">
        <v>264</v>
      </c>
      <c r="I40" s="89"/>
      <c r="J40" s="90"/>
      <c r="K40" s="66"/>
      <c r="L40" s="131"/>
      <c r="M40" s="130"/>
      <c r="N40" s="59">
        <f t="shared" si="1"/>
        <v>0</v>
      </c>
      <c r="O40" s="5" t="str">
        <f t="shared" si="2"/>
        <v>Bajo</v>
      </c>
      <c r="P40" s="5">
        <v>10</v>
      </c>
      <c r="Q40" s="59">
        <f t="shared" si="6"/>
        <v>0</v>
      </c>
      <c r="R40" s="11" t="str">
        <f t="shared" si="3"/>
        <v>IV</v>
      </c>
      <c r="S40" s="7" t="str">
        <f t="shared" si="4"/>
        <v>ACEPTABLE</v>
      </c>
      <c r="T40" s="10" t="str">
        <f t="shared" si="5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7" t="s">
        <v>266</v>
      </c>
      <c r="Y40" s="87" t="s">
        <v>266</v>
      </c>
      <c r="Z40" s="87" t="s">
        <v>266</v>
      </c>
    </row>
    <row r="41" spans="2:26" ht="33" hidden="1" customHeight="1" x14ac:dyDescent="0.25">
      <c r="B41" s="170"/>
      <c r="C41" s="170"/>
      <c r="D41" s="180"/>
      <c r="E41" s="63"/>
      <c r="F41" s="79" t="s">
        <v>75</v>
      </c>
      <c r="G41" s="71"/>
      <c r="H41" s="55" t="s">
        <v>264</v>
      </c>
      <c r="I41" s="89"/>
      <c r="J41" s="90"/>
      <c r="K41" s="66"/>
      <c r="L41" s="131"/>
      <c r="M41" s="130"/>
      <c r="N41" s="59">
        <f t="shared" si="1"/>
        <v>0</v>
      </c>
      <c r="O41" s="5" t="str">
        <f t="shared" si="2"/>
        <v>Bajo</v>
      </c>
      <c r="P41" s="5">
        <v>10</v>
      </c>
      <c r="Q41" s="59">
        <f t="shared" si="6"/>
        <v>0</v>
      </c>
      <c r="R41" s="11" t="str">
        <f t="shared" si="3"/>
        <v>IV</v>
      </c>
      <c r="S41" s="7" t="str">
        <f t="shared" si="4"/>
        <v>ACEPTABLE</v>
      </c>
      <c r="T41" s="10" t="str">
        <f t="shared" si="5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7" t="s">
        <v>266</v>
      </c>
      <c r="Y41" s="87" t="s">
        <v>266</v>
      </c>
      <c r="Z41" s="87" t="s">
        <v>266</v>
      </c>
    </row>
    <row r="42" spans="2:26" ht="165" hidden="1" customHeight="1" x14ac:dyDescent="0.25">
      <c r="B42" s="170"/>
      <c r="C42" s="170"/>
      <c r="D42" s="179" t="s">
        <v>19</v>
      </c>
      <c r="E42" s="63"/>
      <c r="F42" s="79" t="s">
        <v>239</v>
      </c>
      <c r="G42" s="71"/>
      <c r="H42" s="55" t="s">
        <v>264</v>
      </c>
      <c r="I42" s="89"/>
      <c r="J42" s="90"/>
      <c r="K42" s="66"/>
      <c r="L42" s="131"/>
      <c r="M42" s="130"/>
      <c r="N42" s="59">
        <f t="shared" si="1"/>
        <v>0</v>
      </c>
      <c r="O42" s="5" t="str">
        <f t="shared" si="2"/>
        <v>Bajo</v>
      </c>
      <c r="P42" s="5">
        <v>10</v>
      </c>
      <c r="Q42" s="59">
        <f t="shared" si="6"/>
        <v>0</v>
      </c>
      <c r="R42" s="11" t="str">
        <f t="shared" si="3"/>
        <v>IV</v>
      </c>
      <c r="S42" s="7" t="str">
        <f t="shared" si="4"/>
        <v>ACEPTABLE</v>
      </c>
      <c r="T42" s="10" t="str">
        <f t="shared" si="5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7" t="s">
        <v>266</v>
      </c>
      <c r="Y42" s="87" t="s">
        <v>266</v>
      </c>
      <c r="Z42" s="87" t="s">
        <v>266</v>
      </c>
    </row>
    <row r="43" spans="2:26" ht="150" hidden="1" customHeight="1" x14ac:dyDescent="0.25">
      <c r="B43" s="170"/>
      <c r="C43" s="170"/>
      <c r="D43" s="180"/>
      <c r="E43" s="63"/>
      <c r="F43" s="80" t="s">
        <v>228</v>
      </c>
      <c r="G43" s="71"/>
      <c r="H43" s="55" t="s">
        <v>264</v>
      </c>
      <c r="I43" s="89"/>
      <c r="J43" s="90"/>
      <c r="K43" s="66"/>
      <c r="L43" s="131"/>
      <c r="M43" s="130"/>
      <c r="N43" s="59">
        <f t="shared" si="1"/>
        <v>0</v>
      </c>
      <c r="O43" s="5" t="str">
        <f t="shared" si="2"/>
        <v>Bajo</v>
      </c>
      <c r="P43" s="5">
        <v>10</v>
      </c>
      <c r="Q43" s="59">
        <f t="shared" si="6"/>
        <v>0</v>
      </c>
      <c r="R43" s="11" t="str">
        <f t="shared" si="3"/>
        <v>IV</v>
      </c>
      <c r="S43" s="7" t="str">
        <f t="shared" si="4"/>
        <v>ACEPTABLE</v>
      </c>
      <c r="T43" s="10" t="str">
        <f t="shared" si="5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7" t="s">
        <v>266</v>
      </c>
      <c r="Y43" s="87" t="s">
        <v>266</v>
      </c>
      <c r="Z43" s="87" t="s">
        <v>266</v>
      </c>
    </row>
    <row r="44" spans="2:26" ht="90" hidden="1" customHeight="1" x14ac:dyDescent="0.25">
      <c r="B44" s="170"/>
      <c r="C44" s="170"/>
      <c r="D44" s="179" t="s">
        <v>19</v>
      </c>
      <c r="E44" s="63"/>
      <c r="F44" s="80" t="s">
        <v>240</v>
      </c>
      <c r="G44" s="71"/>
      <c r="H44" s="55" t="s">
        <v>264</v>
      </c>
      <c r="I44" s="89"/>
      <c r="J44" s="90"/>
      <c r="K44" s="66"/>
      <c r="L44" s="131"/>
      <c r="M44" s="130"/>
      <c r="N44" s="59">
        <f t="shared" si="1"/>
        <v>0</v>
      </c>
      <c r="O44" s="5" t="str">
        <f t="shared" si="2"/>
        <v>Bajo</v>
      </c>
      <c r="P44" s="5">
        <v>10</v>
      </c>
      <c r="Q44" s="59">
        <f t="shared" si="6"/>
        <v>0</v>
      </c>
      <c r="R44" s="11" t="str">
        <f t="shared" si="3"/>
        <v>IV</v>
      </c>
      <c r="S44" s="7" t="str">
        <f t="shared" si="4"/>
        <v>ACEPTABLE</v>
      </c>
      <c r="T44" s="10" t="str">
        <f t="shared" si="5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7" t="s">
        <v>266</v>
      </c>
      <c r="Y44" s="87" t="s">
        <v>266</v>
      </c>
      <c r="Z44" s="87" t="s">
        <v>266</v>
      </c>
    </row>
    <row r="45" spans="2:26" ht="120" hidden="1" customHeight="1" x14ac:dyDescent="0.25">
      <c r="B45" s="170"/>
      <c r="C45" s="170"/>
      <c r="D45" s="180"/>
      <c r="E45" s="63"/>
      <c r="F45" s="80" t="s">
        <v>241</v>
      </c>
      <c r="G45" s="71"/>
      <c r="H45" s="55" t="s">
        <v>264</v>
      </c>
      <c r="I45" s="89"/>
      <c r="J45" s="90"/>
      <c r="K45" s="66"/>
      <c r="L45" s="131"/>
      <c r="M45" s="130"/>
      <c r="N45" s="59">
        <f t="shared" si="1"/>
        <v>0</v>
      </c>
      <c r="O45" s="5" t="str">
        <f t="shared" si="2"/>
        <v>Bajo</v>
      </c>
      <c r="P45" s="5">
        <v>10</v>
      </c>
      <c r="Q45" s="59">
        <f t="shared" si="6"/>
        <v>0</v>
      </c>
      <c r="R45" s="11" t="str">
        <f t="shared" si="3"/>
        <v>IV</v>
      </c>
      <c r="S45" s="7" t="str">
        <f t="shared" si="4"/>
        <v>ACEPTABLE</v>
      </c>
      <c r="T45" s="10" t="str">
        <f t="shared" si="5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7" t="s">
        <v>266</v>
      </c>
      <c r="Y45" s="87" t="s">
        <v>266</v>
      </c>
      <c r="Z45" s="87" t="s">
        <v>266</v>
      </c>
    </row>
    <row r="46" spans="2:26" ht="180" hidden="1" customHeight="1" x14ac:dyDescent="0.25">
      <c r="B46" s="170"/>
      <c r="C46" s="170"/>
      <c r="D46" s="179" t="s">
        <v>19</v>
      </c>
      <c r="E46" s="63"/>
      <c r="F46" s="80" t="s">
        <v>242</v>
      </c>
      <c r="G46" s="71"/>
      <c r="H46" s="55" t="s">
        <v>264</v>
      </c>
      <c r="I46" s="89"/>
      <c r="J46" s="90"/>
      <c r="K46" s="66"/>
      <c r="L46" s="131"/>
      <c r="M46" s="130"/>
      <c r="N46" s="59">
        <f t="shared" si="1"/>
        <v>0</v>
      </c>
      <c r="O46" s="5" t="str">
        <f t="shared" si="2"/>
        <v>Bajo</v>
      </c>
      <c r="P46" s="5">
        <v>10</v>
      </c>
      <c r="Q46" s="59">
        <f t="shared" si="6"/>
        <v>0</v>
      </c>
      <c r="R46" s="11" t="str">
        <f t="shared" si="3"/>
        <v>IV</v>
      </c>
      <c r="S46" s="7" t="str">
        <f t="shared" si="4"/>
        <v>ACEPTABLE</v>
      </c>
      <c r="T46" s="10" t="str">
        <f t="shared" si="5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2:26" ht="75" hidden="1" customHeight="1" x14ac:dyDescent="0.25">
      <c r="B47" s="170"/>
      <c r="C47" s="170"/>
      <c r="D47" s="180"/>
      <c r="E47" s="63"/>
      <c r="F47" s="80" t="s">
        <v>243</v>
      </c>
      <c r="G47" s="71"/>
      <c r="H47" s="55" t="s">
        <v>264</v>
      </c>
      <c r="I47" s="89"/>
      <c r="J47" s="90"/>
      <c r="K47" s="66"/>
      <c r="L47" s="131"/>
      <c r="M47" s="130"/>
      <c r="N47" s="59">
        <f t="shared" si="1"/>
        <v>0</v>
      </c>
      <c r="O47" s="5" t="str">
        <f t="shared" si="2"/>
        <v>Bajo</v>
      </c>
      <c r="P47" s="5">
        <v>10</v>
      </c>
      <c r="Q47" s="59">
        <f t="shared" si="6"/>
        <v>0</v>
      </c>
      <c r="R47" s="11" t="str">
        <f t="shared" si="3"/>
        <v>IV</v>
      </c>
      <c r="S47" s="7" t="str">
        <f t="shared" si="4"/>
        <v>ACEPTABLE</v>
      </c>
      <c r="T47" s="10" t="str">
        <f t="shared" si="5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2:26" ht="45" hidden="1" customHeight="1" x14ac:dyDescent="0.25">
      <c r="B48" s="170"/>
      <c r="C48" s="170"/>
      <c r="D48" s="179" t="s">
        <v>19</v>
      </c>
      <c r="E48" s="63"/>
      <c r="F48" s="80" t="s">
        <v>244</v>
      </c>
      <c r="G48" s="71"/>
      <c r="H48" s="55" t="s">
        <v>264</v>
      </c>
      <c r="I48" s="89"/>
      <c r="J48" s="90"/>
      <c r="K48" s="66"/>
      <c r="L48" s="131"/>
      <c r="M48" s="130"/>
      <c r="N48" s="59">
        <f t="shared" si="1"/>
        <v>0</v>
      </c>
      <c r="O48" s="5" t="str">
        <f t="shared" si="2"/>
        <v>Bajo</v>
      </c>
      <c r="P48" s="5">
        <v>10</v>
      </c>
      <c r="Q48" s="59">
        <f t="shared" si="6"/>
        <v>0</v>
      </c>
      <c r="R48" s="11" t="str">
        <f t="shared" si="3"/>
        <v>IV</v>
      </c>
      <c r="S48" s="7" t="str">
        <f t="shared" si="4"/>
        <v>ACEPTABLE</v>
      </c>
      <c r="T48" s="10" t="str">
        <f t="shared" si="5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8" ht="15" hidden="1" customHeight="1" x14ac:dyDescent="0.25">
      <c r="B49" s="170"/>
      <c r="C49" s="170"/>
      <c r="D49" s="180"/>
      <c r="E49" s="63"/>
      <c r="F49" s="80" t="s">
        <v>229</v>
      </c>
      <c r="G49" s="71"/>
      <c r="H49" s="55" t="s">
        <v>264</v>
      </c>
      <c r="I49" s="89"/>
      <c r="J49" s="90"/>
      <c r="K49" s="66"/>
      <c r="L49" s="131"/>
      <c r="M49" s="130"/>
      <c r="N49" s="59">
        <f t="shared" si="1"/>
        <v>0</v>
      </c>
      <c r="O49" s="5" t="str">
        <f t="shared" si="2"/>
        <v>Bajo</v>
      </c>
      <c r="P49" s="5">
        <v>10</v>
      </c>
      <c r="Q49" s="59">
        <f t="shared" si="6"/>
        <v>0</v>
      </c>
      <c r="R49" s="11" t="str">
        <f t="shared" si="3"/>
        <v>IV</v>
      </c>
      <c r="S49" s="7" t="str">
        <f t="shared" si="4"/>
        <v>ACEPTABLE</v>
      </c>
      <c r="T49" s="10" t="str">
        <f t="shared" si="5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8" ht="30" hidden="1" customHeight="1" x14ac:dyDescent="0.25">
      <c r="B50" s="170"/>
      <c r="C50" s="170"/>
      <c r="D50" s="179" t="s">
        <v>19</v>
      </c>
      <c r="E50" s="63"/>
      <c r="F50" s="80" t="s">
        <v>230</v>
      </c>
      <c r="G50" s="71"/>
      <c r="H50" s="55" t="s">
        <v>264</v>
      </c>
      <c r="I50" s="89"/>
      <c r="J50" s="90"/>
      <c r="K50" s="66"/>
      <c r="L50" s="131"/>
      <c r="M50" s="130"/>
      <c r="N50" s="59">
        <f t="shared" si="1"/>
        <v>0</v>
      </c>
      <c r="O50" s="5" t="str">
        <f t="shared" si="2"/>
        <v>Bajo</v>
      </c>
      <c r="P50" s="5">
        <v>10</v>
      </c>
      <c r="Q50" s="59">
        <f t="shared" si="6"/>
        <v>0</v>
      </c>
      <c r="R50" s="11" t="str">
        <f t="shared" si="3"/>
        <v>IV</v>
      </c>
      <c r="S50" s="7" t="str">
        <f t="shared" si="4"/>
        <v>ACEPTABLE</v>
      </c>
      <c r="T50" s="10" t="str">
        <f t="shared" si="5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8" ht="30" hidden="1" customHeight="1" x14ac:dyDescent="0.25">
      <c r="B51" s="170"/>
      <c r="C51" s="170"/>
      <c r="D51" s="180"/>
      <c r="E51" s="63"/>
      <c r="F51" s="80" t="s">
        <v>231</v>
      </c>
      <c r="G51" s="71"/>
      <c r="H51" s="55" t="s">
        <v>264</v>
      </c>
      <c r="I51" s="89"/>
      <c r="J51" s="90"/>
      <c r="K51" s="66"/>
      <c r="L51" s="131"/>
      <c r="M51" s="130"/>
      <c r="N51" s="59">
        <f t="shared" si="1"/>
        <v>0</v>
      </c>
      <c r="O51" s="5" t="str">
        <f t="shared" si="2"/>
        <v>Bajo</v>
      </c>
      <c r="P51" s="5">
        <v>10</v>
      </c>
      <c r="Q51" s="59">
        <f t="shared" si="6"/>
        <v>0</v>
      </c>
      <c r="R51" s="11" t="str">
        <f t="shared" si="3"/>
        <v>IV</v>
      </c>
      <c r="S51" s="7" t="str">
        <f t="shared" si="4"/>
        <v>ACEPTABLE</v>
      </c>
      <c r="T51" s="10" t="str">
        <f t="shared" si="5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8" ht="120" hidden="1" customHeight="1" x14ac:dyDescent="0.25">
      <c r="B52" s="170"/>
      <c r="C52" s="170"/>
      <c r="D52" s="179" t="s">
        <v>19</v>
      </c>
      <c r="E52" s="63"/>
      <c r="F52" s="80" t="s">
        <v>232</v>
      </c>
      <c r="G52" s="71"/>
      <c r="H52" s="55" t="s">
        <v>264</v>
      </c>
      <c r="I52" s="89"/>
      <c r="J52" s="90"/>
      <c r="K52" s="66"/>
      <c r="L52" s="131"/>
      <c r="M52" s="130"/>
      <c r="N52" s="59">
        <f t="shared" si="1"/>
        <v>0</v>
      </c>
      <c r="O52" s="5" t="str">
        <f t="shared" si="2"/>
        <v>Bajo</v>
      </c>
      <c r="P52" s="5">
        <v>10</v>
      </c>
      <c r="Q52" s="59">
        <f t="shared" si="6"/>
        <v>0</v>
      </c>
      <c r="R52" s="11" t="str">
        <f t="shared" si="3"/>
        <v>IV</v>
      </c>
      <c r="S52" s="7" t="str">
        <f t="shared" si="4"/>
        <v>ACEPTABLE</v>
      </c>
      <c r="T52" s="10" t="str">
        <f t="shared" si="5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8" ht="45" hidden="1" customHeight="1" x14ac:dyDescent="0.25">
      <c r="B53" s="170"/>
      <c r="C53" s="170"/>
      <c r="D53" s="180"/>
      <c r="E53" s="63"/>
      <c r="F53" s="80" t="s">
        <v>233</v>
      </c>
      <c r="G53" s="71"/>
      <c r="H53" s="55" t="s">
        <v>264</v>
      </c>
      <c r="I53" s="89"/>
      <c r="J53" s="90"/>
      <c r="K53" s="66"/>
      <c r="L53" s="131"/>
      <c r="M53" s="130"/>
      <c r="N53" s="59">
        <f t="shared" si="1"/>
        <v>0</v>
      </c>
      <c r="O53" s="5" t="str">
        <f t="shared" si="2"/>
        <v>Bajo</v>
      </c>
      <c r="P53" s="5">
        <v>10</v>
      </c>
      <c r="Q53" s="59">
        <f t="shared" si="6"/>
        <v>0</v>
      </c>
      <c r="R53" s="11" t="str">
        <f t="shared" si="3"/>
        <v>IV</v>
      </c>
      <c r="S53" s="7" t="str">
        <f t="shared" si="4"/>
        <v>ACEPTABLE</v>
      </c>
      <c r="T53" s="10" t="str">
        <f t="shared" si="5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8" ht="45" hidden="1" customHeight="1" x14ac:dyDescent="0.25">
      <c r="B54" s="170"/>
      <c r="C54" s="170"/>
      <c r="D54" s="179" t="s">
        <v>19</v>
      </c>
      <c r="E54" s="63"/>
      <c r="F54" s="80" t="s">
        <v>245</v>
      </c>
      <c r="G54" s="71"/>
      <c r="H54" s="55" t="s">
        <v>264</v>
      </c>
      <c r="I54" s="89"/>
      <c r="J54" s="90"/>
      <c r="K54" s="66"/>
      <c r="L54" s="131"/>
      <c r="M54" s="130"/>
      <c r="N54" s="59">
        <f t="shared" si="1"/>
        <v>0</v>
      </c>
      <c r="O54" s="5" t="str">
        <f t="shared" si="2"/>
        <v>Bajo</v>
      </c>
      <c r="P54" s="5">
        <v>10</v>
      </c>
      <c r="Q54" s="59">
        <f t="shared" si="6"/>
        <v>0</v>
      </c>
      <c r="R54" s="11" t="str">
        <f t="shared" si="3"/>
        <v>IV</v>
      </c>
      <c r="S54" s="7" t="str">
        <f t="shared" si="4"/>
        <v>ACEPTABLE</v>
      </c>
      <c r="T54" s="10" t="str">
        <f t="shared" si="5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8" ht="60" hidden="1" customHeight="1" x14ac:dyDescent="0.25">
      <c r="B55" s="170"/>
      <c r="C55" s="170"/>
      <c r="D55" s="180"/>
      <c r="E55" s="63"/>
      <c r="F55" s="80" t="s">
        <v>246</v>
      </c>
      <c r="G55" s="71"/>
      <c r="H55" s="55" t="s">
        <v>264</v>
      </c>
      <c r="I55" s="89"/>
      <c r="J55" s="90"/>
      <c r="K55" s="66"/>
      <c r="L55" s="131"/>
      <c r="M55" s="130"/>
      <c r="N55" s="59">
        <f t="shared" si="1"/>
        <v>0</v>
      </c>
      <c r="O55" s="5" t="str">
        <f t="shared" si="2"/>
        <v>Bajo</v>
      </c>
      <c r="P55" s="5">
        <v>10</v>
      </c>
      <c r="Q55" s="59">
        <f t="shared" si="6"/>
        <v>0</v>
      </c>
      <c r="R55" s="11" t="str">
        <f t="shared" si="3"/>
        <v>IV</v>
      </c>
      <c r="S55" s="7" t="str">
        <f t="shared" si="4"/>
        <v>ACEPTABLE</v>
      </c>
      <c r="T55" s="10" t="str">
        <f t="shared" si="5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8" ht="45" hidden="1" customHeight="1" x14ac:dyDescent="0.25">
      <c r="B56" s="170"/>
      <c r="C56" s="170"/>
      <c r="D56" s="179" t="s">
        <v>19</v>
      </c>
      <c r="E56" s="63"/>
      <c r="F56" s="80" t="s">
        <v>247</v>
      </c>
      <c r="G56" s="71"/>
      <c r="H56" s="55" t="s">
        <v>264</v>
      </c>
      <c r="I56" s="89"/>
      <c r="J56" s="90"/>
      <c r="K56" s="66"/>
      <c r="L56" s="131"/>
      <c r="M56" s="130"/>
      <c r="N56" s="59">
        <f t="shared" si="1"/>
        <v>0</v>
      </c>
      <c r="O56" s="5" t="str">
        <f t="shared" si="2"/>
        <v>Bajo</v>
      </c>
      <c r="P56" s="5">
        <v>10</v>
      </c>
      <c r="Q56" s="59">
        <f t="shared" si="6"/>
        <v>0</v>
      </c>
      <c r="R56" s="11" t="str">
        <f t="shared" si="3"/>
        <v>IV</v>
      </c>
      <c r="S56" s="7" t="str">
        <f t="shared" si="4"/>
        <v>ACEPTABLE</v>
      </c>
      <c r="T56" s="10" t="str">
        <f t="shared" si="5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8" ht="45" hidden="1" customHeight="1" x14ac:dyDescent="0.25">
      <c r="B57" s="170"/>
      <c r="C57" s="170"/>
      <c r="D57" s="180"/>
      <c r="E57" s="63"/>
      <c r="F57" s="80" t="s">
        <v>234</v>
      </c>
      <c r="G57" s="71"/>
      <c r="H57" s="55" t="s">
        <v>264</v>
      </c>
      <c r="I57" s="89"/>
      <c r="J57" s="90"/>
      <c r="K57" s="66"/>
      <c r="L57" s="131"/>
      <c r="M57" s="130"/>
      <c r="N57" s="59">
        <f t="shared" si="1"/>
        <v>0</v>
      </c>
      <c r="O57" s="5" t="str">
        <f t="shared" si="2"/>
        <v>Bajo</v>
      </c>
      <c r="P57" s="5">
        <v>10</v>
      </c>
      <c r="Q57" s="59">
        <f t="shared" si="6"/>
        <v>0</v>
      </c>
      <c r="R57" s="11" t="str">
        <f t="shared" si="3"/>
        <v>IV</v>
      </c>
      <c r="S57" s="7" t="str">
        <f t="shared" si="4"/>
        <v>ACEPTABLE</v>
      </c>
      <c r="T57" s="10" t="str">
        <f t="shared" si="5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8" ht="30" hidden="1" customHeight="1" x14ac:dyDescent="0.25">
      <c r="B58" s="170"/>
      <c r="C58" s="170"/>
      <c r="D58" s="179" t="s">
        <v>19</v>
      </c>
      <c r="E58" s="63"/>
      <c r="F58" s="80" t="s">
        <v>235</v>
      </c>
      <c r="G58" s="71"/>
      <c r="H58" s="55" t="s">
        <v>264</v>
      </c>
      <c r="I58" s="89"/>
      <c r="J58" s="90"/>
      <c r="K58" s="66"/>
      <c r="L58" s="131"/>
      <c r="M58" s="130"/>
      <c r="N58" s="59">
        <f t="shared" si="1"/>
        <v>0</v>
      </c>
      <c r="O58" s="5" t="str">
        <f t="shared" si="2"/>
        <v>Bajo</v>
      </c>
      <c r="P58" s="5">
        <v>10</v>
      </c>
      <c r="Q58" s="59">
        <f t="shared" si="6"/>
        <v>0</v>
      </c>
      <c r="R58" s="11" t="str">
        <f t="shared" si="3"/>
        <v>IV</v>
      </c>
      <c r="S58" s="7" t="str">
        <f t="shared" si="4"/>
        <v>ACEPTABLE</v>
      </c>
      <c r="T58" s="10" t="str">
        <f t="shared" si="5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8" ht="60" hidden="1" customHeight="1" x14ac:dyDescent="0.25">
      <c r="B59" s="170"/>
      <c r="C59" s="170"/>
      <c r="D59" s="180"/>
      <c r="E59" s="63"/>
      <c r="F59" s="80" t="s">
        <v>236</v>
      </c>
      <c r="G59" s="71"/>
      <c r="H59" s="55" t="s">
        <v>264</v>
      </c>
      <c r="I59" s="89"/>
      <c r="J59" s="90"/>
      <c r="K59" s="66"/>
      <c r="L59" s="131"/>
      <c r="M59" s="130"/>
      <c r="N59" s="59">
        <f t="shared" si="1"/>
        <v>0</v>
      </c>
      <c r="O59" s="5" t="str">
        <f t="shared" si="2"/>
        <v>Bajo</v>
      </c>
      <c r="P59" s="5">
        <v>10</v>
      </c>
      <c r="Q59" s="59">
        <f t="shared" si="6"/>
        <v>0</v>
      </c>
      <c r="R59" s="11" t="str">
        <f t="shared" si="3"/>
        <v>IV</v>
      </c>
      <c r="S59" s="7" t="str">
        <f t="shared" si="4"/>
        <v>ACEPTABLE</v>
      </c>
      <c r="T59" s="10" t="str">
        <f t="shared" si="5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8" ht="15" hidden="1" customHeight="1" x14ac:dyDescent="0.25">
      <c r="B60" s="170"/>
      <c r="C60" s="170"/>
      <c r="D60" s="179" t="s">
        <v>19</v>
      </c>
      <c r="E60" s="63"/>
      <c r="F60" s="80" t="s">
        <v>237</v>
      </c>
      <c r="G60" s="71"/>
      <c r="H60" s="55" t="s">
        <v>264</v>
      </c>
      <c r="I60" s="89"/>
      <c r="J60" s="90"/>
      <c r="K60" s="66"/>
      <c r="L60" s="131"/>
      <c r="M60" s="130"/>
      <c r="N60" s="59">
        <f t="shared" si="1"/>
        <v>0</v>
      </c>
      <c r="O60" s="5" t="str">
        <f t="shared" si="2"/>
        <v>Bajo</v>
      </c>
      <c r="P60" s="5">
        <v>10</v>
      </c>
      <c r="Q60" s="59">
        <f t="shared" si="6"/>
        <v>0</v>
      </c>
      <c r="R60" s="11" t="str">
        <f t="shared" si="3"/>
        <v>IV</v>
      </c>
      <c r="S60" s="7" t="str">
        <f t="shared" si="4"/>
        <v>ACEPTABLE</v>
      </c>
      <c r="T60" s="10" t="str">
        <f t="shared" si="5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8" ht="30.75" hidden="1" customHeight="1" x14ac:dyDescent="0.25">
      <c r="B61" s="170"/>
      <c r="C61" s="170"/>
      <c r="D61" s="180"/>
      <c r="E61" s="63"/>
      <c r="F61" s="80" t="s">
        <v>238</v>
      </c>
      <c r="G61" s="71"/>
      <c r="H61" s="55" t="s">
        <v>264</v>
      </c>
      <c r="I61" s="89"/>
      <c r="J61" s="90"/>
      <c r="K61" s="66"/>
      <c r="L61" s="131"/>
      <c r="M61" s="130"/>
      <c r="N61" s="59">
        <f t="shared" si="1"/>
        <v>0</v>
      </c>
      <c r="O61" s="5" t="str">
        <f t="shared" si="2"/>
        <v>Bajo</v>
      </c>
      <c r="P61" s="5">
        <v>10</v>
      </c>
      <c r="Q61" s="59">
        <f t="shared" si="6"/>
        <v>0</v>
      </c>
      <c r="R61" s="11" t="str">
        <f t="shared" si="3"/>
        <v>IV</v>
      </c>
      <c r="S61" s="7" t="str">
        <f t="shared" si="4"/>
        <v>ACEPTABLE</v>
      </c>
      <c r="T61" s="10" t="str">
        <f t="shared" si="5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8" ht="132.75" customHeight="1" thickBot="1" x14ac:dyDescent="0.3">
      <c r="B62" s="170"/>
      <c r="C62" s="170"/>
      <c r="D62" s="179" t="s">
        <v>19</v>
      </c>
      <c r="E62" s="144" t="s">
        <v>380</v>
      </c>
      <c r="F62" s="75" t="s">
        <v>244</v>
      </c>
      <c r="G62" s="75" t="s">
        <v>530</v>
      </c>
      <c r="H62" s="55" t="s">
        <v>383</v>
      </c>
      <c r="I62" s="14" t="s">
        <v>384</v>
      </c>
      <c r="J62" s="14" t="s">
        <v>384</v>
      </c>
      <c r="K62" s="66" t="s">
        <v>384</v>
      </c>
      <c r="L62" s="131">
        <v>2</v>
      </c>
      <c r="M62" s="130">
        <v>4</v>
      </c>
      <c r="N62" s="59">
        <f t="shared" si="1"/>
        <v>8</v>
      </c>
      <c r="O62" s="5" t="str">
        <f t="shared" si="2"/>
        <v>Medio</v>
      </c>
      <c r="P62" s="58">
        <v>25</v>
      </c>
      <c r="Q62" s="59">
        <f t="shared" si="6"/>
        <v>200</v>
      </c>
      <c r="R62" s="11" t="str">
        <f t="shared" si="3"/>
        <v>II</v>
      </c>
      <c r="S62" s="7" t="str">
        <f t="shared" si="4"/>
        <v>ACEPTABLE CON CONTROL ESPECIFICO</v>
      </c>
      <c r="T62" s="10" t="str">
        <f t="shared" si="5"/>
        <v>Corregir y adoptar medidas de control inmediato</v>
      </c>
      <c r="U62" s="5">
        <v>4</v>
      </c>
      <c r="V62" s="14" t="s">
        <v>386</v>
      </c>
      <c r="W62" s="14" t="s">
        <v>279</v>
      </c>
      <c r="X62" s="87" t="s">
        <v>266</v>
      </c>
      <c r="Y62" s="87" t="s">
        <v>266</v>
      </c>
      <c r="Z62" s="87" t="s">
        <v>266</v>
      </c>
      <c r="AA62" s="225" t="s">
        <v>387</v>
      </c>
      <c r="AB62" s="253" t="s">
        <v>266</v>
      </c>
    </row>
    <row r="63" spans="2:28" ht="90" customHeight="1" thickBot="1" x14ac:dyDescent="0.3">
      <c r="B63" s="170"/>
      <c r="C63" s="170"/>
      <c r="D63" s="180"/>
      <c r="E63" s="146"/>
      <c r="F63" s="75" t="s">
        <v>244</v>
      </c>
      <c r="G63" s="88" t="s">
        <v>631</v>
      </c>
      <c r="H63" s="55" t="s">
        <v>264</v>
      </c>
      <c r="I63" s="58" t="s">
        <v>384</v>
      </c>
      <c r="J63" s="91" t="s">
        <v>384</v>
      </c>
      <c r="K63" s="66" t="s">
        <v>384</v>
      </c>
      <c r="L63" s="131">
        <v>2</v>
      </c>
      <c r="M63" s="130">
        <v>4</v>
      </c>
      <c r="N63" s="59">
        <f t="shared" si="1"/>
        <v>8</v>
      </c>
      <c r="O63" s="5" t="str">
        <f t="shared" si="2"/>
        <v>Medio</v>
      </c>
      <c r="P63" s="58">
        <v>25</v>
      </c>
      <c r="Q63" s="59">
        <f t="shared" si="6"/>
        <v>200</v>
      </c>
      <c r="R63" s="11" t="str">
        <f t="shared" si="3"/>
        <v>II</v>
      </c>
      <c r="S63" s="7" t="str">
        <f t="shared" si="4"/>
        <v>ACEPTABLE CON CONTROL ESPECIFICO</v>
      </c>
      <c r="T63" s="10" t="str">
        <f t="shared" si="5"/>
        <v>Corregir y adoptar medidas de control inmediato</v>
      </c>
      <c r="U63" s="58">
        <v>4</v>
      </c>
      <c r="V63" s="14" t="s">
        <v>385</v>
      </c>
      <c r="W63" s="14" t="s">
        <v>279</v>
      </c>
      <c r="X63" s="58" t="s">
        <v>266</v>
      </c>
      <c r="Y63" s="14" t="s">
        <v>266</v>
      </c>
      <c r="Z63" s="87" t="s">
        <v>266</v>
      </c>
      <c r="AA63" s="226"/>
      <c r="AB63" s="253"/>
    </row>
    <row r="64" spans="2:28" ht="93" customHeight="1" thickBot="1" x14ac:dyDescent="0.3">
      <c r="B64" s="170"/>
      <c r="C64" s="170"/>
      <c r="D64" s="67" t="s">
        <v>293</v>
      </c>
      <c r="E64" s="14" t="s">
        <v>400</v>
      </c>
      <c r="F64" s="14" t="s">
        <v>401</v>
      </c>
      <c r="G64" s="14" t="s">
        <v>402</v>
      </c>
      <c r="H64" s="55" t="s">
        <v>264</v>
      </c>
      <c r="I64" s="58" t="s">
        <v>384</v>
      </c>
      <c r="J64" s="58" t="s">
        <v>384</v>
      </c>
      <c r="K64" s="58" t="s">
        <v>384</v>
      </c>
      <c r="L64" s="131">
        <v>6</v>
      </c>
      <c r="M64" s="130">
        <v>2</v>
      </c>
      <c r="N64" s="94">
        <f t="shared" si="1"/>
        <v>12</v>
      </c>
      <c r="O64" s="67" t="str">
        <f t="shared" si="2"/>
        <v>Alto</v>
      </c>
      <c r="P64" s="58">
        <v>10</v>
      </c>
      <c r="Q64" s="59">
        <f t="shared" si="6"/>
        <v>120</v>
      </c>
      <c r="R64" s="11" t="str">
        <f t="shared" si="3"/>
        <v>III</v>
      </c>
      <c r="S64" s="7" t="str">
        <f t="shared" si="4"/>
        <v>MEJORABLE</v>
      </c>
      <c r="T64" s="10" t="str">
        <f t="shared" si="5"/>
        <v>Mejorar si es posible. Seria conveniente justificar la intervención y su rentabilidad</v>
      </c>
      <c r="U64" s="58">
        <v>4</v>
      </c>
      <c r="V64" s="14" t="s">
        <v>403</v>
      </c>
      <c r="W64" s="14" t="s">
        <v>404</v>
      </c>
      <c r="X64" s="58" t="s">
        <v>266</v>
      </c>
      <c r="Y64" s="58" t="s">
        <v>266</v>
      </c>
      <c r="Z64" s="58" t="s">
        <v>266</v>
      </c>
      <c r="AA64" s="70" t="s">
        <v>405</v>
      </c>
      <c r="AB64" s="75" t="s">
        <v>399</v>
      </c>
    </row>
    <row r="65" spans="3:3" x14ac:dyDescent="0.25">
      <c r="C65" s="81"/>
    </row>
    <row r="66" spans="3:3" x14ac:dyDescent="0.25">
      <c r="C66" s="81"/>
    </row>
    <row r="67" spans="3:3" x14ac:dyDescent="0.25">
      <c r="C67" s="81"/>
    </row>
    <row r="68" spans="3:3" x14ac:dyDescent="0.25">
      <c r="C68" s="81"/>
    </row>
    <row r="69" spans="3:3" x14ac:dyDescent="0.25">
      <c r="C69" s="81"/>
    </row>
    <row r="70" spans="3:3" x14ac:dyDescent="0.25">
      <c r="C70" s="81"/>
    </row>
    <row r="71" spans="3:3" x14ac:dyDescent="0.25">
      <c r="C71" s="81"/>
    </row>
    <row r="72" spans="3:3" x14ac:dyDescent="0.25">
      <c r="C72" s="81"/>
    </row>
    <row r="73" spans="3:3" x14ac:dyDescent="0.25">
      <c r="C73" s="81"/>
    </row>
    <row r="74" spans="3:3" x14ac:dyDescent="0.25">
      <c r="C74" s="81"/>
    </row>
    <row r="75" spans="3:3" x14ac:dyDescent="0.25">
      <c r="C75" s="81"/>
    </row>
    <row r="76" spans="3:3" x14ac:dyDescent="0.25">
      <c r="C76" s="81"/>
    </row>
    <row r="77" spans="3:3" x14ac:dyDescent="0.25">
      <c r="C77" s="81"/>
    </row>
    <row r="78" spans="3:3" x14ac:dyDescent="0.25">
      <c r="C78" s="81"/>
    </row>
    <row r="79" spans="3:3" x14ac:dyDescent="0.25">
      <c r="C79" s="81"/>
    </row>
    <row r="80" spans="3:3" x14ac:dyDescent="0.25">
      <c r="C80" s="81"/>
    </row>
    <row r="81" spans="3:3" x14ac:dyDescent="0.25">
      <c r="C81" s="81"/>
    </row>
    <row r="82" spans="3:3" x14ac:dyDescent="0.25">
      <c r="C82" s="81"/>
    </row>
    <row r="83" spans="3:3" x14ac:dyDescent="0.25">
      <c r="C83" s="81"/>
    </row>
    <row r="84" spans="3:3" x14ac:dyDescent="0.25">
      <c r="C84" s="81"/>
    </row>
    <row r="85" spans="3:3" x14ac:dyDescent="0.25">
      <c r="C85" s="81"/>
    </row>
    <row r="86" spans="3:3" x14ac:dyDescent="0.25">
      <c r="C86" s="81"/>
    </row>
    <row r="87" spans="3:3" x14ac:dyDescent="0.25">
      <c r="C87" s="81"/>
    </row>
    <row r="88" spans="3:3" x14ac:dyDescent="0.25">
      <c r="C88" s="81"/>
    </row>
    <row r="89" spans="3:3" x14ac:dyDescent="0.25">
      <c r="C89" s="81"/>
    </row>
    <row r="90" spans="3:3" x14ac:dyDescent="0.25">
      <c r="C90" s="81"/>
    </row>
    <row r="91" spans="3:3" x14ac:dyDescent="0.25">
      <c r="C91" s="81"/>
    </row>
    <row r="92" spans="3:3" x14ac:dyDescent="0.25">
      <c r="C92" s="81"/>
    </row>
    <row r="93" spans="3:3" x14ac:dyDescent="0.25">
      <c r="C93" s="81"/>
    </row>
    <row r="94" spans="3:3" x14ac:dyDescent="0.25">
      <c r="C94" s="81"/>
    </row>
    <row r="95" spans="3:3" x14ac:dyDescent="0.25">
      <c r="C95" s="81"/>
    </row>
    <row r="96" spans="3:3" x14ac:dyDescent="0.25">
      <c r="C96" s="81"/>
    </row>
    <row r="97" spans="3:3" x14ac:dyDescent="0.25">
      <c r="C97" s="81"/>
    </row>
    <row r="98" spans="3:3" x14ac:dyDescent="0.25">
      <c r="C98" s="81"/>
    </row>
    <row r="99" spans="3:3" x14ac:dyDescent="0.25">
      <c r="C99" s="81"/>
    </row>
    <row r="100" spans="3:3" x14ac:dyDescent="0.25">
      <c r="C100" s="81"/>
    </row>
    <row r="101" spans="3:3" x14ac:dyDescent="0.25">
      <c r="C101" s="81"/>
    </row>
    <row r="102" spans="3:3" x14ac:dyDescent="0.25">
      <c r="C102" s="81"/>
    </row>
    <row r="103" spans="3:3" x14ac:dyDescent="0.25">
      <c r="C103" s="81"/>
    </row>
    <row r="104" spans="3:3" x14ac:dyDescent="0.25">
      <c r="C104" s="81"/>
    </row>
    <row r="105" spans="3:3" x14ac:dyDescent="0.25">
      <c r="C105" s="81"/>
    </row>
    <row r="106" spans="3:3" x14ac:dyDescent="0.25">
      <c r="C106" s="81"/>
    </row>
    <row r="107" spans="3:3" x14ac:dyDescent="0.25">
      <c r="C107" s="81"/>
    </row>
    <row r="108" spans="3:3" x14ac:dyDescent="0.25">
      <c r="C108" s="81"/>
    </row>
    <row r="109" spans="3:3" x14ac:dyDescent="0.25">
      <c r="C109" s="81"/>
    </row>
    <row r="110" spans="3:3" x14ac:dyDescent="0.25">
      <c r="C110" s="81"/>
    </row>
    <row r="111" spans="3:3" x14ac:dyDescent="0.25">
      <c r="C111" s="81"/>
    </row>
    <row r="112" spans="3: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048536" spans="4:8" ht="60" x14ac:dyDescent="0.25">
      <c r="H1048536" s="31" t="s">
        <v>256</v>
      </c>
    </row>
    <row r="1048537" spans="4:8" ht="60" x14ac:dyDescent="0.25">
      <c r="H1048537" s="31" t="s">
        <v>257</v>
      </c>
    </row>
    <row r="1048538" spans="4:8" ht="90" x14ac:dyDescent="0.25">
      <c r="H1048538" s="31" t="s">
        <v>258</v>
      </c>
    </row>
    <row r="1048539" spans="4:8" ht="75" x14ac:dyDescent="0.25">
      <c r="H1048539" s="31" t="s">
        <v>259</v>
      </c>
    </row>
    <row r="1048540" spans="4:8" ht="135" x14ac:dyDescent="0.25">
      <c r="H1048540" s="31" t="s">
        <v>260</v>
      </c>
    </row>
    <row r="1048541" spans="4:8" ht="285" x14ac:dyDescent="0.25">
      <c r="D1048541" t="s">
        <v>19</v>
      </c>
      <c r="H1048541" s="31" t="s">
        <v>261</v>
      </c>
    </row>
    <row r="1048542" spans="4:8" x14ac:dyDescent="0.25">
      <c r="D1048542" t="s">
        <v>263</v>
      </c>
    </row>
  </sheetData>
  <mergeCells count="46">
    <mergeCell ref="AA62:AA63"/>
    <mergeCell ref="AB62:AB63"/>
    <mergeCell ref="C11:C64"/>
    <mergeCell ref="D48:D49"/>
    <mergeCell ref="D50:D51"/>
    <mergeCell ref="D52:D53"/>
    <mergeCell ref="D54:D55"/>
    <mergeCell ref="D56:D57"/>
    <mergeCell ref="D58:D59"/>
    <mergeCell ref="D36:D37"/>
    <mergeCell ref="D38:D39"/>
    <mergeCell ref="D40:D41"/>
    <mergeCell ref="D42:D43"/>
    <mergeCell ref="D44:D45"/>
    <mergeCell ref="D46:D47"/>
    <mergeCell ref="AA13:AA14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X9:AB9"/>
    <mergeCell ref="U9:W9"/>
    <mergeCell ref="E10:F10"/>
    <mergeCell ref="B11:B64"/>
    <mergeCell ref="D30:D31"/>
    <mergeCell ref="D60:D61"/>
    <mergeCell ref="D62:D63"/>
    <mergeCell ref="E13:E14"/>
    <mergeCell ref="E62:E63"/>
    <mergeCell ref="E15:E17"/>
    <mergeCell ref="D34:D35"/>
    <mergeCell ref="D18:D19"/>
    <mergeCell ref="D20:D21"/>
    <mergeCell ref="D22:D23"/>
    <mergeCell ref="D24:D25"/>
    <mergeCell ref="D26:D27"/>
    <mergeCell ref="D28:D29"/>
    <mergeCell ref="D32:D33"/>
  </mergeCells>
  <conditionalFormatting sqref="O11">
    <cfRule type="containsText" dxfId="346" priority="21" operator="containsText" text="Muy Alto">
      <formula>NOT(ISERROR(SEARCH("Muy Alto",O11)))</formula>
    </cfRule>
    <cfRule type="containsText" dxfId="345" priority="22" operator="containsText" text="Alto">
      <formula>NOT(ISERROR(SEARCH("Alto",O11)))</formula>
    </cfRule>
  </conditionalFormatting>
  <conditionalFormatting sqref="O11:O64">
    <cfRule type="containsText" dxfId="344" priority="42" operator="containsText" text="Medio">
      <formula>NOT(ISERROR(SEARCH("Medio",O11)))</formula>
    </cfRule>
    <cfRule type="containsText" dxfId="343" priority="43" operator="containsText" text="Bajo">
      <formula>NOT(ISERROR(SEARCH("Bajo",O11)))</formula>
    </cfRule>
    <cfRule type="containsText" dxfId="342" priority="44" operator="containsText" text="Muy Alto">
      <formula>NOT(ISERROR(SEARCH("Muy Alto",O11)))</formula>
    </cfRule>
  </conditionalFormatting>
  <conditionalFormatting sqref="O12:O64">
    <cfRule type="containsText" dxfId="341" priority="45" operator="containsText" text="Alto">
      <formula>NOT(ISERROR(SEARCH("Alto",O12)))</formula>
    </cfRule>
    <cfRule type="containsText" dxfId="340" priority="46" operator="containsText" text="Muy Alto">
      <formula>NOT(ISERROR(SEARCH("Muy Alto",O12)))</formula>
    </cfRule>
  </conditionalFormatting>
  <conditionalFormatting sqref="R11">
    <cfRule type="containsText" dxfId="339" priority="14" operator="containsText" text="IV">
      <formula>NOT(ISERROR(SEARCH("IV",R11)))</formula>
    </cfRule>
    <cfRule type="containsText" dxfId="338" priority="15" operator="containsText" text="III">
      <formula>NOT(ISERROR(SEARCH("III",R11)))</formula>
    </cfRule>
    <cfRule type="containsText" dxfId="337" priority="16" operator="containsText" text="II">
      <formula>NOT(ISERROR(SEARCH("II",R11)))</formula>
    </cfRule>
    <cfRule type="containsText" dxfId="336" priority="17" operator="containsText" text="I">
      <formula>NOT(ISERROR(SEARCH("I",R11)))</formula>
    </cfRule>
  </conditionalFormatting>
  <conditionalFormatting sqref="R11:R64">
    <cfRule type="containsText" dxfId="335" priority="37" operator="containsText" text="IV">
      <formula>NOT(ISERROR(SEARCH("IV",R11)))</formula>
    </cfRule>
  </conditionalFormatting>
  <conditionalFormatting sqref="R12:R64">
    <cfRule type="containsText" dxfId="334" priority="38" operator="containsText" text="III">
      <formula>NOT(ISERROR(SEARCH("III",R12)))</formula>
    </cfRule>
    <cfRule type="containsText" dxfId="333" priority="39" operator="containsText" text="II">
      <formula>NOT(ISERROR(SEARCH("II",R12)))</formula>
    </cfRule>
    <cfRule type="containsText" dxfId="332" priority="40" operator="containsText" text="I">
      <formula>NOT(ISERROR(SEARCH("I",R12)))</formula>
    </cfRule>
    <cfRule type="containsText" dxfId="331" priority="41" operator="containsText" text="IV">
      <formula>NOT(ISERROR(SEARCH("IV",R12)))</formula>
    </cfRule>
  </conditionalFormatting>
  <conditionalFormatting sqref="S11">
    <cfRule type="containsText" dxfId="330" priority="8" operator="containsText" text="ACEPTABLE">
      <formula>NOT(ISERROR(SEARCH("ACEPTABLE",S11)))</formula>
    </cfRule>
    <cfRule type="containsText" dxfId="329" priority="9" operator="containsText" text="MEJORABLE">
      <formula>NOT(ISERROR(SEARCH("MEJORABLE",S11)))</formula>
    </cfRule>
    <cfRule type="containsText" dxfId="328" priority="10" operator="containsText" text="NO ACEPTABLE">
      <formula>NOT(ISERROR(SEARCH("NO ACEPTABLE",S11)))</formula>
    </cfRule>
    <cfRule type="containsText" dxfId="327" priority="11" operator="containsText" text="NO ACEPTABLE O ACEPTABLE CON CONTROL ESPECIFICO">
      <formula>NOT(ISERROR(SEARCH("NO ACEPTABLE O ACEPTABLE CON CONTROL ESPECIFICO",S11)))</formula>
    </cfRule>
  </conditionalFormatting>
  <conditionalFormatting sqref="S11:S64">
    <cfRule type="containsText" dxfId="326" priority="29" operator="containsText" text="NO ACEPTABLE">
      <formula>NOT(ISERROR(SEARCH("NO ACEPTABLE",S11)))</formula>
    </cfRule>
    <cfRule type="containsText" dxfId="325" priority="30" operator="containsText" text="ACEPTABLE CON CONTROL ESPECIFICO">
      <formula>NOT(ISERROR(SEARCH("ACEPTABLE CON CONTROL ESPECIFICO",S11)))</formula>
    </cfRule>
    <cfRule type="containsText" dxfId="324" priority="31" operator="containsText" text="ACEPTABLE">
      <formula>NOT(ISERROR(SEARCH("ACEPTABLE",S11)))</formula>
    </cfRule>
    <cfRule type="containsText" dxfId="323" priority="32" operator="containsText" text="MEJORABLE">
      <formula>NOT(ISERROR(SEARCH("MEJORABLE",S11)))</formula>
    </cfRule>
  </conditionalFormatting>
  <conditionalFormatting sqref="S12:S64">
    <cfRule type="containsText" dxfId="322" priority="33" operator="containsText" text="NO ACEPTABLE">
      <formula>NOT(ISERROR(SEARCH("NO ACEPTABLE",S12)))</formula>
    </cfRule>
    <cfRule type="containsText" dxfId="321" priority="34" operator="containsText" text="NO ACEPTABLE O ACEPTABLE CON CONTROL ESPECIFICO">
      <formula>NOT(ISERROR(SEARCH("NO ACEPTABLE O ACEPTABLE CON CONTROL ESPECIFICO",S12)))</formula>
    </cfRule>
    <cfRule type="containsText" dxfId="320" priority="35" operator="containsText" text="ACEPTABLE">
      <formula>NOT(ISERROR(SEARCH("ACEPTABLE",S12)))</formula>
    </cfRule>
    <cfRule type="containsText" dxfId="319" priority="36" operator="containsText" text="MEJORABLE">
      <formula>NOT(ISERROR(SEARCH("MEJORABLE",S12)))</formula>
    </cfRule>
  </conditionalFormatting>
  <conditionalFormatting sqref="T11:T64">
    <cfRule type="containsText" dxfId="318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317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316" priority="26" operator="equal">
      <formula>"Situación crítica. Suspender actividades hasta que el riesgo esté bajo control. Intervención urgente"</formula>
    </cfRule>
    <cfRule type="containsText" dxfId="315" priority="27" operator="containsText" text="Corregir y adoptar medidas de control inmediato">
      <formula>NOT(ISERROR(SEARCH("Corregir y adoptar medidas de control inmediato",T11)))</formula>
    </cfRule>
    <cfRule type="containsText" dxfId="314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dataValidations count="6">
    <dataValidation type="list" allowBlank="1" showInputMessage="1" showErrorMessage="1" sqref="H11" xr:uid="{741F0907-3F04-49D9-8A10-A8F9E77AC727}">
      <formula1>$H$1048536:$H$1048541</formula1>
    </dataValidation>
    <dataValidation type="list" allowBlank="1" showInputMessage="1" showErrorMessage="1" sqref="D62 D11:D18 D20 D22 D24 D26 D28 D30 D32 D34 D36 D38 D40 D42 D44 D46 D48 D50 D52 D54 D56 D58 D60" xr:uid="{5ED2EFF5-C941-40E5-A0F4-C9B1F3315680}">
      <formula1>$D$1048541:$D$1048576</formula1>
    </dataValidation>
    <dataValidation type="list" allowBlank="1" showInputMessage="1" showErrorMessage="1" sqref="E11 E13 E15" xr:uid="{F70B78AB-9A05-40C7-802F-805CF8F19511}">
      <formula1>$E$18:$E$22</formula1>
    </dataValidation>
    <dataValidation type="list" allowBlank="1" showInputMessage="1" showErrorMessage="1" sqref="P11:P61" xr:uid="{DAB375B2-F85C-4D5A-B25B-B10E86FE10D7}">
      <formula1>$P$18:$P$20</formula1>
    </dataValidation>
    <dataValidation type="list" allowBlank="1" showInputMessage="1" showErrorMessage="1" sqref="F11:F17" xr:uid="{9DD6ABDD-EF32-4324-A1C4-F7970D4E73FB}">
      <formula1>$F$18:$F$61</formula1>
    </dataValidation>
    <dataValidation type="list" showInputMessage="1" showErrorMessage="1" sqref="H12:H64" xr:uid="{E71FFED8-4F23-4D82-9CB1-0C41B1F80DB0}">
      <formula1>$H$1048535:$H$1048541</formula1>
    </dataValidation>
  </dataValidations>
  <pageMargins left="0.7" right="0.7" top="0.75" bottom="0.75" header="0.3" footer="0.3"/>
  <pageSetup paperSize="5" scale="2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9916-52CB-41FB-B939-6F73C7C86FB3}">
  <sheetPr>
    <pageSetUpPr fitToPage="1"/>
  </sheetPr>
  <dimension ref="A2:BN1048574"/>
  <sheetViews>
    <sheetView showGridLines="0" topLeftCell="U30" zoomScale="80" zoomScaleNormal="80" workbookViewId="0">
      <selection activeCell="AC32" sqref="AC32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48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2:49" ht="38.25" customHeight="1" x14ac:dyDescent="0.25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49" ht="25.5" customHeight="1" x14ac:dyDescent="0.25">
      <c r="B4" s="149" t="s">
        <v>268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pans="2:49" ht="23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</row>
    <row r="6" spans="2:49" ht="33.75" customHeight="1" x14ac:dyDescent="0.25">
      <c r="B6" s="61" t="s">
        <v>273</v>
      </c>
      <c r="C6" s="60"/>
      <c r="D6" s="149" t="s">
        <v>297</v>
      </c>
      <c r="E6" s="149"/>
      <c r="F6" s="149"/>
      <c r="G6" s="149"/>
      <c r="H6" s="149"/>
      <c r="I6" s="149"/>
      <c r="J6" s="149"/>
      <c r="K6" s="149"/>
      <c r="L6" s="149"/>
      <c r="M6" s="14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2:49" ht="23.25" customHeight="1" x14ac:dyDescent="0.25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2:49" ht="18.75" x14ac:dyDescent="0.3">
      <c r="B8" s="150" t="s">
        <v>267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2:49" ht="26.25" customHeight="1" thickBot="1" x14ac:dyDescent="0.3">
      <c r="B9" s="151" t="s">
        <v>272</v>
      </c>
      <c r="C9" s="153" t="s">
        <v>0</v>
      </c>
      <c r="D9" s="153" t="s">
        <v>41</v>
      </c>
      <c r="E9" s="156" t="s">
        <v>20</v>
      </c>
      <c r="F9" s="157"/>
      <c r="G9" s="158"/>
      <c r="H9" s="153" t="s">
        <v>255</v>
      </c>
      <c r="I9" s="156" t="s">
        <v>1</v>
      </c>
      <c r="J9" s="157"/>
      <c r="K9" s="158"/>
      <c r="L9" s="159" t="s">
        <v>2</v>
      </c>
      <c r="M9" s="160"/>
      <c r="N9" s="160"/>
      <c r="O9" s="160"/>
      <c r="P9" s="160"/>
      <c r="Q9" s="160"/>
      <c r="R9" s="161"/>
      <c r="S9" s="159" t="s">
        <v>3</v>
      </c>
      <c r="T9" s="161"/>
      <c r="U9" s="162" t="s">
        <v>13</v>
      </c>
      <c r="V9" s="163"/>
      <c r="W9" s="164"/>
      <c r="X9" s="165" t="s">
        <v>18</v>
      </c>
      <c r="Y9" s="166"/>
      <c r="Z9" s="166"/>
      <c r="AA9" s="166"/>
      <c r="AB9" s="167"/>
    </row>
    <row r="10" spans="2:49" ht="85.5" customHeight="1" thickBot="1" x14ac:dyDescent="0.3">
      <c r="B10" s="152"/>
      <c r="C10" s="154"/>
      <c r="D10" s="155"/>
      <c r="E10" s="210" t="s">
        <v>5</v>
      </c>
      <c r="F10" s="169"/>
      <c r="G10" s="51" t="s">
        <v>4</v>
      </c>
      <c r="H10" s="155"/>
      <c r="I10" s="56" t="s">
        <v>6</v>
      </c>
      <c r="J10" s="51" t="s">
        <v>7</v>
      </c>
      <c r="K10" s="57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2" t="s">
        <v>249</v>
      </c>
      <c r="U10" s="1" t="s">
        <v>10</v>
      </c>
      <c r="V10" s="12" t="s">
        <v>11</v>
      </c>
      <c r="W10" s="2" t="s">
        <v>12</v>
      </c>
      <c r="X10" s="47" t="s">
        <v>14</v>
      </c>
      <c r="Y10" s="48" t="s">
        <v>15</v>
      </c>
      <c r="Z10" s="49" t="s">
        <v>16</v>
      </c>
      <c r="AA10" s="48" t="s">
        <v>17</v>
      </c>
      <c r="AB10" s="50" t="s">
        <v>44</v>
      </c>
    </row>
    <row r="11" spans="2:49" ht="15" customHeight="1" x14ac:dyDescent="0.25">
      <c r="B11" s="219" t="s">
        <v>406</v>
      </c>
      <c r="C11" s="144" t="s">
        <v>326</v>
      </c>
      <c r="D11" s="206" t="s">
        <v>19</v>
      </c>
      <c r="E11" s="211" t="s">
        <v>208</v>
      </c>
      <c r="F11" s="144" t="s">
        <v>222</v>
      </c>
      <c r="G11" s="211" t="s">
        <v>328</v>
      </c>
      <c r="H11" s="211" t="s">
        <v>264</v>
      </c>
      <c r="I11" s="237" t="s">
        <v>271</v>
      </c>
      <c r="J11" s="237" t="s">
        <v>271</v>
      </c>
      <c r="K11" s="238" t="s">
        <v>271</v>
      </c>
      <c r="L11" s="177">
        <v>2</v>
      </c>
      <c r="M11" s="177">
        <v>4</v>
      </c>
      <c r="N11" s="241">
        <f>M11*L11</f>
        <v>8</v>
      </c>
      <c r="O11" s="206" t="str">
        <f>IF(N11&gt;=24,"Muy Alto",IF(N11&gt;=10,"Alto",IF(N11&gt;=6,"Medio","Bajo")))</f>
        <v>Medio</v>
      </c>
      <c r="P11" s="206">
        <v>25</v>
      </c>
      <c r="Q11" s="192">
        <f>P11*N11</f>
        <v>200</v>
      </c>
      <c r="R11" s="216" t="str">
        <f>IF(Q11&gt;=600,"I",IF(Q11&gt;=150,"II",IF(Q11&gt;=40,"III","IV")))</f>
        <v>II</v>
      </c>
      <c r="S11" s="214" t="str">
        <f>IF(R11="IV","ACEPTABLE",IF(R11="III","MEJORABLE",IF(R11="II","ACEPTABLE CON CONTROL ESPECIFICO","NO ACEPTABLE")))</f>
        <v>ACEPTABLE CON CONTROL ESPECIFICO</v>
      </c>
      <c r="T11" s="191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206">
        <v>5</v>
      </c>
      <c r="V11" s="211" t="s">
        <v>276</v>
      </c>
      <c r="W11" s="211" t="s">
        <v>279</v>
      </c>
      <c r="X11" s="211" t="s">
        <v>266</v>
      </c>
      <c r="Y11" s="211" t="s">
        <v>266</v>
      </c>
      <c r="Z11" s="211" t="s">
        <v>304</v>
      </c>
      <c r="AA11" s="211" t="s">
        <v>284</v>
      </c>
      <c r="AB11" s="211" t="s">
        <v>266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2:49" ht="17.100000000000001" customHeight="1" x14ac:dyDescent="0.25">
      <c r="B12" s="220"/>
      <c r="C12" s="145"/>
      <c r="D12" s="180"/>
      <c r="E12" s="145"/>
      <c r="F12" s="145"/>
      <c r="G12" s="145"/>
      <c r="H12" s="145"/>
      <c r="I12" s="196"/>
      <c r="J12" s="196"/>
      <c r="K12" s="239"/>
      <c r="L12" s="177"/>
      <c r="M12" s="177"/>
      <c r="N12" s="242"/>
      <c r="O12" s="180"/>
      <c r="P12" s="180"/>
      <c r="Q12" s="189"/>
      <c r="R12" s="194"/>
      <c r="S12" s="174"/>
      <c r="T12" s="177"/>
      <c r="U12" s="180"/>
      <c r="V12" s="145"/>
      <c r="W12" s="145"/>
      <c r="X12" s="145"/>
      <c r="Y12" s="145"/>
      <c r="Z12" s="145"/>
      <c r="AA12" s="145"/>
      <c r="AB12" s="145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2:49" ht="17.100000000000001" customHeight="1" x14ac:dyDescent="0.25">
      <c r="B13" s="220"/>
      <c r="C13" s="145"/>
      <c r="D13" s="180"/>
      <c r="E13" s="145"/>
      <c r="F13" s="145"/>
      <c r="G13" s="145"/>
      <c r="H13" s="145"/>
      <c r="I13" s="196"/>
      <c r="J13" s="196"/>
      <c r="K13" s="239"/>
      <c r="L13" s="177"/>
      <c r="M13" s="177"/>
      <c r="N13" s="242"/>
      <c r="O13" s="180"/>
      <c r="P13" s="180"/>
      <c r="Q13" s="189"/>
      <c r="R13" s="194"/>
      <c r="S13" s="174"/>
      <c r="T13" s="177"/>
      <c r="U13" s="180"/>
      <c r="V13" s="145"/>
      <c r="W13" s="145"/>
      <c r="X13" s="145"/>
      <c r="Y13" s="145"/>
      <c r="Z13" s="145"/>
      <c r="AA13" s="145"/>
      <c r="AB13" s="145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2:49" ht="17.100000000000001" customHeight="1" x14ac:dyDescent="0.25">
      <c r="B14" s="220"/>
      <c r="C14" s="145"/>
      <c r="D14" s="180"/>
      <c r="E14" s="145"/>
      <c r="F14" s="145"/>
      <c r="G14" s="145"/>
      <c r="H14" s="145"/>
      <c r="I14" s="196"/>
      <c r="J14" s="196"/>
      <c r="K14" s="239"/>
      <c r="L14" s="177"/>
      <c r="M14" s="177"/>
      <c r="N14" s="242"/>
      <c r="O14" s="180"/>
      <c r="P14" s="180"/>
      <c r="Q14" s="189"/>
      <c r="R14" s="194"/>
      <c r="S14" s="174"/>
      <c r="T14" s="177"/>
      <c r="U14" s="180"/>
      <c r="V14" s="145"/>
      <c r="W14" s="145"/>
      <c r="X14" s="145"/>
      <c r="Y14" s="145"/>
      <c r="Z14" s="145"/>
      <c r="AA14" s="145"/>
      <c r="AB14" s="145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2:49" ht="17.100000000000001" customHeight="1" x14ac:dyDescent="0.25">
      <c r="B15" s="220"/>
      <c r="C15" s="145"/>
      <c r="D15" s="180"/>
      <c r="E15" s="145"/>
      <c r="F15" s="145"/>
      <c r="G15" s="145"/>
      <c r="H15" s="145"/>
      <c r="I15" s="196"/>
      <c r="J15" s="196"/>
      <c r="K15" s="239"/>
      <c r="L15" s="177"/>
      <c r="M15" s="177"/>
      <c r="N15" s="242"/>
      <c r="O15" s="180"/>
      <c r="P15" s="180"/>
      <c r="Q15" s="189"/>
      <c r="R15" s="194"/>
      <c r="S15" s="174"/>
      <c r="T15" s="177"/>
      <c r="U15" s="180"/>
      <c r="V15" s="145"/>
      <c r="W15" s="145"/>
      <c r="X15" s="145"/>
      <c r="Y15" s="145"/>
      <c r="Z15" s="145"/>
      <c r="AA15" s="145"/>
      <c r="AB15" s="145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2:49" ht="17.100000000000001" customHeight="1" x14ac:dyDescent="0.25">
      <c r="B16" s="220"/>
      <c r="C16" s="145"/>
      <c r="D16" s="180"/>
      <c r="E16" s="145"/>
      <c r="F16" s="145"/>
      <c r="G16" s="145"/>
      <c r="H16" s="145"/>
      <c r="I16" s="196"/>
      <c r="J16" s="196"/>
      <c r="K16" s="239"/>
      <c r="L16" s="177"/>
      <c r="M16" s="177"/>
      <c r="N16" s="242"/>
      <c r="O16" s="180"/>
      <c r="P16" s="180"/>
      <c r="Q16" s="189"/>
      <c r="R16" s="194"/>
      <c r="S16" s="174"/>
      <c r="T16" s="177"/>
      <c r="U16" s="180"/>
      <c r="V16" s="145"/>
      <c r="W16" s="145"/>
      <c r="X16" s="145"/>
      <c r="Y16" s="145"/>
      <c r="Z16" s="145"/>
      <c r="AA16" s="145"/>
      <c r="AB16" s="145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2:49" ht="17.100000000000001" customHeight="1" x14ac:dyDescent="0.25">
      <c r="B17" s="220"/>
      <c r="C17" s="145"/>
      <c r="D17" s="180"/>
      <c r="E17" s="145"/>
      <c r="F17" s="145"/>
      <c r="G17" s="145"/>
      <c r="H17" s="145"/>
      <c r="I17" s="196"/>
      <c r="J17" s="196"/>
      <c r="K17" s="239"/>
      <c r="L17" s="177"/>
      <c r="M17" s="177"/>
      <c r="N17" s="242"/>
      <c r="O17" s="180"/>
      <c r="P17" s="180"/>
      <c r="Q17" s="189"/>
      <c r="R17" s="194"/>
      <c r="S17" s="174"/>
      <c r="T17" s="177"/>
      <c r="U17" s="180"/>
      <c r="V17" s="145"/>
      <c r="W17" s="145"/>
      <c r="X17" s="145"/>
      <c r="Y17" s="145"/>
      <c r="Z17" s="145"/>
      <c r="AA17" s="145"/>
      <c r="AB17" s="145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2:49" ht="17.100000000000001" customHeight="1" x14ac:dyDescent="0.25">
      <c r="B18" s="220"/>
      <c r="C18" s="145"/>
      <c r="D18" s="180"/>
      <c r="E18" s="145"/>
      <c r="F18" s="145"/>
      <c r="G18" s="145"/>
      <c r="H18" s="145"/>
      <c r="I18" s="196"/>
      <c r="J18" s="196"/>
      <c r="K18" s="239"/>
      <c r="L18" s="177"/>
      <c r="M18" s="177"/>
      <c r="N18" s="242"/>
      <c r="O18" s="180"/>
      <c r="P18" s="180"/>
      <c r="Q18" s="189"/>
      <c r="R18" s="194"/>
      <c r="S18" s="174"/>
      <c r="T18" s="177"/>
      <c r="U18" s="180"/>
      <c r="V18" s="145"/>
      <c r="W18" s="145"/>
      <c r="X18" s="145"/>
      <c r="Y18" s="145"/>
      <c r="Z18" s="145"/>
      <c r="AA18" s="145"/>
      <c r="AB18" s="145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2:49" ht="16.5" customHeight="1" x14ac:dyDescent="0.25">
      <c r="B19" s="220"/>
      <c r="C19" s="145"/>
      <c r="D19" s="180"/>
      <c r="E19" s="145"/>
      <c r="F19" s="145"/>
      <c r="G19" s="145"/>
      <c r="H19" s="145"/>
      <c r="I19" s="196"/>
      <c r="J19" s="196"/>
      <c r="K19" s="239"/>
      <c r="L19" s="177"/>
      <c r="M19" s="177"/>
      <c r="N19" s="242"/>
      <c r="O19" s="180"/>
      <c r="P19" s="180"/>
      <c r="Q19" s="189"/>
      <c r="R19" s="194"/>
      <c r="S19" s="174"/>
      <c r="T19" s="177"/>
      <c r="U19" s="180"/>
      <c r="V19" s="145"/>
      <c r="W19" s="145"/>
      <c r="X19" s="145"/>
      <c r="Y19" s="145"/>
      <c r="Z19" s="145"/>
      <c r="AA19" s="145"/>
      <c r="AB19" s="145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2:49" ht="16.5" customHeight="1" x14ac:dyDescent="0.25">
      <c r="B20" s="220"/>
      <c r="C20" s="145"/>
      <c r="D20" s="180"/>
      <c r="E20" s="145"/>
      <c r="F20" s="145"/>
      <c r="G20" s="145"/>
      <c r="H20" s="145"/>
      <c r="I20" s="196"/>
      <c r="J20" s="196"/>
      <c r="K20" s="239"/>
      <c r="L20" s="177"/>
      <c r="M20" s="177"/>
      <c r="N20" s="242"/>
      <c r="O20" s="180"/>
      <c r="P20" s="180"/>
      <c r="Q20" s="189"/>
      <c r="R20" s="194"/>
      <c r="S20" s="174"/>
      <c r="T20" s="177"/>
      <c r="U20" s="180"/>
      <c r="V20" s="145"/>
      <c r="W20" s="145"/>
      <c r="X20" s="145"/>
      <c r="Y20" s="145"/>
      <c r="Z20" s="145"/>
      <c r="AA20" s="145"/>
      <c r="AB20" s="145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2:49" ht="16.5" customHeight="1" x14ac:dyDescent="0.25">
      <c r="B21" s="220"/>
      <c r="C21" s="145"/>
      <c r="D21" s="180"/>
      <c r="E21" s="145"/>
      <c r="F21" s="145"/>
      <c r="G21" s="145"/>
      <c r="H21" s="145"/>
      <c r="I21" s="196"/>
      <c r="J21" s="196"/>
      <c r="K21" s="239"/>
      <c r="L21" s="177"/>
      <c r="M21" s="177"/>
      <c r="N21" s="242"/>
      <c r="O21" s="180"/>
      <c r="P21" s="180"/>
      <c r="Q21" s="189"/>
      <c r="R21" s="194"/>
      <c r="S21" s="174"/>
      <c r="T21" s="177"/>
      <c r="U21" s="180"/>
      <c r="V21" s="145"/>
      <c r="W21" s="145"/>
      <c r="X21" s="145"/>
      <c r="Y21" s="145"/>
      <c r="Z21" s="145"/>
      <c r="AA21" s="145"/>
      <c r="AB21" s="145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2:49" ht="30" customHeight="1" thickBot="1" x14ac:dyDescent="0.3">
      <c r="B22" s="220"/>
      <c r="C22" s="145"/>
      <c r="D22" s="181"/>
      <c r="E22" s="146"/>
      <c r="F22" s="146"/>
      <c r="G22" s="146"/>
      <c r="H22" s="146"/>
      <c r="I22" s="172"/>
      <c r="J22" s="172"/>
      <c r="K22" s="240"/>
      <c r="L22" s="178"/>
      <c r="M22" s="178"/>
      <c r="N22" s="243"/>
      <c r="O22" s="181"/>
      <c r="P22" s="181"/>
      <c r="Q22" s="201"/>
      <c r="R22" s="195"/>
      <c r="S22" s="215"/>
      <c r="T22" s="178"/>
      <c r="U22" s="181"/>
      <c r="V22" s="146"/>
      <c r="W22" s="146"/>
      <c r="X22" s="146"/>
      <c r="Y22" s="146"/>
      <c r="Z22" s="146"/>
      <c r="AA22" s="146"/>
      <c r="AB22" s="146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2:49" ht="79.5" customHeight="1" thickBot="1" x14ac:dyDescent="0.3">
      <c r="B23" s="220"/>
      <c r="C23" s="145"/>
      <c r="D23" s="179" t="s">
        <v>19</v>
      </c>
      <c r="E23" s="144" t="s">
        <v>207</v>
      </c>
      <c r="F23" s="62" t="s">
        <v>54</v>
      </c>
      <c r="G23" s="62" t="s">
        <v>274</v>
      </c>
      <c r="H23" s="55" t="s">
        <v>264</v>
      </c>
      <c r="I23" s="6" t="s">
        <v>271</v>
      </c>
      <c r="J23" s="6" t="s">
        <v>271</v>
      </c>
      <c r="K23" s="6" t="s">
        <v>271</v>
      </c>
      <c r="L23" s="102">
        <v>2</v>
      </c>
      <c r="M23" s="102">
        <v>4</v>
      </c>
      <c r="N23" s="59">
        <f t="shared" ref="N23:N28" si="0">M23*L23</f>
        <v>8</v>
      </c>
      <c r="O23" s="5" t="str">
        <f t="shared" ref="O23:O28" si="1">IF(N23&gt;=24,"Muy Alto",IF(N23&gt;=10,"Alto",IF(N23&gt;=6,"Medio","Bajo")))</f>
        <v>Medio</v>
      </c>
      <c r="P23" s="5">
        <v>25</v>
      </c>
      <c r="Q23" s="59">
        <f t="shared" ref="Q23:Q37" si="2">P23*N23</f>
        <v>200</v>
      </c>
      <c r="R23" s="11" t="str">
        <f t="shared" ref="R23:R28" si="3">IF(Q23&gt;=600,"I",IF(Q23&gt;=150,"II",IF(Q23&gt;=40,"III","IV")))</f>
        <v>II</v>
      </c>
      <c r="S23" s="53" t="str">
        <f t="shared" ref="S23:S28" si="4">IF(R23="IV","ACEPTABLE",IF(R23="III","MEJORABLE",IF(R23="II","ACEPTABLE CON CONTROL ESPECIFICO","NO ACEPTABLE")))</f>
        <v>ACEPTABLE CON CONTROL ESPECIFICO</v>
      </c>
      <c r="T23" s="10" t="str">
        <f t="shared" ref="T23:T28" si="5"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Corregir y adoptar medidas de control inmediato</v>
      </c>
      <c r="U23" s="5">
        <v>5</v>
      </c>
      <c r="V23" s="55" t="s">
        <v>278</v>
      </c>
      <c r="W23" s="55" t="s">
        <v>280</v>
      </c>
      <c r="X23" s="55" t="s">
        <v>266</v>
      </c>
      <c r="Y23" s="55" t="s">
        <v>266</v>
      </c>
      <c r="Z23" s="55" t="s">
        <v>305</v>
      </c>
      <c r="AA23" s="55" t="s">
        <v>285</v>
      </c>
      <c r="AB23" s="55" t="s">
        <v>266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2:49" ht="77.25" customHeight="1" thickBot="1" x14ac:dyDescent="0.3">
      <c r="B24" s="220"/>
      <c r="C24" s="145"/>
      <c r="D24" s="181"/>
      <c r="E24" s="146"/>
      <c r="F24" s="55" t="s">
        <v>53</v>
      </c>
      <c r="G24" s="55" t="s">
        <v>277</v>
      </c>
      <c r="H24" s="55" t="s">
        <v>264</v>
      </c>
      <c r="I24" s="6" t="s">
        <v>271</v>
      </c>
      <c r="J24" s="6" t="s">
        <v>271</v>
      </c>
      <c r="K24" s="6" t="s">
        <v>271</v>
      </c>
      <c r="L24" s="102">
        <v>2</v>
      </c>
      <c r="M24" s="102">
        <v>4</v>
      </c>
      <c r="N24" s="59">
        <f t="shared" si="0"/>
        <v>8</v>
      </c>
      <c r="O24" s="5" t="str">
        <f t="shared" si="1"/>
        <v>Medio</v>
      </c>
      <c r="P24" s="5">
        <v>25</v>
      </c>
      <c r="Q24" s="59">
        <f t="shared" si="2"/>
        <v>200</v>
      </c>
      <c r="R24" s="11" t="str">
        <f t="shared" si="3"/>
        <v>II</v>
      </c>
      <c r="S24" s="53" t="str">
        <f t="shared" si="4"/>
        <v>ACEPTABLE CON CONTROL ESPECIFICO</v>
      </c>
      <c r="T24" s="10" t="str">
        <f t="shared" si="5"/>
        <v>Corregir y adoptar medidas de control inmediato</v>
      </c>
      <c r="U24" s="5">
        <v>5</v>
      </c>
      <c r="V24" s="55" t="s">
        <v>281</v>
      </c>
      <c r="W24" s="55" t="s">
        <v>280</v>
      </c>
      <c r="X24" s="55" t="s">
        <v>266</v>
      </c>
      <c r="Y24" s="55" t="s">
        <v>266</v>
      </c>
      <c r="Z24" s="55" t="s">
        <v>306</v>
      </c>
      <c r="AA24" s="55" t="s">
        <v>296</v>
      </c>
      <c r="AB24" s="55" t="s">
        <v>266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2:49" ht="102.75" thickBot="1" x14ac:dyDescent="0.3">
      <c r="B25" s="220"/>
      <c r="C25" s="145"/>
      <c r="D25" s="5" t="s">
        <v>19</v>
      </c>
      <c r="E25" s="55" t="s">
        <v>209</v>
      </c>
      <c r="F25" s="55" t="s">
        <v>223</v>
      </c>
      <c r="G25" s="55" t="s">
        <v>275</v>
      </c>
      <c r="H25" s="55" t="s">
        <v>264</v>
      </c>
      <c r="I25" s="6" t="s">
        <v>271</v>
      </c>
      <c r="J25" s="6" t="s">
        <v>271</v>
      </c>
      <c r="K25" s="6" t="s">
        <v>271</v>
      </c>
      <c r="L25" s="102">
        <v>2</v>
      </c>
      <c r="M25" s="102">
        <v>4</v>
      </c>
      <c r="N25" s="59">
        <f t="shared" si="0"/>
        <v>8</v>
      </c>
      <c r="O25" s="5" t="str">
        <f t="shared" si="1"/>
        <v>Medio</v>
      </c>
      <c r="P25" s="5">
        <v>25</v>
      </c>
      <c r="Q25" s="59">
        <f t="shared" si="2"/>
        <v>200</v>
      </c>
      <c r="R25" s="11" t="str">
        <f t="shared" si="3"/>
        <v>II</v>
      </c>
      <c r="S25" s="53" t="str">
        <f t="shared" si="4"/>
        <v>ACEPTABLE CON CONTROL ESPECIFICO</v>
      </c>
      <c r="T25" s="10" t="str">
        <f t="shared" si="5"/>
        <v>Corregir y adoptar medidas de control inmediato</v>
      </c>
      <c r="U25" s="5">
        <v>5</v>
      </c>
      <c r="V25" s="55" t="s">
        <v>282</v>
      </c>
      <c r="W25" s="55" t="s">
        <v>283</v>
      </c>
      <c r="X25" s="55" t="s">
        <v>266</v>
      </c>
      <c r="Y25" s="55" t="s">
        <v>266</v>
      </c>
      <c r="Z25" s="55" t="s">
        <v>307</v>
      </c>
      <c r="AA25" s="55" t="s">
        <v>414</v>
      </c>
      <c r="AB25" s="55" t="s">
        <v>287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2:49" ht="64.5" customHeight="1" thickBot="1" x14ac:dyDescent="0.3">
      <c r="B26" s="220"/>
      <c r="C26" s="145"/>
      <c r="D26" s="179" t="s">
        <v>19</v>
      </c>
      <c r="E26" s="144" t="s">
        <v>288</v>
      </c>
      <c r="F26" s="55" t="s">
        <v>230</v>
      </c>
      <c r="G26" s="55" t="s">
        <v>291</v>
      </c>
      <c r="H26" s="55" t="s">
        <v>264</v>
      </c>
      <c r="I26" s="6" t="s">
        <v>271</v>
      </c>
      <c r="J26" s="6" t="s">
        <v>271</v>
      </c>
      <c r="K26" s="6" t="s">
        <v>271</v>
      </c>
      <c r="L26" s="102">
        <v>2</v>
      </c>
      <c r="M26" s="102">
        <v>4</v>
      </c>
      <c r="N26" s="59">
        <f t="shared" si="0"/>
        <v>8</v>
      </c>
      <c r="O26" s="5" t="str">
        <f t="shared" si="1"/>
        <v>Medio</v>
      </c>
      <c r="P26" s="5">
        <v>25</v>
      </c>
      <c r="Q26" s="59">
        <f t="shared" si="2"/>
        <v>200</v>
      </c>
      <c r="R26" s="11" t="str">
        <f t="shared" si="3"/>
        <v>II</v>
      </c>
      <c r="S26" s="53" t="str">
        <f t="shared" si="4"/>
        <v>ACEPTABLE CON CONTROL ESPECIFICO</v>
      </c>
      <c r="T26" s="10" t="str">
        <f t="shared" si="5"/>
        <v>Corregir y adoptar medidas de control inmediato</v>
      </c>
      <c r="U26" s="5">
        <v>5</v>
      </c>
      <c r="V26" s="55" t="s">
        <v>294</v>
      </c>
      <c r="W26" s="55" t="s">
        <v>279</v>
      </c>
      <c r="X26" s="55" t="s">
        <v>266</v>
      </c>
      <c r="Y26" s="55" t="s">
        <v>266</v>
      </c>
      <c r="Z26" s="55" t="s">
        <v>295</v>
      </c>
      <c r="AA26" s="144" t="s">
        <v>309</v>
      </c>
      <c r="AB26" s="144" t="s">
        <v>266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2:49" ht="51.75" customHeight="1" thickBot="1" x14ac:dyDescent="0.3">
      <c r="B27" s="220"/>
      <c r="C27" s="145"/>
      <c r="D27" s="180"/>
      <c r="E27" s="145"/>
      <c r="F27" s="55" t="s">
        <v>244</v>
      </c>
      <c r="G27" s="55" t="s">
        <v>289</v>
      </c>
      <c r="H27" s="55" t="s">
        <v>264</v>
      </c>
      <c r="I27" s="6" t="s">
        <v>271</v>
      </c>
      <c r="J27" s="6" t="s">
        <v>271</v>
      </c>
      <c r="K27" s="6" t="s">
        <v>271</v>
      </c>
      <c r="L27" s="102">
        <v>2</v>
      </c>
      <c r="M27" s="102">
        <v>4</v>
      </c>
      <c r="N27" s="59">
        <f t="shared" si="0"/>
        <v>8</v>
      </c>
      <c r="O27" s="5" t="str">
        <f t="shared" si="1"/>
        <v>Medio</v>
      </c>
      <c r="P27" s="5">
        <v>25</v>
      </c>
      <c r="Q27" s="59">
        <f t="shared" si="2"/>
        <v>200</v>
      </c>
      <c r="R27" s="11" t="str">
        <f t="shared" si="3"/>
        <v>II</v>
      </c>
      <c r="S27" s="53" t="str">
        <f t="shared" si="4"/>
        <v>ACEPTABLE CON CONTROL ESPECIFICO</v>
      </c>
      <c r="T27" s="10" t="str">
        <f t="shared" si="5"/>
        <v>Corregir y adoptar medidas de control inmediato</v>
      </c>
      <c r="U27" s="5">
        <v>5</v>
      </c>
      <c r="V27" s="55" t="s">
        <v>310</v>
      </c>
      <c r="W27" s="55" t="s">
        <v>279</v>
      </c>
      <c r="X27" s="55" t="s">
        <v>266</v>
      </c>
      <c r="Y27" s="55" t="s">
        <v>266</v>
      </c>
      <c r="Z27" s="55" t="s">
        <v>302</v>
      </c>
      <c r="AA27" s="145"/>
      <c r="AB27" s="145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2:49" ht="153.75" thickBot="1" x14ac:dyDescent="0.3">
      <c r="B28" s="220"/>
      <c r="C28" s="145"/>
      <c r="D28" s="181"/>
      <c r="E28" s="146"/>
      <c r="F28" s="55" t="s">
        <v>244</v>
      </c>
      <c r="G28" s="55" t="s">
        <v>290</v>
      </c>
      <c r="H28" s="55" t="s">
        <v>264</v>
      </c>
      <c r="I28" s="6" t="s">
        <v>271</v>
      </c>
      <c r="J28" s="6" t="s">
        <v>270</v>
      </c>
      <c r="K28" s="6" t="s">
        <v>271</v>
      </c>
      <c r="L28" s="102">
        <v>2</v>
      </c>
      <c r="M28" s="102">
        <v>4</v>
      </c>
      <c r="N28" s="59">
        <f t="shared" si="0"/>
        <v>8</v>
      </c>
      <c r="O28" s="5" t="str">
        <f t="shared" si="1"/>
        <v>Medio</v>
      </c>
      <c r="P28" s="5">
        <v>25</v>
      </c>
      <c r="Q28" s="59">
        <f t="shared" si="2"/>
        <v>200</v>
      </c>
      <c r="R28" s="11" t="str">
        <f t="shared" si="3"/>
        <v>II</v>
      </c>
      <c r="S28" s="53" t="str">
        <f t="shared" si="4"/>
        <v>ACEPTABLE CON CONTROL ESPECIFICO</v>
      </c>
      <c r="T28" s="10" t="str">
        <f t="shared" si="5"/>
        <v>Corregir y adoptar medidas de control inmediato</v>
      </c>
      <c r="U28" s="5">
        <v>5</v>
      </c>
      <c r="V28" s="55" t="s">
        <v>301</v>
      </c>
      <c r="W28" s="55" t="s">
        <v>279</v>
      </c>
      <c r="X28" s="55" t="s">
        <v>266</v>
      </c>
      <c r="Y28" s="55" t="s">
        <v>266</v>
      </c>
      <c r="Z28" s="55" t="s">
        <v>308</v>
      </c>
      <c r="AA28" s="146"/>
      <c r="AB28" s="146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2:49" ht="147" customHeight="1" x14ac:dyDescent="0.25">
      <c r="B29" s="220"/>
      <c r="C29" s="145"/>
      <c r="D29" s="5" t="s">
        <v>293</v>
      </c>
      <c r="E29" s="55" t="s">
        <v>210</v>
      </c>
      <c r="F29" s="55" t="s">
        <v>241</v>
      </c>
      <c r="G29" s="55" t="s">
        <v>292</v>
      </c>
      <c r="H29" s="55" t="s">
        <v>264</v>
      </c>
      <c r="I29" s="6" t="s">
        <v>271</v>
      </c>
      <c r="J29" s="6" t="s">
        <v>271</v>
      </c>
      <c r="K29" s="6" t="s">
        <v>271</v>
      </c>
      <c r="L29" s="102">
        <v>2</v>
      </c>
      <c r="M29" s="102">
        <v>4</v>
      </c>
      <c r="N29" s="59">
        <f>M29*L29</f>
        <v>8</v>
      </c>
      <c r="O29" s="5" t="str">
        <f>IF(N29&gt;=24,"Muy Alto",IF(N29&gt;=10,"Alto",IF(N29&gt;=6,"Medio","Bajo")))</f>
        <v>Medio</v>
      </c>
      <c r="P29" s="5">
        <v>25</v>
      </c>
      <c r="Q29" s="59">
        <f t="shared" si="2"/>
        <v>200</v>
      </c>
      <c r="R29" s="11" t="str">
        <f>IF(Q29&gt;=600,"I",IF(Q29&gt;=150,"II",IF(Q29&gt;=40,"III","IV")))</f>
        <v>II</v>
      </c>
      <c r="S29" s="53" t="str">
        <f>IF(R29="IV","ACEPTABLE",IF(R29="III","MEJORABLE",IF(R29="II","ACEPTABLE CON CONTROL ESPECIFICO","NO ACEPTABLE")))</f>
        <v>ACEPTABLE CON CONTROL ESPECIFICO</v>
      </c>
      <c r="T29" s="10" t="str">
        <f>IF(R29="IV","Mantener las medidas de control existentes, pero se deberían considerar soluciones o mejoras y se deben hacer comprobciones periódicas para asegurrar que el riesgo aún es aceptable",IF(R29="III","Mejorar si es posible. Seria conveniente justificar la intervención y su rentabilidad",IF(R29="II","Corregir y adoptar medidas de control inmediato","Situación crítica. Suspender actividades hasta que el riesgo esté bajo control. Intervención urgente ")))</f>
        <v>Corregir y adoptar medidas de control inmediato</v>
      </c>
      <c r="U29" s="5">
        <v>5</v>
      </c>
      <c r="V29" s="55" t="s">
        <v>298</v>
      </c>
      <c r="W29" s="55" t="s">
        <v>299</v>
      </c>
      <c r="X29" s="55" t="s">
        <v>266</v>
      </c>
      <c r="Y29" s="55" t="s">
        <v>266</v>
      </c>
      <c r="Z29" s="55" t="s">
        <v>300</v>
      </c>
      <c r="AA29" s="55" t="s">
        <v>303</v>
      </c>
      <c r="AB29" s="55" t="s">
        <v>266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2:49" ht="102" x14ac:dyDescent="0.25">
      <c r="B30" s="220"/>
      <c r="C30" s="145"/>
      <c r="D30" s="5" t="s">
        <v>19</v>
      </c>
      <c r="E30" s="144" t="s">
        <v>212</v>
      </c>
      <c r="F30" s="55" t="s">
        <v>245</v>
      </c>
      <c r="G30" s="55" t="s">
        <v>315</v>
      </c>
      <c r="H30" s="55" t="s">
        <v>262</v>
      </c>
      <c r="I30" s="6" t="s">
        <v>271</v>
      </c>
      <c r="J30" s="6" t="s">
        <v>271</v>
      </c>
      <c r="K30" s="6" t="s">
        <v>271</v>
      </c>
      <c r="L30" s="102">
        <v>2</v>
      </c>
      <c r="M30" s="102">
        <v>4</v>
      </c>
      <c r="N30" s="59">
        <f t="shared" ref="N30:N96" si="6">M30*L30</f>
        <v>8</v>
      </c>
      <c r="O30" s="5" t="str">
        <f t="shared" ref="O30:O96" si="7">IF(N30&gt;=24,"Muy Alto",IF(N30&gt;=10,"Alto",IF(N30&gt;=6,"Medio","Bajo")))</f>
        <v>Medio</v>
      </c>
      <c r="P30" s="5">
        <v>25</v>
      </c>
      <c r="Q30" s="59">
        <v>80</v>
      </c>
      <c r="R30" s="11" t="str">
        <f t="shared" ref="R30:R96" si="8">IF(Q30&gt;=600,"I",IF(Q30&gt;=150,"II",IF(Q30&gt;=40,"III","IV")))</f>
        <v>III</v>
      </c>
      <c r="S30" s="7" t="str">
        <f t="shared" ref="S30:S96" si="9">IF(R30="IV","ACEPTABLE",IF(R30="III","MEJORABLE",IF(R30="II","ACEPTABLE CON CONTROL ESPECIFICO","NO ACEPTABLE")))</f>
        <v>MEJORABLE</v>
      </c>
      <c r="T30" s="10" t="str">
        <f t="shared" ref="T30:T96" si="10">IF(R30="IV","Mantener las medidas de control existentes, pero se deberían considerar soluciones o mejoras y se deben hacer comprobciones periódicas para asegurrar que el riesgo aún es aceptable",IF(R30="III","Mejorar si es posible. Seria conveniente justificar la intervención y su rentabilidad",IF(R30="II","Corregir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30" s="5">
        <v>5</v>
      </c>
      <c r="V30" s="55" t="s">
        <v>314</v>
      </c>
      <c r="W30" s="55" t="s">
        <v>265</v>
      </c>
      <c r="X30" s="55" t="s">
        <v>266</v>
      </c>
      <c r="Y30" s="55" t="s">
        <v>266</v>
      </c>
      <c r="Z30" s="55" t="s">
        <v>313</v>
      </c>
      <c r="AA30" s="55" t="s">
        <v>312</v>
      </c>
      <c r="AB30" s="55" t="s">
        <v>311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2:49" ht="178.5" x14ac:dyDescent="0.25">
      <c r="B31" s="220"/>
      <c r="C31" s="145"/>
      <c r="D31" s="5" t="s">
        <v>19</v>
      </c>
      <c r="E31" s="145"/>
      <c r="F31" s="55" t="s">
        <v>233</v>
      </c>
      <c r="G31" s="55" t="s">
        <v>316</v>
      </c>
      <c r="H31" s="55" t="s">
        <v>262</v>
      </c>
      <c r="I31" s="6" t="s">
        <v>271</v>
      </c>
      <c r="J31" s="6" t="s">
        <v>271</v>
      </c>
      <c r="K31" s="6" t="s">
        <v>271</v>
      </c>
      <c r="L31" s="102">
        <v>2</v>
      </c>
      <c r="M31" s="102">
        <v>3</v>
      </c>
      <c r="N31" s="59">
        <f t="shared" si="6"/>
        <v>6</v>
      </c>
      <c r="O31" s="5" t="str">
        <f t="shared" si="7"/>
        <v>Medio</v>
      </c>
      <c r="P31" s="5">
        <v>25</v>
      </c>
      <c r="Q31" s="59">
        <f t="shared" si="2"/>
        <v>150</v>
      </c>
      <c r="R31" s="11" t="str">
        <f t="shared" si="8"/>
        <v>II</v>
      </c>
      <c r="S31" s="7" t="str">
        <f t="shared" si="9"/>
        <v>ACEPTABLE CON CONTROL ESPECIFICO</v>
      </c>
      <c r="T31" s="10" t="str">
        <f t="shared" si="10"/>
        <v>Corregir y adoptar medidas de control inmediato</v>
      </c>
      <c r="U31" s="5">
        <v>5</v>
      </c>
      <c r="V31" s="55" t="s">
        <v>317</v>
      </c>
      <c r="W31" s="55" t="s">
        <v>265</v>
      </c>
      <c r="X31" s="55" t="s">
        <v>266</v>
      </c>
      <c r="Y31" s="55" t="s">
        <v>266</v>
      </c>
      <c r="Z31" s="55" t="s">
        <v>318</v>
      </c>
      <c r="AA31" s="55" t="s">
        <v>319</v>
      </c>
      <c r="AB31" s="55" t="s">
        <v>266</v>
      </c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2:49" ht="84.75" customHeight="1" x14ac:dyDescent="0.25">
      <c r="B32" s="220"/>
      <c r="C32" s="145"/>
      <c r="D32" s="5"/>
      <c r="E32" s="145"/>
      <c r="F32" s="55" t="s">
        <v>247</v>
      </c>
      <c r="G32" s="55" t="s">
        <v>563</v>
      </c>
      <c r="H32" s="55" t="s">
        <v>262</v>
      </c>
      <c r="I32" s="6" t="s">
        <v>540</v>
      </c>
      <c r="J32" s="6" t="s">
        <v>540</v>
      </c>
      <c r="K32" s="6" t="s">
        <v>540</v>
      </c>
      <c r="L32" s="102">
        <v>2</v>
      </c>
      <c r="M32" s="102">
        <v>4</v>
      </c>
      <c r="N32" s="59">
        <f t="shared" si="6"/>
        <v>8</v>
      </c>
      <c r="O32" s="5" t="str">
        <f t="shared" si="7"/>
        <v>Medio</v>
      </c>
      <c r="P32" s="5">
        <v>10</v>
      </c>
      <c r="Q32" s="59">
        <f t="shared" si="2"/>
        <v>80</v>
      </c>
      <c r="R32" s="11" t="str">
        <f t="shared" si="8"/>
        <v>III</v>
      </c>
      <c r="S32" s="7" t="str">
        <f t="shared" si="9"/>
        <v>MEJORABLE</v>
      </c>
      <c r="T32" s="10" t="str">
        <f t="shared" si="10"/>
        <v>Mejorar si es posible. Seria conveniente justificar la intervención y su rentabilidad</v>
      </c>
      <c r="U32" s="5">
        <v>5</v>
      </c>
      <c r="V32" s="55" t="s">
        <v>748</v>
      </c>
      <c r="W32" s="55" t="s">
        <v>265</v>
      </c>
      <c r="X32" s="55" t="s">
        <v>266</v>
      </c>
      <c r="Y32" s="55" t="s">
        <v>266</v>
      </c>
      <c r="Z32" s="55" t="s">
        <v>266</v>
      </c>
      <c r="AA32" s="55" t="s">
        <v>542</v>
      </c>
      <c r="AB32" s="55" t="s">
        <v>266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 spans="1:66" ht="76.5" x14ac:dyDescent="0.25">
      <c r="B33" s="220"/>
      <c r="C33" s="145"/>
      <c r="D33" s="5" t="s">
        <v>19</v>
      </c>
      <c r="E33" s="145"/>
      <c r="F33" s="55" t="s">
        <v>236</v>
      </c>
      <c r="G33" s="55" t="s">
        <v>320</v>
      </c>
      <c r="H33" s="55" t="s">
        <v>262</v>
      </c>
      <c r="I33" s="6" t="s">
        <v>271</v>
      </c>
      <c r="J33" s="6" t="s">
        <v>271</v>
      </c>
      <c r="K33" s="6" t="s">
        <v>271</v>
      </c>
      <c r="L33" s="102">
        <v>2</v>
      </c>
      <c r="M33" s="102">
        <v>3</v>
      </c>
      <c r="N33" s="59">
        <f t="shared" si="6"/>
        <v>6</v>
      </c>
      <c r="O33" s="5" t="str">
        <f t="shared" si="7"/>
        <v>Medio</v>
      </c>
      <c r="P33" s="5">
        <v>25</v>
      </c>
      <c r="Q33" s="59">
        <f t="shared" si="2"/>
        <v>150</v>
      </c>
      <c r="R33" s="11" t="str">
        <f t="shared" si="8"/>
        <v>II</v>
      </c>
      <c r="S33" s="7" t="str">
        <f t="shared" si="9"/>
        <v>ACEPTABLE CON CONTROL ESPECIFICO</v>
      </c>
      <c r="T33" s="10" t="str">
        <f t="shared" si="10"/>
        <v>Corregir y adoptar medidas de control inmediato</v>
      </c>
      <c r="U33" s="5">
        <v>5</v>
      </c>
      <c r="V33" s="55" t="s">
        <v>321</v>
      </c>
      <c r="W33" s="55" t="s">
        <v>322</v>
      </c>
      <c r="X33" s="55" t="s">
        <v>266</v>
      </c>
      <c r="Y33" s="55" t="s">
        <v>266</v>
      </c>
      <c r="Z33" s="55" t="s">
        <v>323</v>
      </c>
      <c r="AA33" s="55" t="s">
        <v>324</v>
      </c>
      <c r="AB33" s="55" t="s">
        <v>325</v>
      </c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</row>
    <row r="34" spans="1:66" ht="188.25" customHeight="1" x14ac:dyDescent="0.25">
      <c r="B34" s="220"/>
      <c r="C34" s="146"/>
      <c r="D34" s="5" t="s">
        <v>19</v>
      </c>
      <c r="E34" s="146"/>
      <c r="F34" s="55" t="s">
        <v>245</v>
      </c>
      <c r="G34" s="55" t="s">
        <v>330</v>
      </c>
      <c r="H34" s="55" t="s">
        <v>262</v>
      </c>
      <c r="I34" s="6" t="s">
        <v>271</v>
      </c>
      <c r="J34" s="6" t="s">
        <v>271</v>
      </c>
      <c r="K34" s="6" t="s">
        <v>271</v>
      </c>
      <c r="L34" s="102">
        <v>2</v>
      </c>
      <c r="M34" s="102">
        <v>4</v>
      </c>
      <c r="N34" s="59">
        <f t="shared" si="6"/>
        <v>8</v>
      </c>
      <c r="O34" s="5" t="str">
        <f t="shared" si="7"/>
        <v>Medio</v>
      </c>
      <c r="P34" s="5">
        <v>25</v>
      </c>
      <c r="Q34" s="59">
        <f t="shared" si="2"/>
        <v>200</v>
      </c>
      <c r="R34" s="11" t="str">
        <f t="shared" si="8"/>
        <v>II</v>
      </c>
      <c r="S34" s="7" t="str">
        <f t="shared" si="9"/>
        <v>ACEPTABLE CON CONTROL ESPECIFICO</v>
      </c>
      <c r="T34" s="10" t="str">
        <f t="shared" si="10"/>
        <v>Corregir y adoptar medidas de control inmediato</v>
      </c>
      <c r="U34" s="5">
        <v>5</v>
      </c>
      <c r="V34" s="55" t="s">
        <v>327</v>
      </c>
      <c r="W34" s="55" t="s">
        <v>265</v>
      </c>
      <c r="X34" s="55" t="s">
        <v>266</v>
      </c>
      <c r="Y34" s="55" t="s">
        <v>266</v>
      </c>
      <c r="Z34" s="55" t="s">
        <v>329</v>
      </c>
      <c r="AA34" s="55" t="s">
        <v>331</v>
      </c>
      <c r="AB34" s="55" t="s">
        <v>332</v>
      </c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</row>
    <row r="35" spans="1:66" ht="165.75" x14ac:dyDescent="0.25">
      <c r="B35" s="220"/>
      <c r="C35" s="144" t="s">
        <v>425</v>
      </c>
      <c r="D35" s="5" t="s">
        <v>19</v>
      </c>
      <c r="E35" s="55" t="s">
        <v>210</v>
      </c>
      <c r="F35" s="55" t="s">
        <v>241</v>
      </c>
      <c r="G35" s="55" t="s">
        <v>333</v>
      </c>
      <c r="H35" s="55" t="s">
        <v>264</v>
      </c>
      <c r="I35" s="6" t="s">
        <v>271</v>
      </c>
      <c r="J35" s="6" t="s">
        <v>271</v>
      </c>
      <c r="K35" s="6" t="s">
        <v>271</v>
      </c>
      <c r="L35" s="102">
        <v>2</v>
      </c>
      <c r="M35" s="102">
        <v>4</v>
      </c>
      <c r="N35" s="59">
        <v>8</v>
      </c>
      <c r="O35" s="5" t="str">
        <f t="shared" si="7"/>
        <v>Medio</v>
      </c>
      <c r="P35" s="5">
        <v>10</v>
      </c>
      <c r="Q35" s="59">
        <f t="shared" si="2"/>
        <v>80</v>
      </c>
      <c r="R35" s="11" t="str">
        <f t="shared" si="8"/>
        <v>III</v>
      </c>
      <c r="S35" s="7" t="str">
        <f t="shared" si="9"/>
        <v>MEJORABLE</v>
      </c>
      <c r="T35" s="10" t="str">
        <f t="shared" si="10"/>
        <v>Mejorar si es posible. Seria conveniente justificar la intervención y su rentabilidad</v>
      </c>
      <c r="U35" s="5">
        <v>5</v>
      </c>
      <c r="V35" s="55" t="s">
        <v>346</v>
      </c>
      <c r="W35" s="55" t="s">
        <v>347</v>
      </c>
      <c r="X35" s="55" t="s">
        <v>266</v>
      </c>
      <c r="Y35" s="55" t="s">
        <v>266</v>
      </c>
      <c r="Z35" s="55" t="s">
        <v>266</v>
      </c>
      <c r="AA35" s="55" t="s">
        <v>335</v>
      </c>
      <c r="AB35" s="55" t="s">
        <v>266</v>
      </c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</row>
    <row r="36" spans="1:66" ht="129" customHeight="1" x14ac:dyDescent="0.25">
      <c r="B36" s="220"/>
      <c r="C36" s="145"/>
      <c r="D36" s="5" t="s">
        <v>19</v>
      </c>
      <c r="E36" s="144" t="s">
        <v>207</v>
      </c>
      <c r="F36" s="55" t="s">
        <v>53</v>
      </c>
      <c r="G36" s="55" t="s">
        <v>336</v>
      </c>
      <c r="H36" s="55" t="s">
        <v>269</v>
      </c>
      <c r="I36" s="6" t="s">
        <v>271</v>
      </c>
      <c r="J36" s="6" t="s">
        <v>271</v>
      </c>
      <c r="K36" s="6" t="s">
        <v>338</v>
      </c>
      <c r="L36" s="102">
        <v>2</v>
      </c>
      <c r="M36" s="102">
        <v>4</v>
      </c>
      <c r="N36" s="59">
        <f>M36*L36</f>
        <v>8</v>
      </c>
      <c r="O36" s="5" t="str">
        <f t="shared" si="7"/>
        <v>Medio</v>
      </c>
      <c r="P36" s="5">
        <v>25</v>
      </c>
      <c r="Q36" s="59">
        <f t="shared" si="2"/>
        <v>200</v>
      </c>
      <c r="R36" s="11" t="str">
        <f t="shared" si="8"/>
        <v>II</v>
      </c>
      <c r="S36" s="7" t="str">
        <f t="shared" si="9"/>
        <v>ACEPTABLE CON CONTROL ESPECIFICO</v>
      </c>
      <c r="T36" s="10" t="str">
        <f t="shared" si="10"/>
        <v>Corregir y adoptar medidas de control inmediato</v>
      </c>
      <c r="U36" s="5">
        <v>2</v>
      </c>
      <c r="V36" s="55" t="s">
        <v>342</v>
      </c>
      <c r="W36" s="55" t="s">
        <v>343</v>
      </c>
      <c r="X36" s="55" t="s">
        <v>266</v>
      </c>
      <c r="Y36" s="55" t="s">
        <v>266</v>
      </c>
      <c r="Z36" s="55" t="s">
        <v>266</v>
      </c>
      <c r="AA36" s="171" t="s">
        <v>345</v>
      </c>
      <c r="AB36" s="55" t="s">
        <v>348</v>
      </c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</row>
    <row r="37" spans="1:66" ht="102" x14ac:dyDescent="0.25">
      <c r="B37" s="220"/>
      <c r="C37" s="145"/>
      <c r="D37" s="5" t="s">
        <v>19</v>
      </c>
      <c r="E37" s="146"/>
      <c r="F37" s="55" t="s">
        <v>52</v>
      </c>
      <c r="G37" s="55" t="s">
        <v>337</v>
      </c>
      <c r="H37" s="55" t="s">
        <v>269</v>
      </c>
      <c r="I37" s="6" t="s">
        <v>271</v>
      </c>
      <c r="J37" s="6" t="s">
        <v>271</v>
      </c>
      <c r="K37" s="6" t="s">
        <v>339</v>
      </c>
      <c r="L37" s="102">
        <v>2</v>
      </c>
      <c r="M37" s="102">
        <v>3</v>
      </c>
      <c r="N37" s="59">
        <f>M37*L37</f>
        <v>6</v>
      </c>
      <c r="O37" s="5" t="str">
        <f t="shared" si="7"/>
        <v>Medio</v>
      </c>
      <c r="P37" s="5">
        <v>25</v>
      </c>
      <c r="Q37" s="59">
        <f t="shared" si="2"/>
        <v>150</v>
      </c>
      <c r="R37" s="11" t="str">
        <f t="shared" si="8"/>
        <v>II</v>
      </c>
      <c r="S37" s="7" t="str">
        <f t="shared" si="9"/>
        <v>ACEPTABLE CON CONTROL ESPECIFICO</v>
      </c>
      <c r="T37" s="10" t="str">
        <f t="shared" si="10"/>
        <v>Corregir y adoptar medidas de control inmediato</v>
      </c>
      <c r="U37" s="5">
        <v>2</v>
      </c>
      <c r="V37" s="55" t="s">
        <v>341</v>
      </c>
      <c r="W37" s="55" t="s">
        <v>344</v>
      </c>
      <c r="X37" s="55" t="s">
        <v>266</v>
      </c>
      <c r="Y37" s="55" t="s">
        <v>266</v>
      </c>
      <c r="Z37" s="55" t="s">
        <v>266</v>
      </c>
      <c r="AA37" s="172"/>
      <c r="AB37" s="55" t="s">
        <v>349</v>
      </c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</row>
    <row r="38" spans="1:66" x14ac:dyDescent="0.25">
      <c r="B38" s="220"/>
      <c r="C38" s="145"/>
      <c r="D38" s="5"/>
      <c r="E38" s="68"/>
      <c r="F38" s="55"/>
      <c r="G38" s="55"/>
      <c r="H38" s="55"/>
      <c r="I38" s="6"/>
      <c r="J38" s="6"/>
      <c r="K38" s="6"/>
      <c r="L38" s="107"/>
      <c r="M38" s="107"/>
      <c r="N38" s="59"/>
      <c r="O38" s="5"/>
      <c r="P38" s="5"/>
      <c r="Q38" s="59"/>
      <c r="R38" s="11"/>
      <c r="S38" s="7"/>
      <c r="T38" s="10"/>
      <c r="U38" s="5"/>
      <c r="V38" s="55"/>
      <c r="W38" s="55"/>
      <c r="X38" s="55"/>
      <c r="Y38" s="55"/>
      <c r="Z38" s="55"/>
      <c r="AA38" s="55"/>
      <c r="AB38" s="55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spans="1:66" ht="128.25" customHeight="1" x14ac:dyDescent="0.25">
      <c r="B39" s="220"/>
      <c r="C39" s="145"/>
      <c r="D39" s="76" t="s">
        <v>19</v>
      </c>
      <c r="E39" s="170" t="s">
        <v>208</v>
      </c>
      <c r="F39" s="77" t="s">
        <v>214</v>
      </c>
      <c r="G39" s="55" t="s">
        <v>350</v>
      </c>
      <c r="H39" s="55" t="s">
        <v>264</v>
      </c>
      <c r="I39" s="6" t="s">
        <v>351</v>
      </c>
      <c r="J39" s="6" t="s">
        <v>351</v>
      </c>
      <c r="K39" s="6" t="s">
        <v>352</v>
      </c>
      <c r="L39" s="102">
        <v>2</v>
      </c>
      <c r="M39" s="102">
        <v>4</v>
      </c>
      <c r="N39" s="59">
        <f t="shared" si="6"/>
        <v>8</v>
      </c>
      <c r="O39" s="5" t="str">
        <f t="shared" si="7"/>
        <v>Medio</v>
      </c>
      <c r="P39" s="5">
        <v>25</v>
      </c>
      <c r="Q39" s="59">
        <f>P39*N39</f>
        <v>200</v>
      </c>
      <c r="R39" s="11" t="str">
        <f t="shared" si="8"/>
        <v>II</v>
      </c>
      <c r="S39" s="7" t="str">
        <f t="shared" si="9"/>
        <v>ACEPTABLE CON CONTROL ESPECIFICO</v>
      </c>
      <c r="T39" s="10" t="str">
        <f t="shared" si="10"/>
        <v>Corregir y adoptar medidas de control inmediato</v>
      </c>
      <c r="U39" s="5">
        <v>2</v>
      </c>
      <c r="V39" s="55" t="s">
        <v>353</v>
      </c>
      <c r="W39" s="55" t="s">
        <v>354</v>
      </c>
      <c r="X39" s="55" t="s">
        <v>266</v>
      </c>
      <c r="Y39" s="55" t="s">
        <v>266</v>
      </c>
      <c r="Z39" s="55" t="s">
        <v>266</v>
      </c>
      <c r="AA39" s="55" t="s">
        <v>355</v>
      </c>
      <c r="AB39" s="58" t="s">
        <v>266</v>
      </c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</row>
    <row r="40" spans="1:66" ht="135" customHeight="1" x14ac:dyDescent="0.25">
      <c r="B40" s="220"/>
      <c r="C40" s="145"/>
      <c r="D40" s="76" t="s">
        <v>19</v>
      </c>
      <c r="E40" s="170"/>
      <c r="F40" s="77" t="s">
        <v>222</v>
      </c>
      <c r="G40" s="72" t="s">
        <v>360</v>
      </c>
      <c r="H40" s="55" t="s">
        <v>264</v>
      </c>
      <c r="I40" s="58" t="s">
        <v>351</v>
      </c>
      <c r="J40" s="58" t="s">
        <v>351</v>
      </c>
      <c r="K40" s="66" t="s">
        <v>351</v>
      </c>
      <c r="L40" s="102">
        <v>2</v>
      </c>
      <c r="M40" s="102">
        <v>3</v>
      </c>
      <c r="N40" s="59">
        <f t="shared" si="6"/>
        <v>6</v>
      </c>
      <c r="O40" s="5" t="str">
        <f t="shared" si="7"/>
        <v>Medio</v>
      </c>
      <c r="P40" s="5">
        <v>10</v>
      </c>
      <c r="Q40" s="59">
        <f>P40*N40</f>
        <v>60</v>
      </c>
      <c r="R40" s="11" t="str">
        <f t="shared" si="8"/>
        <v>III</v>
      </c>
      <c r="S40" s="7" t="str">
        <f t="shared" si="9"/>
        <v>MEJORABLE</v>
      </c>
      <c r="T40" s="10" t="str">
        <f t="shared" si="10"/>
        <v>Mejorar si es posible. Seria conveniente justificar la intervención y su rentabilidad</v>
      </c>
      <c r="U40" s="5">
        <v>2</v>
      </c>
      <c r="V40" s="55" t="s">
        <v>356</v>
      </c>
      <c r="W40" s="55" t="s">
        <v>357</v>
      </c>
      <c r="X40" s="55" t="s">
        <v>266</v>
      </c>
      <c r="Y40" s="55" t="s">
        <v>266</v>
      </c>
      <c r="Z40" s="55" t="s">
        <v>266</v>
      </c>
      <c r="AA40" s="55" t="s">
        <v>359</v>
      </c>
      <c r="AB40" s="55" t="s">
        <v>358</v>
      </c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</row>
    <row r="41" spans="1:66" ht="167.25" customHeight="1" x14ac:dyDescent="0.25">
      <c r="B41" s="220"/>
      <c r="C41" s="145"/>
      <c r="D41" s="179" t="s">
        <v>19</v>
      </c>
      <c r="E41" s="170"/>
      <c r="F41" s="78" t="s">
        <v>218</v>
      </c>
      <c r="G41" s="73" t="s">
        <v>361</v>
      </c>
      <c r="H41" s="55" t="s">
        <v>264</v>
      </c>
      <c r="I41" s="58" t="s">
        <v>351</v>
      </c>
      <c r="J41" s="58" t="s">
        <v>351</v>
      </c>
      <c r="K41" s="66" t="s">
        <v>351</v>
      </c>
      <c r="L41" s="102">
        <v>2</v>
      </c>
      <c r="M41" s="102">
        <v>3</v>
      </c>
      <c r="N41" s="59">
        <f t="shared" si="6"/>
        <v>6</v>
      </c>
      <c r="O41" s="5" t="str">
        <f t="shared" si="7"/>
        <v>Medio</v>
      </c>
      <c r="P41" s="5">
        <v>25</v>
      </c>
      <c r="Q41" s="59">
        <f t="shared" ref="Q41:Q96" si="11">P41*N41</f>
        <v>150</v>
      </c>
      <c r="R41" s="11" t="str">
        <f t="shared" si="8"/>
        <v>II</v>
      </c>
      <c r="S41" s="7" t="str">
        <f t="shared" si="9"/>
        <v>ACEPTABLE CON CONTROL ESPECIFICO</v>
      </c>
      <c r="T41" s="10" t="str">
        <f t="shared" si="10"/>
        <v>Corregir y adoptar medidas de control inmediato</v>
      </c>
      <c r="U41" s="5">
        <v>2</v>
      </c>
      <c r="V41" s="55" t="s">
        <v>557</v>
      </c>
      <c r="W41" s="55" t="s">
        <v>556</v>
      </c>
      <c r="X41" s="55" t="s">
        <v>558</v>
      </c>
      <c r="Y41" s="55" t="s">
        <v>266</v>
      </c>
      <c r="Z41" s="55" t="s">
        <v>560</v>
      </c>
      <c r="AA41" s="55" t="s">
        <v>559</v>
      </c>
      <c r="AB41" s="55" t="s">
        <v>561</v>
      </c>
    </row>
    <row r="42" spans="1:66" ht="140.25" customHeight="1" x14ac:dyDescent="0.25">
      <c r="B42" s="220"/>
      <c r="C42" s="145"/>
      <c r="D42" s="180"/>
      <c r="E42" s="170"/>
      <c r="F42" s="78" t="s">
        <v>217</v>
      </c>
      <c r="G42" s="75" t="s">
        <v>364</v>
      </c>
      <c r="H42" s="55" t="s">
        <v>264</v>
      </c>
      <c r="I42" s="58" t="s">
        <v>351</v>
      </c>
      <c r="J42" s="58" t="s">
        <v>351</v>
      </c>
      <c r="K42" s="66" t="s">
        <v>351</v>
      </c>
      <c r="L42" s="102">
        <v>2</v>
      </c>
      <c r="M42" s="102">
        <v>3</v>
      </c>
      <c r="N42" s="59">
        <f t="shared" si="6"/>
        <v>6</v>
      </c>
      <c r="O42" s="5" t="str">
        <f t="shared" si="7"/>
        <v>Medio</v>
      </c>
      <c r="P42" s="5">
        <v>10</v>
      </c>
      <c r="Q42" s="59">
        <f t="shared" si="11"/>
        <v>60</v>
      </c>
      <c r="R42" s="11" t="str">
        <f t="shared" si="8"/>
        <v>III</v>
      </c>
      <c r="S42" s="7" t="str">
        <f t="shared" si="9"/>
        <v>MEJORABLE</v>
      </c>
      <c r="T42" s="10" t="str">
        <f t="shared" si="10"/>
        <v>Mejorar si es posible. Seria conveniente justificar la intervención y su rentabilidad</v>
      </c>
      <c r="U42" s="5">
        <v>2</v>
      </c>
      <c r="V42" s="55" t="s">
        <v>365</v>
      </c>
      <c r="W42" s="55" t="s">
        <v>366</v>
      </c>
      <c r="X42" s="55" t="s">
        <v>266</v>
      </c>
      <c r="Y42" s="55" t="s">
        <v>266</v>
      </c>
      <c r="Z42" s="55" t="s">
        <v>266</v>
      </c>
      <c r="AA42" s="55" t="s">
        <v>367</v>
      </c>
      <c r="AB42" s="55" t="s">
        <v>266</v>
      </c>
    </row>
    <row r="43" spans="1:66" ht="74.25" customHeight="1" x14ac:dyDescent="0.25">
      <c r="B43" s="220"/>
      <c r="C43" s="145"/>
      <c r="D43" s="179" t="s">
        <v>19</v>
      </c>
      <c r="E43" s="144" t="s">
        <v>209</v>
      </c>
      <c r="F43" s="78" t="s">
        <v>223</v>
      </c>
      <c r="G43" s="74" t="s">
        <v>368</v>
      </c>
      <c r="H43" s="55" t="s">
        <v>264</v>
      </c>
      <c r="I43" s="83" t="s">
        <v>351</v>
      </c>
      <c r="J43" s="83" t="s">
        <v>351</v>
      </c>
      <c r="K43" s="69" t="s">
        <v>351</v>
      </c>
      <c r="L43" s="102">
        <v>2</v>
      </c>
      <c r="M43" s="102">
        <v>3</v>
      </c>
      <c r="N43" s="59">
        <f t="shared" si="6"/>
        <v>6</v>
      </c>
      <c r="O43" s="5" t="str">
        <f t="shared" si="7"/>
        <v>Medio</v>
      </c>
      <c r="P43" s="5">
        <v>10</v>
      </c>
      <c r="Q43" s="59">
        <f t="shared" si="11"/>
        <v>60</v>
      </c>
      <c r="R43" s="11" t="str">
        <f t="shared" si="8"/>
        <v>III</v>
      </c>
      <c r="S43" s="7" t="str">
        <f t="shared" si="9"/>
        <v>MEJORABLE</v>
      </c>
      <c r="T43" s="10" t="str">
        <f t="shared" si="10"/>
        <v>Mejorar si es posible. Seria conveniente justificar la intervención y su rentabilidad</v>
      </c>
      <c r="U43" s="5">
        <v>2</v>
      </c>
      <c r="V43" s="75" t="s">
        <v>370</v>
      </c>
      <c r="W43" s="83" t="s">
        <v>372</v>
      </c>
      <c r="X43" s="14" t="s">
        <v>266</v>
      </c>
      <c r="Y43" s="14" t="s">
        <v>266</v>
      </c>
      <c r="Z43" s="14" t="s">
        <v>266</v>
      </c>
      <c r="AA43" s="55" t="s">
        <v>373</v>
      </c>
      <c r="AB43" s="55" t="s">
        <v>374</v>
      </c>
    </row>
    <row r="44" spans="1:66" s="46" customFormat="1" ht="80.25" customHeight="1" x14ac:dyDescent="0.25">
      <c r="A44" s="85"/>
      <c r="B44" s="220"/>
      <c r="C44" s="145"/>
      <c r="D44" s="180"/>
      <c r="E44" s="145"/>
      <c r="F44" s="78" t="s">
        <v>224</v>
      </c>
      <c r="G44" s="75" t="s">
        <v>369</v>
      </c>
      <c r="H44" s="55" t="s">
        <v>264</v>
      </c>
      <c r="I44" s="14" t="s">
        <v>351</v>
      </c>
      <c r="J44" s="14" t="s">
        <v>351</v>
      </c>
      <c r="K44" s="66" t="s">
        <v>351</v>
      </c>
      <c r="L44" s="102">
        <v>2</v>
      </c>
      <c r="M44" s="102">
        <v>3</v>
      </c>
      <c r="N44" s="59">
        <f t="shared" si="6"/>
        <v>6</v>
      </c>
      <c r="O44" s="5" t="str">
        <f t="shared" si="7"/>
        <v>Medio</v>
      </c>
      <c r="P44" s="5">
        <v>10</v>
      </c>
      <c r="Q44" s="59">
        <f t="shared" si="11"/>
        <v>60</v>
      </c>
      <c r="R44" s="11" t="str">
        <f t="shared" si="8"/>
        <v>III</v>
      </c>
      <c r="S44" s="7" t="str">
        <f t="shared" si="9"/>
        <v>MEJORABLE</v>
      </c>
      <c r="T44" s="10" t="str">
        <f t="shared" si="10"/>
        <v>Mejorar si es posible. Seria conveniente justificar la intervención y su rentabilidad</v>
      </c>
      <c r="U44" s="5">
        <v>2</v>
      </c>
      <c r="V44" s="86" t="s">
        <v>371</v>
      </c>
      <c r="W44" s="87" t="s">
        <v>372</v>
      </c>
      <c r="X44" s="87" t="s">
        <v>266</v>
      </c>
      <c r="Y44" s="87" t="s">
        <v>266</v>
      </c>
      <c r="Z44" s="87" t="s">
        <v>266</v>
      </c>
      <c r="AA44" s="55" t="s">
        <v>373</v>
      </c>
      <c r="AB44" s="55" t="s">
        <v>374</v>
      </c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</row>
    <row r="45" spans="1:66" ht="99.75" customHeight="1" x14ac:dyDescent="0.25">
      <c r="B45" s="220"/>
      <c r="C45" s="145"/>
      <c r="D45" s="179" t="s">
        <v>19</v>
      </c>
      <c r="E45" s="146"/>
      <c r="F45" s="78" t="s">
        <v>75</v>
      </c>
      <c r="G45" s="75" t="s">
        <v>376</v>
      </c>
      <c r="H45" s="55" t="s">
        <v>264</v>
      </c>
      <c r="I45" s="14" t="s">
        <v>351</v>
      </c>
      <c r="J45" s="14" t="s">
        <v>351</v>
      </c>
      <c r="K45" s="66" t="s">
        <v>351</v>
      </c>
      <c r="L45" s="102">
        <v>2</v>
      </c>
      <c r="M45" s="102">
        <v>3</v>
      </c>
      <c r="N45" s="59">
        <f t="shared" si="6"/>
        <v>6</v>
      </c>
      <c r="O45" s="5" t="str">
        <f t="shared" si="7"/>
        <v>Medio</v>
      </c>
      <c r="P45" s="5">
        <v>10</v>
      </c>
      <c r="Q45" s="59">
        <f t="shared" si="11"/>
        <v>60</v>
      </c>
      <c r="R45" s="11" t="str">
        <f t="shared" si="8"/>
        <v>III</v>
      </c>
      <c r="S45" s="7" t="str">
        <f t="shared" si="9"/>
        <v>MEJORABLE</v>
      </c>
      <c r="T45" s="10" t="str">
        <f t="shared" si="10"/>
        <v>Mejorar si es posible. Seria conveniente justificar la intervención y su rentabilidad</v>
      </c>
      <c r="U45" s="5">
        <v>2</v>
      </c>
      <c r="V45" s="86" t="s">
        <v>504</v>
      </c>
      <c r="W45" s="87" t="s">
        <v>377</v>
      </c>
      <c r="X45" s="87" t="s">
        <v>266</v>
      </c>
      <c r="Y45" s="87" t="s">
        <v>266</v>
      </c>
      <c r="Z45" s="87" t="s">
        <v>266</v>
      </c>
      <c r="AA45" s="55" t="s">
        <v>378</v>
      </c>
      <c r="AB45" s="55" t="s">
        <v>375</v>
      </c>
    </row>
    <row r="46" spans="1:66" ht="15" hidden="1" customHeight="1" x14ac:dyDescent="0.25">
      <c r="B46" s="220"/>
      <c r="C46" s="145"/>
      <c r="D46" s="180"/>
      <c r="E46" s="63"/>
      <c r="F46" s="79" t="s">
        <v>52</v>
      </c>
      <c r="G46" s="71"/>
      <c r="H46" s="55" t="s">
        <v>264</v>
      </c>
      <c r="I46" s="89"/>
      <c r="J46" s="90"/>
      <c r="K46" s="66"/>
      <c r="L46" s="102"/>
      <c r="M46" s="102"/>
      <c r="N46" s="59">
        <f t="shared" si="6"/>
        <v>0</v>
      </c>
      <c r="O46" s="5" t="str">
        <f t="shared" si="7"/>
        <v>Bajo</v>
      </c>
      <c r="P46" s="5">
        <v>10</v>
      </c>
      <c r="Q46" s="59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7" t="s">
        <v>266</v>
      </c>
      <c r="Y46" s="87" t="s">
        <v>266</v>
      </c>
      <c r="Z46" s="87" t="s">
        <v>266</v>
      </c>
    </row>
    <row r="47" spans="1:66" ht="15" hidden="1" customHeight="1" x14ac:dyDescent="0.25">
      <c r="B47" s="220"/>
      <c r="C47" s="145"/>
      <c r="D47" s="179" t="s">
        <v>19</v>
      </c>
      <c r="E47" s="63"/>
      <c r="F47" s="79" t="s">
        <v>53</v>
      </c>
      <c r="G47" s="71"/>
      <c r="H47" s="55" t="s">
        <v>264</v>
      </c>
      <c r="I47" s="89"/>
      <c r="J47" s="90"/>
      <c r="K47" s="66"/>
      <c r="L47" s="102"/>
      <c r="M47" s="102"/>
      <c r="N47" s="59">
        <f t="shared" si="6"/>
        <v>0</v>
      </c>
      <c r="O47" s="5" t="str">
        <f t="shared" si="7"/>
        <v>Bajo</v>
      </c>
      <c r="P47" s="5">
        <v>10</v>
      </c>
      <c r="Q47" s="59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7" t="s">
        <v>266</v>
      </c>
      <c r="Y47" s="87" t="s">
        <v>266</v>
      </c>
      <c r="Z47" s="87" t="s">
        <v>266</v>
      </c>
    </row>
    <row r="48" spans="1:66" ht="15" hidden="1" customHeight="1" x14ac:dyDescent="0.25">
      <c r="B48" s="220"/>
      <c r="C48" s="145"/>
      <c r="D48" s="180"/>
      <c r="E48" s="63"/>
      <c r="F48" s="79" t="s">
        <v>54</v>
      </c>
      <c r="G48" s="71"/>
      <c r="H48" s="55" t="s">
        <v>264</v>
      </c>
      <c r="I48" s="89"/>
      <c r="J48" s="90"/>
      <c r="K48" s="66"/>
      <c r="L48" s="102"/>
      <c r="M48" s="102"/>
      <c r="N48" s="59">
        <f t="shared" si="6"/>
        <v>0</v>
      </c>
      <c r="O48" s="5" t="str">
        <f t="shared" si="7"/>
        <v>Bajo</v>
      </c>
      <c r="P48" s="5">
        <v>10</v>
      </c>
      <c r="Q48" s="59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7" t="s">
        <v>266</v>
      </c>
      <c r="Y48" s="87" t="s">
        <v>266</v>
      </c>
      <c r="Z48" s="87" t="s">
        <v>266</v>
      </c>
    </row>
    <row r="49" spans="2:26" ht="15" hidden="1" customHeight="1" x14ac:dyDescent="0.25">
      <c r="B49" s="220"/>
      <c r="C49" s="145"/>
      <c r="D49" s="179" t="s">
        <v>19</v>
      </c>
      <c r="E49" s="63"/>
      <c r="F49" s="79" t="s">
        <v>55</v>
      </c>
      <c r="G49" s="71"/>
      <c r="H49" s="55" t="s">
        <v>264</v>
      </c>
      <c r="I49" s="89"/>
      <c r="J49" s="90"/>
      <c r="K49" s="66"/>
      <c r="L49" s="102"/>
      <c r="M49" s="102"/>
      <c r="N49" s="59">
        <f t="shared" si="6"/>
        <v>0</v>
      </c>
      <c r="O49" s="5" t="str">
        <f t="shared" si="7"/>
        <v>Bajo</v>
      </c>
      <c r="P49" s="5">
        <v>10</v>
      </c>
      <c r="Q49" s="59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7" t="s">
        <v>266</v>
      </c>
      <c r="Y49" s="87" t="s">
        <v>266</v>
      </c>
      <c r="Z49" s="87" t="s">
        <v>266</v>
      </c>
    </row>
    <row r="50" spans="2:26" ht="15" hidden="1" customHeight="1" x14ac:dyDescent="0.25">
      <c r="B50" s="220"/>
      <c r="C50" s="145"/>
      <c r="D50" s="180"/>
      <c r="E50" s="63"/>
      <c r="F50" s="79" t="s">
        <v>213</v>
      </c>
      <c r="G50" s="71"/>
      <c r="H50" s="55" t="s">
        <v>264</v>
      </c>
      <c r="I50" s="89"/>
      <c r="J50" s="90"/>
      <c r="K50" s="66"/>
      <c r="L50" s="102"/>
      <c r="M50" s="102"/>
      <c r="N50" s="59">
        <f t="shared" si="6"/>
        <v>0</v>
      </c>
      <c r="O50" s="5" t="str">
        <f t="shared" si="7"/>
        <v>Bajo</v>
      </c>
      <c r="P50" s="5">
        <v>10</v>
      </c>
      <c r="Q50" s="59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7" t="s">
        <v>266</v>
      </c>
      <c r="Y50" s="87" t="s">
        <v>266</v>
      </c>
      <c r="Z50" s="87" t="s">
        <v>266</v>
      </c>
    </row>
    <row r="51" spans="2:26" ht="15" hidden="1" customHeight="1" x14ac:dyDescent="0.25">
      <c r="B51" s="220"/>
      <c r="C51" s="145"/>
      <c r="D51" s="179" t="s">
        <v>19</v>
      </c>
      <c r="E51" s="63"/>
      <c r="F51" s="79" t="s">
        <v>57</v>
      </c>
      <c r="G51" s="71"/>
      <c r="H51" s="55" t="s">
        <v>264</v>
      </c>
      <c r="I51" s="89"/>
      <c r="J51" s="90"/>
      <c r="K51" s="66"/>
      <c r="L51" s="102"/>
      <c r="M51" s="102"/>
      <c r="N51" s="59">
        <f t="shared" si="6"/>
        <v>0</v>
      </c>
      <c r="O51" s="5" t="str">
        <f t="shared" si="7"/>
        <v>Bajo</v>
      </c>
      <c r="P51" s="5">
        <v>10</v>
      </c>
      <c r="Q51" s="59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7" t="s">
        <v>266</v>
      </c>
      <c r="Y51" s="87" t="s">
        <v>266</v>
      </c>
      <c r="Z51" s="87" t="s">
        <v>266</v>
      </c>
    </row>
    <row r="52" spans="2:26" ht="15" hidden="1" customHeight="1" x14ac:dyDescent="0.25">
      <c r="B52" s="220"/>
      <c r="C52" s="145"/>
      <c r="D52" s="180"/>
      <c r="E52" s="63"/>
      <c r="F52" s="79" t="s">
        <v>58</v>
      </c>
      <c r="G52" s="71"/>
      <c r="H52" s="55" t="s">
        <v>264</v>
      </c>
      <c r="I52" s="89"/>
      <c r="J52" s="90"/>
      <c r="K52" s="66"/>
      <c r="L52" s="102"/>
      <c r="M52" s="102"/>
      <c r="N52" s="59">
        <f t="shared" si="6"/>
        <v>0</v>
      </c>
      <c r="O52" s="5" t="str">
        <f t="shared" si="7"/>
        <v>Bajo</v>
      </c>
      <c r="P52" s="5">
        <v>10</v>
      </c>
      <c r="Q52" s="59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7" t="s">
        <v>266</v>
      </c>
      <c r="Y52" s="87" t="s">
        <v>266</v>
      </c>
      <c r="Z52" s="87" t="s">
        <v>266</v>
      </c>
    </row>
    <row r="53" spans="2:26" ht="30" hidden="1" customHeight="1" x14ac:dyDescent="0.25">
      <c r="B53" s="220"/>
      <c r="C53" s="145"/>
      <c r="D53" s="179" t="s">
        <v>19</v>
      </c>
      <c r="E53" s="63"/>
      <c r="F53" s="79" t="s">
        <v>59</v>
      </c>
      <c r="G53" s="71"/>
      <c r="H53" s="55" t="s">
        <v>264</v>
      </c>
      <c r="I53" s="89"/>
      <c r="J53" s="90"/>
      <c r="K53" s="66"/>
      <c r="L53" s="102"/>
      <c r="M53" s="102"/>
      <c r="N53" s="59">
        <f t="shared" si="6"/>
        <v>0</v>
      </c>
      <c r="O53" s="5" t="str">
        <f t="shared" si="7"/>
        <v>Bajo</v>
      </c>
      <c r="P53" s="5">
        <v>10</v>
      </c>
      <c r="Q53" s="59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7" t="s">
        <v>266</v>
      </c>
      <c r="Y53" s="87" t="s">
        <v>266</v>
      </c>
      <c r="Z53" s="87" t="s">
        <v>266</v>
      </c>
    </row>
    <row r="54" spans="2:26" ht="15" hidden="1" customHeight="1" x14ac:dyDescent="0.25">
      <c r="B54" s="220"/>
      <c r="C54" s="145"/>
      <c r="D54" s="180"/>
      <c r="E54" s="63"/>
      <c r="F54" s="79" t="s">
        <v>214</v>
      </c>
      <c r="G54" s="71"/>
      <c r="H54" s="55" t="s">
        <v>264</v>
      </c>
      <c r="I54" s="89"/>
      <c r="J54" s="90"/>
      <c r="K54" s="66"/>
      <c r="L54" s="102"/>
      <c r="M54" s="102"/>
      <c r="N54" s="59">
        <f t="shared" si="6"/>
        <v>0</v>
      </c>
      <c r="O54" s="5" t="str">
        <f t="shared" si="7"/>
        <v>Bajo</v>
      </c>
      <c r="P54" s="5">
        <v>10</v>
      </c>
      <c r="Q54" s="59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7" t="s">
        <v>266</v>
      </c>
      <c r="Y54" s="87" t="s">
        <v>266</v>
      </c>
      <c r="Z54" s="87" t="s">
        <v>266</v>
      </c>
    </row>
    <row r="55" spans="2:26" ht="30" hidden="1" customHeight="1" x14ac:dyDescent="0.25">
      <c r="B55" s="220"/>
      <c r="C55" s="145"/>
      <c r="D55" s="179" t="s">
        <v>19</v>
      </c>
      <c r="E55" s="63"/>
      <c r="F55" s="79" t="s">
        <v>215</v>
      </c>
      <c r="G55" s="71"/>
      <c r="H55" s="55" t="s">
        <v>264</v>
      </c>
      <c r="I55" s="89"/>
      <c r="J55" s="90"/>
      <c r="K55" s="66"/>
      <c r="L55" s="102"/>
      <c r="M55" s="102"/>
      <c r="N55" s="59">
        <f t="shared" si="6"/>
        <v>0</v>
      </c>
      <c r="O55" s="5" t="str">
        <f t="shared" si="7"/>
        <v>Bajo</v>
      </c>
      <c r="P55" s="5">
        <v>10</v>
      </c>
      <c r="Q55" s="59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7" t="s">
        <v>266</v>
      </c>
      <c r="Y55" s="87" t="s">
        <v>266</v>
      </c>
      <c r="Z55" s="87" t="s">
        <v>266</v>
      </c>
    </row>
    <row r="56" spans="2:26" ht="30" hidden="1" customHeight="1" x14ac:dyDescent="0.25">
      <c r="B56" s="220"/>
      <c r="C56" s="145"/>
      <c r="D56" s="180"/>
      <c r="E56" s="63"/>
      <c r="F56" s="79" t="s">
        <v>216</v>
      </c>
      <c r="G56" s="71"/>
      <c r="H56" s="55" t="s">
        <v>264</v>
      </c>
      <c r="I56" s="89"/>
      <c r="J56" s="90"/>
      <c r="K56" s="66"/>
      <c r="L56" s="102"/>
      <c r="M56" s="102"/>
      <c r="N56" s="59">
        <f t="shared" si="6"/>
        <v>0</v>
      </c>
      <c r="O56" s="5" t="str">
        <f t="shared" si="7"/>
        <v>Bajo</v>
      </c>
      <c r="P56" s="5">
        <v>10</v>
      </c>
      <c r="Q56" s="59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7" t="s">
        <v>266</v>
      </c>
      <c r="Y56" s="87" t="s">
        <v>266</v>
      </c>
      <c r="Z56" s="87" t="s">
        <v>266</v>
      </c>
    </row>
    <row r="57" spans="2:26" ht="15" hidden="1" customHeight="1" x14ac:dyDescent="0.25">
      <c r="B57" s="220"/>
      <c r="C57" s="145"/>
      <c r="D57" s="179" t="s">
        <v>19</v>
      </c>
      <c r="E57" s="63"/>
      <c r="F57" s="79" t="s">
        <v>217</v>
      </c>
      <c r="G57" s="71"/>
      <c r="H57" s="55" t="s">
        <v>264</v>
      </c>
      <c r="I57" s="89"/>
      <c r="J57" s="90"/>
      <c r="K57" s="66"/>
      <c r="L57" s="102"/>
      <c r="M57" s="102"/>
      <c r="N57" s="59">
        <f t="shared" si="6"/>
        <v>0</v>
      </c>
      <c r="O57" s="5" t="str">
        <f t="shared" si="7"/>
        <v>Bajo</v>
      </c>
      <c r="P57" s="5">
        <v>10</v>
      </c>
      <c r="Q57" s="59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7" t="s">
        <v>266</v>
      </c>
      <c r="Y57" s="87" t="s">
        <v>266</v>
      </c>
      <c r="Z57" s="87" t="s">
        <v>266</v>
      </c>
    </row>
    <row r="58" spans="2:26" ht="30" hidden="1" customHeight="1" x14ac:dyDescent="0.25">
      <c r="B58" s="220"/>
      <c r="C58" s="145"/>
      <c r="D58" s="180"/>
      <c r="E58" s="63"/>
      <c r="F58" s="79" t="s">
        <v>218</v>
      </c>
      <c r="G58" s="71"/>
      <c r="H58" s="55" t="s">
        <v>264</v>
      </c>
      <c r="I58" s="89"/>
      <c r="J58" s="90"/>
      <c r="K58" s="66"/>
      <c r="L58" s="102"/>
      <c r="M58" s="102"/>
      <c r="N58" s="59">
        <f t="shared" si="6"/>
        <v>0</v>
      </c>
      <c r="O58" s="5" t="str">
        <f t="shared" si="7"/>
        <v>Bajo</v>
      </c>
      <c r="P58" s="5">
        <v>10</v>
      </c>
      <c r="Q58" s="59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7" t="s">
        <v>266</v>
      </c>
      <c r="Y58" s="87" t="s">
        <v>266</v>
      </c>
      <c r="Z58" s="87" t="s">
        <v>266</v>
      </c>
    </row>
    <row r="59" spans="2:26" ht="30" hidden="1" customHeight="1" x14ac:dyDescent="0.25">
      <c r="B59" s="220"/>
      <c r="C59" s="145"/>
      <c r="D59" s="179" t="s">
        <v>19</v>
      </c>
      <c r="E59" s="63"/>
      <c r="F59" s="79" t="s">
        <v>219</v>
      </c>
      <c r="G59" s="71"/>
      <c r="H59" s="55" t="s">
        <v>264</v>
      </c>
      <c r="I59" s="89"/>
      <c r="J59" s="90"/>
      <c r="K59" s="66"/>
      <c r="L59" s="102"/>
      <c r="M59" s="102"/>
      <c r="N59" s="59">
        <f t="shared" si="6"/>
        <v>0</v>
      </c>
      <c r="O59" s="5" t="str">
        <f t="shared" si="7"/>
        <v>Bajo</v>
      </c>
      <c r="P59" s="5">
        <v>10</v>
      </c>
      <c r="Q59" s="59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7" t="s">
        <v>266</v>
      </c>
      <c r="Y59" s="87" t="s">
        <v>266</v>
      </c>
      <c r="Z59" s="87" t="s">
        <v>266</v>
      </c>
    </row>
    <row r="60" spans="2:26" ht="15" hidden="1" customHeight="1" x14ac:dyDescent="0.25">
      <c r="B60" s="220"/>
      <c r="C60" s="145"/>
      <c r="D60" s="180"/>
      <c r="E60" s="63"/>
      <c r="F60" s="79" t="s">
        <v>220</v>
      </c>
      <c r="G60" s="71"/>
      <c r="H60" s="55" t="s">
        <v>264</v>
      </c>
      <c r="I60" s="89"/>
      <c r="J60" s="90"/>
      <c r="K60" s="66"/>
      <c r="L60" s="102"/>
      <c r="M60" s="102"/>
      <c r="N60" s="59">
        <f t="shared" si="6"/>
        <v>0</v>
      </c>
      <c r="O60" s="5" t="str">
        <f t="shared" si="7"/>
        <v>Bajo</v>
      </c>
      <c r="P60" s="5">
        <v>10</v>
      </c>
      <c r="Q60" s="59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7" t="s">
        <v>266</v>
      </c>
      <c r="Y60" s="87" t="s">
        <v>266</v>
      </c>
      <c r="Z60" s="87" t="s">
        <v>266</v>
      </c>
    </row>
    <row r="61" spans="2:26" ht="30" hidden="1" customHeight="1" x14ac:dyDescent="0.25">
      <c r="B61" s="220"/>
      <c r="C61" s="145"/>
      <c r="D61" s="179" t="s">
        <v>19</v>
      </c>
      <c r="E61" s="63"/>
      <c r="F61" s="79" t="s">
        <v>221</v>
      </c>
      <c r="G61" s="71"/>
      <c r="H61" s="55" t="s">
        <v>264</v>
      </c>
      <c r="I61" s="89"/>
      <c r="J61" s="90"/>
      <c r="K61" s="66"/>
      <c r="L61" s="102"/>
      <c r="M61" s="102"/>
      <c r="N61" s="59">
        <f t="shared" si="6"/>
        <v>0</v>
      </c>
      <c r="O61" s="5" t="str">
        <f t="shared" si="7"/>
        <v>Bajo</v>
      </c>
      <c r="P61" s="5">
        <v>10</v>
      </c>
      <c r="Q61" s="59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7" t="s">
        <v>266</v>
      </c>
      <c r="Y61" s="87" t="s">
        <v>266</v>
      </c>
      <c r="Z61" s="87" t="s">
        <v>266</v>
      </c>
    </row>
    <row r="62" spans="2:26" ht="30" hidden="1" customHeight="1" x14ac:dyDescent="0.25">
      <c r="B62" s="220"/>
      <c r="C62" s="145"/>
      <c r="D62" s="180"/>
      <c r="E62" s="63"/>
      <c r="F62" s="79" t="s">
        <v>222</v>
      </c>
      <c r="G62" s="71"/>
      <c r="H62" s="55" t="s">
        <v>264</v>
      </c>
      <c r="I62" s="89"/>
      <c r="J62" s="90"/>
      <c r="K62" s="66"/>
      <c r="L62" s="102"/>
      <c r="M62" s="102"/>
      <c r="N62" s="59">
        <f t="shared" si="6"/>
        <v>0</v>
      </c>
      <c r="O62" s="5" t="str">
        <f t="shared" si="7"/>
        <v>Bajo</v>
      </c>
      <c r="P62" s="5">
        <v>10</v>
      </c>
      <c r="Q62" s="59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7" t="s">
        <v>266</v>
      </c>
      <c r="Y62" s="87" t="s">
        <v>266</v>
      </c>
      <c r="Z62" s="87" t="s">
        <v>266</v>
      </c>
    </row>
    <row r="63" spans="2:26" ht="15" hidden="1" customHeight="1" x14ac:dyDescent="0.25">
      <c r="B63" s="220"/>
      <c r="C63" s="145"/>
      <c r="D63" s="179" t="s">
        <v>19</v>
      </c>
      <c r="E63" s="63"/>
      <c r="F63" s="79" t="s">
        <v>223</v>
      </c>
      <c r="G63" s="71"/>
      <c r="H63" s="55" t="s">
        <v>264</v>
      </c>
      <c r="I63" s="89"/>
      <c r="J63" s="90"/>
      <c r="K63" s="66"/>
      <c r="L63" s="102"/>
      <c r="M63" s="102"/>
      <c r="N63" s="59">
        <f t="shared" si="6"/>
        <v>0</v>
      </c>
      <c r="O63" s="5" t="str">
        <f t="shared" si="7"/>
        <v>Bajo</v>
      </c>
      <c r="P63" s="5">
        <v>10</v>
      </c>
      <c r="Q63" s="59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7" t="s">
        <v>266</v>
      </c>
      <c r="Y63" s="87" t="s">
        <v>266</v>
      </c>
      <c r="Z63" s="87" t="s">
        <v>266</v>
      </c>
    </row>
    <row r="64" spans="2:26" ht="15" hidden="1" customHeight="1" x14ac:dyDescent="0.25">
      <c r="B64" s="220"/>
      <c r="C64" s="145"/>
      <c r="D64" s="180"/>
      <c r="E64" s="63"/>
      <c r="F64" s="79" t="s">
        <v>224</v>
      </c>
      <c r="G64" s="71"/>
      <c r="H64" s="55" t="s">
        <v>264</v>
      </c>
      <c r="I64" s="89"/>
      <c r="J64" s="90"/>
      <c r="K64" s="66"/>
      <c r="L64" s="102"/>
      <c r="M64" s="102"/>
      <c r="N64" s="59">
        <f t="shared" si="6"/>
        <v>0</v>
      </c>
      <c r="O64" s="5" t="str">
        <f t="shared" si="7"/>
        <v>Bajo</v>
      </c>
      <c r="P64" s="5">
        <v>10</v>
      </c>
      <c r="Q64" s="59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7" t="s">
        <v>266</v>
      </c>
      <c r="Y64" s="87" t="s">
        <v>266</v>
      </c>
      <c r="Z64" s="87" t="s">
        <v>266</v>
      </c>
    </row>
    <row r="65" spans="2:26" ht="15" hidden="1" customHeight="1" x14ac:dyDescent="0.25">
      <c r="B65" s="220"/>
      <c r="C65" s="145"/>
      <c r="D65" s="179" t="s">
        <v>19</v>
      </c>
      <c r="E65" s="63"/>
      <c r="F65" s="79" t="s">
        <v>60</v>
      </c>
      <c r="G65" s="71"/>
      <c r="H65" s="55" t="s">
        <v>264</v>
      </c>
      <c r="I65" s="89"/>
      <c r="J65" s="90"/>
      <c r="K65" s="66"/>
      <c r="L65" s="102"/>
      <c r="M65" s="102"/>
      <c r="N65" s="59">
        <f t="shared" si="6"/>
        <v>0</v>
      </c>
      <c r="O65" s="5" t="str">
        <f t="shared" si="7"/>
        <v>Bajo</v>
      </c>
      <c r="P65" s="5">
        <v>10</v>
      </c>
      <c r="Q65" s="59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7" t="s">
        <v>266</v>
      </c>
      <c r="Y65" s="87" t="s">
        <v>266</v>
      </c>
      <c r="Z65" s="87" t="s">
        <v>266</v>
      </c>
    </row>
    <row r="66" spans="2:26" ht="15" hidden="1" customHeight="1" x14ac:dyDescent="0.25">
      <c r="B66" s="220"/>
      <c r="C66" s="145"/>
      <c r="D66" s="180"/>
      <c r="E66" s="63"/>
      <c r="F66" s="79" t="s">
        <v>225</v>
      </c>
      <c r="G66" s="71"/>
      <c r="H66" s="55" t="s">
        <v>264</v>
      </c>
      <c r="I66" s="89"/>
      <c r="J66" s="90"/>
      <c r="K66" s="66"/>
      <c r="L66" s="102"/>
      <c r="M66" s="102"/>
      <c r="N66" s="59">
        <f t="shared" si="6"/>
        <v>0</v>
      </c>
      <c r="O66" s="5" t="str">
        <f t="shared" si="7"/>
        <v>Bajo</v>
      </c>
      <c r="P66" s="5">
        <v>10</v>
      </c>
      <c r="Q66" s="59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7" t="s">
        <v>266</v>
      </c>
      <c r="Y66" s="87" t="s">
        <v>266</v>
      </c>
      <c r="Z66" s="87" t="s">
        <v>266</v>
      </c>
    </row>
    <row r="67" spans="2:26" ht="15" hidden="1" customHeight="1" x14ac:dyDescent="0.25">
      <c r="B67" s="220"/>
      <c r="C67" s="145"/>
      <c r="D67" s="179" t="s">
        <v>19</v>
      </c>
      <c r="E67" s="63"/>
      <c r="F67" s="79" t="s">
        <v>61</v>
      </c>
      <c r="G67" s="71"/>
      <c r="H67" s="55" t="s">
        <v>264</v>
      </c>
      <c r="I67" s="89"/>
      <c r="J67" s="90"/>
      <c r="K67" s="66"/>
      <c r="L67" s="102"/>
      <c r="M67" s="102"/>
      <c r="N67" s="59">
        <f t="shared" si="6"/>
        <v>0</v>
      </c>
      <c r="O67" s="5" t="str">
        <f t="shared" si="7"/>
        <v>Bajo</v>
      </c>
      <c r="P67" s="5">
        <v>10</v>
      </c>
      <c r="Q67" s="59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7" t="s">
        <v>266</v>
      </c>
      <c r="Y67" s="87" t="s">
        <v>266</v>
      </c>
      <c r="Z67" s="87" t="s">
        <v>266</v>
      </c>
    </row>
    <row r="68" spans="2:26" ht="15" hidden="1" customHeight="1" x14ac:dyDescent="0.25">
      <c r="B68" s="220"/>
      <c r="C68" s="145"/>
      <c r="D68" s="180"/>
      <c r="E68" s="63"/>
      <c r="F68" s="79" t="s">
        <v>226</v>
      </c>
      <c r="G68" s="71"/>
      <c r="H68" s="55" t="s">
        <v>264</v>
      </c>
      <c r="I68" s="89"/>
      <c r="J68" s="90"/>
      <c r="K68" s="66"/>
      <c r="L68" s="102"/>
      <c r="M68" s="102"/>
      <c r="N68" s="59">
        <f t="shared" si="6"/>
        <v>0</v>
      </c>
      <c r="O68" s="5" t="str">
        <f t="shared" si="7"/>
        <v>Bajo</v>
      </c>
      <c r="P68" s="5">
        <v>10</v>
      </c>
      <c r="Q68" s="59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7" t="s">
        <v>266</v>
      </c>
      <c r="Y68" s="87" t="s">
        <v>266</v>
      </c>
      <c r="Z68" s="87" t="s">
        <v>266</v>
      </c>
    </row>
    <row r="69" spans="2:26" ht="31.5" hidden="1" customHeight="1" x14ac:dyDescent="0.25">
      <c r="B69" s="220"/>
      <c r="C69" s="145"/>
      <c r="D69" s="179" t="s">
        <v>19</v>
      </c>
      <c r="E69" s="63"/>
      <c r="F69" s="79" t="s">
        <v>227</v>
      </c>
      <c r="G69" s="71"/>
      <c r="H69" s="55" t="s">
        <v>264</v>
      </c>
      <c r="I69" s="89"/>
      <c r="J69" s="90"/>
      <c r="K69" s="66"/>
      <c r="L69" s="102"/>
      <c r="M69" s="102"/>
      <c r="N69" s="59">
        <f t="shared" si="6"/>
        <v>0</v>
      </c>
      <c r="O69" s="5" t="str">
        <f t="shared" si="7"/>
        <v>Bajo</v>
      </c>
      <c r="P69" s="5">
        <v>10</v>
      </c>
      <c r="Q69" s="59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7" t="s">
        <v>266</v>
      </c>
      <c r="Y69" s="87" t="s">
        <v>266</v>
      </c>
      <c r="Z69" s="87" t="s">
        <v>266</v>
      </c>
    </row>
    <row r="70" spans="2:26" ht="33" hidden="1" customHeight="1" x14ac:dyDescent="0.25">
      <c r="B70" s="220"/>
      <c r="C70" s="145"/>
      <c r="D70" s="180"/>
      <c r="E70" s="63"/>
      <c r="F70" s="79" t="s">
        <v>75</v>
      </c>
      <c r="G70" s="71"/>
      <c r="H70" s="55" t="s">
        <v>264</v>
      </c>
      <c r="I70" s="89"/>
      <c r="J70" s="90"/>
      <c r="K70" s="66"/>
      <c r="L70" s="102"/>
      <c r="M70" s="102"/>
      <c r="N70" s="59">
        <f t="shared" si="6"/>
        <v>0</v>
      </c>
      <c r="O70" s="5" t="str">
        <f t="shared" si="7"/>
        <v>Bajo</v>
      </c>
      <c r="P70" s="5">
        <v>10</v>
      </c>
      <c r="Q70" s="59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7" t="s">
        <v>266</v>
      </c>
      <c r="Y70" s="87" t="s">
        <v>266</v>
      </c>
      <c r="Z70" s="87" t="s">
        <v>266</v>
      </c>
    </row>
    <row r="71" spans="2:26" ht="165" hidden="1" customHeight="1" x14ac:dyDescent="0.25">
      <c r="B71" s="220"/>
      <c r="C71" s="145"/>
      <c r="D71" s="179" t="s">
        <v>19</v>
      </c>
      <c r="E71" s="63"/>
      <c r="F71" s="79" t="s">
        <v>239</v>
      </c>
      <c r="G71" s="71"/>
      <c r="H71" s="55" t="s">
        <v>264</v>
      </c>
      <c r="I71" s="89"/>
      <c r="J71" s="90"/>
      <c r="K71" s="66"/>
      <c r="L71" s="102"/>
      <c r="M71" s="102"/>
      <c r="N71" s="59">
        <f t="shared" si="6"/>
        <v>0</v>
      </c>
      <c r="O71" s="5" t="str">
        <f t="shared" si="7"/>
        <v>Bajo</v>
      </c>
      <c r="P71" s="5">
        <v>10</v>
      </c>
      <c r="Q71" s="59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7" t="s">
        <v>266</v>
      </c>
      <c r="Y71" s="87" t="s">
        <v>266</v>
      </c>
      <c r="Z71" s="87" t="s">
        <v>266</v>
      </c>
    </row>
    <row r="72" spans="2:26" ht="150" hidden="1" customHeight="1" x14ac:dyDescent="0.25">
      <c r="B72" s="220"/>
      <c r="C72" s="145"/>
      <c r="D72" s="180"/>
      <c r="E72" s="63"/>
      <c r="F72" s="80" t="s">
        <v>228</v>
      </c>
      <c r="G72" s="71"/>
      <c r="H72" s="55" t="s">
        <v>264</v>
      </c>
      <c r="I72" s="89"/>
      <c r="J72" s="90"/>
      <c r="K72" s="66"/>
      <c r="L72" s="102"/>
      <c r="M72" s="102"/>
      <c r="N72" s="59">
        <f t="shared" si="6"/>
        <v>0</v>
      </c>
      <c r="O72" s="5" t="str">
        <f t="shared" si="7"/>
        <v>Bajo</v>
      </c>
      <c r="P72" s="5">
        <v>10</v>
      </c>
      <c r="Q72" s="59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7" t="s">
        <v>266</v>
      </c>
      <c r="Y72" s="87" t="s">
        <v>266</v>
      </c>
      <c r="Z72" s="87" t="s">
        <v>266</v>
      </c>
    </row>
    <row r="73" spans="2:26" ht="90" hidden="1" customHeight="1" x14ac:dyDescent="0.25">
      <c r="B73" s="220"/>
      <c r="C73" s="145"/>
      <c r="D73" s="179" t="s">
        <v>19</v>
      </c>
      <c r="E73" s="63"/>
      <c r="F73" s="80" t="s">
        <v>240</v>
      </c>
      <c r="G73" s="71"/>
      <c r="H73" s="55" t="s">
        <v>264</v>
      </c>
      <c r="I73" s="89"/>
      <c r="J73" s="90"/>
      <c r="K73" s="66"/>
      <c r="L73" s="102"/>
      <c r="M73" s="102"/>
      <c r="N73" s="59">
        <f t="shared" si="6"/>
        <v>0</v>
      </c>
      <c r="O73" s="5" t="str">
        <f t="shared" si="7"/>
        <v>Bajo</v>
      </c>
      <c r="P73" s="5">
        <v>10</v>
      </c>
      <c r="Q73" s="59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7" t="s">
        <v>266</v>
      </c>
      <c r="Y73" s="87" t="s">
        <v>266</v>
      </c>
      <c r="Z73" s="87" t="s">
        <v>266</v>
      </c>
    </row>
    <row r="74" spans="2:26" ht="120" hidden="1" customHeight="1" x14ac:dyDescent="0.25">
      <c r="B74" s="220"/>
      <c r="C74" s="145"/>
      <c r="D74" s="180"/>
      <c r="E74" s="63"/>
      <c r="F74" s="80" t="s">
        <v>241</v>
      </c>
      <c r="G74" s="71"/>
      <c r="H74" s="55" t="s">
        <v>264</v>
      </c>
      <c r="I74" s="89"/>
      <c r="J74" s="90"/>
      <c r="K74" s="66"/>
      <c r="L74" s="102"/>
      <c r="M74" s="102"/>
      <c r="N74" s="59">
        <f t="shared" si="6"/>
        <v>0</v>
      </c>
      <c r="O74" s="5" t="str">
        <f t="shared" si="7"/>
        <v>Bajo</v>
      </c>
      <c r="P74" s="5">
        <v>10</v>
      </c>
      <c r="Q74" s="59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7" t="s">
        <v>266</v>
      </c>
      <c r="Y74" s="87" t="s">
        <v>266</v>
      </c>
      <c r="Z74" s="87" t="s">
        <v>266</v>
      </c>
    </row>
    <row r="75" spans="2:26" ht="180" hidden="1" customHeight="1" x14ac:dyDescent="0.25">
      <c r="B75" s="220"/>
      <c r="C75" s="145"/>
      <c r="D75" s="179" t="s">
        <v>19</v>
      </c>
      <c r="E75" s="63"/>
      <c r="F75" s="80" t="s">
        <v>242</v>
      </c>
      <c r="G75" s="71"/>
      <c r="H75" s="55" t="s">
        <v>264</v>
      </c>
      <c r="I75" s="89"/>
      <c r="J75" s="90"/>
      <c r="K75" s="66"/>
      <c r="L75" s="102"/>
      <c r="M75" s="102"/>
      <c r="N75" s="59">
        <f t="shared" si="6"/>
        <v>0</v>
      </c>
      <c r="O75" s="5" t="str">
        <f t="shared" si="7"/>
        <v>Bajo</v>
      </c>
      <c r="P75" s="5">
        <v>10</v>
      </c>
      <c r="Q75" s="59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7" t="s">
        <v>266</v>
      </c>
      <c r="Y75" s="87" t="s">
        <v>266</v>
      </c>
      <c r="Z75" s="87" t="s">
        <v>266</v>
      </c>
    </row>
    <row r="76" spans="2:26" ht="75" hidden="1" customHeight="1" x14ac:dyDescent="0.25">
      <c r="B76" s="220"/>
      <c r="C76" s="145"/>
      <c r="D76" s="180"/>
      <c r="E76" s="63"/>
      <c r="F76" s="80" t="s">
        <v>243</v>
      </c>
      <c r="G76" s="71"/>
      <c r="H76" s="55" t="s">
        <v>264</v>
      </c>
      <c r="I76" s="89"/>
      <c r="J76" s="90"/>
      <c r="K76" s="66"/>
      <c r="L76" s="102"/>
      <c r="M76" s="102"/>
      <c r="N76" s="59">
        <f t="shared" si="6"/>
        <v>0</v>
      </c>
      <c r="O76" s="5" t="str">
        <f t="shared" si="7"/>
        <v>Bajo</v>
      </c>
      <c r="P76" s="5">
        <v>10</v>
      </c>
      <c r="Q76" s="59">
        <f t="shared" si="11"/>
        <v>0</v>
      </c>
      <c r="R76" s="11" t="str">
        <f t="shared" si="8"/>
        <v>IV</v>
      </c>
      <c r="S76" s="7" t="str">
        <f t="shared" si="9"/>
        <v>ACEPTABLE</v>
      </c>
      <c r="T76" s="10" t="str">
        <f t="shared" si="10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7" t="s">
        <v>266</v>
      </c>
      <c r="Y76" s="87" t="s">
        <v>266</v>
      </c>
      <c r="Z76" s="87" t="s">
        <v>266</v>
      </c>
    </row>
    <row r="77" spans="2:26" ht="45" hidden="1" customHeight="1" x14ac:dyDescent="0.25">
      <c r="B77" s="220"/>
      <c r="C77" s="145"/>
      <c r="D77" s="179" t="s">
        <v>19</v>
      </c>
      <c r="E77" s="63"/>
      <c r="F77" s="80" t="s">
        <v>244</v>
      </c>
      <c r="G77" s="71"/>
      <c r="H77" s="55" t="s">
        <v>264</v>
      </c>
      <c r="I77" s="89"/>
      <c r="J77" s="90"/>
      <c r="K77" s="66"/>
      <c r="L77" s="102"/>
      <c r="M77" s="102"/>
      <c r="N77" s="59">
        <f t="shared" si="6"/>
        <v>0</v>
      </c>
      <c r="O77" s="5" t="str">
        <f t="shared" si="7"/>
        <v>Bajo</v>
      </c>
      <c r="P77" s="5">
        <v>10</v>
      </c>
      <c r="Q77" s="59">
        <f t="shared" si="11"/>
        <v>0</v>
      </c>
      <c r="R77" s="11" t="str">
        <f t="shared" si="8"/>
        <v>IV</v>
      </c>
      <c r="S77" s="7" t="str">
        <f t="shared" si="9"/>
        <v>ACEPTABLE</v>
      </c>
      <c r="T77" s="10" t="str">
        <f t="shared" si="10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7" t="s">
        <v>266</v>
      </c>
      <c r="Y77" s="87" t="s">
        <v>266</v>
      </c>
      <c r="Z77" s="87" t="s">
        <v>266</v>
      </c>
    </row>
    <row r="78" spans="2:26" ht="15" hidden="1" customHeight="1" x14ac:dyDescent="0.25">
      <c r="B78" s="220"/>
      <c r="C78" s="145"/>
      <c r="D78" s="180"/>
      <c r="E78" s="63"/>
      <c r="F78" s="80" t="s">
        <v>229</v>
      </c>
      <c r="G78" s="71"/>
      <c r="H78" s="55" t="s">
        <v>264</v>
      </c>
      <c r="I78" s="89"/>
      <c r="J78" s="90"/>
      <c r="K78" s="66"/>
      <c r="L78" s="102"/>
      <c r="M78" s="102"/>
      <c r="N78" s="59">
        <f t="shared" si="6"/>
        <v>0</v>
      </c>
      <c r="O78" s="5" t="str">
        <f t="shared" si="7"/>
        <v>Bajo</v>
      </c>
      <c r="P78" s="5">
        <v>10</v>
      </c>
      <c r="Q78" s="59">
        <f t="shared" si="11"/>
        <v>0</v>
      </c>
      <c r="R78" s="11" t="str">
        <f t="shared" si="8"/>
        <v>IV</v>
      </c>
      <c r="S78" s="7" t="str">
        <f t="shared" si="9"/>
        <v>ACEPTABLE</v>
      </c>
      <c r="T78" s="10" t="str">
        <f t="shared" si="10"/>
        <v>Mantener las medidas de control existentes, pero se deberían considerar soluciones o mejoras y se deben hacer comprobciones periódicas para asegurrar que el riesgo aún es aceptable</v>
      </c>
      <c r="U78" s="5">
        <v>2</v>
      </c>
      <c r="X78" s="87" t="s">
        <v>266</v>
      </c>
      <c r="Y78" s="87" t="s">
        <v>266</v>
      </c>
      <c r="Z78" s="87" t="s">
        <v>266</v>
      </c>
    </row>
    <row r="79" spans="2:26" ht="30" hidden="1" customHeight="1" x14ac:dyDescent="0.25">
      <c r="B79" s="220"/>
      <c r="C79" s="145"/>
      <c r="D79" s="179" t="s">
        <v>19</v>
      </c>
      <c r="E79" s="63"/>
      <c r="F79" s="80" t="s">
        <v>230</v>
      </c>
      <c r="G79" s="71"/>
      <c r="H79" s="55" t="s">
        <v>264</v>
      </c>
      <c r="I79" s="89"/>
      <c r="J79" s="90"/>
      <c r="K79" s="66"/>
      <c r="L79" s="102"/>
      <c r="M79" s="102"/>
      <c r="N79" s="59">
        <f t="shared" si="6"/>
        <v>0</v>
      </c>
      <c r="O79" s="5" t="str">
        <f t="shared" si="7"/>
        <v>Bajo</v>
      </c>
      <c r="P79" s="5">
        <v>10</v>
      </c>
      <c r="Q79" s="59">
        <f t="shared" si="11"/>
        <v>0</v>
      </c>
      <c r="R79" s="11" t="str">
        <f t="shared" si="8"/>
        <v>IV</v>
      </c>
      <c r="S79" s="7" t="str">
        <f t="shared" si="9"/>
        <v>ACEPTABLE</v>
      </c>
      <c r="T79" s="10" t="str">
        <f t="shared" si="10"/>
        <v>Mantener las medidas de control existentes, pero se deberían considerar soluciones o mejoras y se deben hacer comprobciones periódicas para asegurrar que el riesgo aún es aceptable</v>
      </c>
      <c r="U79" s="5">
        <v>2</v>
      </c>
      <c r="X79" s="87" t="s">
        <v>266</v>
      </c>
      <c r="Y79" s="87" t="s">
        <v>266</v>
      </c>
      <c r="Z79" s="87" t="s">
        <v>266</v>
      </c>
    </row>
    <row r="80" spans="2:26" ht="30" hidden="1" customHeight="1" x14ac:dyDescent="0.25">
      <c r="B80" s="220"/>
      <c r="C80" s="145"/>
      <c r="D80" s="180"/>
      <c r="E80" s="63"/>
      <c r="F80" s="80" t="s">
        <v>231</v>
      </c>
      <c r="G80" s="71"/>
      <c r="H80" s="55" t="s">
        <v>264</v>
      </c>
      <c r="I80" s="89"/>
      <c r="J80" s="90"/>
      <c r="K80" s="66"/>
      <c r="L80" s="102"/>
      <c r="M80" s="102"/>
      <c r="N80" s="59">
        <f t="shared" si="6"/>
        <v>0</v>
      </c>
      <c r="O80" s="5" t="str">
        <f t="shared" si="7"/>
        <v>Bajo</v>
      </c>
      <c r="P80" s="5">
        <v>10</v>
      </c>
      <c r="Q80" s="59">
        <f t="shared" si="11"/>
        <v>0</v>
      </c>
      <c r="R80" s="11" t="str">
        <f t="shared" si="8"/>
        <v>IV</v>
      </c>
      <c r="S80" s="7" t="str">
        <f t="shared" si="9"/>
        <v>ACEPTABLE</v>
      </c>
      <c r="T80" s="10" t="str">
        <f t="shared" si="10"/>
        <v>Mantener las medidas de control existentes, pero se deberían considerar soluciones o mejoras y se deben hacer comprobciones periódicas para asegurrar que el riesgo aún es aceptable</v>
      </c>
      <c r="U80" s="5">
        <v>2</v>
      </c>
      <c r="X80" s="87" t="s">
        <v>266</v>
      </c>
      <c r="Y80" s="87" t="s">
        <v>266</v>
      </c>
      <c r="Z80" s="87" t="s">
        <v>266</v>
      </c>
    </row>
    <row r="81" spans="2:28" ht="120" hidden="1" customHeight="1" x14ac:dyDescent="0.25">
      <c r="B81" s="220"/>
      <c r="C81" s="145"/>
      <c r="D81" s="179" t="s">
        <v>19</v>
      </c>
      <c r="E81" s="63"/>
      <c r="F81" s="80" t="s">
        <v>232</v>
      </c>
      <c r="G81" s="71"/>
      <c r="H81" s="55" t="s">
        <v>264</v>
      </c>
      <c r="I81" s="89"/>
      <c r="J81" s="90"/>
      <c r="K81" s="66"/>
      <c r="L81" s="102"/>
      <c r="M81" s="102"/>
      <c r="N81" s="59">
        <f t="shared" si="6"/>
        <v>0</v>
      </c>
      <c r="O81" s="5" t="str">
        <f t="shared" si="7"/>
        <v>Bajo</v>
      </c>
      <c r="P81" s="5">
        <v>10</v>
      </c>
      <c r="Q81" s="59">
        <f t="shared" si="11"/>
        <v>0</v>
      </c>
      <c r="R81" s="11" t="str">
        <f t="shared" si="8"/>
        <v>IV</v>
      </c>
      <c r="S81" s="7" t="str">
        <f t="shared" si="9"/>
        <v>ACEPTABLE</v>
      </c>
      <c r="T81" s="10" t="str">
        <f t="shared" si="10"/>
        <v>Mantener las medidas de control existentes, pero se deberían considerar soluciones o mejoras y se deben hacer comprobciones periódicas para asegurrar que el riesgo aún es aceptable</v>
      </c>
      <c r="U81" s="5">
        <v>2</v>
      </c>
      <c r="X81" s="87" t="s">
        <v>266</v>
      </c>
      <c r="Y81" s="87" t="s">
        <v>266</v>
      </c>
      <c r="Z81" s="87" t="s">
        <v>266</v>
      </c>
    </row>
    <row r="82" spans="2:28" ht="45" hidden="1" customHeight="1" x14ac:dyDescent="0.25">
      <c r="B82" s="220"/>
      <c r="C82" s="145"/>
      <c r="D82" s="180"/>
      <c r="E82" s="63"/>
      <c r="F82" s="80" t="s">
        <v>233</v>
      </c>
      <c r="G82" s="71"/>
      <c r="H82" s="55" t="s">
        <v>264</v>
      </c>
      <c r="I82" s="89"/>
      <c r="J82" s="90"/>
      <c r="K82" s="66"/>
      <c r="L82" s="102"/>
      <c r="M82" s="102"/>
      <c r="N82" s="59">
        <f t="shared" si="6"/>
        <v>0</v>
      </c>
      <c r="O82" s="5" t="str">
        <f t="shared" si="7"/>
        <v>Bajo</v>
      </c>
      <c r="P82" s="5">
        <v>10</v>
      </c>
      <c r="Q82" s="59">
        <f t="shared" si="11"/>
        <v>0</v>
      </c>
      <c r="R82" s="11" t="str">
        <f t="shared" si="8"/>
        <v>IV</v>
      </c>
      <c r="S82" s="7" t="str">
        <f t="shared" si="9"/>
        <v>ACEPTABLE</v>
      </c>
      <c r="T82" s="10" t="str">
        <f t="shared" si="10"/>
        <v>Mantener las medidas de control existentes, pero se deberían considerar soluciones o mejoras y se deben hacer comprobciones periódicas para asegurrar que el riesgo aún es aceptable</v>
      </c>
      <c r="U82" s="5">
        <v>2</v>
      </c>
      <c r="X82" s="87" t="s">
        <v>266</v>
      </c>
      <c r="Y82" s="87" t="s">
        <v>266</v>
      </c>
      <c r="Z82" s="87" t="s">
        <v>266</v>
      </c>
    </row>
    <row r="83" spans="2:28" ht="45" hidden="1" customHeight="1" x14ac:dyDescent="0.25">
      <c r="B83" s="220"/>
      <c r="C83" s="145"/>
      <c r="D83" s="179" t="s">
        <v>19</v>
      </c>
      <c r="E83" s="63"/>
      <c r="F83" s="80" t="s">
        <v>245</v>
      </c>
      <c r="G83" s="71"/>
      <c r="H83" s="55" t="s">
        <v>264</v>
      </c>
      <c r="I83" s="89"/>
      <c r="J83" s="90"/>
      <c r="K83" s="66"/>
      <c r="L83" s="102"/>
      <c r="M83" s="102"/>
      <c r="N83" s="59">
        <f t="shared" si="6"/>
        <v>0</v>
      </c>
      <c r="O83" s="5" t="str">
        <f t="shared" si="7"/>
        <v>Bajo</v>
      </c>
      <c r="P83" s="5">
        <v>10</v>
      </c>
      <c r="Q83" s="59">
        <f t="shared" si="11"/>
        <v>0</v>
      </c>
      <c r="R83" s="11" t="str">
        <f t="shared" si="8"/>
        <v>IV</v>
      </c>
      <c r="S83" s="7" t="str">
        <f t="shared" si="9"/>
        <v>ACEPTABLE</v>
      </c>
      <c r="T83" s="10" t="str">
        <f t="shared" si="10"/>
        <v>Mantener las medidas de control existentes, pero se deberían considerar soluciones o mejoras y se deben hacer comprobciones periódicas para asegurrar que el riesgo aún es aceptable</v>
      </c>
      <c r="U83" s="5">
        <v>2</v>
      </c>
      <c r="X83" s="87" t="s">
        <v>266</v>
      </c>
      <c r="Y83" s="87" t="s">
        <v>266</v>
      </c>
      <c r="Z83" s="87" t="s">
        <v>266</v>
      </c>
    </row>
    <row r="84" spans="2:28" ht="60" hidden="1" customHeight="1" x14ac:dyDescent="0.25">
      <c r="B84" s="220"/>
      <c r="C84" s="145"/>
      <c r="D84" s="180"/>
      <c r="E84" s="63"/>
      <c r="F84" s="80" t="s">
        <v>246</v>
      </c>
      <c r="G84" s="71"/>
      <c r="H84" s="55" t="s">
        <v>264</v>
      </c>
      <c r="I84" s="89"/>
      <c r="J84" s="90"/>
      <c r="K84" s="66"/>
      <c r="L84" s="102"/>
      <c r="M84" s="102"/>
      <c r="N84" s="59">
        <f t="shared" si="6"/>
        <v>0</v>
      </c>
      <c r="O84" s="5" t="str">
        <f t="shared" si="7"/>
        <v>Bajo</v>
      </c>
      <c r="P84" s="5">
        <v>10</v>
      </c>
      <c r="Q84" s="59">
        <f t="shared" si="11"/>
        <v>0</v>
      </c>
      <c r="R84" s="11" t="str">
        <f t="shared" si="8"/>
        <v>IV</v>
      </c>
      <c r="S84" s="7" t="str">
        <f t="shared" si="9"/>
        <v>ACEPTABLE</v>
      </c>
      <c r="T84" s="10" t="str">
        <f t="shared" si="10"/>
        <v>Mantener las medidas de control existentes, pero se deberían considerar soluciones o mejoras y se deben hacer comprobciones periódicas para asegurrar que el riesgo aún es aceptable</v>
      </c>
      <c r="U84" s="5">
        <v>2</v>
      </c>
      <c r="X84" s="87" t="s">
        <v>266</v>
      </c>
      <c r="Y84" s="87" t="s">
        <v>266</v>
      </c>
      <c r="Z84" s="87" t="s">
        <v>266</v>
      </c>
    </row>
    <row r="85" spans="2:28" ht="45" hidden="1" customHeight="1" x14ac:dyDescent="0.25">
      <c r="B85" s="220"/>
      <c r="C85" s="145"/>
      <c r="D85" s="179" t="s">
        <v>19</v>
      </c>
      <c r="E85" s="63"/>
      <c r="F85" s="80" t="s">
        <v>247</v>
      </c>
      <c r="G85" s="71"/>
      <c r="H85" s="55" t="s">
        <v>264</v>
      </c>
      <c r="I85" s="89"/>
      <c r="J85" s="90"/>
      <c r="K85" s="66"/>
      <c r="L85" s="102"/>
      <c r="M85" s="102"/>
      <c r="N85" s="59">
        <f t="shared" si="6"/>
        <v>0</v>
      </c>
      <c r="O85" s="5" t="str">
        <f t="shared" si="7"/>
        <v>Bajo</v>
      </c>
      <c r="P85" s="5">
        <v>10</v>
      </c>
      <c r="Q85" s="59">
        <f t="shared" si="11"/>
        <v>0</v>
      </c>
      <c r="R85" s="11" t="str">
        <f t="shared" si="8"/>
        <v>IV</v>
      </c>
      <c r="S85" s="7" t="str">
        <f t="shared" si="9"/>
        <v>ACEPTABLE</v>
      </c>
      <c r="T85" s="10" t="str">
        <f t="shared" si="10"/>
        <v>Mantener las medidas de control existentes, pero se deberían considerar soluciones o mejoras y se deben hacer comprobciones periódicas para asegurrar que el riesgo aún es aceptable</v>
      </c>
      <c r="U85" s="5">
        <v>2</v>
      </c>
      <c r="X85" s="87" t="s">
        <v>266</v>
      </c>
      <c r="Y85" s="87" t="s">
        <v>266</v>
      </c>
      <c r="Z85" s="87" t="s">
        <v>266</v>
      </c>
    </row>
    <row r="86" spans="2:28" ht="45" hidden="1" customHeight="1" x14ac:dyDescent="0.25">
      <c r="B86" s="220"/>
      <c r="C86" s="145"/>
      <c r="D86" s="180"/>
      <c r="E86" s="63"/>
      <c r="F86" s="80" t="s">
        <v>234</v>
      </c>
      <c r="G86" s="71"/>
      <c r="H86" s="55" t="s">
        <v>264</v>
      </c>
      <c r="I86" s="89"/>
      <c r="J86" s="90"/>
      <c r="K86" s="66"/>
      <c r="L86" s="102"/>
      <c r="M86" s="102"/>
      <c r="N86" s="59">
        <f t="shared" si="6"/>
        <v>0</v>
      </c>
      <c r="O86" s="5" t="str">
        <f t="shared" si="7"/>
        <v>Bajo</v>
      </c>
      <c r="P86" s="5">
        <v>10</v>
      </c>
      <c r="Q86" s="59">
        <f t="shared" si="11"/>
        <v>0</v>
      </c>
      <c r="R86" s="11" t="str">
        <f t="shared" si="8"/>
        <v>IV</v>
      </c>
      <c r="S86" s="7" t="str">
        <f t="shared" si="9"/>
        <v>ACEPTABLE</v>
      </c>
      <c r="T86" s="10" t="str">
        <f t="shared" si="10"/>
        <v>Mantener las medidas de control existentes, pero se deberían considerar soluciones o mejoras y se deben hacer comprobciones periódicas para asegurrar que el riesgo aún es aceptable</v>
      </c>
      <c r="U86" s="5">
        <v>2</v>
      </c>
      <c r="X86" s="87" t="s">
        <v>266</v>
      </c>
      <c r="Y86" s="87" t="s">
        <v>266</v>
      </c>
      <c r="Z86" s="87" t="s">
        <v>266</v>
      </c>
    </row>
    <row r="87" spans="2:28" ht="30" hidden="1" customHeight="1" x14ac:dyDescent="0.25">
      <c r="B87" s="220"/>
      <c r="C87" s="145"/>
      <c r="D87" s="179" t="s">
        <v>19</v>
      </c>
      <c r="E87" s="63"/>
      <c r="F87" s="80" t="s">
        <v>235</v>
      </c>
      <c r="G87" s="71"/>
      <c r="H87" s="55" t="s">
        <v>264</v>
      </c>
      <c r="I87" s="89"/>
      <c r="J87" s="90"/>
      <c r="K87" s="66"/>
      <c r="L87" s="102"/>
      <c r="M87" s="102"/>
      <c r="N87" s="59">
        <f t="shared" si="6"/>
        <v>0</v>
      </c>
      <c r="O87" s="5" t="str">
        <f t="shared" si="7"/>
        <v>Bajo</v>
      </c>
      <c r="P87" s="5">
        <v>10</v>
      </c>
      <c r="Q87" s="59">
        <f t="shared" si="11"/>
        <v>0</v>
      </c>
      <c r="R87" s="11" t="str">
        <f t="shared" si="8"/>
        <v>IV</v>
      </c>
      <c r="S87" s="7" t="str">
        <f t="shared" si="9"/>
        <v>ACEPTABLE</v>
      </c>
      <c r="T87" s="10" t="str">
        <f t="shared" si="10"/>
        <v>Mantener las medidas de control existentes, pero se deberían considerar soluciones o mejoras y se deben hacer comprobciones periódicas para asegurrar que el riesgo aún es aceptable</v>
      </c>
      <c r="U87" s="5">
        <v>2</v>
      </c>
      <c r="X87" s="87" t="s">
        <v>266</v>
      </c>
      <c r="Y87" s="87" t="s">
        <v>266</v>
      </c>
      <c r="Z87" s="87" t="s">
        <v>266</v>
      </c>
    </row>
    <row r="88" spans="2:28" ht="60" hidden="1" customHeight="1" x14ac:dyDescent="0.25">
      <c r="B88" s="220"/>
      <c r="C88" s="145"/>
      <c r="D88" s="180"/>
      <c r="E88" s="63"/>
      <c r="F88" s="80" t="s">
        <v>236</v>
      </c>
      <c r="G88" s="71"/>
      <c r="H88" s="55" t="s">
        <v>264</v>
      </c>
      <c r="I88" s="89"/>
      <c r="J88" s="90"/>
      <c r="K88" s="66"/>
      <c r="L88" s="102"/>
      <c r="M88" s="102"/>
      <c r="N88" s="59">
        <f t="shared" si="6"/>
        <v>0</v>
      </c>
      <c r="O88" s="5" t="str">
        <f t="shared" si="7"/>
        <v>Bajo</v>
      </c>
      <c r="P88" s="5">
        <v>10</v>
      </c>
      <c r="Q88" s="59">
        <f t="shared" si="11"/>
        <v>0</v>
      </c>
      <c r="R88" s="11" t="str">
        <f t="shared" si="8"/>
        <v>IV</v>
      </c>
      <c r="S88" s="7" t="str">
        <f t="shared" si="9"/>
        <v>ACEPTABLE</v>
      </c>
      <c r="T88" s="10" t="str">
        <f t="shared" si="10"/>
        <v>Mantener las medidas de control existentes, pero se deberían considerar soluciones o mejoras y se deben hacer comprobciones periódicas para asegurrar que el riesgo aún es aceptable</v>
      </c>
      <c r="U88" s="5">
        <v>2</v>
      </c>
      <c r="X88" s="87" t="s">
        <v>266</v>
      </c>
      <c r="Y88" s="87" t="s">
        <v>266</v>
      </c>
      <c r="Z88" s="87" t="s">
        <v>266</v>
      </c>
    </row>
    <row r="89" spans="2:28" ht="15" hidden="1" customHeight="1" x14ac:dyDescent="0.25">
      <c r="B89" s="220"/>
      <c r="C89" s="145"/>
      <c r="D89" s="179" t="s">
        <v>19</v>
      </c>
      <c r="E89" s="63"/>
      <c r="F89" s="80" t="s">
        <v>237</v>
      </c>
      <c r="G89" s="71"/>
      <c r="H89" s="55" t="s">
        <v>264</v>
      </c>
      <c r="I89" s="89"/>
      <c r="J89" s="90"/>
      <c r="K89" s="66"/>
      <c r="L89" s="102"/>
      <c r="M89" s="102"/>
      <c r="N89" s="59">
        <f t="shared" si="6"/>
        <v>0</v>
      </c>
      <c r="O89" s="5" t="str">
        <f t="shared" si="7"/>
        <v>Bajo</v>
      </c>
      <c r="P89" s="5">
        <v>10</v>
      </c>
      <c r="Q89" s="59">
        <f t="shared" si="11"/>
        <v>0</v>
      </c>
      <c r="R89" s="11" t="str">
        <f t="shared" si="8"/>
        <v>IV</v>
      </c>
      <c r="S89" s="7" t="str">
        <f t="shared" si="9"/>
        <v>ACEPTABLE</v>
      </c>
      <c r="T89" s="10" t="str">
        <f t="shared" si="10"/>
        <v>Mantener las medidas de control existentes, pero se deberían considerar soluciones o mejoras y se deben hacer comprobciones periódicas para asegurrar que el riesgo aún es aceptable</v>
      </c>
      <c r="U89" s="5">
        <v>2</v>
      </c>
      <c r="X89" s="87" t="s">
        <v>266</v>
      </c>
      <c r="Y89" s="87" t="s">
        <v>266</v>
      </c>
      <c r="Z89" s="87" t="s">
        <v>266</v>
      </c>
    </row>
    <row r="90" spans="2:28" ht="30.75" hidden="1" customHeight="1" x14ac:dyDescent="0.25">
      <c r="B90" s="220"/>
      <c r="C90" s="145"/>
      <c r="D90" s="180"/>
      <c r="E90" s="63"/>
      <c r="F90" s="80" t="s">
        <v>238</v>
      </c>
      <c r="G90" s="71"/>
      <c r="H90" s="55" t="s">
        <v>264</v>
      </c>
      <c r="I90" s="89"/>
      <c r="J90" s="90"/>
      <c r="K90" s="66"/>
      <c r="L90" s="102"/>
      <c r="M90" s="102"/>
      <c r="N90" s="59">
        <f t="shared" si="6"/>
        <v>0</v>
      </c>
      <c r="O90" s="5" t="str">
        <f t="shared" si="7"/>
        <v>Bajo</v>
      </c>
      <c r="P90" s="5">
        <v>10</v>
      </c>
      <c r="Q90" s="59">
        <f t="shared" si="11"/>
        <v>0</v>
      </c>
      <c r="R90" s="11" t="str">
        <f t="shared" si="8"/>
        <v>IV</v>
      </c>
      <c r="S90" s="7" t="str">
        <f t="shared" si="9"/>
        <v>ACEPTABLE</v>
      </c>
      <c r="T90" s="10" t="str">
        <f t="shared" si="10"/>
        <v>Mantener las medidas de control existentes, pero se deberían considerar soluciones o mejoras y se deben hacer comprobciones periódicas para asegurrar que el riesgo aún es aceptable</v>
      </c>
      <c r="U90" s="5">
        <v>2</v>
      </c>
      <c r="X90" s="87" t="s">
        <v>266</v>
      </c>
      <c r="Y90" s="87" t="s">
        <v>266</v>
      </c>
      <c r="Z90" s="87" t="s">
        <v>266</v>
      </c>
    </row>
    <row r="91" spans="2:28" ht="132.75" customHeight="1" x14ac:dyDescent="0.25">
      <c r="B91" s="220"/>
      <c r="C91" s="145"/>
      <c r="D91" s="179" t="s">
        <v>19</v>
      </c>
      <c r="E91" s="144" t="s">
        <v>380</v>
      </c>
      <c r="F91" s="75" t="s">
        <v>244</v>
      </c>
      <c r="G91" s="75" t="s">
        <v>381</v>
      </c>
      <c r="H91" s="55" t="s">
        <v>383</v>
      </c>
      <c r="I91" s="14" t="s">
        <v>384</v>
      </c>
      <c r="J91" s="14" t="s">
        <v>384</v>
      </c>
      <c r="K91" s="66" t="s">
        <v>384</v>
      </c>
      <c r="L91" s="102">
        <v>2</v>
      </c>
      <c r="M91" s="102">
        <v>4</v>
      </c>
      <c r="N91" s="59">
        <f t="shared" si="6"/>
        <v>8</v>
      </c>
      <c r="O91" s="5" t="str">
        <f t="shared" si="7"/>
        <v>Medio</v>
      </c>
      <c r="P91" s="58">
        <v>25</v>
      </c>
      <c r="Q91" s="59">
        <f t="shared" si="11"/>
        <v>200</v>
      </c>
      <c r="R91" s="11" t="str">
        <f t="shared" si="8"/>
        <v>II</v>
      </c>
      <c r="S91" s="7" t="str">
        <f t="shared" si="9"/>
        <v>ACEPTABLE CON CONTROL ESPECIFICO</v>
      </c>
      <c r="T91" s="10" t="str">
        <f t="shared" si="10"/>
        <v>Corregir y adoptar medidas de control inmediato</v>
      </c>
      <c r="U91" s="5">
        <v>2</v>
      </c>
      <c r="V91" s="14" t="s">
        <v>386</v>
      </c>
      <c r="W91" s="14" t="s">
        <v>279</v>
      </c>
      <c r="X91" s="87" t="s">
        <v>266</v>
      </c>
      <c r="Y91" s="87" t="s">
        <v>266</v>
      </c>
      <c r="Z91" s="87" t="s">
        <v>266</v>
      </c>
      <c r="AA91" s="225" t="s">
        <v>387</v>
      </c>
      <c r="AB91" s="253" t="s">
        <v>266</v>
      </c>
    </row>
    <row r="92" spans="2:28" ht="90" customHeight="1" x14ac:dyDescent="0.25">
      <c r="B92" s="220"/>
      <c r="C92" s="145"/>
      <c r="D92" s="180"/>
      <c r="E92" s="146"/>
      <c r="F92" s="75" t="s">
        <v>244</v>
      </c>
      <c r="G92" s="88" t="s">
        <v>382</v>
      </c>
      <c r="H92" s="55" t="s">
        <v>264</v>
      </c>
      <c r="I92" s="58" t="s">
        <v>384</v>
      </c>
      <c r="J92" s="91" t="s">
        <v>384</v>
      </c>
      <c r="K92" s="66" t="s">
        <v>384</v>
      </c>
      <c r="L92" s="102">
        <v>2</v>
      </c>
      <c r="M92" s="102">
        <v>4</v>
      </c>
      <c r="N92" s="59">
        <f t="shared" si="6"/>
        <v>8</v>
      </c>
      <c r="O92" s="5" t="str">
        <f t="shared" si="7"/>
        <v>Medio</v>
      </c>
      <c r="P92" s="58">
        <v>25</v>
      </c>
      <c r="Q92" s="59">
        <f t="shared" si="11"/>
        <v>200</v>
      </c>
      <c r="R92" s="11" t="str">
        <f t="shared" si="8"/>
        <v>II</v>
      </c>
      <c r="S92" s="7" t="str">
        <f t="shared" si="9"/>
        <v>ACEPTABLE CON CONTROL ESPECIFICO</v>
      </c>
      <c r="T92" s="10" t="str">
        <f t="shared" si="10"/>
        <v>Corregir y adoptar medidas de control inmediato</v>
      </c>
      <c r="U92" s="58">
        <v>2</v>
      </c>
      <c r="V92" s="14" t="s">
        <v>385</v>
      </c>
      <c r="W92" s="14" t="s">
        <v>279</v>
      </c>
      <c r="X92" s="58" t="s">
        <v>266</v>
      </c>
      <c r="Y92" s="14" t="s">
        <v>266</v>
      </c>
      <c r="Z92" s="87" t="s">
        <v>266</v>
      </c>
      <c r="AA92" s="226"/>
      <c r="AB92" s="253"/>
    </row>
    <row r="93" spans="2:28" ht="141" customHeight="1" x14ac:dyDescent="0.25">
      <c r="B93" s="220"/>
      <c r="C93" s="144" t="s">
        <v>379</v>
      </c>
      <c r="D93" s="254" t="s">
        <v>19</v>
      </c>
      <c r="E93" s="144" t="s">
        <v>212</v>
      </c>
      <c r="F93" s="92" t="s">
        <v>235</v>
      </c>
      <c r="G93" s="82" t="s">
        <v>388</v>
      </c>
      <c r="H93" s="55" t="s">
        <v>383</v>
      </c>
      <c r="I93" s="58" t="s">
        <v>384</v>
      </c>
      <c r="J93" s="58" t="s">
        <v>384</v>
      </c>
      <c r="K93" s="58" t="s">
        <v>384</v>
      </c>
      <c r="L93" s="102">
        <v>6</v>
      </c>
      <c r="M93" s="102">
        <v>3</v>
      </c>
      <c r="N93" s="59">
        <f t="shared" si="6"/>
        <v>18</v>
      </c>
      <c r="O93" s="5" t="str">
        <f t="shared" si="7"/>
        <v>Alto</v>
      </c>
      <c r="P93" s="58">
        <v>60</v>
      </c>
      <c r="Q93" s="59">
        <f t="shared" si="11"/>
        <v>1080</v>
      </c>
      <c r="R93" s="11" t="str">
        <f t="shared" si="8"/>
        <v>I</v>
      </c>
      <c r="S93" s="7" t="str">
        <f t="shared" si="9"/>
        <v>NO ACEPTABLE</v>
      </c>
      <c r="T93" s="10" t="str">
        <f t="shared" si="10"/>
        <v xml:space="preserve">Situación crítica. Suspender actividades hasta que el riesgo esté bajo control. Intervención urgente </v>
      </c>
      <c r="U93" s="58">
        <v>2</v>
      </c>
      <c r="V93" s="14" t="s">
        <v>389</v>
      </c>
      <c r="W93" s="14" t="s">
        <v>390</v>
      </c>
      <c r="X93" s="58" t="s">
        <v>266</v>
      </c>
      <c r="Y93" s="14" t="s">
        <v>266</v>
      </c>
      <c r="Z93" s="87" t="s">
        <v>391</v>
      </c>
      <c r="AA93" s="14" t="s">
        <v>398</v>
      </c>
      <c r="AB93" s="14" t="s">
        <v>397</v>
      </c>
    </row>
    <row r="94" spans="2:28" ht="99.75" customHeight="1" x14ac:dyDescent="0.25">
      <c r="B94" s="220"/>
      <c r="C94" s="145"/>
      <c r="D94" s="255"/>
      <c r="E94" s="145"/>
      <c r="F94" s="14" t="s">
        <v>234</v>
      </c>
      <c r="G94" s="75" t="s">
        <v>392</v>
      </c>
      <c r="H94" s="55" t="s">
        <v>383</v>
      </c>
      <c r="I94" s="58" t="s">
        <v>384</v>
      </c>
      <c r="J94" s="58" t="s">
        <v>384</v>
      </c>
      <c r="K94" s="58" t="s">
        <v>384</v>
      </c>
      <c r="L94" s="102">
        <v>6</v>
      </c>
      <c r="M94" s="102">
        <v>3</v>
      </c>
      <c r="N94" s="59">
        <f t="shared" si="6"/>
        <v>18</v>
      </c>
      <c r="O94" s="5" t="str">
        <f t="shared" si="7"/>
        <v>Alto</v>
      </c>
      <c r="P94" s="58">
        <v>60</v>
      </c>
      <c r="Q94" s="59">
        <f t="shared" si="11"/>
        <v>1080</v>
      </c>
      <c r="R94" s="11" t="str">
        <f t="shared" si="8"/>
        <v>I</v>
      </c>
      <c r="S94" s="7" t="str">
        <f t="shared" si="9"/>
        <v>NO ACEPTABLE</v>
      </c>
      <c r="T94" s="10" t="str">
        <f t="shared" si="10"/>
        <v xml:space="preserve">Situación crítica. Suspender actividades hasta que el riesgo esté bajo control. Intervención urgente </v>
      </c>
      <c r="U94" s="93">
        <v>2</v>
      </c>
      <c r="V94" s="14" t="s">
        <v>393</v>
      </c>
      <c r="W94" s="14" t="s">
        <v>394</v>
      </c>
      <c r="X94" s="58" t="s">
        <v>266</v>
      </c>
      <c r="Y94" s="58" t="s">
        <v>266</v>
      </c>
      <c r="Z94" s="87" t="s">
        <v>391</v>
      </c>
      <c r="AA94" s="14" t="s">
        <v>398</v>
      </c>
      <c r="AB94" s="65"/>
    </row>
    <row r="95" spans="2:28" ht="123" customHeight="1" x14ac:dyDescent="0.25">
      <c r="B95" s="220"/>
      <c r="C95" s="145"/>
      <c r="D95" s="190" t="s">
        <v>19</v>
      </c>
      <c r="E95" s="146"/>
      <c r="F95" s="14" t="s">
        <v>236</v>
      </c>
      <c r="G95" s="14" t="s">
        <v>395</v>
      </c>
      <c r="H95" s="55" t="s">
        <v>264</v>
      </c>
      <c r="I95" s="58" t="s">
        <v>384</v>
      </c>
      <c r="J95" s="58" t="s">
        <v>384</v>
      </c>
      <c r="K95" s="58" t="s">
        <v>384</v>
      </c>
      <c r="L95" s="102">
        <v>2</v>
      </c>
      <c r="M95" s="102">
        <v>3</v>
      </c>
      <c r="N95" s="94">
        <f t="shared" si="6"/>
        <v>6</v>
      </c>
      <c r="O95" s="67" t="str">
        <f t="shared" si="7"/>
        <v>Medio</v>
      </c>
      <c r="P95" s="58">
        <v>25</v>
      </c>
      <c r="Q95" s="59">
        <f t="shared" si="11"/>
        <v>150</v>
      </c>
      <c r="R95" s="11" t="str">
        <f t="shared" si="8"/>
        <v>II</v>
      </c>
      <c r="S95" s="7" t="str">
        <f t="shared" si="9"/>
        <v>ACEPTABLE CON CONTROL ESPECIFICO</v>
      </c>
      <c r="T95" s="10" t="str">
        <f t="shared" si="10"/>
        <v>Corregir y adoptar medidas de control inmediato</v>
      </c>
      <c r="U95" s="58">
        <v>2</v>
      </c>
      <c r="V95" s="75" t="s">
        <v>321</v>
      </c>
      <c r="W95" s="14" t="s">
        <v>396</v>
      </c>
      <c r="X95" s="58" t="s">
        <v>266</v>
      </c>
      <c r="Y95" s="58" t="s">
        <v>266</v>
      </c>
      <c r="Z95" s="14" t="s">
        <v>323</v>
      </c>
      <c r="AA95" s="14" t="s">
        <v>324</v>
      </c>
      <c r="AB95" s="75" t="s">
        <v>399</v>
      </c>
    </row>
    <row r="96" spans="2:28" ht="93" customHeight="1" x14ac:dyDescent="0.25">
      <c r="B96" s="221"/>
      <c r="C96" s="146"/>
      <c r="D96" s="190"/>
      <c r="E96" s="14" t="s">
        <v>400</v>
      </c>
      <c r="F96" s="14" t="s">
        <v>401</v>
      </c>
      <c r="G96" s="14" t="s">
        <v>402</v>
      </c>
      <c r="H96" s="55" t="s">
        <v>264</v>
      </c>
      <c r="I96" s="58" t="s">
        <v>384</v>
      </c>
      <c r="J96" s="58" t="s">
        <v>384</v>
      </c>
      <c r="K96" s="58" t="s">
        <v>384</v>
      </c>
      <c r="L96" s="102">
        <v>6</v>
      </c>
      <c r="M96" s="102">
        <v>2</v>
      </c>
      <c r="N96" s="94">
        <f t="shared" si="6"/>
        <v>12</v>
      </c>
      <c r="O96" s="67" t="str">
        <f t="shared" si="7"/>
        <v>Alto</v>
      </c>
      <c r="P96" s="58">
        <v>10</v>
      </c>
      <c r="Q96" s="59">
        <f t="shared" si="11"/>
        <v>120</v>
      </c>
      <c r="R96" s="11" t="str">
        <f t="shared" si="8"/>
        <v>III</v>
      </c>
      <c r="S96" s="7" t="str">
        <f t="shared" si="9"/>
        <v>MEJORABLE</v>
      </c>
      <c r="T96" s="10" t="str">
        <f t="shared" si="10"/>
        <v>Mejorar si es posible. Seria conveniente justificar la intervención y su rentabilidad</v>
      </c>
      <c r="U96" s="58">
        <v>2</v>
      </c>
      <c r="V96" s="14" t="s">
        <v>403</v>
      </c>
      <c r="W96" s="14" t="s">
        <v>404</v>
      </c>
      <c r="X96" s="58" t="s">
        <v>266</v>
      </c>
      <c r="Y96" s="58" t="s">
        <v>266</v>
      </c>
      <c r="Z96" s="58" t="s">
        <v>266</v>
      </c>
      <c r="AA96" s="70" t="s">
        <v>405</v>
      </c>
      <c r="AB96" s="75" t="s">
        <v>399</v>
      </c>
    </row>
    <row r="97" spans="3:13" x14ac:dyDescent="0.25">
      <c r="C97" s="81"/>
      <c r="L97" s="207"/>
      <c r="M97" s="207"/>
    </row>
    <row r="98" spans="3:13" x14ac:dyDescent="0.25">
      <c r="C98" s="81"/>
      <c r="L98" s="207"/>
      <c r="M98" s="207"/>
    </row>
    <row r="99" spans="3:13" x14ac:dyDescent="0.25">
      <c r="C99" s="81"/>
      <c r="L99" s="207"/>
      <c r="M99" s="207"/>
    </row>
    <row r="100" spans="3:13" x14ac:dyDescent="0.25">
      <c r="C100" s="81"/>
      <c r="L100" s="207"/>
      <c r="M100" s="207"/>
    </row>
    <row r="101" spans="3:13" x14ac:dyDescent="0.25">
      <c r="C101" s="81"/>
      <c r="L101" s="207"/>
      <c r="M101" s="207"/>
    </row>
    <row r="102" spans="3:13" x14ac:dyDescent="0.25">
      <c r="C102" s="81"/>
      <c r="L102" s="207"/>
      <c r="M102" s="207"/>
    </row>
    <row r="103" spans="3:13" x14ac:dyDescent="0.25">
      <c r="C103" s="81"/>
      <c r="L103" s="207"/>
      <c r="M103" s="207"/>
    </row>
    <row r="104" spans="3:13" x14ac:dyDescent="0.25">
      <c r="C104" s="81"/>
      <c r="L104" s="207"/>
      <c r="M104" s="207"/>
    </row>
    <row r="105" spans="3:13" x14ac:dyDescent="0.25">
      <c r="C105" s="81"/>
      <c r="L105" s="207"/>
      <c r="M105" s="207"/>
    </row>
    <row r="106" spans="3:13" x14ac:dyDescent="0.25">
      <c r="C106" s="81"/>
      <c r="L106" s="207"/>
      <c r="M106" s="207"/>
    </row>
    <row r="107" spans="3:13" x14ac:dyDescent="0.25">
      <c r="C107" s="81"/>
    </row>
    <row r="108" spans="3:13" x14ac:dyDescent="0.25">
      <c r="C108" s="81"/>
    </row>
    <row r="109" spans="3:13" x14ac:dyDescent="0.25">
      <c r="C109" s="81"/>
    </row>
    <row r="110" spans="3:13" x14ac:dyDescent="0.25">
      <c r="C110" s="81"/>
    </row>
    <row r="111" spans="3:13" x14ac:dyDescent="0.25">
      <c r="C111" s="81"/>
    </row>
    <row r="112" spans="3:13" x14ac:dyDescent="0.25">
      <c r="C112" s="81"/>
    </row>
    <row r="113" spans="3:3" x14ac:dyDescent="0.25">
      <c r="C113" s="81"/>
    </row>
    <row r="114" spans="3:3" x14ac:dyDescent="0.25">
      <c r="C114" s="81"/>
    </row>
    <row r="115" spans="3:3" x14ac:dyDescent="0.25">
      <c r="C115" s="81"/>
    </row>
    <row r="116" spans="3:3" x14ac:dyDescent="0.25">
      <c r="C116" s="81"/>
    </row>
    <row r="117" spans="3:3" x14ac:dyDescent="0.25">
      <c r="C117" s="81"/>
    </row>
    <row r="118" spans="3:3" x14ac:dyDescent="0.25">
      <c r="C118" s="81"/>
    </row>
    <row r="119" spans="3:3" x14ac:dyDescent="0.25">
      <c r="C119" s="81"/>
    </row>
    <row r="120" spans="3:3" x14ac:dyDescent="0.25">
      <c r="C120" s="81"/>
    </row>
    <row r="121" spans="3:3" x14ac:dyDescent="0.25">
      <c r="C121" s="81"/>
    </row>
    <row r="122" spans="3:3" x14ac:dyDescent="0.25">
      <c r="C122" s="81"/>
    </row>
    <row r="123" spans="3:3" x14ac:dyDescent="0.25">
      <c r="C123" s="81"/>
    </row>
    <row r="124" spans="3:3" x14ac:dyDescent="0.25">
      <c r="C124" s="81"/>
    </row>
    <row r="125" spans="3:3" x14ac:dyDescent="0.25">
      <c r="C125" s="81"/>
    </row>
    <row r="126" spans="3:3" x14ac:dyDescent="0.25">
      <c r="C126" s="81"/>
    </row>
    <row r="127" spans="3:3" x14ac:dyDescent="0.25">
      <c r="C127" s="81"/>
    </row>
    <row r="128" spans="3:3" x14ac:dyDescent="0.25">
      <c r="C128" s="81"/>
    </row>
    <row r="129" spans="3:3" x14ac:dyDescent="0.25">
      <c r="C129" s="81"/>
    </row>
    <row r="130" spans="3:3" x14ac:dyDescent="0.25">
      <c r="C130" s="81"/>
    </row>
    <row r="131" spans="3:3" x14ac:dyDescent="0.25">
      <c r="C131" s="81"/>
    </row>
    <row r="132" spans="3:3" x14ac:dyDescent="0.25">
      <c r="C132" s="81"/>
    </row>
    <row r="133" spans="3:3" x14ac:dyDescent="0.25">
      <c r="C133" s="81"/>
    </row>
    <row r="134" spans="3:3" x14ac:dyDescent="0.25">
      <c r="C134" s="81"/>
    </row>
    <row r="135" spans="3:3" x14ac:dyDescent="0.25">
      <c r="C135" s="81"/>
    </row>
    <row r="136" spans="3:3" x14ac:dyDescent="0.25">
      <c r="C136" s="81"/>
    </row>
    <row r="137" spans="3:3" x14ac:dyDescent="0.25">
      <c r="C137" s="81"/>
    </row>
    <row r="138" spans="3:3" x14ac:dyDescent="0.25">
      <c r="C138" s="81"/>
    </row>
    <row r="139" spans="3:3" x14ac:dyDescent="0.25">
      <c r="C139" s="81"/>
    </row>
    <row r="140" spans="3:3" x14ac:dyDescent="0.25">
      <c r="C140" s="81"/>
    </row>
    <row r="141" spans="3:3" x14ac:dyDescent="0.25">
      <c r="C141" s="81"/>
    </row>
    <row r="142" spans="3:3" x14ac:dyDescent="0.25">
      <c r="C142" s="81"/>
    </row>
    <row r="143" spans="3:3" x14ac:dyDescent="0.25">
      <c r="C143" s="81"/>
    </row>
    <row r="144" spans="3:3" x14ac:dyDescent="0.25">
      <c r="C144" s="81"/>
    </row>
    <row r="145" spans="3:3" x14ac:dyDescent="0.25">
      <c r="C145" s="81"/>
    </row>
    <row r="146" spans="3:3" x14ac:dyDescent="0.25">
      <c r="C146" s="81"/>
    </row>
    <row r="147" spans="3:3" x14ac:dyDescent="0.25">
      <c r="C147" s="81"/>
    </row>
    <row r="148" spans="3:3" x14ac:dyDescent="0.25">
      <c r="C148" s="81"/>
    </row>
    <row r="149" spans="3:3" x14ac:dyDescent="0.25">
      <c r="C149" s="81"/>
    </row>
    <row r="150" spans="3:3" x14ac:dyDescent="0.25">
      <c r="C150" s="81"/>
    </row>
    <row r="1048568" spans="4:8" ht="60" x14ac:dyDescent="0.25">
      <c r="H1048568" s="31" t="s">
        <v>256</v>
      </c>
    </row>
    <row r="1048569" spans="4:8" ht="60" x14ac:dyDescent="0.25">
      <c r="H1048569" s="31" t="s">
        <v>257</v>
      </c>
    </row>
    <row r="1048570" spans="4:8" ht="90" x14ac:dyDescent="0.25">
      <c r="H1048570" s="31" t="s">
        <v>258</v>
      </c>
    </row>
    <row r="1048571" spans="4:8" ht="75" x14ac:dyDescent="0.25">
      <c r="H1048571" s="31" t="s">
        <v>259</v>
      </c>
    </row>
    <row r="1048572" spans="4:8" ht="135" x14ac:dyDescent="0.25">
      <c r="H1048572" s="31" t="s">
        <v>260</v>
      </c>
    </row>
    <row r="1048573" spans="4:8" ht="285" x14ac:dyDescent="0.25">
      <c r="D1048573" t="s">
        <v>19</v>
      </c>
      <c r="H1048573" s="31" t="s">
        <v>261</v>
      </c>
    </row>
    <row r="1048574" spans="4:8" x14ac:dyDescent="0.25">
      <c r="D1048574" t="s">
        <v>263</v>
      </c>
    </row>
  </sheetData>
  <mergeCells count="88">
    <mergeCell ref="S11:S22"/>
    <mergeCell ref="L97:M106"/>
    <mergeCell ref="D26:D28"/>
    <mergeCell ref="E26:E28"/>
    <mergeCell ref="AA26:AA28"/>
    <mergeCell ref="D11:D22"/>
    <mergeCell ref="J11:J22"/>
    <mergeCell ref="K11:K22"/>
    <mergeCell ref="D23:D24"/>
    <mergeCell ref="T11:T22"/>
    <mergeCell ref="U11:U22"/>
    <mergeCell ref="M11:M22"/>
    <mergeCell ref="N11:N22"/>
    <mergeCell ref="O11:O22"/>
    <mergeCell ref="P11:P22"/>
    <mergeCell ref="Q11:Q22"/>
    <mergeCell ref="AB26:AB28"/>
    <mergeCell ref="E30:E34"/>
    <mergeCell ref="H11:H22"/>
    <mergeCell ref="I11:I22"/>
    <mergeCell ref="R11:R22"/>
    <mergeCell ref="Y11:Y22"/>
    <mergeCell ref="Z11:Z22"/>
    <mergeCell ref="AA11:AA22"/>
    <mergeCell ref="AB11:AB22"/>
    <mergeCell ref="V11:V22"/>
    <mergeCell ref="W11:W22"/>
    <mergeCell ref="X11:X22"/>
    <mergeCell ref="L11:L22"/>
    <mergeCell ref="E11:E22"/>
    <mergeCell ref="F11:F22"/>
    <mergeCell ref="E23:E24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X9:AB9"/>
    <mergeCell ref="E10:F10"/>
    <mergeCell ref="U9:W9"/>
    <mergeCell ref="G11:G22"/>
    <mergeCell ref="AA91:AA92"/>
    <mergeCell ref="D41:D42"/>
    <mergeCell ref="E91:E9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83:D84"/>
    <mergeCell ref="D65:D66"/>
    <mergeCell ref="B11:B96"/>
    <mergeCell ref="D95:D96"/>
    <mergeCell ref="C93:C96"/>
    <mergeCell ref="D85:D86"/>
    <mergeCell ref="D87:D88"/>
    <mergeCell ref="D89:D90"/>
    <mergeCell ref="D91:D92"/>
    <mergeCell ref="D93:D94"/>
    <mergeCell ref="D75:D76"/>
    <mergeCell ref="D77:D78"/>
    <mergeCell ref="D79:D80"/>
    <mergeCell ref="D81:D82"/>
    <mergeCell ref="D63:D64"/>
    <mergeCell ref="D71:D72"/>
    <mergeCell ref="D67:D68"/>
    <mergeCell ref="C11:C34"/>
    <mergeCell ref="C35:C92"/>
    <mergeCell ref="D69:D70"/>
    <mergeCell ref="AB91:AB92"/>
    <mergeCell ref="E93:E95"/>
    <mergeCell ref="D73:D74"/>
    <mergeCell ref="E43:E45"/>
    <mergeCell ref="E39:E42"/>
    <mergeCell ref="E36:E37"/>
    <mergeCell ref="AA36:AA37"/>
  </mergeCells>
  <phoneticPr fontId="18" type="noConversion"/>
  <conditionalFormatting sqref="O11 O30:O96">
    <cfRule type="containsText" dxfId="313" priority="45" operator="containsText" text="Alto">
      <formula>NOT(ISERROR(SEARCH("Alto",O11)))</formula>
    </cfRule>
    <cfRule type="containsText" dxfId="312" priority="46" operator="containsText" text="Muy Alto">
      <formula>NOT(ISERROR(SEARCH("Muy Alto",O11)))</formula>
    </cfRule>
  </conditionalFormatting>
  <conditionalFormatting sqref="O11">
    <cfRule type="containsText" dxfId="311" priority="42" operator="containsText" text="Medio">
      <formula>NOT(ISERROR(SEARCH("Medio",O11)))</formula>
    </cfRule>
    <cfRule type="containsText" dxfId="310" priority="43" operator="containsText" text="Bajo">
      <formula>NOT(ISERROR(SEARCH("Bajo",O11)))</formula>
    </cfRule>
    <cfRule type="containsText" dxfId="309" priority="44" operator="containsText" text="Muy Alto">
      <formula>NOT(ISERROR(SEARCH("Muy Alto",O11)))</formula>
    </cfRule>
  </conditionalFormatting>
  <conditionalFormatting sqref="O23:O29">
    <cfRule type="containsText" dxfId="308" priority="21" operator="containsText" text="Muy Alto">
      <formula>NOT(ISERROR(SEARCH("Muy Alto",O23)))</formula>
    </cfRule>
    <cfRule type="containsText" dxfId="307" priority="22" operator="containsText" text="Alto">
      <formula>NOT(ISERROR(SEARCH("Alto",O23)))</formula>
    </cfRule>
  </conditionalFormatting>
  <conditionalFormatting sqref="O23:O96">
    <cfRule type="containsText" dxfId="306" priority="19" operator="containsText" text="Medio">
      <formula>NOT(ISERROR(SEARCH("Medio",O23)))</formula>
    </cfRule>
    <cfRule type="containsText" dxfId="305" priority="20" operator="containsText" text="Bajo">
      <formula>NOT(ISERROR(SEARCH("Bajo",O23)))</formula>
    </cfRule>
    <cfRule type="containsText" dxfId="304" priority="23" operator="containsText" text="Muy Alto">
      <formula>NOT(ISERROR(SEARCH("Muy Alto",O23)))</formula>
    </cfRule>
  </conditionalFormatting>
  <conditionalFormatting sqref="R11 R30:R96">
    <cfRule type="containsText" dxfId="303" priority="38" operator="containsText" text="III">
      <formula>NOT(ISERROR(SEARCH("III",R11)))</formula>
    </cfRule>
    <cfRule type="containsText" dxfId="302" priority="39" operator="containsText" text="II">
      <formula>NOT(ISERROR(SEARCH("II",R11)))</formula>
    </cfRule>
    <cfRule type="containsText" dxfId="301" priority="40" operator="containsText" text="I">
      <formula>NOT(ISERROR(SEARCH("I",R11)))</formula>
    </cfRule>
    <cfRule type="containsText" dxfId="300" priority="41" operator="containsText" text="IV">
      <formula>NOT(ISERROR(SEARCH("IV",R11)))</formula>
    </cfRule>
  </conditionalFormatting>
  <conditionalFormatting sqref="R11">
    <cfRule type="containsText" dxfId="299" priority="37" operator="containsText" text="IV">
      <formula>NOT(ISERROR(SEARCH("IV",R11)))</formula>
    </cfRule>
  </conditionalFormatting>
  <conditionalFormatting sqref="R23:R29">
    <cfRule type="containsText" dxfId="298" priority="14" operator="containsText" text="IV">
      <formula>NOT(ISERROR(SEARCH("IV",R23)))</formula>
    </cfRule>
    <cfRule type="containsText" dxfId="297" priority="15" operator="containsText" text="III">
      <formula>NOT(ISERROR(SEARCH("III",R23)))</formula>
    </cfRule>
    <cfRule type="containsText" dxfId="296" priority="16" operator="containsText" text="II">
      <formula>NOT(ISERROR(SEARCH("II",R23)))</formula>
    </cfRule>
    <cfRule type="containsText" dxfId="295" priority="17" operator="containsText" text="I">
      <formula>NOT(ISERROR(SEARCH("I",R23)))</formula>
    </cfRule>
  </conditionalFormatting>
  <conditionalFormatting sqref="R23:R96">
    <cfRule type="containsText" dxfId="294" priority="18" operator="containsText" text="IV">
      <formula>NOT(ISERROR(SEARCH("IV",R23)))</formula>
    </cfRule>
  </conditionalFormatting>
  <conditionalFormatting sqref="S11 S30:S96">
    <cfRule type="containsText" dxfId="293" priority="33" operator="containsText" text="NO ACEPTABLE">
      <formula>NOT(ISERROR(SEARCH("NO ACEPTABLE",S11)))</formula>
    </cfRule>
    <cfRule type="containsText" dxfId="292" priority="34" operator="containsText" text="NO ACEPTABLE O ACEPTABLE CON CONTROL ESPECIFICO">
      <formula>NOT(ISERROR(SEARCH("NO ACEPTABLE O ACEPTABLE CON CONTROL ESPECIFICO",S11)))</formula>
    </cfRule>
    <cfRule type="containsText" dxfId="291" priority="35" operator="containsText" text="ACEPTABLE">
      <formula>NOT(ISERROR(SEARCH("ACEPTABLE",S11)))</formula>
    </cfRule>
    <cfRule type="containsText" dxfId="290" priority="36" operator="containsText" text="MEJORABLE">
      <formula>NOT(ISERROR(SEARCH("MEJORABLE",S11)))</formula>
    </cfRule>
  </conditionalFormatting>
  <conditionalFormatting sqref="S11">
    <cfRule type="containsText" dxfId="289" priority="29" operator="containsText" text="NO ACEPTABLE">
      <formula>NOT(ISERROR(SEARCH("NO ACEPTABLE",S11)))</formula>
    </cfRule>
    <cfRule type="containsText" dxfId="288" priority="30" operator="containsText" text="ACEPTABLE CON CONTROL ESPECIFICO">
      <formula>NOT(ISERROR(SEARCH("ACEPTABLE CON CONTROL ESPECIFICO",S11)))</formula>
    </cfRule>
    <cfRule type="containsText" dxfId="287" priority="31" operator="containsText" text="ACEPTABLE">
      <formula>NOT(ISERROR(SEARCH("ACEPTABLE",S11)))</formula>
    </cfRule>
    <cfRule type="containsText" dxfId="286" priority="32" operator="containsText" text="MEJORABLE">
      <formula>NOT(ISERROR(SEARCH("MEJORABLE",S11)))</formula>
    </cfRule>
  </conditionalFormatting>
  <conditionalFormatting sqref="S23:S29">
    <cfRule type="containsText" dxfId="285" priority="8" operator="containsText" text="ACEPTABLE">
      <formula>NOT(ISERROR(SEARCH("ACEPTABLE",S23)))</formula>
    </cfRule>
    <cfRule type="containsText" dxfId="284" priority="9" operator="containsText" text="MEJORABLE">
      <formula>NOT(ISERROR(SEARCH("MEJORABLE",S23)))</formula>
    </cfRule>
    <cfRule type="containsText" dxfId="283" priority="10" operator="containsText" text="NO ACEPTABLE">
      <formula>NOT(ISERROR(SEARCH("NO ACEPTABLE",S23)))</formula>
    </cfRule>
    <cfRule type="containsText" dxfId="282" priority="11" operator="containsText" text="NO ACEPTABLE O ACEPTABLE CON CONTROL ESPECIFICO">
      <formula>NOT(ISERROR(SEARCH("NO ACEPTABLE O ACEPTABLE CON CONTROL ESPECIFICO",S23)))</formula>
    </cfRule>
  </conditionalFormatting>
  <conditionalFormatting sqref="S23:S96">
    <cfRule type="containsText" dxfId="281" priority="6" operator="containsText" text="NO ACEPTABLE">
      <formula>NOT(ISERROR(SEARCH("NO ACEPTABLE",S23)))</formula>
    </cfRule>
    <cfRule type="containsText" dxfId="280" priority="7" operator="containsText" text="ACEPTABLE CON CONTROL ESPECIFICO">
      <formula>NOT(ISERROR(SEARCH("ACEPTABLE CON CONTROL ESPECIFICO",S23)))</formula>
    </cfRule>
    <cfRule type="containsText" dxfId="279" priority="12" operator="containsText" text="ACEPTABLE">
      <formula>NOT(ISERROR(SEARCH("ACEPTABLE",S23)))</formula>
    </cfRule>
    <cfRule type="containsText" dxfId="278" priority="13" operator="containsText" text="MEJORABLE">
      <formula>NOT(ISERROR(SEARCH("MEJORABLE",S23)))</formula>
    </cfRule>
  </conditionalFormatting>
  <conditionalFormatting sqref="T11">
    <cfRule type="containsText" dxfId="277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  <cfRule type="containsText" dxfId="276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275" priority="26" operator="equal">
      <formula>"Situación crítica. Suspender actividades hasta que el riesgo esté bajo control. Intervención urgente"</formula>
    </cfRule>
    <cfRule type="containsText" dxfId="274" priority="27" operator="containsText" text="Corregir y adoptar medidas de control inmediato">
      <formula>NOT(ISERROR(SEARCH("Corregir y adoptar medidas de control inmediato",T11)))</formula>
    </cfRule>
    <cfRule type="containsText" dxfId="273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</conditionalFormatting>
  <conditionalFormatting sqref="T23:T96">
    <cfRule type="containsText" dxfId="272" priority="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urgente",T23)))</formula>
    </cfRule>
    <cfRule type="containsText" dxfId="271" priority="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aceptable",T23)))</formula>
    </cfRule>
    <cfRule type="cellIs" dxfId="270" priority="3" operator="equal">
      <formula>"Situación crítica. Suspender actividades hasta que el riesgo esté bajo control. Intervención urgente"</formula>
    </cfRule>
    <cfRule type="containsText" dxfId="269" priority="4" operator="containsText" text="Corregir y adoptar medidas de control inmediato">
      <formula>NOT(ISERROR(SEARCH("Corregir y adoptar medidas de control inmediato",T23)))</formula>
    </cfRule>
    <cfRule type="containsText" dxfId="268" priority="5" operator="containsText" text="Mejorar si es posible. Seria conveniente justificar la intervención y su rentabilidad">
      <formula>NOT(ISERROR(SEARCH("Mejorar si es posible. Seria conveniente justificar la intervención y su rentabilidad",T23)))</formula>
    </cfRule>
  </conditionalFormatting>
  <dataValidations count="6">
    <dataValidation type="list" allowBlank="1" showInputMessage="1" showErrorMessage="1" sqref="H11 H23:H29" xr:uid="{B433E84F-2904-4BCD-BCE8-E945A0B22B33}">
      <formula1>$H$1048568:$H$1048573</formula1>
    </dataValidation>
    <dataValidation type="list" allowBlank="1" showInputMessage="1" showErrorMessage="1" sqref="F11 F23:F45" xr:uid="{3B6EB663-A10B-4633-A9AB-A64B0CDC3C48}">
      <formula1>$F$46:$F$90</formula1>
    </dataValidation>
    <dataValidation type="list" allowBlank="1" showInputMessage="1" showErrorMessage="1" sqref="E11 E38:E39 E35:E36 E29:E30 E25:E26 E23" xr:uid="{536774E1-B530-4C61-AC3F-A49F4DA25544}">
      <formula1>$E$46:$E$51</formula1>
    </dataValidation>
    <dataValidation type="list" showInputMessage="1" showErrorMessage="1" sqref="H30:H96" xr:uid="{94F2E633-E3B8-49EC-8BE7-E1BB9BAE2CEE}">
      <formula1>$H$1048567:$H$1048573</formula1>
    </dataValidation>
    <dataValidation type="list" allowBlank="1" showInputMessage="1" showErrorMessage="1" sqref="P11 P23:P90" xr:uid="{82A79781-758E-477A-9007-04D088D7A8B9}">
      <formula1>$P$45:$P$49</formula1>
    </dataValidation>
    <dataValidation type="list" allowBlank="1" showInputMessage="1" showErrorMessage="1" sqref="D43 D95 D93 D91 D89 D87 D85 D83 D81 D79 D77 D75 D73 D71 D69 D67 D65 D63 D61 D59 D57 D55 D53 D51 D49 D47 D45 D25:D26 D23 D29:D41 D11" xr:uid="{58170BF3-0A97-4BB4-B5E6-4D26B3E7E444}">
      <formula1>$D$1048573:$D$1048576</formula1>
    </dataValidation>
  </dataValidations>
  <pageMargins left="0.23622047244094491" right="0.35433070866141736" top="0.55118110236220474" bottom="0.47244094488188981" header="0.31496062992125984" footer="0.31496062992125984"/>
  <pageSetup paperSize="5" scale="23" fitToWidth="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18</vt:i4>
      </vt:variant>
    </vt:vector>
  </HeadingPairs>
  <TitlesOfParts>
    <vt:vector size="39" baseType="lpstr">
      <vt:lpstr>planeacion</vt:lpstr>
      <vt:lpstr>proceso de archivo</vt:lpstr>
      <vt:lpstr>proceso de comunicaciones</vt:lpstr>
      <vt:lpstr>hacienda</vt:lpstr>
      <vt:lpstr>secretaria general</vt:lpstr>
      <vt:lpstr>salud</vt:lpstr>
      <vt:lpstr>servicios generales</vt:lpstr>
      <vt:lpstr>vigilancia</vt:lpstr>
      <vt:lpstr>Proceso de movilidad</vt:lpstr>
      <vt:lpstr>conductores</vt:lpstr>
      <vt:lpstr>SDAE</vt:lpstr>
      <vt:lpstr>almacen </vt:lpstr>
      <vt:lpstr>recauado</vt:lpstr>
      <vt:lpstr>despacho del alcalde</vt:lpstr>
      <vt:lpstr>contratacion</vt:lpstr>
      <vt:lpstr>ventanillas de recaudo</vt:lpstr>
      <vt:lpstr>control interno</vt:lpstr>
      <vt:lpstr>Hoja4</vt:lpstr>
      <vt:lpstr>Hoja1</vt:lpstr>
      <vt:lpstr>peligros</vt:lpstr>
      <vt:lpstr>categoria daño</vt:lpstr>
      <vt:lpstr>'almacen '!Área_de_impresión</vt:lpstr>
      <vt:lpstr>conductores!Área_de_impresión</vt:lpstr>
      <vt:lpstr>contratacion!Área_de_impresión</vt:lpstr>
      <vt:lpstr>'control interno'!Área_de_impresión</vt:lpstr>
      <vt:lpstr>'despacho del alcalde'!Área_de_impresión</vt:lpstr>
      <vt:lpstr>hacienda!Área_de_impresión</vt:lpstr>
      <vt:lpstr>peligros!Área_de_impresión</vt:lpstr>
      <vt:lpstr>planeacion!Área_de_impresión</vt:lpstr>
      <vt:lpstr>'proceso de archivo'!Área_de_impresión</vt:lpstr>
      <vt:lpstr>'proceso de comunicaciones'!Área_de_impresión</vt:lpstr>
      <vt:lpstr>'Proceso de movilidad'!Área_de_impresión</vt:lpstr>
      <vt:lpstr>recauado!Área_de_impresión</vt:lpstr>
      <vt:lpstr>salud!Área_de_impresión</vt:lpstr>
      <vt:lpstr>SDAE!Área_de_impresión</vt:lpstr>
      <vt:lpstr>'secretaria general'!Área_de_impresión</vt:lpstr>
      <vt:lpstr>'servicios generales'!Área_de_impresión</vt:lpstr>
      <vt:lpstr>'ventanillas de recaudo'!Área_de_impresión</vt:lpstr>
      <vt:lpstr>vigilancia!Área_de_impresión</vt:lpstr>
    </vt:vector>
  </TitlesOfParts>
  <Manager>JULIAN QUINTERO</Manager>
  <Company>JULIAN QUINTERO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PELIGROS</dc:title>
  <dc:subject>GTC 45 VERSION 2012</dc:subject>
  <dc:creator>JULIAN QUINTERO</dc:creator>
  <cp:lastModifiedBy>stephania mosquera</cp:lastModifiedBy>
  <cp:revision>001</cp:revision>
  <cp:lastPrinted>2024-06-17T12:04:07Z</cp:lastPrinted>
  <dcterms:created xsi:type="dcterms:W3CDTF">2011-03-17T22:21:30Z</dcterms:created>
  <dcterms:modified xsi:type="dcterms:W3CDTF">2024-06-17T12:06:47Z</dcterms:modified>
  <cp:version>001</cp:version>
</cp:coreProperties>
</file>