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jpeg" ContentType="image/jpeg"/>
  <Override PartName="/xl/media/image3.jpeg" ContentType="image/jpeg"/>
  <Override PartName="/xl/media/image1.jpeg" ContentType="image/jpeg"/>
  <Override PartName="/xl/media/image2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JULIO" sheetId="1" state="visible" r:id="rId2"/>
    <sheet name="AGOSTO" sheetId="2" state="visible" r:id="rId3"/>
    <sheet name="SEPTIEMBRE" sheetId="3" state="visible" r:id="rId4"/>
    <sheet name="OCTUBR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<sst xmlns="http://schemas.openxmlformats.org/spreadsheetml/2006/main" count="211" uniqueCount="69">
  <si>
    <t xml:space="preserve">CONTROL DE MUESTRAS/ CONSUMO DE REACTIVOS </t>
  </si>
  <si>
    <t xml:space="preserve">HCL</t>
  </si>
  <si>
    <t xml:space="preserve">HNO3</t>
  </si>
  <si>
    <t xml:space="preserve">Rodamina</t>
  </si>
  <si>
    <t xml:space="preserve">CETONA</t>
  </si>
  <si>
    <t xml:space="preserve">Fenolftaleína</t>
  </si>
  <si>
    <t xml:space="preserve">Alcohol</t>
  </si>
  <si>
    <t xml:space="preserve">DIA/FECHA</t>
  </si>
  <si>
    <t xml:space="preserve"> MUESTRA DISGESTADAS</t>
  </si>
  <si>
    <t xml:space="preserve"> MUESTRA PRUEBA RAPIDA</t>
  </si>
  <si>
    <t xml:space="preserve"> MUESTRAS REPETIDAS</t>
  </si>
  <si>
    <t xml:space="preserve">TROMER</t>
  </si>
  <si>
    <t xml:space="preserve">OVER</t>
  </si>
  <si>
    <t xml:space="preserve">LIX1</t>
  </si>
  <si>
    <t xml:space="preserve">LIX2</t>
  </si>
  <si>
    <t xml:space="preserve">CIP1</t>
  </si>
  <si>
    <t xml:space="preserve">CIP2</t>
  </si>
  <si>
    <t xml:space="preserve">ALIM</t>
  </si>
  <si>
    <t xml:space="preserve">COLA</t>
  </si>
  <si>
    <t xml:space="preserve">LIXV T</t>
  </si>
  <si>
    <t xml:space="preserve">(Clorhídrico) ML</t>
  </si>
  <si>
    <t xml:space="preserve">(Nítrico)ML</t>
  </si>
  <si>
    <t xml:space="preserve">CARBONES DIGESTADOS</t>
  </si>
  <si>
    <t xml:space="preserve">(clorhídrico) ML</t>
  </si>
  <si>
    <t xml:space="preserve">Gr</t>
  </si>
  <si>
    <t xml:space="preserve">ML</t>
  </si>
  <si>
    <t xml:space="preserve">TOTAL</t>
  </si>
  <si>
    <t xml:space="preserve">TIPO DE ANALISIS</t>
  </si>
  <si>
    <t xml:space="preserve">°N DE MUESTRAS</t>
  </si>
  <si>
    <t xml:space="preserve">ACIDOS</t>
  </si>
  <si>
    <t xml:space="preserve">CONSUMO</t>
  </si>
  <si>
    <t xml:space="preserve">ALMACEN</t>
  </si>
  <si>
    <t xml:space="preserve">CON/ALM</t>
  </si>
  <si>
    <t xml:space="preserve">ACETILENO</t>
  </si>
  <si>
    <t xml:space="preserve"> MUESTRTAS DIGESTADAS</t>
  </si>
  <si>
    <t xml:space="preserve">MUESTRA DE PROCESO</t>
  </si>
  <si>
    <t xml:space="preserve">MUIESTRAS REPETIDAS</t>
  </si>
  <si>
    <t xml:space="preserve">MUEATRAS PRUEBA RAPIDA</t>
  </si>
  <si>
    <t xml:space="preserve">LIXIVIACION</t>
  </si>
  <si>
    <t xml:space="preserve">TOTAL DE MUESTRAS</t>
  </si>
  <si>
    <t xml:space="preserve">NOTA : 3,42 EL EXCEDENTE DE HNO3 DEL MES ANTERIOR (JUNIO)</t>
  </si>
  <si>
    <t xml:space="preserve">CONTROL DE MUESTRAS/ CONSUMO DE REACTIVOS</t>
  </si>
  <si>
    <t xml:space="preserve">Cetona</t>
  </si>
  <si>
    <t xml:space="preserve">FECHA</t>
  </si>
  <si>
    <t xml:space="preserve">NUMERO DE MUESTRAS DIGESTADAS</t>
  </si>
  <si>
    <t xml:space="preserve">NUMERO DE MUESTRAS REPETIDAS</t>
  </si>
  <si>
    <t xml:space="preserve">MUESTRAS PRUEBA RAPIDA</t>
  </si>
  <si>
    <t xml:space="preserve">LIXIV T</t>
  </si>
  <si>
    <t xml:space="preserve">CON /ALM</t>
  </si>
  <si>
    <t xml:space="preserve">CONTROL DE MUESTRA/ CONSUMO DE REACTIVOS</t>
  </si>
  <si>
    <t xml:space="preserve">NUMERO DE MUESTRAS PRUEBAS RAPIDA</t>
  </si>
  <si>
    <t xml:space="preserve">LIX2 </t>
  </si>
  <si>
    <t xml:space="preserve">CARBONES</t>
  </si>
  <si>
    <t xml:space="preserve"># MUESTRAS</t>
  </si>
  <si>
    <t xml:space="preserve">CONSUMO HCL</t>
  </si>
  <si>
    <t xml:space="preserve">      COSTO POR MUESTRA</t>
  </si>
  <si>
    <t xml:space="preserve">            2,5LTS</t>
  </si>
  <si>
    <t xml:space="preserve">CONSUMO HNO3</t>
  </si>
  <si>
    <t xml:space="preserve">       COSTO POR MUESTRA</t>
  </si>
  <si>
    <t xml:space="preserve">             2,5LTS</t>
  </si>
  <si>
    <t xml:space="preserve">CONSUMO ACETILENO</t>
  </si>
  <si>
    <t xml:space="preserve">$</t>
  </si>
  <si>
    <t xml:space="preserve">NUMERO DE MUESTRAS PRUEBAS RAPIDAS</t>
  </si>
  <si>
    <t xml:space="preserve">CIP6</t>
  </si>
  <si>
    <t xml:space="preserve">5+B11:D30</t>
  </si>
  <si>
    <t xml:space="preserve">CONSUMO / L</t>
  </si>
  <si>
    <t xml:space="preserve">ALMACEN/L</t>
  </si>
  <si>
    <t xml:space="preserve">4+ 1 DAÑADA.</t>
  </si>
  <si>
    <t xml:space="preserve">Nota: el dia 17/10/2021 se leen 60 muestras de tenor liquido a planta Rita.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</si>
</sst>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"/>
    <numFmt numFmtId="167" formatCode="_ * #,##0.00_ ;_ * \-#,##0.00_ ;_ * \-??_ ;_ @_ "/>
    <numFmt numFmtId="168" formatCode="_ * #,##0_ ;_ * \-#,##0_ ;_ * \-??_ ;_ @_ "/>
    <numFmt numFmtId="169" formatCode="0.000"/>
    <numFmt numFmtId="170" formatCode="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2"/>
      <charset val="1"/>
    </font>
    <font>
      <sz val="12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9"/>
      <color rgb="FF000000"/>
      <name val="Calibri"/>
      <family val="2"/>
      <charset val="1"/>
    </font>
    <font>
      <sz val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medium"/>
      <bottom style="medium"/>
      <diagonal/>
    </border>
    <border diagonalUp="false" diagonalDown="false">
      <left style="double"/>
      <right/>
      <top style="medium"/>
      <bottom/>
      <diagonal/>
    </border>
    <border diagonalUp="false" diagonalDown="false">
      <left/>
      <right style="double"/>
      <top style="medium"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double"/>
      <right/>
      <top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5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29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2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3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2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24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0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20" xfId="15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228600</xdr:colOff>
      <xdr:row>3</xdr:row>
      <xdr:rowOff>114480</xdr:rowOff>
    </xdr:from>
    <xdr:to>
      <xdr:col>0</xdr:col>
      <xdr:colOff>1695240</xdr:colOff>
      <xdr:row>7</xdr:row>
      <xdr:rowOff>323640</xdr:rowOff>
    </xdr:to>
    <xdr:pic>
      <xdr:nvPicPr>
        <xdr:cNvPr id="0" name="Imagen 2" descr=""/>
        <xdr:cNvPicPr/>
      </xdr:nvPicPr>
      <xdr:blipFill>
        <a:blip r:embed="rId1"/>
        <a:srcRect l="13531" t="3356" r="13278" b="3753"/>
        <a:stretch/>
      </xdr:blipFill>
      <xdr:spPr>
        <a:xfrm>
          <a:off x="228600" y="923760"/>
          <a:ext cx="1466640" cy="130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552600</xdr:colOff>
      <xdr:row>2</xdr:row>
      <xdr:rowOff>123840</xdr:rowOff>
    </xdr:from>
    <xdr:to>
      <xdr:col>1</xdr:col>
      <xdr:colOff>130320</xdr:colOff>
      <xdr:row>7</xdr:row>
      <xdr:rowOff>475920</xdr:rowOff>
    </xdr:to>
    <xdr:pic>
      <xdr:nvPicPr>
        <xdr:cNvPr id="1" name="Imagen 1" descr=""/>
        <xdr:cNvPicPr/>
      </xdr:nvPicPr>
      <xdr:blipFill>
        <a:blip r:embed="rId1"/>
        <a:srcRect l="13531" t="3356" r="13278" b="3753"/>
        <a:stretch/>
      </xdr:blipFill>
      <xdr:spPr>
        <a:xfrm>
          <a:off x="552600" y="514080"/>
          <a:ext cx="1342800" cy="130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762120</xdr:colOff>
      <xdr:row>2</xdr:row>
      <xdr:rowOff>142920</xdr:rowOff>
    </xdr:from>
    <xdr:to>
      <xdr:col>1</xdr:col>
      <xdr:colOff>552600</xdr:colOff>
      <xdr:row>7</xdr:row>
      <xdr:rowOff>495000</xdr:rowOff>
    </xdr:to>
    <xdr:pic>
      <xdr:nvPicPr>
        <xdr:cNvPr id="2" name="Imagen 1" descr=""/>
        <xdr:cNvPicPr/>
      </xdr:nvPicPr>
      <xdr:blipFill>
        <a:blip r:embed="rId1"/>
        <a:srcRect l="13531" t="3356" r="13278" b="3753"/>
        <a:stretch/>
      </xdr:blipFill>
      <xdr:spPr>
        <a:xfrm>
          <a:off x="762120" y="533160"/>
          <a:ext cx="1466640" cy="130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352440</xdr:colOff>
      <xdr:row>2</xdr:row>
      <xdr:rowOff>66600</xdr:rowOff>
    </xdr:from>
    <xdr:to>
      <xdr:col>1</xdr:col>
      <xdr:colOff>257040</xdr:colOff>
      <xdr:row>7</xdr:row>
      <xdr:rowOff>418680</xdr:rowOff>
    </xdr:to>
    <xdr:pic>
      <xdr:nvPicPr>
        <xdr:cNvPr id="3" name="Imagen 1" descr=""/>
        <xdr:cNvPicPr/>
      </xdr:nvPicPr>
      <xdr:blipFill>
        <a:blip r:embed="rId1"/>
        <a:srcRect l="13531" t="3356" r="13278" b="3753"/>
        <a:stretch/>
      </xdr:blipFill>
      <xdr:spPr>
        <a:xfrm>
          <a:off x="352440" y="456840"/>
          <a:ext cx="1466640" cy="1304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P48" activeCellId="0" sqref="P48"/>
    </sheetView>
  </sheetViews>
  <sheetFormatPr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3" min="2" style="0" width="12.71"/>
    <col collapsed="false" customWidth="true" hidden="false" outlineLevel="0" max="4" min="4" style="0" width="11.71"/>
    <col collapsed="false" customWidth="true" hidden="false" outlineLevel="0" max="5" min="5" style="0" width="9.71"/>
    <col collapsed="false" customWidth="true" hidden="false" outlineLevel="0" max="6" min="6" style="0" width="6.14"/>
    <col collapsed="false" customWidth="true" hidden="false" outlineLevel="0" max="7" min="7" style="0" width="5.14"/>
    <col collapsed="false" customWidth="true" hidden="false" outlineLevel="0" max="9" min="8" style="0" width="5.43"/>
    <col collapsed="false" customWidth="true" hidden="false" outlineLevel="0" max="10" min="10" style="0" width="5.85"/>
    <col collapsed="false" customWidth="true" hidden="false" outlineLevel="0" max="11" min="11" style="0" width="5.57"/>
    <col collapsed="false" customWidth="true" hidden="false" outlineLevel="0" max="12" min="12" style="0" width="5.85"/>
    <col collapsed="false" customWidth="true" hidden="false" outlineLevel="0" max="13" min="13" style="0" width="5.71"/>
    <col collapsed="false" customWidth="true" hidden="false" outlineLevel="0" max="14" min="14" style="0" width="6.71"/>
    <col collapsed="false" customWidth="true" hidden="false" outlineLevel="0" max="15" min="15" style="0" width="15.14"/>
    <col collapsed="false" customWidth="true" hidden="false" outlineLevel="0" max="16" min="16" style="0" width="12.43"/>
    <col collapsed="false" customWidth="true" hidden="false" outlineLevel="0" max="17" min="17" style="0" width="12.85"/>
    <col collapsed="false" customWidth="true" hidden="false" outlineLevel="0" max="18" min="18" style="0" width="15.57"/>
    <col collapsed="false" customWidth="true" hidden="false" outlineLevel="0" max="19" min="19" style="0" width="13.28"/>
    <col collapsed="false" customWidth="true" hidden="false" outlineLevel="0" max="20" min="20" style="0" width="12.71"/>
    <col collapsed="false" customWidth="true" hidden="false" outlineLevel="0" max="21" min="21" style="0" width="10.43"/>
    <col collapsed="false" customWidth="true" hidden="false" outlineLevel="0" max="23" min="22" style="0" width="12.71"/>
    <col collapsed="false" customWidth="true" hidden="false" outlineLevel="0" max="26" min="24" style="0" width="13.43"/>
    <col collapsed="false" customWidth="true" hidden="false" outlineLevel="0" max="1025" min="27" style="0" width="10.53"/>
  </cols>
  <sheetData>
    <row r="1" customFormat="false" ht="33.75" hidden="false" customHeight="true" outlineLevel="0" collapsed="false">
      <c r="A1" s="1"/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customFormat="false" ht="15" hidden="false" customHeight="false" outlineLevel="0" collapsed="false">
      <c r="A2" s="4"/>
      <c r="B2" s="5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customFormat="false" ht="15" hidden="false" customHeight="true" outlineLevel="0" collapsed="false">
      <c r="A3" s="4"/>
      <c r="B3" s="5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customFormat="false" ht="15" hidden="false" customHeight="true" outlineLevel="0" collapsed="false">
      <c r="A4" s="7"/>
      <c r="B4" s="7"/>
      <c r="C4" s="8"/>
      <c r="D4" s="9" t="s">
        <v>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customFormat="false" ht="31.5" hidden="false" customHeight="true" outlineLevel="0" collapsed="false">
      <c r="A5" s="7"/>
      <c r="B5" s="7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customFormat="false" ht="39.75" hidden="false" customHeight="true" outlineLevel="0" collapsed="false">
      <c r="A6" s="7"/>
      <c r="B6" s="7"/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customFormat="false" ht="15" hidden="true" customHeight="true" outlineLevel="0" collapsed="false">
      <c r="A7" s="7"/>
      <c r="B7" s="7"/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customFormat="false" ht="40.5" hidden="false" customHeight="true" outlineLevel="0" collapsed="false">
      <c r="A8" s="7"/>
      <c r="B8" s="7"/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customFormat="false" ht="15.75" hidden="false" customHeight="false" outlineLevel="0" collapsed="false">
      <c r="A9" s="11"/>
      <c r="B9" s="12"/>
      <c r="C9" s="13"/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6" t="s">
        <v>1</v>
      </c>
      <c r="P9" s="17" t="s">
        <v>2</v>
      </c>
      <c r="Q9" s="17"/>
      <c r="R9" s="17" t="s">
        <v>1</v>
      </c>
      <c r="S9" s="17" t="s">
        <v>2</v>
      </c>
      <c r="T9" s="18" t="s">
        <v>3</v>
      </c>
      <c r="U9" s="18" t="s">
        <v>4</v>
      </c>
      <c r="V9" s="18" t="s">
        <v>5</v>
      </c>
      <c r="W9" s="19" t="s">
        <v>6</v>
      </c>
    </row>
    <row r="10" customFormat="false" ht="47.25" hidden="false" customHeight="true" outlineLevel="0" collapsed="false">
      <c r="A10" s="20" t="s">
        <v>7</v>
      </c>
      <c r="B10" s="21" t="s">
        <v>8</v>
      </c>
      <c r="C10" s="20" t="s">
        <v>9</v>
      </c>
      <c r="D10" s="22" t="s">
        <v>10</v>
      </c>
      <c r="E10" s="22" t="s">
        <v>11</v>
      </c>
      <c r="F10" s="22" t="s">
        <v>12</v>
      </c>
      <c r="G10" s="22" t="s">
        <v>13</v>
      </c>
      <c r="H10" s="22" t="s">
        <v>14</v>
      </c>
      <c r="I10" s="22" t="s">
        <v>15</v>
      </c>
      <c r="J10" s="22" t="s">
        <v>16</v>
      </c>
      <c r="K10" s="22" t="s">
        <v>17</v>
      </c>
      <c r="L10" s="22" t="s">
        <v>18</v>
      </c>
      <c r="M10" s="22" t="s">
        <v>14</v>
      </c>
      <c r="N10" s="22" t="s">
        <v>19</v>
      </c>
      <c r="O10" s="18" t="s">
        <v>20</v>
      </c>
      <c r="P10" s="18" t="s">
        <v>21</v>
      </c>
      <c r="Q10" s="22" t="s">
        <v>22</v>
      </c>
      <c r="R10" s="18" t="s">
        <v>23</v>
      </c>
      <c r="S10" s="18" t="s">
        <v>21</v>
      </c>
      <c r="T10" s="23" t="s">
        <v>24</v>
      </c>
      <c r="U10" s="23" t="s">
        <v>25</v>
      </c>
      <c r="V10" s="24" t="s">
        <v>24</v>
      </c>
      <c r="W10" s="25" t="s">
        <v>25</v>
      </c>
    </row>
    <row r="11" customFormat="false" ht="16.5" hidden="false" customHeight="false" outlineLevel="0" collapsed="false">
      <c r="A11" s="26" t="n">
        <v>44378</v>
      </c>
      <c r="B11" s="27" t="n">
        <v>4</v>
      </c>
      <c r="C11" s="28" t="n">
        <f aca="false">B11*2</f>
        <v>8</v>
      </c>
      <c r="D11" s="29" t="n">
        <v>5</v>
      </c>
      <c r="E11" s="29" t="n">
        <v>6</v>
      </c>
      <c r="F11" s="29" t="n">
        <v>6</v>
      </c>
      <c r="G11" s="29" t="n">
        <v>6</v>
      </c>
      <c r="H11" s="29" t="n">
        <v>6</v>
      </c>
      <c r="I11" s="29" t="n">
        <v>6</v>
      </c>
      <c r="J11" s="29" t="n">
        <v>6</v>
      </c>
      <c r="K11" s="29" t="n">
        <v>1</v>
      </c>
      <c r="L11" s="29" t="n">
        <v>1</v>
      </c>
      <c r="M11" s="29" t="n">
        <v>0</v>
      </c>
      <c r="N11" s="29" t="n">
        <v>2</v>
      </c>
      <c r="O11" s="29" t="n">
        <f aca="false">(B11+D11)*30</f>
        <v>270</v>
      </c>
      <c r="P11" s="29" t="n">
        <f aca="false">(B11+D11)*30</f>
        <v>270</v>
      </c>
      <c r="Q11" s="29" t="n">
        <v>0</v>
      </c>
      <c r="R11" s="30"/>
      <c r="S11" s="30"/>
      <c r="T11" s="29" t="n">
        <v>0</v>
      </c>
      <c r="U11" s="29" t="n">
        <v>0</v>
      </c>
      <c r="V11" s="29" t="n">
        <v>0</v>
      </c>
      <c r="W11" s="31"/>
    </row>
    <row r="12" customFormat="false" ht="16.5" hidden="false" customHeight="false" outlineLevel="0" collapsed="false">
      <c r="A12" s="26" t="n">
        <v>44379</v>
      </c>
      <c r="B12" s="27" t="n">
        <v>13</v>
      </c>
      <c r="C12" s="28" t="n">
        <f aca="false">B12*2</f>
        <v>26</v>
      </c>
      <c r="D12" s="29"/>
      <c r="E12" s="29" t="n">
        <v>5</v>
      </c>
      <c r="F12" s="29" t="n">
        <v>5</v>
      </c>
      <c r="G12" s="29" t="n">
        <v>5</v>
      </c>
      <c r="H12" s="29" t="n">
        <v>5</v>
      </c>
      <c r="I12" s="29" t="n">
        <v>5</v>
      </c>
      <c r="J12" s="29" t="n">
        <v>5</v>
      </c>
      <c r="K12" s="29" t="n">
        <v>1</v>
      </c>
      <c r="L12" s="29" t="n">
        <v>1</v>
      </c>
      <c r="M12" s="29" t="n">
        <v>0</v>
      </c>
      <c r="N12" s="29" t="n">
        <v>1</v>
      </c>
      <c r="O12" s="29" t="n">
        <f aca="false">(B12+D12)*30</f>
        <v>390</v>
      </c>
      <c r="P12" s="29" t="n">
        <f aca="false">(B12+D12)*30</f>
        <v>390</v>
      </c>
      <c r="Q12" s="29" t="n">
        <v>6</v>
      </c>
      <c r="R12" s="32"/>
      <c r="S12" s="32"/>
      <c r="T12" s="29"/>
      <c r="U12" s="29"/>
      <c r="V12" s="29"/>
      <c r="W12" s="31"/>
    </row>
    <row r="13" customFormat="false" ht="16.5" hidden="false" customHeight="false" outlineLevel="0" collapsed="false">
      <c r="A13" s="26" t="n">
        <v>44380</v>
      </c>
      <c r="B13" s="27" t="n">
        <v>0</v>
      </c>
      <c r="C13" s="28" t="n">
        <f aca="false">B13*2</f>
        <v>0</v>
      </c>
      <c r="D13" s="29"/>
      <c r="E13" s="29" t="n">
        <v>6</v>
      </c>
      <c r="F13" s="29" t="n">
        <v>6</v>
      </c>
      <c r="G13" s="29" t="n">
        <v>6</v>
      </c>
      <c r="H13" s="29" t="n">
        <v>6</v>
      </c>
      <c r="I13" s="29" t="n">
        <v>6</v>
      </c>
      <c r="J13" s="29" t="n">
        <v>6</v>
      </c>
      <c r="K13" s="29" t="n">
        <v>1</v>
      </c>
      <c r="L13" s="29" t="n">
        <v>1</v>
      </c>
      <c r="M13" s="29" t="n">
        <v>0</v>
      </c>
      <c r="N13" s="29"/>
      <c r="O13" s="29" t="n">
        <f aca="false">(B13+D13)*30</f>
        <v>0</v>
      </c>
      <c r="P13" s="29" t="n">
        <f aca="false">(B13+D13)*30</f>
        <v>0</v>
      </c>
      <c r="Q13" s="29" t="n">
        <v>0</v>
      </c>
      <c r="R13" s="32"/>
      <c r="S13" s="32"/>
      <c r="T13" s="29"/>
      <c r="U13" s="29"/>
      <c r="V13" s="29"/>
      <c r="W13" s="31"/>
    </row>
    <row r="14" customFormat="false" ht="16.5" hidden="false" customHeight="false" outlineLevel="0" collapsed="false">
      <c r="A14" s="26" t="n">
        <v>44381</v>
      </c>
      <c r="B14" s="27" t="n">
        <v>21</v>
      </c>
      <c r="C14" s="28" t="n">
        <f aca="false">B14*2</f>
        <v>42</v>
      </c>
      <c r="D14" s="29" t="n">
        <v>4</v>
      </c>
      <c r="E14" s="29" t="n">
        <v>1</v>
      </c>
      <c r="F14" s="29" t="n">
        <v>1</v>
      </c>
      <c r="G14" s="29" t="n">
        <v>1</v>
      </c>
      <c r="H14" s="29" t="n">
        <v>1</v>
      </c>
      <c r="I14" s="29" t="n">
        <v>1</v>
      </c>
      <c r="J14" s="29" t="n">
        <v>1</v>
      </c>
      <c r="K14" s="29" t="n">
        <v>1</v>
      </c>
      <c r="L14" s="29" t="n">
        <v>1</v>
      </c>
      <c r="M14" s="29" t="n">
        <v>0</v>
      </c>
      <c r="N14" s="29"/>
      <c r="O14" s="29" t="n">
        <f aca="false">(B14+D14)*30</f>
        <v>750</v>
      </c>
      <c r="P14" s="29" t="n">
        <f aca="false">(B14+D14)*30</f>
        <v>750</v>
      </c>
      <c r="Q14" s="29" t="n">
        <v>4</v>
      </c>
      <c r="R14" s="32"/>
      <c r="S14" s="32"/>
      <c r="T14" s="29"/>
      <c r="U14" s="29"/>
      <c r="V14" s="29"/>
      <c r="W14" s="31"/>
    </row>
    <row r="15" customFormat="false" ht="16.5" hidden="false" customHeight="false" outlineLevel="0" collapsed="false">
      <c r="A15" s="26" t="n">
        <v>44382</v>
      </c>
      <c r="B15" s="27" t="n">
        <v>4</v>
      </c>
      <c r="C15" s="28" t="n">
        <f aca="false">B15*2</f>
        <v>8</v>
      </c>
      <c r="D15" s="29"/>
      <c r="E15" s="29" t="n">
        <v>6</v>
      </c>
      <c r="F15" s="29" t="n">
        <v>6</v>
      </c>
      <c r="G15" s="29" t="n">
        <v>6</v>
      </c>
      <c r="H15" s="29" t="n">
        <v>6</v>
      </c>
      <c r="I15" s="29" t="n">
        <v>6</v>
      </c>
      <c r="J15" s="29" t="n">
        <v>6</v>
      </c>
      <c r="K15" s="29" t="n">
        <v>1</v>
      </c>
      <c r="L15" s="29" t="n">
        <v>1</v>
      </c>
      <c r="M15" s="29" t="n">
        <v>0</v>
      </c>
      <c r="N15" s="29" t="n">
        <v>3</v>
      </c>
      <c r="O15" s="29" t="n">
        <f aca="false">(B15+D15)*30</f>
        <v>120</v>
      </c>
      <c r="P15" s="29" t="n">
        <f aca="false">(B15+D15)*30</f>
        <v>120</v>
      </c>
      <c r="Q15" s="29" t="n">
        <v>0</v>
      </c>
      <c r="R15" s="32" t="n">
        <f aca="false">(Q15)*10</f>
        <v>0</v>
      </c>
      <c r="S15" s="32" t="n">
        <f aca="false">(Q15)*10</f>
        <v>0</v>
      </c>
      <c r="T15" s="29"/>
      <c r="U15" s="29"/>
      <c r="V15" s="29"/>
      <c r="W15" s="31"/>
    </row>
    <row r="16" customFormat="false" ht="16.5" hidden="false" customHeight="false" outlineLevel="0" collapsed="false">
      <c r="A16" s="26" t="n">
        <v>44383</v>
      </c>
      <c r="B16" s="27" t="n">
        <v>4</v>
      </c>
      <c r="C16" s="28" t="n">
        <f aca="false">B16*2</f>
        <v>8</v>
      </c>
      <c r="D16" s="29"/>
      <c r="E16" s="29" t="n">
        <v>6</v>
      </c>
      <c r="F16" s="29" t="n">
        <v>6</v>
      </c>
      <c r="G16" s="29" t="n">
        <v>6</v>
      </c>
      <c r="H16" s="29" t="n">
        <v>6</v>
      </c>
      <c r="I16" s="29" t="n">
        <v>6</v>
      </c>
      <c r="J16" s="29" t="n">
        <v>6</v>
      </c>
      <c r="K16" s="29" t="n">
        <v>1</v>
      </c>
      <c r="L16" s="29" t="n">
        <v>1</v>
      </c>
      <c r="M16" s="29" t="n">
        <v>0</v>
      </c>
      <c r="N16" s="29" t="n">
        <v>4</v>
      </c>
      <c r="O16" s="29" t="n">
        <f aca="false">(B16+D16)*30</f>
        <v>120</v>
      </c>
      <c r="P16" s="29" t="n">
        <f aca="false">(B16+D16)*30</f>
        <v>120</v>
      </c>
      <c r="Q16" s="29" t="n">
        <v>2</v>
      </c>
      <c r="R16" s="32" t="n">
        <f aca="false">(Q16)*10</f>
        <v>20</v>
      </c>
      <c r="S16" s="32" t="n">
        <f aca="false">(Q16)*10</f>
        <v>20</v>
      </c>
      <c r="T16" s="29"/>
      <c r="U16" s="29"/>
      <c r="V16" s="29"/>
      <c r="W16" s="31"/>
    </row>
    <row r="17" customFormat="false" ht="16.5" hidden="false" customHeight="false" outlineLevel="0" collapsed="false">
      <c r="A17" s="26" t="n">
        <v>44384</v>
      </c>
      <c r="B17" s="27" t="n">
        <v>3</v>
      </c>
      <c r="C17" s="28" t="n">
        <f aca="false">B17*2</f>
        <v>6</v>
      </c>
      <c r="D17" s="29"/>
      <c r="E17" s="29" t="n">
        <v>6</v>
      </c>
      <c r="F17" s="29" t="n">
        <v>6</v>
      </c>
      <c r="G17" s="29" t="n">
        <v>6</v>
      </c>
      <c r="H17" s="29" t="n">
        <v>6</v>
      </c>
      <c r="I17" s="29" t="n">
        <v>6</v>
      </c>
      <c r="J17" s="29" t="n">
        <v>6</v>
      </c>
      <c r="K17" s="29" t="n">
        <v>1</v>
      </c>
      <c r="L17" s="29" t="n">
        <v>1</v>
      </c>
      <c r="M17" s="29" t="n">
        <v>0</v>
      </c>
      <c r="N17" s="29" t="n">
        <v>3</v>
      </c>
      <c r="O17" s="29" t="n">
        <f aca="false">(B7+Q7)*30</f>
        <v>0</v>
      </c>
      <c r="P17" s="29" t="n">
        <f aca="false">(P7+P7)*30</f>
        <v>0</v>
      </c>
      <c r="Q17" s="29" t="n">
        <v>4</v>
      </c>
      <c r="R17" s="32" t="n">
        <f aca="false">(Q17)*10</f>
        <v>40</v>
      </c>
      <c r="S17" s="32" t="n">
        <f aca="false">(Q17)*10</f>
        <v>40</v>
      </c>
      <c r="T17" s="29" t="n">
        <v>0.02</v>
      </c>
      <c r="U17" s="29" t="n">
        <v>100</v>
      </c>
      <c r="V17" s="29"/>
      <c r="W17" s="31"/>
    </row>
    <row r="18" customFormat="false" ht="16.5" hidden="false" customHeight="false" outlineLevel="0" collapsed="false">
      <c r="A18" s="26" t="n">
        <v>44385</v>
      </c>
      <c r="B18" s="27" t="n">
        <v>3</v>
      </c>
      <c r="C18" s="28" t="n">
        <f aca="false">B18*2</f>
        <v>6</v>
      </c>
      <c r="D18" s="29"/>
      <c r="E18" s="29" t="n">
        <v>6</v>
      </c>
      <c r="F18" s="29" t="n">
        <v>6</v>
      </c>
      <c r="G18" s="29" t="n">
        <v>6</v>
      </c>
      <c r="H18" s="29" t="n">
        <v>6</v>
      </c>
      <c r="I18" s="29" t="n">
        <v>6</v>
      </c>
      <c r="J18" s="29" t="n">
        <v>6</v>
      </c>
      <c r="K18" s="29" t="n">
        <v>1</v>
      </c>
      <c r="L18" s="29" t="n">
        <v>1</v>
      </c>
      <c r="M18" s="29" t="n">
        <v>0</v>
      </c>
      <c r="N18" s="29" t="n">
        <v>2</v>
      </c>
      <c r="O18" s="29" t="n">
        <f aca="false">(B18+D18)*30</f>
        <v>90</v>
      </c>
      <c r="P18" s="29" t="n">
        <f aca="false">(B18+D18)*30</f>
        <v>90</v>
      </c>
      <c r="Q18" s="29"/>
      <c r="R18" s="32" t="n">
        <f aca="false">(Q18)*10</f>
        <v>0</v>
      </c>
      <c r="S18" s="32" t="n">
        <f aca="false">(Q18)*10</f>
        <v>0</v>
      </c>
      <c r="T18" s="29"/>
      <c r="U18" s="29"/>
      <c r="V18" s="29"/>
      <c r="W18" s="31"/>
    </row>
    <row r="19" customFormat="false" ht="16.5" hidden="false" customHeight="false" outlineLevel="0" collapsed="false">
      <c r="A19" s="26" t="n">
        <v>44386</v>
      </c>
      <c r="B19" s="27" t="n">
        <v>0</v>
      </c>
      <c r="C19" s="28" t="n">
        <f aca="false">B19*2</f>
        <v>0</v>
      </c>
      <c r="D19" s="29"/>
      <c r="E19" s="29" t="n">
        <v>4</v>
      </c>
      <c r="F19" s="29" t="n">
        <v>4</v>
      </c>
      <c r="G19" s="29" t="n">
        <v>4</v>
      </c>
      <c r="H19" s="29" t="n">
        <v>4</v>
      </c>
      <c r="I19" s="29" t="n">
        <v>4</v>
      </c>
      <c r="J19" s="29" t="n">
        <v>4</v>
      </c>
      <c r="K19" s="29" t="n">
        <v>1</v>
      </c>
      <c r="L19" s="29" t="n">
        <v>1</v>
      </c>
      <c r="M19" s="29" t="n">
        <v>0</v>
      </c>
      <c r="N19" s="29" t="n">
        <v>3</v>
      </c>
      <c r="O19" s="29" t="n">
        <f aca="false">(B19+Q19)*30</f>
        <v>240</v>
      </c>
      <c r="P19" s="29" t="n">
        <f aca="false">(B19+Q19)*30</f>
        <v>240</v>
      </c>
      <c r="Q19" s="29" t="n">
        <v>8</v>
      </c>
      <c r="R19" s="32" t="n">
        <f aca="false">(Q19)*10</f>
        <v>80</v>
      </c>
      <c r="S19" s="32" t="n">
        <f aca="false">(Q19)*10</f>
        <v>80</v>
      </c>
      <c r="T19" s="29"/>
      <c r="U19" s="29"/>
      <c r="V19" s="29"/>
      <c r="W19" s="31"/>
    </row>
    <row r="20" customFormat="false" ht="16.5" hidden="false" customHeight="false" outlineLevel="0" collapsed="false">
      <c r="A20" s="26" t="n">
        <v>44387</v>
      </c>
      <c r="B20" s="27" t="n">
        <v>0</v>
      </c>
      <c r="C20" s="28" t="n">
        <f aca="false">B20*2</f>
        <v>0</v>
      </c>
      <c r="D20" s="29"/>
      <c r="E20" s="29" t="n">
        <v>5</v>
      </c>
      <c r="F20" s="29" t="n">
        <v>5</v>
      </c>
      <c r="G20" s="29" t="n">
        <v>5</v>
      </c>
      <c r="H20" s="29" t="n">
        <v>5</v>
      </c>
      <c r="I20" s="29" t="n">
        <v>5</v>
      </c>
      <c r="J20" s="29" t="n">
        <v>5</v>
      </c>
      <c r="K20" s="29" t="n">
        <v>1</v>
      </c>
      <c r="L20" s="29" t="n">
        <v>1</v>
      </c>
      <c r="M20" s="29" t="n">
        <v>0</v>
      </c>
      <c r="N20" s="29" t="n">
        <v>1</v>
      </c>
      <c r="O20" s="29" t="n">
        <f aca="false">(B20+Q20)*30</f>
        <v>0</v>
      </c>
      <c r="P20" s="29" t="n">
        <f aca="false">(B20+Q20)*30</f>
        <v>0</v>
      </c>
      <c r="Q20" s="29"/>
      <c r="R20" s="32" t="n">
        <f aca="false">(Q20)*10</f>
        <v>0</v>
      </c>
      <c r="S20" s="32" t="n">
        <f aca="false">(Q20)*10</f>
        <v>0</v>
      </c>
      <c r="T20" s="29"/>
      <c r="U20" s="29"/>
      <c r="V20" s="29"/>
      <c r="W20" s="31"/>
    </row>
    <row r="21" customFormat="false" ht="16.5" hidden="false" customHeight="false" outlineLevel="0" collapsed="false">
      <c r="A21" s="26" t="n">
        <v>44388</v>
      </c>
      <c r="B21" s="27" t="n">
        <v>0</v>
      </c>
      <c r="C21" s="28" t="n">
        <f aca="false">B21*2</f>
        <v>0</v>
      </c>
      <c r="D21" s="29" t="n">
        <v>4</v>
      </c>
      <c r="E21" s="29" t="n">
        <v>6</v>
      </c>
      <c r="F21" s="29" t="n">
        <v>6</v>
      </c>
      <c r="G21" s="29" t="n">
        <v>6</v>
      </c>
      <c r="H21" s="29" t="n">
        <v>6</v>
      </c>
      <c r="I21" s="29" t="n">
        <v>6</v>
      </c>
      <c r="J21" s="29" t="n">
        <v>6</v>
      </c>
      <c r="K21" s="29" t="n">
        <v>1</v>
      </c>
      <c r="L21" s="29" t="n">
        <v>1</v>
      </c>
      <c r="M21" s="29" t="n">
        <v>0</v>
      </c>
      <c r="N21" s="29"/>
      <c r="O21" s="29" t="n">
        <f aca="false">(D21+B21)*30</f>
        <v>120</v>
      </c>
      <c r="P21" s="29" t="n">
        <f aca="false">(B21+D21)*30</f>
        <v>120</v>
      </c>
      <c r="Q21" s="29" t="n">
        <v>4</v>
      </c>
      <c r="R21" s="32" t="n">
        <f aca="false">(Q21)*10</f>
        <v>40</v>
      </c>
      <c r="S21" s="32" t="n">
        <f aca="false">(Q21)*10</f>
        <v>40</v>
      </c>
      <c r="T21" s="29"/>
      <c r="U21" s="29"/>
      <c r="V21" s="29"/>
      <c r="W21" s="31"/>
    </row>
    <row r="22" customFormat="false" ht="16.5" hidden="false" customHeight="false" outlineLevel="0" collapsed="false">
      <c r="A22" s="26" t="n">
        <v>44389</v>
      </c>
      <c r="B22" s="27" t="n">
        <v>0</v>
      </c>
      <c r="C22" s="28" t="n">
        <f aca="false">B22*2</f>
        <v>0</v>
      </c>
      <c r="D22" s="29"/>
      <c r="E22" s="29" t="n">
        <v>6</v>
      </c>
      <c r="F22" s="29" t="n">
        <v>6</v>
      </c>
      <c r="G22" s="29" t="n">
        <v>6</v>
      </c>
      <c r="H22" s="29" t="n">
        <v>6</v>
      </c>
      <c r="I22" s="29" t="n">
        <v>6</v>
      </c>
      <c r="J22" s="29" t="n">
        <v>6</v>
      </c>
      <c r="K22" s="29" t="n">
        <v>1</v>
      </c>
      <c r="L22" s="29" t="n">
        <v>1</v>
      </c>
      <c r="M22" s="29" t="n">
        <v>0</v>
      </c>
      <c r="N22" s="29"/>
      <c r="O22" s="29" t="n">
        <f aca="false">(B22+D22)*30</f>
        <v>0</v>
      </c>
      <c r="P22" s="29" t="n">
        <f aca="false">(B22+D22)*30</f>
        <v>0</v>
      </c>
      <c r="Q22" s="29" t="n">
        <v>4</v>
      </c>
      <c r="R22" s="32" t="n">
        <f aca="false">(Q22)*10</f>
        <v>40</v>
      </c>
      <c r="S22" s="32" t="n">
        <f aca="false">(Q22)*10</f>
        <v>40</v>
      </c>
      <c r="T22" s="29"/>
      <c r="U22" s="29"/>
      <c r="V22" s="29"/>
      <c r="W22" s="31"/>
    </row>
    <row r="23" customFormat="false" ht="16.5" hidden="false" customHeight="false" outlineLevel="0" collapsed="false">
      <c r="A23" s="26" t="n">
        <v>44390</v>
      </c>
      <c r="B23" s="27" t="n">
        <v>2</v>
      </c>
      <c r="C23" s="28" t="n">
        <f aca="false">B23*2</f>
        <v>4</v>
      </c>
      <c r="D23" s="29"/>
      <c r="E23" s="29" t="n">
        <v>2</v>
      </c>
      <c r="F23" s="29" t="n">
        <v>2</v>
      </c>
      <c r="G23" s="29" t="n">
        <v>4</v>
      </c>
      <c r="H23" s="29" t="n">
        <v>4</v>
      </c>
      <c r="I23" s="29" t="n">
        <v>4</v>
      </c>
      <c r="J23" s="29" t="n">
        <v>4</v>
      </c>
      <c r="K23" s="29" t="n">
        <v>1</v>
      </c>
      <c r="L23" s="29" t="n">
        <v>1</v>
      </c>
      <c r="M23" s="29" t="n">
        <v>0</v>
      </c>
      <c r="N23" s="29" t="n">
        <v>2</v>
      </c>
      <c r="O23" s="29" t="n">
        <f aca="false">(B23+D23)*30</f>
        <v>60</v>
      </c>
      <c r="P23" s="29" t="n">
        <f aca="false">(B23+D23)*30</f>
        <v>60</v>
      </c>
      <c r="Q23" s="29" t="n">
        <v>0</v>
      </c>
      <c r="R23" s="32" t="n">
        <f aca="false">(Q23)*10</f>
        <v>0</v>
      </c>
      <c r="S23" s="32" t="n">
        <f aca="false">(Q23)*10</f>
        <v>0</v>
      </c>
      <c r="T23" s="29"/>
      <c r="U23" s="29"/>
      <c r="V23" s="29"/>
      <c r="W23" s="31"/>
    </row>
    <row r="24" customFormat="false" ht="16.5" hidden="false" customHeight="false" outlineLevel="0" collapsed="false">
      <c r="A24" s="26" t="n">
        <v>44391</v>
      </c>
      <c r="B24" s="27" t="n">
        <v>0</v>
      </c>
      <c r="C24" s="28" t="n">
        <f aca="false">B24*2</f>
        <v>0</v>
      </c>
      <c r="D24" s="29" t="n">
        <v>2</v>
      </c>
      <c r="E24" s="29" t="n">
        <v>1</v>
      </c>
      <c r="F24" s="29" t="n">
        <v>1</v>
      </c>
      <c r="G24" s="29" t="n">
        <v>1</v>
      </c>
      <c r="H24" s="29" t="n">
        <v>1</v>
      </c>
      <c r="I24" s="29" t="n">
        <v>1</v>
      </c>
      <c r="J24" s="29" t="n">
        <v>1</v>
      </c>
      <c r="K24" s="29" t="n">
        <v>1</v>
      </c>
      <c r="L24" s="29" t="n">
        <v>1</v>
      </c>
      <c r="M24" s="29" t="n">
        <v>0</v>
      </c>
      <c r="N24" s="29"/>
      <c r="O24" s="29" t="n">
        <f aca="false">(B24+D24)*30</f>
        <v>60</v>
      </c>
      <c r="P24" s="29" t="n">
        <f aca="false">(B24+D24)*30</f>
        <v>60</v>
      </c>
      <c r="Q24" s="29" t="n">
        <v>0</v>
      </c>
      <c r="R24" s="32" t="n">
        <f aca="false">(Q24)*10</f>
        <v>0</v>
      </c>
      <c r="S24" s="32" t="n">
        <f aca="false">(Q24)*10</f>
        <v>0</v>
      </c>
      <c r="T24" s="29"/>
      <c r="U24" s="29"/>
      <c r="V24" s="29"/>
      <c r="W24" s="31"/>
    </row>
    <row r="25" customFormat="false" ht="16.5" hidden="false" customHeight="false" outlineLevel="0" collapsed="false">
      <c r="A25" s="26" t="n">
        <v>44392</v>
      </c>
      <c r="B25" s="27" t="n">
        <v>4</v>
      </c>
      <c r="C25" s="28" t="n">
        <f aca="false">B25*2</f>
        <v>8</v>
      </c>
      <c r="D25" s="29" t="n">
        <v>5</v>
      </c>
      <c r="E25" s="29" t="n">
        <v>2</v>
      </c>
      <c r="F25" s="29" t="n">
        <v>2</v>
      </c>
      <c r="G25" s="29" t="n">
        <v>2</v>
      </c>
      <c r="H25" s="29" t="n">
        <v>2</v>
      </c>
      <c r="I25" s="29" t="n">
        <v>2</v>
      </c>
      <c r="J25" s="29" t="n">
        <v>2</v>
      </c>
      <c r="K25" s="29" t="n">
        <v>1</v>
      </c>
      <c r="L25" s="29" t="n">
        <v>1</v>
      </c>
      <c r="M25" s="29" t="n">
        <v>0</v>
      </c>
      <c r="N25" s="29"/>
      <c r="O25" s="29" t="n">
        <f aca="false">(B25+D25)*30</f>
        <v>270</v>
      </c>
      <c r="P25" s="29" t="n">
        <f aca="false">(B25+D25)*30</f>
        <v>270</v>
      </c>
      <c r="Q25" s="29" t="n">
        <v>4</v>
      </c>
      <c r="R25" s="32" t="n">
        <f aca="false">(Q25)*10</f>
        <v>40</v>
      </c>
      <c r="S25" s="32" t="n">
        <f aca="false">(Q25)*10</f>
        <v>40</v>
      </c>
      <c r="T25" s="29"/>
      <c r="U25" s="29"/>
      <c r="V25" s="29"/>
      <c r="W25" s="31"/>
    </row>
    <row r="26" customFormat="false" ht="16.5" hidden="false" customHeight="false" outlineLevel="0" collapsed="false">
      <c r="A26" s="26" t="n">
        <v>44393</v>
      </c>
      <c r="B26" s="27" t="n">
        <v>0</v>
      </c>
      <c r="C26" s="28" t="n">
        <f aca="false">B26*2</f>
        <v>0</v>
      </c>
      <c r="D26" s="29"/>
      <c r="E26" s="29" t="n">
        <v>2</v>
      </c>
      <c r="F26" s="29" t="n">
        <v>2</v>
      </c>
      <c r="G26" s="29" t="n">
        <v>2</v>
      </c>
      <c r="H26" s="29" t="n">
        <v>2</v>
      </c>
      <c r="I26" s="29" t="n">
        <v>2</v>
      </c>
      <c r="J26" s="29" t="n">
        <v>2</v>
      </c>
      <c r="K26" s="29" t="n">
        <v>1</v>
      </c>
      <c r="L26" s="29" t="n">
        <v>1</v>
      </c>
      <c r="M26" s="29" t="n">
        <v>0</v>
      </c>
      <c r="N26" s="29" t="n">
        <v>1</v>
      </c>
      <c r="O26" s="29" t="n">
        <f aca="false">(B26+D26)*30</f>
        <v>0</v>
      </c>
      <c r="P26" s="29" t="n">
        <f aca="false">(B26+D26)*30</f>
        <v>0</v>
      </c>
      <c r="Q26" s="29" t="n">
        <v>0</v>
      </c>
      <c r="R26" s="32" t="n">
        <f aca="false">(Q26)*10</f>
        <v>0</v>
      </c>
      <c r="S26" s="32" t="n">
        <f aca="false">(Q26)*10</f>
        <v>0</v>
      </c>
      <c r="T26" s="29"/>
      <c r="U26" s="29"/>
      <c r="V26" s="29"/>
      <c r="W26" s="31"/>
    </row>
    <row r="27" customFormat="false" ht="16.5" hidden="false" customHeight="false" outlineLevel="0" collapsed="false">
      <c r="A27" s="26" t="n">
        <v>44394</v>
      </c>
      <c r="B27" s="27" t="n">
        <v>12</v>
      </c>
      <c r="C27" s="28" t="n">
        <f aca="false">B27*2</f>
        <v>24</v>
      </c>
      <c r="D27" s="29"/>
      <c r="E27" s="29" t="n">
        <v>6</v>
      </c>
      <c r="F27" s="29" t="n">
        <v>6</v>
      </c>
      <c r="G27" s="29" t="n">
        <v>6</v>
      </c>
      <c r="H27" s="29" t="n">
        <v>6</v>
      </c>
      <c r="I27" s="29" t="n">
        <v>6</v>
      </c>
      <c r="J27" s="29" t="n">
        <v>6</v>
      </c>
      <c r="K27" s="29" t="n">
        <v>1</v>
      </c>
      <c r="L27" s="29" t="n">
        <v>1</v>
      </c>
      <c r="M27" s="29" t="n">
        <v>0</v>
      </c>
      <c r="N27" s="29" t="n">
        <v>2</v>
      </c>
      <c r="O27" s="29" t="n">
        <f aca="false">(B27+D27)*30</f>
        <v>360</v>
      </c>
      <c r="P27" s="29" t="n">
        <f aca="false">(B27+D27)*30</f>
        <v>360</v>
      </c>
      <c r="Q27" s="29" t="n">
        <v>10</v>
      </c>
      <c r="R27" s="32" t="n">
        <f aca="false">(Q27)*10</f>
        <v>100</v>
      </c>
      <c r="S27" s="32" t="n">
        <f aca="false">(Q27)*10</f>
        <v>100</v>
      </c>
      <c r="T27" s="29"/>
      <c r="U27" s="29"/>
      <c r="V27" s="29"/>
      <c r="W27" s="31"/>
    </row>
    <row r="28" customFormat="false" ht="16.5" hidden="false" customHeight="false" outlineLevel="0" collapsed="false">
      <c r="A28" s="26" t="n">
        <v>44395</v>
      </c>
      <c r="B28" s="27" t="n">
        <v>0</v>
      </c>
      <c r="C28" s="28" t="n">
        <f aca="false">B28*2</f>
        <v>0</v>
      </c>
      <c r="D28" s="29"/>
      <c r="E28" s="29" t="n">
        <v>5</v>
      </c>
      <c r="F28" s="29" t="n">
        <v>5</v>
      </c>
      <c r="G28" s="29" t="n">
        <v>5</v>
      </c>
      <c r="H28" s="29" t="n">
        <v>5</v>
      </c>
      <c r="I28" s="29" t="n">
        <v>5</v>
      </c>
      <c r="J28" s="29" t="n">
        <v>5</v>
      </c>
      <c r="K28" s="29" t="n">
        <v>1</v>
      </c>
      <c r="L28" s="29" t="n">
        <v>1</v>
      </c>
      <c r="M28" s="29" t="n">
        <v>0</v>
      </c>
      <c r="N28" s="29" t="n">
        <v>1</v>
      </c>
      <c r="O28" s="33" t="n">
        <f aca="false">(B28+D28)*30</f>
        <v>0</v>
      </c>
      <c r="P28" s="33" t="n">
        <f aca="false">(B28+D28)*30</f>
        <v>0</v>
      </c>
      <c r="Q28" s="29" t="n">
        <v>0</v>
      </c>
      <c r="R28" s="32" t="n">
        <f aca="false">(Q28)*10</f>
        <v>0</v>
      </c>
      <c r="S28" s="32" t="n">
        <f aca="false">(Q28)*10</f>
        <v>0</v>
      </c>
      <c r="T28" s="29"/>
      <c r="U28" s="29"/>
      <c r="V28" s="29"/>
      <c r="W28" s="31"/>
    </row>
    <row r="29" customFormat="false" ht="16.5" hidden="false" customHeight="false" outlineLevel="0" collapsed="false">
      <c r="A29" s="26" t="n">
        <v>44396</v>
      </c>
      <c r="B29" s="27" t="n">
        <v>6</v>
      </c>
      <c r="C29" s="28" t="n">
        <f aca="false">B29*2</f>
        <v>12</v>
      </c>
      <c r="D29" s="29"/>
      <c r="E29" s="29" t="n">
        <v>6</v>
      </c>
      <c r="F29" s="29" t="n">
        <v>6</v>
      </c>
      <c r="G29" s="29" t="n">
        <v>6</v>
      </c>
      <c r="H29" s="29" t="n">
        <v>6</v>
      </c>
      <c r="I29" s="29" t="n">
        <v>6</v>
      </c>
      <c r="J29" s="29" t="n">
        <v>6</v>
      </c>
      <c r="K29" s="29" t="n">
        <v>1</v>
      </c>
      <c r="L29" s="29" t="n">
        <v>1</v>
      </c>
      <c r="M29" s="29" t="n">
        <v>0</v>
      </c>
      <c r="N29" s="29"/>
      <c r="O29" s="29" t="n">
        <f aca="false">(B29+D29)*30</f>
        <v>180</v>
      </c>
      <c r="P29" s="29" t="n">
        <f aca="false">(B29+D29)*30</f>
        <v>180</v>
      </c>
      <c r="Q29" s="29" t="n">
        <v>3</v>
      </c>
      <c r="R29" s="32" t="n">
        <f aca="false">(Q29)*10</f>
        <v>30</v>
      </c>
      <c r="S29" s="32" t="n">
        <f aca="false">(Q29)*10</f>
        <v>30</v>
      </c>
      <c r="T29" s="29"/>
      <c r="U29" s="29"/>
      <c r="V29" s="29"/>
      <c r="W29" s="31"/>
    </row>
    <row r="30" customFormat="false" ht="16.5" hidden="false" customHeight="false" outlineLevel="0" collapsed="false">
      <c r="A30" s="26" t="n">
        <v>44397</v>
      </c>
      <c r="B30" s="27" t="n">
        <v>0</v>
      </c>
      <c r="C30" s="28" t="n">
        <f aca="false">B30*2</f>
        <v>0</v>
      </c>
      <c r="D30" s="29"/>
      <c r="E30" s="29" t="n">
        <v>6</v>
      </c>
      <c r="F30" s="29" t="n">
        <v>6</v>
      </c>
      <c r="G30" s="29" t="n">
        <v>6</v>
      </c>
      <c r="H30" s="29" t="n">
        <v>6</v>
      </c>
      <c r="I30" s="29" t="n">
        <v>6</v>
      </c>
      <c r="J30" s="29" t="n">
        <v>6</v>
      </c>
      <c r="K30" s="29" t="n">
        <v>1</v>
      </c>
      <c r="L30" s="29" t="n">
        <v>1</v>
      </c>
      <c r="M30" s="29" t="n">
        <v>0</v>
      </c>
      <c r="N30" s="29" t="n">
        <v>2</v>
      </c>
      <c r="O30" s="29" t="n">
        <f aca="false">(B30+D30)*30</f>
        <v>0</v>
      </c>
      <c r="P30" s="29" t="n">
        <f aca="false">(B30+D30)*30</f>
        <v>0</v>
      </c>
      <c r="Q30" s="29" t="n">
        <v>0</v>
      </c>
      <c r="R30" s="32" t="n">
        <f aca="false">(Q30)*10</f>
        <v>0</v>
      </c>
      <c r="S30" s="32" t="n">
        <f aca="false">(Q30)*10</f>
        <v>0</v>
      </c>
      <c r="T30" s="29"/>
      <c r="U30" s="29"/>
      <c r="V30" s="29"/>
      <c r="W30" s="31"/>
    </row>
    <row r="31" customFormat="false" ht="16.5" hidden="false" customHeight="false" outlineLevel="0" collapsed="false">
      <c r="A31" s="26" t="n">
        <v>44398</v>
      </c>
      <c r="B31" s="27" t="n">
        <v>0</v>
      </c>
      <c r="C31" s="28" t="n">
        <f aca="false">B31*2</f>
        <v>0</v>
      </c>
      <c r="D31" s="29"/>
      <c r="E31" s="29" t="n">
        <v>6</v>
      </c>
      <c r="F31" s="29" t="n">
        <v>6</v>
      </c>
      <c r="G31" s="29" t="n">
        <v>6</v>
      </c>
      <c r="H31" s="29" t="n">
        <v>6</v>
      </c>
      <c r="I31" s="29" t="n">
        <v>6</v>
      </c>
      <c r="J31" s="29" t="n">
        <v>6</v>
      </c>
      <c r="K31" s="29" t="n">
        <v>1</v>
      </c>
      <c r="L31" s="29" t="n">
        <v>1</v>
      </c>
      <c r="M31" s="29" t="n">
        <v>0</v>
      </c>
      <c r="N31" s="29"/>
      <c r="O31" s="29" t="n">
        <f aca="false">(B31+D31)*30</f>
        <v>0</v>
      </c>
      <c r="P31" s="29" t="n">
        <f aca="false">(C31+P31)*30</f>
        <v>0</v>
      </c>
      <c r="Q31" s="29" t="n">
        <v>3</v>
      </c>
      <c r="R31" s="32" t="n">
        <f aca="false">(Q31)*10</f>
        <v>30</v>
      </c>
      <c r="S31" s="32" t="n">
        <f aca="false">(Q31)*10</f>
        <v>30</v>
      </c>
      <c r="T31" s="29"/>
      <c r="U31" s="29"/>
      <c r="V31" s="29"/>
      <c r="W31" s="31"/>
    </row>
    <row r="32" customFormat="false" ht="16.5" hidden="false" customHeight="false" outlineLevel="0" collapsed="false">
      <c r="A32" s="26" t="n">
        <v>44399</v>
      </c>
      <c r="B32" s="27" t="n">
        <v>8</v>
      </c>
      <c r="C32" s="28" t="n">
        <f aca="false">B32*2</f>
        <v>16</v>
      </c>
      <c r="D32" s="29"/>
      <c r="E32" s="29" t="n">
        <v>6</v>
      </c>
      <c r="F32" s="29" t="n">
        <v>6</v>
      </c>
      <c r="G32" s="29" t="n">
        <v>6</v>
      </c>
      <c r="H32" s="29" t="n">
        <v>6</v>
      </c>
      <c r="I32" s="29" t="n">
        <v>6</v>
      </c>
      <c r="J32" s="29" t="n">
        <v>6</v>
      </c>
      <c r="K32" s="29" t="n">
        <v>1</v>
      </c>
      <c r="L32" s="29" t="n">
        <v>1</v>
      </c>
      <c r="M32" s="29" t="n">
        <v>0</v>
      </c>
      <c r="N32" s="29"/>
      <c r="O32" s="29" t="n">
        <f aca="false">(B32+D32)*30</f>
        <v>240</v>
      </c>
      <c r="P32" s="33" t="n">
        <f aca="false">(B32+Q32)*30</f>
        <v>240</v>
      </c>
      <c r="Q32" s="29" t="n">
        <v>0</v>
      </c>
      <c r="R32" s="32" t="n">
        <f aca="false">(Q32)*10</f>
        <v>0</v>
      </c>
      <c r="S32" s="32" t="n">
        <f aca="false">(Q32)*10</f>
        <v>0</v>
      </c>
      <c r="T32" s="29"/>
      <c r="U32" s="29"/>
      <c r="V32" s="29"/>
      <c r="W32" s="31"/>
    </row>
    <row r="33" customFormat="false" ht="16.5" hidden="false" customHeight="false" outlineLevel="0" collapsed="false">
      <c r="A33" s="26" t="n">
        <v>44400</v>
      </c>
      <c r="B33" s="27" t="n">
        <v>0</v>
      </c>
      <c r="C33" s="28" t="n">
        <f aca="false">B33*2</f>
        <v>0</v>
      </c>
      <c r="D33" s="29"/>
      <c r="E33" s="29" t="n">
        <v>5</v>
      </c>
      <c r="F33" s="29" t="n">
        <v>5</v>
      </c>
      <c r="G33" s="29" t="n">
        <v>5</v>
      </c>
      <c r="H33" s="29" t="n">
        <v>5</v>
      </c>
      <c r="I33" s="29" t="n">
        <v>5</v>
      </c>
      <c r="J33" s="29" t="n">
        <v>5</v>
      </c>
      <c r="K33" s="29" t="n">
        <v>1</v>
      </c>
      <c r="L33" s="29" t="n">
        <v>1</v>
      </c>
      <c r="M33" s="29" t="n">
        <v>0</v>
      </c>
      <c r="N33" s="29" t="n">
        <v>2</v>
      </c>
      <c r="O33" s="29" t="n">
        <f aca="false">(B33+D33)*30</f>
        <v>0</v>
      </c>
      <c r="P33" s="29" t="n">
        <f aca="false">(B33+D33)*30</f>
        <v>0</v>
      </c>
      <c r="Q33" s="29" t="n">
        <v>3</v>
      </c>
      <c r="R33" s="32" t="n">
        <f aca="false">(Q33)*10</f>
        <v>30</v>
      </c>
      <c r="S33" s="32" t="n">
        <f aca="false">(Q33)*10</f>
        <v>30</v>
      </c>
      <c r="T33" s="29"/>
      <c r="U33" s="29"/>
      <c r="V33" s="29"/>
      <c r="W33" s="31"/>
    </row>
    <row r="34" customFormat="false" ht="16.5" hidden="false" customHeight="false" outlineLevel="0" collapsed="false">
      <c r="A34" s="26" t="n">
        <v>44401</v>
      </c>
      <c r="B34" s="27" t="n">
        <v>0</v>
      </c>
      <c r="C34" s="28" t="n">
        <f aca="false">B34*2</f>
        <v>0</v>
      </c>
      <c r="D34" s="29"/>
      <c r="E34" s="29" t="n">
        <v>6</v>
      </c>
      <c r="F34" s="29" t="n">
        <v>6</v>
      </c>
      <c r="G34" s="29" t="n">
        <v>6</v>
      </c>
      <c r="H34" s="29" t="n">
        <v>6</v>
      </c>
      <c r="I34" s="29" t="n">
        <v>6</v>
      </c>
      <c r="J34" s="29" t="n">
        <v>6</v>
      </c>
      <c r="K34" s="29" t="n">
        <v>1</v>
      </c>
      <c r="L34" s="29" t="n">
        <v>1</v>
      </c>
      <c r="M34" s="29" t="n">
        <v>0</v>
      </c>
      <c r="N34" s="29"/>
      <c r="O34" s="29" t="n">
        <f aca="false">(B34+D34)*30</f>
        <v>0</v>
      </c>
      <c r="P34" s="29" t="n">
        <f aca="false">(D34+B34)*30</f>
        <v>0</v>
      </c>
      <c r="Q34" s="29" t="n">
        <v>4</v>
      </c>
      <c r="R34" s="32" t="n">
        <f aca="false">(Q34)*10</f>
        <v>40</v>
      </c>
      <c r="S34" s="32" t="n">
        <f aca="false">(Q34)*10</f>
        <v>40</v>
      </c>
      <c r="T34" s="29"/>
      <c r="U34" s="29"/>
      <c r="V34" s="29"/>
      <c r="W34" s="31"/>
    </row>
    <row r="35" customFormat="false" ht="16.5" hidden="false" customHeight="false" outlineLevel="0" collapsed="false">
      <c r="A35" s="26" t="n">
        <v>44402</v>
      </c>
      <c r="B35" s="27" t="n">
        <v>0</v>
      </c>
      <c r="C35" s="28" t="n">
        <f aca="false">B35*2</f>
        <v>0</v>
      </c>
      <c r="D35" s="29"/>
      <c r="E35" s="29" t="n">
        <v>6</v>
      </c>
      <c r="F35" s="29" t="n">
        <v>6</v>
      </c>
      <c r="G35" s="29" t="n">
        <v>6</v>
      </c>
      <c r="H35" s="29" t="n">
        <v>6</v>
      </c>
      <c r="I35" s="29" t="n">
        <v>6</v>
      </c>
      <c r="J35" s="29" t="n">
        <v>6</v>
      </c>
      <c r="K35" s="29" t="n">
        <v>1</v>
      </c>
      <c r="L35" s="29" t="n">
        <v>1</v>
      </c>
      <c r="M35" s="29" t="n">
        <v>0</v>
      </c>
      <c r="N35" s="29"/>
      <c r="O35" s="29" t="n">
        <f aca="false">(B35+D35)*30</f>
        <v>0</v>
      </c>
      <c r="P35" s="33" t="n">
        <f aca="false">(B35+Q35)*30</f>
        <v>0</v>
      </c>
      <c r="Q35" s="29" t="n">
        <v>0</v>
      </c>
      <c r="R35" s="32" t="n">
        <f aca="false">(Q35)*10</f>
        <v>0</v>
      </c>
      <c r="S35" s="32" t="n">
        <f aca="false">(Q35)*10</f>
        <v>0</v>
      </c>
      <c r="T35" s="29"/>
      <c r="U35" s="29"/>
      <c r="V35" s="29"/>
      <c r="W35" s="31"/>
    </row>
    <row r="36" customFormat="false" ht="16.5" hidden="false" customHeight="false" outlineLevel="0" collapsed="false">
      <c r="A36" s="26" t="n">
        <v>44403</v>
      </c>
      <c r="B36" s="27" t="n">
        <v>3</v>
      </c>
      <c r="C36" s="28" t="n">
        <f aca="false">B36*2</f>
        <v>6</v>
      </c>
      <c r="D36" s="29"/>
      <c r="E36" s="29" t="n">
        <v>6</v>
      </c>
      <c r="F36" s="29" t="n">
        <v>6</v>
      </c>
      <c r="G36" s="29" t="n">
        <v>6</v>
      </c>
      <c r="H36" s="29" t="n">
        <v>6</v>
      </c>
      <c r="I36" s="29" t="n">
        <v>6</v>
      </c>
      <c r="J36" s="29" t="n">
        <v>6</v>
      </c>
      <c r="K36" s="29" t="n">
        <v>1</v>
      </c>
      <c r="L36" s="29" t="n">
        <v>1</v>
      </c>
      <c r="M36" s="29" t="n">
        <v>0</v>
      </c>
      <c r="N36" s="29"/>
      <c r="O36" s="29" t="n">
        <f aca="false">(B36+D36)*30</f>
        <v>90</v>
      </c>
      <c r="P36" s="29" t="n">
        <f aca="false">(B36+D36)*30</f>
        <v>90</v>
      </c>
      <c r="Q36" s="29" t="n">
        <v>4</v>
      </c>
      <c r="R36" s="32" t="n">
        <f aca="false">(Q36)*10</f>
        <v>40</v>
      </c>
      <c r="S36" s="32" t="n">
        <f aca="false">(Q36)*10</f>
        <v>40</v>
      </c>
      <c r="T36" s="29"/>
      <c r="U36" s="29"/>
      <c r="V36" s="29"/>
      <c r="W36" s="31"/>
    </row>
    <row r="37" customFormat="false" ht="15.75" hidden="false" customHeight="true" outlineLevel="0" collapsed="false">
      <c r="A37" s="26" t="n">
        <v>44404</v>
      </c>
      <c r="B37" s="27" t="n">
        <v>11</v>
      </c>
      <c r="C37" s="28" t="n">
        <f aca="false">B37*2</f>
        <v>22</v>
      </c>
      <c r="D37" s="29"/>
      <c r="E37" s="29" t="n">
        <v>5</v>
      </c>
      <c r="F37" s="29" t="n">
        <v>5</v>
      </c>
      <c r="G37" s="29" t="n">
        <v>5</v>
      </c>
      <c r="H37" s="29" t="n">
        <v>5</v>
      </c>
      <c r="I37" s="29" t="n">
        <v>5</v>
      </c>
      <c r="J37" s="29" t="n">
        <v>5</v>
      </c>
      <c r="K37" s="29" t="n">
        <v>1</v>
      </c>
      <c r="L37" s="29" t="n">
        <v>1</v>
      </c>
      <c r="M37" s="29" t="n">
        <v>0</v>
      </c>
      <c r="N37" s="29" t="n">
        <v>1</v>
      </c>
      <c r="O37" s="29" t="n">
        <f aca="false">(B37+D37)*30</f>
        <v>330</v>
      </c>
      <c r="P37" s="29" t="n">
        <f aca="false">(B37+D37)*30</f>
        <v>330</v>
      </c>
      <c r="Q37" s="29" t="n">
        <v>0</v>
      </c>
      <c r="R37" s="32" t="n">
        <f aca="false">(Q37)*10</f>
        <v>0</v>
      </c>
      <c r="S37" s="32" t="n">
        <f aca="false">(Q37)*10</f>
        <v>0</v>
      </c>
      <c r="T37" s="29"/>
      <c r="U37" s="29"/>
      <c r="V37" s="29"/>
      <c r="W37" s="31"/>
    </row>
    <row r="38" customFormat="false" ht="16.5" hidden="false" customHeight="false" outlineLevel="0" collapsed="false">
      <c r="A38" s="26" t="n">
        <v>44405</v>
      </c>
      <c r="B38" s="27" t="n">
        <v>0</v>
      </c>
      <c r="C38" s="28" t="n">
        <f aca="false">B38*2</f>
        <v>0</v>
      </c>
      <c r="D38" s="29"/>
      <c r="E38" s="29" t="n">
        <v>5</v>
      </c>
      <c r="F38" s="29" t="n">
        <v>5</v>
      </c>
      <c r="G38" s="29" t="n">
        <v>5</v>
      </c>
      <c r="H38" s="29" t="n">
        <v>5</v>
      </c>
      <c r="I38" s="29" t="n">
        <v>5</v>
      </c>
      <c r="J38" s="29" t="n">
        <v>5</v>
      </c>
      <c r="K38" s="29" t="n">
        <v>1</v>
      </c>
      <c r="L38" s="29" t="n">
        <v>1</v>
      </c>
      <c r="M38" s="29" t="n">
        <v>0</v>
      </c>
      <c r="N38" s="29" t="n">
        <v>1</v>
      </c>
      <c r="O38" s="29" t="n">
        <f aca="false">(B38+D38)*30</f>
        <v>0</v>
      </c>
      <c r="P38" s="29" t="n">
        <f aca="false">(B38+D38)*30</f>
        <v>0</v>
      </c>
      <c r="Q38" s="29" t="n">
        <v>2</v>
      </c>
      <c r="R38" s="32" t="n">
        <f aca="false">(Q38)*10</f>
        <v>20</v>
      </c>
      <c r="S38" s="32" t="n">
        <f aca="false">(Q38)*10</f>
        <v>20</v>
      </c>
      <c r="T38" s="29"/>
      <c r="U38" s="29"/>
      <c r="V38" s="29"/>
      <c r="W38" s="31"/>
    </row>
    <row r="39" customFormat="false" ht="16.5" hidden="false" customHeight="false" outlineLevel="0" collapsed="false">
      <c r="A39" s="26" t="n">
        <v>44406</v>
      </c>
      <c r="B39" s="27" t="n">
        <v>0</v>
      </c>
      <c r="C39" s="28" t="n">
        <f aca="false">B39*2</f>
        <v>0</v>
      </c>
      <c r="D39" s="29"/>
      <c r="E39" s="29" t="n">
        <v>2</v>
      </c>
      <c r="F39" s="29" t="n">
        <v>2</v>
      </c>
      <c r="G39" s="29" t="n">
        <v>2</v>
      </c>
      <c r="H39" s="29" t="n">
        <v>2</v>
      </c>
      <c r="I39" s="29" t="n">
        <v>2</v>
      </c>
      <c r="J39" s="29" t="n">
        <v>2</v>
      </c>
      <c r="K39" s="29" t="n">
        <v>1</v>
      </c>
      <c r="L39" s="29" t="n">
        <v>1</v>
      </c>
      <c r="M39" s="29" t="n">
        <v>0</v>
      </c>
      <c r="N39" s="29"/>
      <c r="O39" s="29" t="n">
        <f aca="false">(B39+D39)*30</f>
        <v>0</v>
      </c>
      <c r="P39" s="29" t="n">
        <f aca="false">(B39+D39)*30</f>
        <v>0</v>
      </c>
      <c r="Q39" s="29" t="n">
        <v>2</v>
      </c>
      <c r="R39" s="32" t="n">
        <f aca="false">(Q39)*10</f>
        <v>20</v>
      </c>
      <c r="S39" s="32" t="n">
        <f aca="false">(Q39)*10</f>
        <v>20</v>
      </c>
      <c r="T39" s="29"/>
      <c r="U39" s="29"/>
      <c r="V39" s="29"/>
      <c r="W39" s="31"/>
    </row>
    <row r="40" customFormat="false" ht="16.5" hidden="false" customHeight="false" outlineLevel="0" collapsed="false">
      <c r="A40" s="26" t="n">
        <v>44407</v>
      </c>
      <c r="B40" s="27" t="n">
        <v>0</v>
      </c>
      <c r="C40" s="28" t="n">
        <f aca="false">B40*2</f>
        <v>0</v>
      </c>
      <c r="D40" s="29"/>
      <c r="E40" s="29" t="n">
        <v>0</v>
      </c>
      <c r="F40" s="29" t="n">
        <v>0</v>
      </c>
      <c r="G40" s="29" t="n">
        <v>0</v>
      </c>
      <c r="H40" s="29" t="n">
        <v>0</v>
      </c>
      <c r="I40" s="29" t="n">
        <v>0</v>
      </c>
      <c r="J40" s="29" t="n">
        <v>0</v>
      </c>
      <c r="K40" s="29" t="n">
        <v>0</v>
      </c>
      <c r="L40" s="29" t="n">
        <v>0</v>
      </c>
      <c r="M40" s="29" t="n">
        <v>0</v>
      </c>
      <c r="N40" s="29"/>
      <c r="O40" s="29" t="n">
        <f aca="false">(B40+D40)*30</f>
        <v>0</v>
      </c>
      <c r="P40" s="29" t="n">
        <f aca="false">(B40+D40)*30</f>
        <v>0</v>
      </c>
      <c r="Q40" s="29" t="n">
        <v>2</v>
      </c>
      <c r="R40" s="32" t="n">
        <f aca="false">(Q40)*10</f>
        <v>20</v>
      </c>
      <c r="S40" s="32" t="n">
        <f aca="false">(Q40)*10</f>
        <v>20</v>
      </c>
      <c r="T40" s="29"/>
      <c r="U40" s="29"/>
      <c r="V40" s="29"/>
      <c r="W40" s="31"/>
    </row>
    <row r="41" customFormat="false" ht="16.5" hidden="false" customHeight="false" outlineLevel="0" collapsed="false">
      <c r="A41" s="26" t="n">
        <v>44408</v>
      </c>
      <c r="B41" s="27" t="n">
        <v>0</v>
      </c>
      <c r="C41" s="28" t="n">
        <f aca="false">B41*2</f>
        <v>0</v>
      </c>
      <c r="D41" s="29"/>
      <c r="E41" s="29" t="n">
        <v>2</v>
      </c>
      <c r="F41" s="29" t="n">
        <v>2</v>
      </c>
      <c r="G41" s="29" t="n">
        <v>2</v>
      </c>
      <c r="H41" s="29" t="n">
        <v>2</v>
      </c>
      <c r="I41" s="29" t="n">
        <v>2</v>
      </c>
      <c r="J41" s="29" t="n">
        <v>2</v>
      </c>
      <c r="K41" s="29" t="n">
        <v>2</v>
      </c>
      <c r="L41" s="29" t="n">
        <v>1</v>
      </c>
      <c r="M41" s="29" t="n">
        <v>0</v>
      </c>
      <c r="N41" s="29"/>
      <c r="O41" s="32" t="n">
        <f aca="false">(B42+O42+D42)*30</f>
        <v>0</v>
      </c>
      <c r="P41" s="32" t="n">
        <f aca="false">(C42+P42+E42)*30</f>
        <v>0</v>
      </c>
      <c r="Q41" s="29" t="n">
        <v>0</v>
      </c>
      <c r="R41" s="32" t="n">
        <f aca="false">(Q41)*10</f>
        <v>0</v>
      </c>
      <c r="S41" s="32" t="n">
        <f aca="false">(Q41)*10</f>
        <v>0</v>
      </c>
      <c r="T41" s="29"/>
      <c r="U41" s="29"/>
      <c r="V41" s="29"/>
      <c r="W41" s="31"/>
    </row>
    <row r="42" customFormat="false" ht="16.5" hidden="false" customHeight="false" outlineLevel="0" collapsed="false">
      <c r="A42" s="34" t="s">
        <v>26</v>
      </c>
      <c r="B42" s="35" t="n">
        <f aca="false">SUM(B11:B41)</f>
        <v>98</v>
      </c>
      <c r="C42" s="36" t="n">
        <f aca="false">SUM(C11:C41)</f>
        <v>196</v>
      </c>
      <c r="D42" s="37" t="n">
        <f aca="false">SUM(D11:D41)</f>
        <v>20</v>
      </c>
      <c r="E42" s="37" t="n">
        <f aca="false">SUM(E11:E41)</f>
        <v>142</v>
      </c>
      <c r="F42" s="37" t="n">
        <f aca="false">SUM(F11:F41)</f>
        <v>142</v>
      </c>
      <c r="G42" s="37" t="n">
        <f aca="false">SUM(G11:G41)</f>
        <v>144</v>
      </c>
      <c r="H42" s="37" t="n">
        <f aca="false">SUM(H11:H41)</f>
        <v>144</v>
      </c>
      <c r="I42" s="37" t="n">
        <f aca="false">SUM(I11:I41)</f>
        <v>144</v>
      </c>
      <c r="J42" s="37" t="n">
        <f aca="false">SUM(J11:J41)</f>
        <v>144</v>
      </c>
      <c r="K42" s="37" t="n">
        <f aca="false">SUM(K11:K41)</f>
        <v>31</v>
      </c>
      <c r="L42" s="37" t="n">
        <f aca="false">SUM(L11:L41)</f>
        <v>30</v>
      </c>
      <c r="M42" s="37" t="n">
        <f aca="false">SUM(M11:M41)</f>
        <v>0</v>
      </c>
      <c r="N42" s="37" t="n">
        <f aca="false">SUM(N11:N41)</f>
        <v>31</v>
      </c>
      <c r="O42" s="37" t="n">
        <f aca="false">SUM(O11:O41)</f>
        <v>7830</v>
      </c>
      <c r="P42" s="37" t="n">
        <f aca="false">SUM(P11:P41)</f>
        <v>7830</v>
      </c>
      <c r="Q42" s="37" t="n">
        <f aca="false">SUM(Q11:Q41)</f>
        <v>69</v>
      </c>
      <c r="R42" s="37" t="n">
        <f aca="false">SUM(R11:R41)</f>
        <v>590</v>
      </c>
      <c r="S42" s="37" t="n">
        <f aca="false">SUM(S11:S41)</f>
        <v>590</v>
      </c>
      <c r="T42" s="37" t="n">
        <f aca="false">SUM(T17:T41)</f>
        <v>0.02</v>
      </c>
      <c r="U42" s="37" t="n">
        <f aca="false">SUM(U17:U41)</f>
        <v>100</v>
      </c>
      <c r="V42" s="37" t="n">
        <f aca="false">SUM(V17:V41)</f>
        <v>0</v>
      </c>
      <c r="W42" s="38" t="n">
        <f aca="false">SUM(W17:W41)</f>
        <v>0</v>
      </c>
    </row>
    <row r="43" customFormat="false" ht="15.75" hidden="false" customHeight="false" outlineLevel="0" collapsed="false">
      <c r="A43" s="39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customFormat="false" ht="15" hidden="false" customHeight="fals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5"/>
      <c r="T44" s="5"/>
      <c r="U44" s="5"/>
      <c r="V44" s="5"/>
      <c r="W44" s="5"/>
    </row>
    <row r="45" customFormat="false" ht="15.75" hidden="false" customHeight="false" outlineLevel="0" collapsed="false">
      <c r="A45" s="40"/>
      <c r="B45" s="40"/>
      <c r="C45" s="40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0"/>
      <c r="R45" s="40"/>
      <c r="S45" s="5"/>
      <c r="T45" s="5"/>
      <c r="U45" s="5"/>
      <c r="V45" s="5"/>
      <c r="W45" s="5"/>
    </row>
    <row r="46" customFormat="false" ht="26.25" hidden="false" customHeight="true" outlineLevel="0" collapsed="false">
      <c r="A46" s="42" t="s">
        <v>27</v>
      </c>
      <c r="B46" s="43" t="s">
        <v>28</v>
      </c>
      <c r="C46" s="44" t="s">
        <v>29</v>
      </c>
      <c r="D46" s="44" t="s">
        <v>30</v>
      </c>
      <c r="E46" s="45" t="s">
        <v>31</v>
      </c>
      <c r="F46" s="46" t="s">
        <v>32</v>
      </c>
      <c r="G46" s="46"/>
      <c r="H46" s="47" t="s">
        <v>33</v>
      </c>
      <c r="I46" s="47"/>
      <c r="J46" s="48"/>
      <c r="K46" s="48"/>
      <c r="L46" s="48"/>
      <c r="M46" s="48"/>
      <c r="N46" s="48"/>
      <c r="O46" s="49"/>
      <c r="P46" s="49"/>
      <c r="Q46" s="40"/>
      <c r="R46" s="40"/>
      <c r="S46" s="5"/>
      <c r="T46" s="5"/>
      <c r="U46" s="5"/>
      <c r="V46" s="5"/>
      <c r="W46" s="5"/>
    </row>
    <row r="47" customFormat="false" ht="24" hidden="false" customHeight="true" outlineLevel="0" collapsed="false">
      <c r="A47" s="50" t="s">
        <v>34</v>
      </c>
      <c r="B47" s="51" t="n">
        <f aca="false">B42+D42+Q42</f>
        <v>187</v>
      </c>
      <c r="C47" s="52" t="s">
        <v>1</v>
      </c>
      <c r="D47" s="53" t="n">
        <v>8.42</v>
      </c>
      <c r="E47" s="54" t="n">
        <v>7.5</v>
      </c>
      <c r="F47" s="55" t="n">
        <v>0.92</v>
      </c>
      <c r="G47" s="55"/>
      <c r="H47" s="56" t="n">
        <v>3</v>
      </c>
      <c r="I47" s="56"/>
      <c r="J47" s="48"/>
      <c r="K47" s="48"/>
      <c r="L47" s="48"/>
      <c r="M47" s="48"/>
      <c r="N47" s="48"/>
      <c r="O47" s="49"/>
      <c r="P47" s="49"/>
      <c r="Q47" s="40"/>
      <c r="R47" s="40"/>
      <c r="S47" s="5"/>
      <c r="T47" s="5"/>
      <c r="U47" s="5"/>
      <c r="V47" s="5"/>
      <c r="W47" s="5"/>
    </row>
    <row r="48" customFormat="false" ht="23.25" hidden="false" customHeight="false" outlineLevel="0" collapsed="false">
      <c r="A48" s="57" t="s">
        <v>35</v>
      </c>
      <c r="B48" s="58" t="n">
        <f aca="false">E42+F42+G42+H42+I42+J42+K42+L42</f>
        <v>921</v>
      </c>
      <c r="C48" s="52" t="s">
        <v>2</v>
      </c>
      <c r="D48" s="53" t="n">
        <v>8.42</v>
      </c>
      <c r="E48" s="54" t="n">
        <v>5</v>
      </c>
      <c r="F48" s="55" t="n">
        <v>3.42</v>
      </c>
      <c r="G48" s="55"/>
      <c r="H48" s="59"/>
      <c r="I48" s="59"/>
      <c r="J48" s="48"/>
      <c r="K48" s="48"/>
      <c r="L48" s="48"/>
      <c r="M48" s="48"/>
      <c r="N48" s="48"/>
      <c r="O48" s="49"/>
      <c r="P48" s="49"/>
      <c r="Q48" s="40"/>
      <c r="R48" s="40"/>
      <c r="S48" s="5"/>
      <c r="T48" s="5"/>
      <c r="U48" s="5"/>
      <c r="V48" s="5"/>
      <c r="W48" s="5"/>
    </row>
    <row r="49" customFormat="false" ht="24" hidden="false" customHeight="false" outlineLevel="0" collapsed="false">
      <c r="A49" s="57" t="s">
        <v>36</v>
      </c>
      <c r="B49" s="58" t="n">
        <v>20</v>
      </c>
      <c r="C49" s="52"/>
      <c r="D49" s="60"/>
      <c r="E49" s="61"/>
      <c r="F49" s="55"/>
      <c r="G49" s="55"/>
      <c r="H49" s="62"/>
      <c r="I49" s="62"/>
      <c r="J49" s="48"/>
      <c r="K49" s="48"/>
      <c r="L49" s="48"/>
      <c r="M49" s="48"/>
      <c r="N49" s="48"/>
      <c r="O49" s="49"/>
      <c r="P49" s="49"/>
      <c r="Q49" s="40"/>
      <c r="R49" s="40"/>
      <c r="S49" s="5"/>
      <c r="T49" s="5"/>
      <c r="U49" s="5"/>
      <c r="V49" s="5"/>
      <c r="W49" s="5"/>
    </row>
    <row r="50" customFormat="false" ht="24" hidden="false" customHeight="false" outlineLevel="0" collapsed="false">
      <c r="A50" s="57" t="s">
        <v>37</v>
      </c>
      <c r="B50" s="58" t="n">
        <v>212</v>
      </c>
      <c r="C50" s="52"/>
      <c r="D50" s="60"/>
      <c r="E50" s="61"/>
      <c r="F50" s="63"/>
      <c r="G50" s="63"/>
      <c r="H50" s="64"/>
      <c r="I50" s="64"/>
      <c r="J50" s="48"/>
      <c r="K50" s="48"/>
      <c r="L50" s="48"/>
      <c r="M50" s="48"/>
      <c r="N50" s="48"/>
      <c r="O50" s="49"/>
      <c r="P50" s="49"/>
      <c r="Q50" s="40"/>
      <c r="R50" s="40"/>
      <c r="S50" s="5"/>
      <c r="T50" s="5"/>
      <c r="U50" s="5"/>
      <c r="V50" s="5"/>
      <c r="W50" s="5"/>
    </row>
    <row r="51" customFormat="false" ht="15" hidden="false" customHeight="false" outlineLevel="0" collapsed="false">
      <c r="A51" s="65" t="s">
        <v>38</v>
      </c>
      <c r="B51" s="66" t="n">
        <v>28</v>
      </c>
      <c r="C51" s="52" t="s">
        <v>26</v>
      </c>
      <c r="D51" s="53" t="n">
        <f aca="false">D47+D48</f>
        <v>16.84</v>
      </c>
      <c r="E51" s="54" t="n">
        <v>12.5</v>
      </c>
      <c r="F51" s="63" t="n">
        <v>0.28</v>
      </c>
      <c r="G51" s="63"/>
      <c r="H51" s="67"/>
      <c r="I51" s="67"/>
    </row>
    <row r="52" customFormat="false" ht="15.75" hidden="false" customHeight="false" outlineLevel="0" collapsed="false">
      <c r="A52" s="68" t="s">
        <v>39</v>
      </c>
      <c r="B52" s="69" t="n">
        <f aca="false">B47+B48+B49+B50+B51</f>
        <v>1368</v>
      </c>
      <c r="C52" s="69"/>
      <c r="D52" s="70"/>
      <c r="E52" s="71"/>
      <c r="F52" s="72"/>
      <c r="G52" s="72"/>
      <c r="H52" s="64"/>
      <c r="I52" s="64"/>
      <c r="J52" s="5"/>
      <c r="K52" s="5"/>
      <c r="L52" s="5"/>
      <c r="M52" s="5"/>
      <c r="N52" s="5"/>
    </row>
    <row r="53" customFormat="false" ht="15.75" hidden="false" customHeight="false" outlineLevel="0" collapsed="false">
      <c r="A53" s="5"/>
      <c r="B53" s="5"/>
      <c r="C53" s="5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</row>
    <row r="54" customFormat="false" ht="15" hidden="false" customHeight="false" outlineLevel="0" collapsed="false">
      <c r="A54" s="5"/>
      <c r="B54" s="5" t="s">
        <v>40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customFormat="false" ht="1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customFormat="false" ht="15" hidden="false" customHeight="false" outlineLevel="0" collapsed="false">
      <c r="A57" s="5"/>
      <c r="B57" s="5"/>
      <c r="C57" s="5"/>
      <c r="D57" s="5"/>
      <c r="E57" s="5"/>
    </row>
  </sheetData>
  <mergeCells count="14">
    <mergeCell ref="A4:B8"/>
    <mergeCell ref="D4:W8"/>
    <mergeCell ref="F46:G46"/>
    <mergeCell ref="H46:I46"/>
    <mergeCell ref="F47:G47"/>
    <mergeCell ref="H47:I47"/>
    <mergeCell ref="F48:G48"/>
    <mergeCell ref="H48:I48"/>
    <mergeCell ref="F49:G49"/>
    <mergeCell ref="H49:I49"/>
    <mergeCell ref="F50:G50"/>
    <mergeCell ref="F51:G51"/>
    <mergeCell ref="H51:I51"/>
    <mergeCell ref="F52:G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49" activeCellId="0" sqref="H49"/>
    </sheetView>
  </sheetViews>
  <sheetFormatPr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0" width="15.57"/>
    <col collapsed="false" customWidth="true" hidden="false" outlineLevel="0" max="3" min="3" style="0" width="12.14"/>
    <col collapsed="false" customWidth="true" hidden="false" outlineLevel="0" max="4" min="4" style="0" width="10.14"/>
    <col collapsed="false" customWidth="true" hidden="false" outlineLevel="0" max="5" min="5" style="0" width="9.28"/>
    <col collapsed="false" customWidth="true" hidden="false" outlineLevel="0" max="6" min="6" style="0" width="6.71"/>
    <col collapsed="false" customWidth="true" hidden="false" outlineLevel="0" max="7" min="7" style="0" width="6.43"/>
    <col collapsed="false" customWidth="true" hidden="false" outlineLevel="0" max="8" min="8" style="0" width="5.57"/>
    <col collapsed="false" customWidth="true" hidden="false" outlineLevel="0" max="9" min="9" style="0" width="6.57"/>
    <col collapsed="false" customWidth="true" hidden="false" outlineLevel="0" max="10" min="10" style="0" width="6.85"/>
    <col collapsed="false" customWidth="true" hidden="false" outlineLevel="0" max="11" min="11" style="0" width="6.57"/>
    <col collapsed="false" customWidth="true" hidden="false" outlineLevel="0" max="12" min="12" style="0" width="6.85"/>
    <col collapsed="false" customWidth="true" hidden="false" outlineLevel="0" max="13" min="13" style="0" width="6"/>
    <col collapsed="false" customWidth="true" hidden="false" outlineLevel="0" max="14" min="14" style="0" width="7.28"/>
    <col collapsed="false" customWidth="true" hidden="false" outlineLevel="0" max="15" min="15" style="0" width="14"/>
    <col collapsed="false" customWidth="true" hidden="false" outlineLevel="0" max="16" min="16" style="0" width="10.53"/>
    <col collapsed="false" customWidth="true" hidden="false" outlineLevel="0" max="17" min="17" style="0" width="12.57"/>
    <col collapsed="false" customWidth="true" hidden="false" outlineLevel="0" max="18" min="18" style="0" width="13.57"/>
    <col collapsed="false" customWidth="true" hidden="false" outlineLevel="0" max="19" min="19" style="0" width="10.53"/>
    <col collapsed="false" customWidth="true" hidden="false" outlineLevel="0" max="20" min="20" style="0" width="10.28"/>
    <col collapsed="false" customWidth="false" hidden="false" outlineLevel="0" max="21" min="21" style="0" width="11.43"/>
    <col collapsed="false" customWidth="true" hidden="false" outlineLevel="0" max="22" min="22" style="0" width="14"/>
    <col collapsed="false" customWidth="true" hidden="false" outlineLevel="0" max="23" min="23" style="0" width="19.14"/>
    <col collapsed="false" customWidth="true" hidden="false" outlineLevel="0" max="1025" min="24" style="0" width="10.53"/>
  </cols>
  <sheetData>
    <row r="1" customFormat="false" ht="15.7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customFormat="false" ht="15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customFormat="false" ht="15" hidden="false" customHeight="true" outlineLevel="0" collapsed="false">
      <c r="A3" s="74"/>
      <c r="B3" s="74"/>
      <c r="C3" s="75"/>
      <c r="D3" s="75"/>
      <c r="E3" s="76" t="s">
        <v>41</v>
      </c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customFormat="false" ht="15" hidden="false" customHeight="false" outlineLevel="0" collapsed="false">
      <c r="A4" s="74"/>
      <c r="B4" s="74"/>
      <c r="C4" s="64"/>
      <c r="D4" s="64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customFormat="false" ht="15" hidden="false" customHeight="false" outlineLevel="0" collapsed="false">
      <c r="A5" s="74"/>
      <c r="B5" s="74"/>
      <c r="C5" s="64"/>
      <c r="D5" s="64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customFormat="false" ht="15" hidden="false" customHeight="false" outlineLevel="0" collapsed="false">
      <c r="A6" s="74"/>
      <c r="B6" s="74"/>
      <c r="C6" s="64"/>
      <c r="D6" s="64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customFormat="false" ht="15" hidden="false" customHeight="false" outlineLevel="0" collapsed="false">
      <c r="A7" s="74"/>
      <c r="B7" s="74"/>
      <c r="C7" s="64"/>
      <c r="D7" s="64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customFormat="false" ht="39" hidden="false" customHeight="true" outlineLevel="0" collapsed="false">
      <c r="A8" s="74"/>
      <c r="B8" s="74"/>
      <c r="C8" s="64"/>
      <c r="D8" s="64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</row>
    <row r="9" customFormat="false" ht="18" hidden="false" customHeight="true" outlineLevel="0" collapsed="false">
      <c r="A9" s="77"/>
      <c r="B9" s="78"/>
      <c r="C9" s="78"/>
      <c r="D9" s="78"/>
      <c r="E9" s="79"/>
      <c r="F9" s="79"/>
      <c r="G9" s="79"/>
      <c r="H9" s="79"/>
      <c r="I9" s="79"/>
      <c r="J9" s="79"/>
      <c r="K9" s="79"/>
      <c r="L9" s="79"/>
      <c r="M9" s="79"/>
      <c r="N9" s="79"/>
      <c r="O9" s="80" t="s">
        <v>1</v>
      </c>
      <c r="P9" s="80" t="s">
        <v>2</v>
      </c>
      <c r="Q9" s="81"/>
      <c r="R9" s="80" t="s">
        <v>1</v>
      </c>
      <c r="S9" s="80" t="s">
        <v>2</v>
      </c>
      <c r="T9" s="18" t="s">
        <v>3</v>
      </c>
      <c r="U9" s="18" t="s">
        <v>42</v>
      </c>
      <c r="V9" s="18" t="s">
        <v>5</v>
      </c>
      <c r="W9" s="19" t="s">
        <v>6</v>
      </c>
    </row>
    <row r="10" customFormat="false" ht="48" hidden="false" customHeight="true" outlineLevel="0" collapsed="false">
      <c r="A10" s="82" t="s">
        <v>43</v>
      </c>
      <c r="B10" s="21" t="s">
        <v>44</v>
      </c>
      <c r="C10" s="21" t="s">
        <v>45</v>
      </c>
      <c r="D10" s="21" t="s">
        <v>46</v>
      </c>
      <c r="E10" s="83" t="s">
        <v>11</v>
      </c>
      <c r="F10" s="83" t="s">
        <v>12</v>
      </c>
      <c r="G10" s="83" t="s">
        <v>13</v>
      </c>
      <c r="H10" s="83" t="s">
        <v>14</v>
      </c>
      <c r="I10" s="83" t="s">
        <v>15</v>
      </c>
      <c r="J10" s="83" t="s">
        <v>16</v>
      </c>
      <c r="K10" s="83" t="s">
        <v>17</v>
      </c>
      <c r="L10" s="83" t="s">
        <v>18</v>
      </c>
      <c r="M10" s="83" t="s">
        <v>14</v>
      </c>
      <c r="N10" s="83" t="s">
        <v>47</v>
      </c>
      <c r="O10" s="83" t="s">
        <v>20</v>
      </c>
      <c r="P10" s="83" t="s">
        <v>21</v>
      </c>
      <c r="Q10" s="22" t="s">
        <v>22</v>
      </c>
      <c r="R10" s="83" t="s">
        <v>20</v>
      </c>
      <c r="S10" s="83" t="s">
        <v>21</v>
      </c>
      <c r="T10" s="84" t="s">
        <v>24</v>
      </c>
      <c r="U10" s="84" t="s">
        <v>25</v>
      </c>
      <c r="V10" s="85" t="s">
        <v>24</v>
      </c>
      <c r="W10" s="86" t="s">
        <v>25</v>
      </c>
    </row>
    <row r="11" customFormat="false" ht="15" hidden="false" customHeight="false" outlineLevel="0" collapsed="false">
      <c r="A11" s="87" t="n">
        <v>44409</v>
      </c>
      <c r="B11" s="88" t="n">
        <v>4</v>
      </c>
      <c r="C11" s="88"/>
      <c r="D11" s="88" t="n">
        <f aca="false">B11*2</f>
        <v>8</v>
      </c>
      <c r="E11" s="89" t="n">
        <v>2</v>
      </c>
      <c r="F11" s="89" t="n">
        <v>2</v>
      </c>
      <c r="G11" s="89" t="n">
        <v>3</v>
      </c>
      <c r="H11" s="89" t="n">
        <v>3</v>
      </c>
      <c r="I11" s="89" t="n">
        <v>3</v>
      </c>
      <c r="J11" s="89" t="n">
        <v>3</v>
      </c>
      <c r="K11" s="89" t="n">
        <v>1</v>
      </c>
      <c r="L11" s="89" t="n">
        <v>1</v>
      </c>
      <c r="M11" s="89" t="n">
        <v>0</v>
      </c>
      <c r="N11" s="90" t="n">
        <v>0</v>
      </c>
      <c r="O11" s="53" t="n">
        <f aca="false">(B11+C11)*30</f>
        <v>120</v>
      </c>
      <c r="P11" s="53" t="n">
        <f aca="false">(B11+C11)*30</f>
        <v>120</v>
      </c>
      <c r="Q11" s="53" t="n">
        <v>0</v>
      </c>
      <c r="R11" s="53" t="n">
        <f aca="false">Q11*10</f>
        <v>0</v>
      </c>
      <c r="S11" s="53" t="n">
        <f aca="false">Q11*10</f>
        <v>0</v>
      </c>
      <c r="T11" s="91"/>
      <c r="U11" s="91"/>
      <c r="V11" s="91"/>
      <c r="W11" s="92"/>
    </row>
    <row r="12" customFormat="false" ht="15" hidden="false" customHeight="false" outlineLevel="0" collapsed="false">
      <c r="A12" s="87" t="n">
        <v>44410</v>
      </c>
      <c r="B12" s="88" t="n">
        <v>15</v>
      </c>
      <c r="C12" s="88" t="n">
        <v>5</v>
      </c>
      <c r="D12" s="88" t="n">
        <f aca="false">B12*2</f>
        <v>30</v>
      </c>
      <c r="E12" s="89" t="n">
        <v>5</v>
      </c>
      <c r="F12" s="89" t="n">
        <v>5</v>
      </c>
      <c r="G12" s="89" t="n">
        <v>5</v>
      </c>
      <c r="H12" s="89" t="n">
        <v>5</v>
      </c>
      <c r="I12" s="89" t="n">
        <v>5</v>
      </c>
      <c r="J12" s="89" t="n">
        <v>5</v>
      </c>
      <c r="K12" s="89" t="n">
        <v>1</v>
      </c>
      <c r="L12" s="89" t="n">
        <v>1</v>
      </c>
      <c r="M12" s="89" t="n">
        <v>0</v>
      </c>
      <c r="N12" s="90" t="n">
        <v>2</v>
      </c>
      <c r="O12" s="53" t="n">
        <f aca="false">(B12+C12)*30</f>
        <v>600</v>
      </c>
      <c r="P12" s="53" t="n">
        <f aca="false">(B12+C12)*30</f>
        <v>600</v>
      </c>
      <c r="Q12" s="53" t="n">
        <v>0</v>
      </c>
      <c r="R12" s="53" t="n">
        <f aca="false">Q12*10</f>
        <v>0</v>
      </c>
      <c r="S12" s="53" t="n">
        <f aca="false">Q12*10</f>
        <v>0</v>
      </c>
      <c r="T12" s="91"/>
      <c r="U12" s="91"/>
      <c r="V12" s="91"/>
      <c r="W12" s="92"/>
    </row>
    <row r="13" customFormat="false" ht="15" hidden="false" customHeight="false" outlineLevel="0" collapsed="false">
      <c r="A13" s="87" t="n">
        <v>44411</v>
      </c>
      <c r="B13" s="88" t="n">
        <v>0</v>
      </c>
      <c r="C13" s="88"/>
      <c r="D13" s="88" t="n">
        <f aca="false">B13*2</f>
        <v>0</v>
      </c>
      <c r="E13" s="89" t="n">
        <v>1</v>
      </c>
      <c r="F13" s="89" t="n">
        <v>1</v>
      </c>
      <c r="G13" s="89" t="n">
        <v>1</v>
      </c>
      <c r="H13" s="89" t="n">
        <v>1</v>
      </c>
      <c r="I13" s="89" t="n">
        <v>1</v>
      </c>
      <c r="J13" s="89" t="n">
        <v>1</v>
      </c>
      <c r="K13" s="89" t="n">
        <v>1</v>
      </c>
      <c r="L13" s="89" t="n">
        <v>1</v>
      </c>
      <c r="M13" s="89" t="n">
        <v>0</v>
      </c>
      <c r="N13" s="90" t="n">
        <v>1</v>
      </c>
      <c r="O13" s="53" t="n">
        <f aca="false">(B13+C16)*30</f>
        <v>0</v>
      </c>
      <c r="P13" s="53" t="n">
        <f aca="false">(B13+C13)*30</f>
        <v>0</v>
      </c>
      <c r="Q13" s="53" t="n">
        <v>0</v>
      </c>
      <c r="R13" s="53" t="n">
        <f aca="false">Q13*10</f>
        <v>0</v>
      </c>
      <c r="S13" s="53" t="n">
        <f aca="false">Q13*10</f>
        <v>0</v>
      </c>
      <c r="T13" s="91"/>
      <c r="U13" s="91"/>
      <c r="V13" s="91"/>
      <c r="W13" s="92"/>
    </row>
    <row r="14" customFormat="false" ht="15" hidden="false" customHeight="false" outlineLevel="0" collapsed="false">
      <c r="A14" s="87" t="n">
        <v>44412</v>
      </c>
      <c r="B14" s="88" t="n">
        <v>1</v>
      </c>
      <c r="C14" s="88"/>
      <c r="D14" s="88" t="n">
        <f aca="false">B14*2</f>
        <v>2</v>
      </c>
      <c r="E14" s="89" t="n">
        <v>0</v>
      </c>
      <c r="F14" s="89" t="n">
        <v>0</v>
      </c>
      <c r="G14" s="89" t="n">
        <v>0</v>
      </c>
      <c r="H14" s="89" t="n">
        <v>0</v>
      </c>
      <c r="I14" s="89" t="n">
        <v>0</v>
      </c>
      <c r="J14" s="89" t="n">
        <v>0</v>
      </c>
      <c r="K14" s="89" t="n">
        <v>1</v>
      </c>
      <c r="L14" s="89" t="n">
        <v>1</v>
      </c>
      <c r="M14" s="89" t="n">
        <v>0</v>
      </c>
      <c r="N14" s="90" t="n">
        <v>0</v>
      </c>
      <c r="O14" s="53" t="n">
        <f aca="false">(B14+C17)*30</f>
        <v>30</v>
      </c>
      <c r="P14" s="53" t="n">
        <f aca="false">(B14+C14)*30</f>
        <v>30</v>
      </c>
      <c r="Q14" s="53" t="n">
        <v>0</v>
      </c>
      <c r="R14" s="53" t="n">
        <f aca="false">Q14*10</f>
        <v>0</v>
      </c>
      <c r="S14" s="53" t="n">
        <f aca="false">Q14*10</f>
        <v>0</v>
      </c>
      <c r="T14" s="91"/>
      <c r="U14" s="91"/>
      <c r="V14" s="91"/>
      <c r="W14" s="92"/>
    </row>
    <row r="15" customFormat="false" ht="15" hidden="false" customHeight="false" outlineLevel="0" collapsed="false">
      <c r="A15" s="87" t="n">
        <v>44413</v>
      </c>
      <c r="B15" s="88" t="n">
        <v>10</v>
      </c>
      <c r="C15" s="88"/>
      <c r="D15" s="88" t="n">
        <f aca="false">B15*2</f>
        <v>20</v>
      </c>
      <c r="E15" s="89" t="n">
        <v>0</v>
      </c>
      <c r="F15" s="89" t="n">
        <v>0</v>
      </c>
      <c r="G15" s="89" t="n">
        <v>0</v>
      </c>
      <c r="H15" s="89" t="n">
        <v>0</v>
      </c>
      <c r="I15" s="89" t="n">
        <v>0</v>
      </c>
      <c r="J15" s="89" t="n">
        <v>0</v>
      </c>
      <c r="K15" s="89" t="n">
        <v>1</v>
      </c>
      <c r="L15" s="89" t="n">
        <v>1</v>
      </c>
      <c r="M15" s="89" t="n">
        <v>0</v>
      </c>
      <c r="N15" s="90" t="n">
        <v>0</v>
      </c>
      <c r="O15" s="53" t="n">
        <f aca="false">(B15+C18)*30</f>
        <v>300</v>
      </c>
      <c r="P15" s="53" t="n">
        <f aca="false">(B15+C15)*30</f>
        <v>300</v>
      </c>
      <c r="Q15" s="53" t="n">
        <v>0</v>
      </c>
      <c r="R15" s="53" t="n">
        <f aca="false">Q15*10</f>
        <v>0</v>
      </c>
      <c r="S15" s="53" t="n">
        <f aca="false">Q15*10</f>
        <v>0</v>
      </c>
      <c r="T15" s="91"/>
      <c r="U15" s="91"/>
      <c r="V15" s="91"/>
      <c r="W15" s="92"/>
    </row>
    <row r="16" customFormat="false" ht="15" hidden="false" customHeight="false" outlineLevel="0" collapsed="false">
      <c r="A16" s="87" t="n">
        <v>44414</v>
      </c>
      <c r="B16" s="88" t="n">
        <v>2</v>
      </c>
      <c r="C16" s="88"/>
      <c r="D16" s="88" t="n">
        <f aca="false">B16*2</f>
        <v>4</v>
      </c>
      <c r="E16" s="89" t="n">
        <v>4</v>
      </c>
      <c r="F16" s="89" t="n">
        <v>4</v>
      </c>
      <c r="G16" s="89" t="n">
        <v>4</v>
      </c>
      <c r="H16" s="89" t="n">
        <v>4</v>
      </c>
      <c r="I16" s="89" t="n">
        <v>4</v>
      </c>
      <c r="J16" s="89" t="n">
        <v>4</v>
      </c>
      <c r="K16" s="89" t="n">
        <v>1</v>
      </c>
      <c r="L16" s="89" t="n">
        <v>1</v>
      </c>
      <c r="M16" s="89" t="n">
        <v>0</v>
      </c>
      <c r="N16" s="90" t="n">
        <v>8</v>
      </c>
      <c r="O16" s="53" t="n">
        <f aca="false">(B16+C19)*30</f>
        <v>60</v>
      </c>
      <c r="P16" s="53" t="n">
        <f aca="false">(B16+C16)*30</f>
        <v>60</v>
      </c>
      <c r="Q16" s="53"/>
      <c r="R16" s="53" t="n">
        <f aca="false">Q16*10</f>
        <v>0</v>
      </c>
      <c r="S16" s="53" t="n">
        <f aca="false">Q16*10</f>
        <v>0</v>
      </c>
      <c r="T16" s="91"/>
      <c r="U16" s="91"/>
      <c r="V16" s="91"/>
      <c r="W16" s="92"/>
    </row>
    <row r="17" customFormat="false" ht="15" hidden="false" customHeight="false" outlineLevel="0" collapsed="false">
      <c r="A17" s="87" t="n">
        <v>44415</v>
      </c>
      <c r="B17" s="88" t="n">
        <v>0</v>
      </c>
      <c r="C17" s="88"/>
      <c r="D17" s="88" t="n">
        <f aca="false">B17*2</f>
        <v>0</v>
      </c>
      <c r="E17" s="89" t="n">
        <v>6</v>
      </c>
      <c r="F17" s="89" t="n">
        <v>6</v>
      </c>
      <c r="G17" s="89" t="n">
        <v>6</v>
      </c>
      <c r="H17" s="89" t="n">
        <v>6</v>
      </c>
      <c r="I17" s="89" t="n">
        <v>6</v>
      </c>
      <c r="J17" s="89" t="n">
        <v>6</v>
      </c>
      <c r="K17" s="89" t="n">
        <v>1</v>
      </c>
      <c r="L17" s="89" t="n">
        <v>1</v>
      </c>
      <c r="M17" s="89" t="n">
        <v>0</v>
      </c>
      <c r="N17" s="90" t="n">
        <v>0</v>
      </c>
      <c r="O17" s="53" t="n">
        <f aca="false">(B17+C20)*30</f>
        <v>0</v>
      </c>
      <c r="P17" s="53" t="n">
        <f aca="false">(B17+C17)*30</f>
        <v>0</v>
      </c>
      <c r="Q17" s="53" t="n">
        <v>8</v>
      </c>
      <c r="R17" s="53" t="n">
        <f aca="false">Q17*10</f>
        <v>80</v>
      </c>
      <c r="S17" s="53" t="n">
        <f aca="false">Q17*10</f>
        <v>80</v>
      </c>
      <c r="T17" s="91"/>
      <c r="U17" s="91"/>
      <c r="V17" s="91"/>
      <c r="W17" s="92"/>
    </row>
    <row r="18" customFormat="false" ht="15" hidden="false" customHeight="false" outlineLevel="0" collapsed="false">
      <c r="A18" s="87" t="n">
        <v>44416</v>
      </c>
      <c r="B18" s="88" t="n">
        <v>0</v>
      </c>
      <c r="C18" s="88"/>
      <c r="D18" s="88" t="n">
        <f aca="false">B18*2</f>
        <v>0</v>
      </c>
      <c r="E18" s="89" t="n">
        <v>7</v>
      </c>
      <c r="F18" s="89" t="n">
        <v>7</v>
      </c>
      <c r="G18" s="89" t="n">
        <v>7</v>
      </c>
      <c r="H18" s="89" t="n">
        <v>7</v>
      </c>
      <c r="I18" s="89" t="n">
        <v>7</v>
      </c>
      <c r="J18" s="89" t="n">
        <v>7</v>
      </c>
      <c r="K18" s="89" t="n">
        <v>1</v>
      </c>
      <c r="L18" s="89" t="n">
        <v>1</v>
      </c>
      <c r="M18" s="89" t="n">
        <v>0</v>
      </c>
      <c r="N18" s="90" t="n">
        <v>0</v>
      </c>
      <c r="O18" s="53" t="n">
        <f aca="false">(B18+C21)*30</f>
        <v>0</v>
      </c>
      <c r="P18" s="53" t="n">
        <f aca="false">(B18+C18)*30</f>
        <v>0</v>
      </c>
      <c r="Q18" s="53"/>
      <c r="R18" s="53" t="n">
        <f aca="false">Q18*10</f>
        <v>0</v>
      </c>
      <c r="S18" s="53" t="n">
        <f aca="false">Q18*10</f>
        <v>0</v>
      </c>
      <c r="T18" s="91"/>
      <c r="U18" s="91"/>
      <c r="V18" s="91"/>
      <c r="W18" s="92"/>
    </row>
    <row r="19" customFormat="false" ht="15" hidden="false" customHeight="false" outlineLevel="0" collapsed="false">
      <c r="A19" s="87" t="n">
        <v>44417</v>
      </c>
      <c r="B19" s="88" t="n">
        <v>0</v>
      </c>
      <c r="C19" s="88"/>
      <c r="D19" s="88" t="n">
        <f aca="false">B19*2</f>
        <v>0</v>
      </c>
      <c r="E19" s="89" t="n">
        <v>6</v>
      </c>
      <c r="F19" s="89" t="n">
        <v>6</v>
      </c>
      <c r="G19" s="89" t="n">
        <v>6</v>
      </c>
      <c r="H19" s="89" t="n">
        <v>6</v>
      </c>
      <c r="I19" s="89" t="n">
        <v>6</v>
      </c>
      <c r="J19" s="89" t="n">
        <v>6</v>
      </c>
      <c r="K19" s="89" t="n">
        <v>1</v>
      </c>
      <c r="L19" s="89" t="n">
        <v>1</v>
      </c>
      <c r="M19" s="89" t="n">
        <v>0</v>
      </c>
      <c r="N19" s="90" t="n">
        <v>0</v>
      </c>
      <c r="O19" s="53" t="n">
        <f aca="false">(B19+C22)*30</f>
        <v>0</v>
      </c>
      <c r="P19" s="53" t="n">
        <f aca="false">(B19+C19)*30</f>
        <v>0</v>
      </c>
      <c r="Q19" s="53" t="n">
        <v>0</v>
      </c>
      <c r="R19" s="53" t="n">
        <f aca="false">Q19*10</f>
        <v>0</v>
      </c>
      <c r="S19" s="53" t="n">
        <f aca="false">Q19*10</f>
        <v>0</v>
      </c>
      <c r="T19" s="91"/>
      <c r="U19" s="91"/>
      <c r="V19" s="91"/>
      <c r="W19" s="92"/>
    </row>
    <row r="20" customFormat="false" ht="15" hidden="false" customHeight="false" outlineLevel="0" collapsed="false">
      <c r="A20" s="87" t="n">
        <v>44418</v>
      </c>
      <c r="B20" s="88" t="n">
        <v>0</v>
      </c>
      <c r="C20" s="88"/>
      <c r="D20" s="88" t="n">
        <f aca="false">B20*2</f>
        <v>0</v>
      </c>
      <c r="E20" s="89" t="n">
        <v>7</v>
      </c>
      <c r="F20" s="89" t="n">
        <v>7</v>
      </c>
      <c r="G20" s="89" t="n">
        <v>7</v>
      </c>
      <c r="H20" s="89" t="n">
        <v>7</v>
      </c>
      <c r="I20" s="89" t="n">
        <v>7</v>
      </c>
      <c r="J20" s="89" t="n">
        <v>7</v>
      </c>
      <c r="K20" s="89" t="n">
        <v>1</v>
      </c>
      <c r="L20" s="89" t="n">
        <v>1</v>
      </c>
      <c r="M20" s="89" t="n">
        <v>0</v>
      </c>
      <c r="N20" s="89" t="n">
        <v>3</v>
      </c>
      <c r="O20" s="53" t="n">
        <f aca="false">(B20+C23)*30</f>
        <v>0</v>
      </c>
      <c r="P20" s="53" t="n">
        <f aca="false">(B20+C20)*30</f>
        <v>0</v>
      </c>
      <c r="Q20" s="53"/>
      <c r="R20" s="53" t="n">
        <f aca="false">Q20*10</f>
        <v>0</v>
      </c>
      <c r="S20" s="53" t="n">
        <f aca="false">Q20*10</f>
        <v>0</v>
      </c>
      <c r="T20" s="91"/>
      <c r="U20" s="91"/>
      <c r="V20" s="91"/>
      <c r="W20" s="92"/>
    </row>
    <row r="21" customFormat="false" ht="15" hidden="false" customHeight="false" outlineLevel="0" collapsed="false">
      <c r="A21" s="87" t="n">
        <v>44419</v>
      </c>
      <c r="B21" s="88" t="n">
        <v>0</v>
      </c>
      <c r="C21" s="88"/>
      <c r="D21" s="88" t="n">
        <f aca="false">B21*2</f>
        <v>0</v>
      </c>
      <c r="E21" s="89" t="n">
        <v>7</v>
      </c>
      <c r="F21" s="89" t="n">
        <v>6</v>
      </c>
      <c r="G21" s="89" t="n">
        <v>6</v>
      </c>
      <c r="H21" s="89" t="n">
        <v>6</v>
      </c>
      <c r="I21" s="89" t="n">
        <v>6</v>
      </c>
      <c r="J21" s="89" t="n">
        <v>6</v>
      </c>
      <c r="K21" s="89" t="n">
        <v>1</v>
      </c>
      <c r="L21" s="89" t="n">
        <v>1</v>
      </c>
      <c r="M21" s="89" t="n">
        <v>0</v>
      </c>
      <c r="N21" s="89" t="n">
        <v>0</v>
      </c>
      <c r="O21" s="53" t="n">
        <f aca="false">(B21+C24)*30</f>
        <v>0</v>
      </c>
      <c r="P21" s="53" t="n">
        <f aca="false">(B21+C21)*30</f>
        <v>0</v>
      </c>
      <c r="Q21" s="53"/>
      <c r="R21" s="53" t="n">
        <f aca="false">Q21*10</f>
        <v>0</v>
      </c>
      <c r="S21" s="53" t="n">
        <f aca="false">Q21*10</f>
        <v>0</v>
      </c>
      <c r="T21" s="91"/>
      <c r="U21" s="91"/>
      <c r="V21" s="91"/>
      <c r="W21" s="92"/>
    </row>
    <row r="22" customFormat="false" ht="15" hidden="false" customHeight="false" outlineLevel="0" collapsed="false">
      <c r="A22" s="87" t="n">
        <v>44420</v>
      </c>
      <c r="B22" s="88" t="n">
        <v>0</v>
      </c>
      <c r="C22" s="88"/>
      <c r="D22" s="88" t="n">
        <f aca="false">B22*2</f>
        <v>0</v>
      </c>
      <c r="E22" s="89" t="n">
        <v>6</v>
      </c>
      <c r="F22" s="89" t="n">
        <v>6</v>
      </c>
      <c r="G22" s="89" t="n">
        <v>6</v>
      </c>
      <c r="H22" s="89" t="n">
        <v>6</v>
      </c>
      <c r="I22" s="89" t="n">
        <v>6</v>
      </c>
      <c r="J22" s="89" t="n">
        <v>6</v>
      </c>
      <c r="K22" s="89" t="n">
        <v>1</v>
      </c>
      <c r="L22" s="89" t="n">
        <v>1</v>
      </c>
      <c r="M22" s="89" t="n">
        <v>0</v>
      </c>
      <c r="N22" s="89"/>
      <c r="O22" s="53" t="n">
        <f aca="false">(B22+C25)*30</f>
        <v>0</v>
      </c>
      <c r="P22" s="53" t="n">
        <f aca="false">(B22+C22)*30</f>
        <v>0</v>
      </c>
      <c r="Q22" s="53"/>
      <c r="R22" s="53" t="n">
        <f aca="false">Q22*10</f>
        <v>0</v>
      </c>
      <c r="S22" s="53" t="n">
        <f aca="false">Q22*10</f>
        <v>0</v>
      </c>
      <c r="T22" s="91"/>
      <c r="U22" s="91"/>
      <c r="V22" s="91"/>
      <c r="W22" s="92"/>
    </row>
    <row r="23" customFormat="false" ht="15" hidden="false" customHeight="false" outlineLevel="0" collapsed="false">
      <c r="A23" s="87" t="n">
        <v>44421</v>
      </c>
      <c r="B23" s="88" t="n">
        <v>10</v>
      </c>
      <c r="C23" s="88"/>
      <c r="D23" s="88" t="n">
        <f aca="false">B23*2</f>
        <v>20</v>
      </c>
      <c r="E23" s="89" t="n">
        <v>3</v>
      </c>
      <c r="F23" s="89" t="n">
        <v>3</v>
      </c>
      <c r="G23" s="89" t="n">
        <v>3</v>
      </c>
      <c r="H23" s="89" t="n">
        <v>3</v>
      </c>
      <c r="I23" s="89" t="n">
        <v>3</v>
      </c>
      <c r="J23" s="89" t="n">
        <v>3</v>
      </c>
      <c r="K23" s="89" t="n">
        <v>1</v>
      </c>
      <c r="L23" s="89" t="n">
        <v>1</v>
      </c>
      <c r="M23" s="89" t="n">
        <v>0</v>
      </c>
      <c r="N23" s="89"/>
      <c r="O23" s="53" t="n">
        <f aca="false">(B23+C26)*30</f>
        <v>300</v>
      </c>
      <c r="P23" s="53" t="n">
        <f aca="false">(B23+C23)*30</f>
        <v>300</v>
      </c>
      <c r="Q23" s="53" t="n">
        <v>4</v>
      </c>
      <c r="R23" s="53" t="n">
        <f aca="false">Q23*10</f>
        <v>40</v>
      </c>
      <c r="S23" s="53" t="n">
        <f aca="false">Q23*10</f>
        <v>40</v>
      </c>
      <c r="T23" s="91"/>
      <c r="U23" s="91"/>
      <c r="V23" s="91"/>
      <c r="W23" s="92"/>
    </row>
    <row r="24" customFormat="false" ht="15" hidden="false" customHeight="false" outlineLevel="0" collapsed="false">
      <c r="A24" s="87" t="n">
        <v>44422</v>
      </c>
      <c r="B24" s="88" t="n">
        <v>4</v>
      </c>
      <c r="C24" s="88"/>
      <c r="D24" s="88" t="n">
        <f aca="false">B24*2</f>
        <v>8</v>
      </c>
      <c r="E24" s="89" t="n">
        <v>4</v>
      </c>
      <c r="F24" s="89" t="n">
        <v>4</v>
      </c>
      <c r="G24" s="89" t="n">
        <v>5</v>
      </c>
      <c r="H24" s="89" t="n">
        <v>5</v>
      </c>
      <c r="I24" s="89" t="n">
        <v>5</v>
      </c>
      <c r="J24" s="89" t="n">
        <v>5</v>
      </c>
      <c r="K24" s="89" t="n">
        <v>1</v>
      </c>
      <c r="L24" s="89" t="n">
        <v>1</v>
      </c>
      <c r="M24" s="89" t="n">
        <v>0</v>
      </c>
      <c r="N24" s="89"/>
      <c r="O24" s="53" t="n">
        <f aca="false">(B24+C27)*30</f>
        <v>120</v>
      </c>
      <c r="P24" s="53" t="n">
        <f aca="false">(B24+C24)*30</f>
        <v>120</v>
      </c>
      <c r="Q24" s="53"/>
      <c r="R24" s="53" t="n">
        <f aca="false">Q24*10</f>
        <v>0</v>
      </c>
      <c r="S24" s="53" t="n">
        <f aca="false">Q24*10</f>
        <v>0</v>
      </c>
      <c r="T24" s="91"/>
      <c r="U24" s="91"/>
      <c r="V24" s="91"/>
      <c r="W24" s="92"/>
    </row>
    <row r="25" customFormat="false" ht="15" hidden="false" customHeight="false" outlineLevel="0" collapsed="false">
      <c r="A25" s="87" t="n">
        <v>44423</v>
      </c>
      <c r="B25" s="88" t="n">
        <v>0</v>
      </c>
      <c r="C25" s="88"/>
      <c r="D25" s="88" t="n">
        <f aca="false">B25*2</f>
        <v>0</v>
      </c>
      <c r="E25" s="89" t="n">
        <v>2</v>
      </c>
      <c r="F25" s="89" t="n">
        <v>2</v>
      </c>
      <c r="G25" s="89" t="n">
        <v>3</v>
      </c>
      <c r="H25" s="89" t="n">
        <v>3</v>
      </c>
      <c r="I25" s="89" t="n">
        <v>3</v>
      </c>
      <c r="J25" s="89" t="n">
        <v>3</v>
      </c>
      <c r="K25" s="89" t="n">
        <v>1</v>
      </c>
      <c r="L25" s="89" t="n">
        <v>1</v>
      </c>
      <c r="M25" s="89" t="n">
        <v>0</v>
      </c>
      <c r="N25" s="89"/>
      <c r="O25" s="53" t="n">
        <f aca="false">(B25+C28)*30</f>
        <v>0</v>
      </c>
      <c r="P25" s="53" t="n">
        <f aca="false">(B25+C25)*30</f>
        <v>0</v>
      </c>
      <c r="Q25" s="53"/>
      <c r="R25" s="53" t="n">
        <f aca="false">Q25*10</f>
        <v>0</v>
      </c>
      <c r="S25" s="53" t="n">
        <f aca="false">Q25*10</f>
        <v>0</v>
      </c>
      <c r="T25" s="91"/>
      <c r="U25" s="91"/>
      <c r="V25" s="91"/>
      <c r="W25" s="92"/>
    </row>
    <row r="26" customFormat="false" ht="15" hidden="false" customHeight="false" outlineLevel="0" collapsed="false">
      <c r="A26" s="87" t="n">
        <v>44424</v>
      </c>
      <c r="B26" s="88" t="n">
        <v>0</v>
      </c>
      <c r="C26" s="88"/>
      <c r="D26" s="88" t="n">
        <f aca="false">B26*2</f>
        <v>0</v>
      </c>
      <c r="E26" s="89" t="n">
        <v>3</v>
      </c>
      <c r="F26" s="89" t="n">
        <v>3</v>
      </c>
      <c r="G26" s="89" t="n">
        <v>3</v>
      </c>
      <c r="H26" s="89" t="n">
        <v>3</v>
      </c>
      <c r="I26" s="89" t="n">
        <v>3</v>
      </c>
      <c r="J26" s="89" t="n">
        <v>3</v>
      </c>
      <c r="K26" s="89" t="n">
        <v>1</v>
      </c>
      <c r="L26" s="89" t="n">
        <v>1</v>
      </c>
      <c r="M26" s="89" t="n">
        <v>0</v>
      </c>
      <c r="N26" s="89" t="n">
        <v>5</v>
      </c>
      <c r="O26" s="53" t="n">
        <f aca="false">(B26+C29)*30</f>
        <v>0</v>
      </c>
      <c r="P26" s="53" t="n">
        <f aca="false">(B26+C26)*30</f>
        <v>0</v>
      </c>
      <c r="Q26" s="53"/>
      <c r="R26" s="53" t="n">
        <f aca="false">Q26*10</f>
        <v>0</v>
      </c>
      <c r="S26" s="53" t="n">
        <f aca="false">Q26*10</f>
        <v>0</v>
      </c>
      <c r="T26" s="91"/>
      <c r="U26" s="91"/>
      <c r="V26" s="91"/>
      <c r="W26" s="92"/>
    </row>
    <row r="27" customFormat="false" ht="15" hidden="false" customHeight="false" outlineLevel="0" collapsed="false">
      <c r="A27" s="87" t="n">
        <v>44425</v>
      </c>
      <c r="B27" s="88" t="n">
        <v>0</v>
      </c>
      <c r="C27" s="88"/>
      <c r="D27" s="88" t="n">
        <f aca="false">B27*2</f>
        <v>0</v>
      </c>
      <c r="E27" s="89" t="n">
        <v>4</v>
      </c>
      <c r="F27" s="89" t="n">
        <v>4</v>
      </c>
      <c r="G27" s="89" t="n">
        <v>6</v>
      </c>
      <c r="H27" s="89" t="n">
        <v>6</v>
      </c>
      <c r="I27" s="89" t="n">
        <v>6</v>
      </c>
      <c r="J27" s="89" t="n">
        <v>6</v>
      </c>
      <c r="K27" s="89" t="n">
        <v>1</v>
      </c>
      <c r="L27" s="89" t="n">
        <v>1</v>
      </c>
      <c r="M27" s="89" t="n">
        <v>0</v>
      </c>
      <c r="N27" s="89"/>
      <c r="O27" s="53" t="n">
        <f aca="false">(B27+C30)*30</f>
        <v>0</v>
      </c>
      <c r="P27" s="53" t="n">
        <f aca="false">(B27+C27)*30</f>
        <v>0</v>
      </c>
      <c r="Q27" s="53" t="n">
        <v>4</v>
      </c>
      <c r="R27" s="53" t="n">
        <f aca="false">Q27*10</f>
        <v>40</v>
      </c>
      <c r="S27" s="53" t="n">
        <f aca="false">Q27*10</f>
        <v>40</v>
      </c>
      <c r="T27" s="91"/>
      <c r="U27" s="91"/>
      <c r="V27" s="91"/>
      <c r="W27" s="92"/>
    </row>
    <row r="28" customFormat="false" ht="15" hidden="false" customHeight="false" outlineLevel="0" collapsed="false">
      <c r="A28" s="87" t="n">
        <v>44426</v>
      </c>
      <c r="B28" s="88" t="n">
        <v>0</v>
      </c>
      <c r="C28" s="88"/>
      <c r="D28" s="88" t="n">
        <f aca="false">B28*2</f>
        <v>0</v>
      </c>
      <c r="E28" s="89" t="n">
        <v>6</v>
      </c>
      <c r="F28" s="89" t="n">
        <v>6</v>
      </c>
      <c r="G28" s="89" t="n">
        <v>6</v>
      </c>
      <c r="H28" s="89" t="n">
        <v>6</v>
      </c>
      <c r="I28" s="89" t="n">
        <v>6</v>
      </c>
      <c r="J28" s="89" t="n">
        <v>6</v>
      </c>
      <c r="K28" s="89" t="n">
        <v>1</v>
      </c>
      <c r="L28" s="89" t="n">
        <v>1</v>
      </c>
      <c r="M28" s="89" t="n">
        <v>0</v>
      </c>
      <c r="N28" s="89"/>
      <c r="O28" s="53" t="n">
        <f aca="false">(B28+C31)*30</f>
        <v>0</v>
      </c>
      <c r="P28" s="53" t="n">
        <f aca="false">(B28+C28)*30</f>
        <v>0</v>
      </c>
      <c r="Q28" s="53"/>
      <c r="R28" s="53" t="n">
        <f aca="false">Q28*10</f>
        <v>0</v>
      </c>
      <c r="S28" s="53" t="n">
        <f aca="false">Q28*10</f>
        <v>0</v>
      </c>
      <c r="T28" s="91"/>
      <c r="U28" s="91"/>
      <c r="V28" s="91"/>
      <c r="W28" s="92"/>
    </row>
    <row r="29" customFormat="false" ht="15" hidden="false" customHeight="false" outlineLevel="0" collapsed="false">
      <c r="A29" s="87" t="n">
        <v>44427</v>
      </c>
      <c r="B29" s="88" t="n">
        <v>0</v>
      </c>
      <c r="C29" s="88"/>
      <c r="D29" s="88" t="n">
        <f aca="false">B29*2</f>
        <v>0</v>
      </c>
      <c r="E29" s="89" t="n">
        <v>6</v>
      </c>
      <c r="F29" s="89" t="n">
        <v>6</v>
      </c>
      <c r="G29" s="89" t="n">
        <v>6</v>
      </c>
      <c r="H29" s="89" t="n">
        <v>6</v>
      </c>
      <c r="I29" s="89" t="n">
        <v>6</v>
      </c>
      <c r="J29" s="89" t="n">
        <v>6</v>
      </c>
      <c r="K29" s="89" t="n">
        <v>1</v>
      </c>
      <c r="L29" s="89" t="n">
        <v>1</v>
      </c>
      <c r="M29" s="89" t="n">
        <v>0</v>
      </c>
      <c r="N29" s="89"/>
      <c r="O29" s="53" t="n">
        <f aca="false">(B29+C32)*30</f>
        <v>0</v>
      </c>
      <c r="P29" s="53" t="n">
        <f aca="false">(B29+C29)*30</f>
        <v>0</v>
      </c>
      <c r="Q29" s="53"/>
      <c r="R29" s="53" t="n">
        <f aca="false">Q29*10</f>
        <v>0</v>
      </c>
      <c r="S29" s="53" t="n">
        <f aca="false">Q29*10</f>
        <v>0</v>
      </c>
      <c r="T29" s="91"/>
      <c r="U29" s="91"/>
      <c r="V29" s="91"/>
      <c r="W29" s="92"/>
    </row>
    <row r="30" customFormat="false" ht="15" hidden="false" customHeight="false" outlineLevel="0" collapsed="false">
      <c r="A30" s="87" t="n">
        <v>44428</v>
      </c>
      <c r="B30" s="88" t="n">
        <v>8</v>
      </c>
      <c r="C30" s="88"/>
      <c r="D30" s="88" t="n">
        <f aca="false">B30*2</f>
        <v>16</v>
      </c>
      <c r="E30" s="89" t="n">
        <v>7</v>
      </c>
      <c r="F30" s="89" t="n">
        <v>7</v>
      </c>
      <c r="G30" s="89" t="n">
        <v>7</v>
      </c>
      <c r="H30" s="89" t="n">
        <v>7</v>
      </c>
      <c r="I30" s="89" t="n">
        <v>7</v>
      </c>
      <c r="J30" s="89" t="n">
        <v>7</v>
      </c>
      <c r="K30" s="89" t="n">
        <v>1</v>
      </c>
      <c r="L30" s="89" t="n">
        <v>1</v>
      </c>
      <c r="M30" s="89" t="n">
        <v>0</v>
      </c>
      <c r="N30" s="89"/>
      <c r="O30" s="53" t="n">
        <f aca="false">(B30+C30)*30</f>
        <v>240</v>
      </c>
      <c r="P30" s="53" t="n">
        <f aca="false">(B30+C30)*30</f>
        <v>240</v>
      </c>
      <c r="Q30" s="53" t="n">
        <v>4</v>
      </c>
      <c r="R30" s="53" t="n">
        <f aca="false">Q30*10</f>
        <v>40</v>
      </c>
      <c r="S30" s="53" t="n">
        <f aca="false">Q30*10</f>
        <v>40</v>
      </c>
      <c r="T30" s="53"/>
      <c r="U30" s="91"/>
      <c r="V30" s="91"/>
      <c r="W30" s="92"/>
    </row>
    <row r="31" customFormat="false" ht="15" hidden="false" customHeight="false" outlineLevel="0" collapsed="false">
      <c r="A31" s="87" t="n">
        <v>44429</v>
      </c>
      <c r="B31" s="88" t="n">
        <v>0</v>
      </c>
      <c r="C31" s="88"/>
      <c r="D31" s="88" t="n">
        <f aca="false">B31*2</f>
        <v>0</v>
      </c>
      <c r="E31" s="89" t="n">
        <v>6</v>
      </c>
      <c r="F31" s="89" t="n">
        <v>6</v>
      </c>
      <c r="G31" s="89" t="n">
        <v>6</v>
      </c>
      <c r="H31" s="89" t="n">
        <v>6</v>
      </c>
      <c r="I31" s="89" t="n">
        <v>6</v>
      </c>
      <c r="J31" s="89" t="n">
        <v>6</v>
      </c>
      <c r="K31" s="89" t="n">
        <v>1</v>
      </c>
      <c r="L31" s="89" t="n">
        <v>1</v>
      </c>
      <c r="M31" s="89" t="n">
        <v>0</v>
      </c>
      <c r="N31" s="89"/>
      <c r="O31" s="53" t="n">
        <f aca="false">(B31+C31)*30</f>
        <v>0</v>
      </c>
      <c r="P31" s="53" t="n">
        <f aca="false">(B31+C31)*30</f>
        <v>0</v>
      </c>
      <c r="Q31" s="91"/>
      <c r="R31" s="53" t="n">
        <f aca="false">Q31*10</f>
        <v>0</v>
      </c>
      <c r="S31" s="53" t="n">
        <f aca="false">Q31*10</f>
        <v>0</v>
      </c>
      <c r="T31" s="91"/>
      <c r="U31" s="91"/>
      <c r="V31" s="91"/>
      <c r="W31" s="92"/>
    </row>
    <row r="32" customFormat="false" ht="15" hidden="false" customHeight="false" outlineLevel="0" collapsed="false">
      <c r="A32" s="87" t="n">
        <v>44430</v>
      </c>
      <c r="B32" s="88" t="n">
        <v>0</v>
      </c>
      <c r="C32" s="88"/>
      <c r="D32" s="88" t="n">
        <f aca="false">B32*2</f>
        <v>0</v>
      </c>
      <c r="E32" s="89" t="n">
        <v>6</v>
      </c>
      <c r="F32" s="89" t="n">
        <v>6</v>
      </c>
      <c r="G32" s="89" t="n">
        <v>6</v>
      </c>
      <c r="H32" s="89" t="n">
        <v>6</v>
      </c>
      <c r="I32" s="89" t="n">
        <v>6</v>
      </c>
      <c r="J32" s="89" t="n">
        <v>6</v>
      </c>
      <c r="K32" s="89" t="n">
        <v>1</v>
      </c>
      <c r="L32" s="89" t="n">
        <v>1</v>
      </c>
      <c r="M32" s="89" t="n">
        <v>0</v>
      </c>
      <c r="N32" s="89"/>
      <c r="O32" s="53" t="n">
        <f aca="false">(B32+C35)*30</f>
        <v>0</v>
      </c>
      <c r="P32" s="53" t="n">
        <f aca="false">(B32+C32)*30</f>
        <v>0</v>
      </c>
      <c r="Q32" s="91"/>
      <c r="R32" s="53" t="n">
        <f aca="false">Q32*10</f>
        <v>0</v>
      </c>
      <c r="S32" s="53" t="n">
        <f aca="false">Q32*10</f>
        <v>0</v>
      </c>
      <c r="T32" s="91"/>
      <c r="U32" s="91"/>
      <c r="V32" s="91"/>
      <c r="W32" s="92"/>
    </row>
    <row r="33" customFormat="false" ht="15" hidden="false" customHeight="false" outlineLevel="0" collapsed="false">
      <c r="A33" s="87" t="n">
        <v>44431</v>
      </c>
      <c r="B33" s="88" t="n">
        <v>12</v>
      </c>
      <c r="C33" s="88" t="n">
        <v>6</v>
      </c>
      <c r="D33" s="88" t="n">
        <f aca="false">B33*2</f>
        <v>24</v>
      </c>
      <c r="E33" s="89" t="n">
        <v>5</v>
      </c>
      <c r="F33" s="89" t="n">
        <v>5</v>
      </c>
      <c r="G33" s="89" t="n">
        <v>6</v>
      </c>
      <c r="H33" s="89" t="n">
        <v>6</v>
      </c>
      <c r="I33" s="89" t="n">
        <v>6</v>
      </c>
      <c r="J33" s="89" t="n">
        <v>6</v>
      </c>
      <c r="K33" s="89" t="n">
        <v>1</v>
      </c>
      <c r="L33" s="89" t="n">
        <v>1</v>
      </c>
      <c r="M33" s="89" t="n">
        <v>0</v>
      </c>
      <c r="N33" s="89" t="n">
        <v>3</v>
      </c>
      <c r="O33" s="53" t="n">
        <f aca="false">(B33+C33)*30</f>
        <v>540</v>
      </c>
      <c r="P33" s="53" t="n">
        <f aca="false">(B33+C33)*30</f>
        <v>540</v>
      </c>
      <c r="Q33" s="53" t="n">
        <v>4</v>
      </c>
      <c r="R33" s="53" t="n">
        <f aca="false">Q33*10</f>
        <v>40</v>
      </c>
      <c r="S33" s="53" t="n">
        <f aca="false">Q33*10</f>
        <v>40</v>
      </c>
      <c r="T33" s="91"/>
      <c r="U33" s="91"/>
      <c r="V33" s="91"/>
      <c r="W33" s="92"/>
    </row>
    <row r="34" customFormat="false" ht="15" hidden="false" customHeight="false" outlineLevel="0" collapsed="false">
      <c r="A34" s="87" t="n">
        <v>44432</v>
      </c>
      <c r="B34" s="88" t="n">
        <v>8</v>
      </c>
      <c r="C34" s="88" t="n">
        <v>4</v>
      </c>
      <c r="D34" s="88" t="n">
        <f aca="false">B34*2</f>
        <v>16</v>
      </c>
      <c r="E34" s="89" t="n">
        <v>5</v>
      </c>
      <c r="F34" s="89" t="n">
        <v>5</v>
      </c>
      <c r="G34" s="89" t="n">
        <v>5</v>
      </c>
      <c r="H34" s="89" t="n">
        <v>5</v>
      </c>
      <c r="I34" s="89" t="n">
        <v>5</v>
      </c>
      <c r="J34" s="89" t="n">
        <v>5</v>
      </c>
      <c r="K34" s="89" t="n">
        <v>1</v>
      </c>
      <c r="L34" s="89" t="n">
        <v>1</v>
      </c>
      <c r="M34" s="89" t="n">
        <v>0</v>
      </c>
      <c r="N34" s="89" t="n">
        <v>2</v>
      </c>
      <c r="O34" s="53" t="n">
        <f aca="false">(B34+C34)*30</f>
        <v>360</v>
      </c>
      <c r="P34" s="53" t="n">
        <f aca="false">(B34+C34)*30</f>
        <v>360</v>
      </c>
      <c r="Q34" s="53" t="n">
        <v>4</v>
      </c>
      <c r="R34" s="53" t="n">
        <f aca="false">Q34*10</f>
        <v>40</v>
      </c>
      <c r="S34" s="53" t="n">
        <f aca="false">Q34*10</f>
        <v>40</v>
      </c>
      <c r="T34" s="91"/>
      <c r="U34" s="91"/>
      <c r="V34" s="91"/>
      <c r="W34" s="92"/>
    </row>
    <row r="35" customFormat="false" ht="15" hidden="false" customHeight="false" outlineLevel="0" collapsed="false">
      <c r="A35" s="87" t="n">
        <v>44433</v>
      </c>
      <c r="B35" s="88" t="n">
        <v>0</v>
      </c>
      <c r="C35" s="88"/>
      <c r="D35" s="88" t="n">
        <f aca="false">B35*2</f>
        <v>0</v>
      </c>
      <c r="E35" s="89" t="n">
        <v>0</v>
      </c>
      <c r="F35" s="89" t="n">
        <v>0</v>
      </c>
      <c r="G35" s="89" t="n">
        <v>6</v>
      </c>
      <c r="H35" s="89" t="n">
        <v>6</v>
      </c>
      <c r="I35" s="89" t="n">
        <v>6</v>
      </c>
      <c r="J35" s="89" t="n">
        <v>6</v>
      </c>
      <c r="K35" s="89" t="n">
        <v>0</v>
      </c>
      <c r="L35" s="89" t="n">
        <v>0</v>
      </c>
      <c r="M35" s="89" t="n">
        <v>0</v>
      </c>
      <c r="N35" s="89" t="n">
        <v>2</v>
      </c>
      <c r="O35" s="53" t="n">
        <f aca="false">(B35+C38)*30</f>
        <v>0</v>
      </c>
      <c r="P35" s="53" t="n">
        <f aca="false">(B35+C35)*30</f>
        <v>0</v>
      </c>
      <c r="Q35" s="53" t="n">
        <v>2</v>
      </c>
      <c r="R35" s="53" t="n">
        <f aca="false">Q35*10</f>
        <v>20</v>
      </c>
      <c r="S35" s="53" t="n">
        <f aca="false">Q35*10</f>
        <v>20</v>
      </c>
      <c r="T35" s="91"/>
      <c r="U35" s="91"/>
      <c r="V35" s="91"/>
      <c r="W35" s="92"/>
    </row>
    <row r="36" customFormat="false" ht="15" hidden="false" customHeight="false" outlineLevel="0" collapsed="false">
      <c r="A36" s="87" t="n">
        <v>44434</v>
      </c>
      <c r="B36" s="88" t="n">
        <v>0</v>
      </c>
      <c r="C36" s="88"/>
      <c r="D36" s="88" t="n">
        <f aca="false">B36*2</f>
        <v>0</v>
      </c>
      <c r="E36" s="89" t="n">
        <v>0</v>
      </c>
      <c r="F36" s="89" t="n">
        <v>0</v>
      </c>
      <c r="G36" s="89" t="n">
        <v>6</v>
      </c>
      <c r="H36" s="89" t="n">
        <v>6</v>
      </c>
      <c r="I36" s="89" t="n">
        <v>6</v>
      </c>
      <c r="J36" s="89" t="n">
        <v>6</v>
      </c>
      <c r="K36" s="89" t="n">
        <v>0</v>
      </c>
      <c r="L36" s="89" t="n">
        <v>0</v>
      </c>
      <c r="M36" s="89" t="n">
        <v>0</v>
      </c>
      <c r="N36" s="89"/>
      <c r="O36" s="53" t="n">
        <f aca="false">(B36+C39)*30</f>
        <v>0</v>
      </c>
      <c r="P36" s="53" t="n">
        <f aca="false">(B36+C36)*30</f>
        <v>0</v>
      </c>
      <c r="Q36" s="53"/>
      <c r="R36" s="53" t="n">
        <f aca="false">Q36*10</f>
        <v>0</v>
      </c>
      <c r="S36" s="53" t="n">
        <f aca="false">Q36*10</f>
        <v>0</v>
      </c>
      <c r="T36" s="91"/>
      <c r="U36" s="91"/>
      <c r="V36" s="91"/>
      <c r="W36" s="92"/>
    </row>
    <row r="37" customFormat="false" ht="15" hidden="false" customHeight="false" outlineLevel="0" collapsed="false">
      <c r="A37" s="87" t="n">
        <v>44435</v>
      </c>
      <c r="B37" s="88" t="n">
        <v>18</v>
      </c>
      <c r="C37" s="88"/>
      <c r="D37" s="88" t="n">
        <f aca="false">B37*2</f>
        <v>36</v>
      </c>
      <c r="E37" s="89" t="n">
        <v>0</v>
      </c>
      <c r="F37" s="89" t="n">
        <v>0</v>
      </c>
      <c r="G37" s="89" t="n">
        <v>6</v>
      </c>
      <c r="H37" s="89" t="n">
        <v>6</v>
      </c>
      <c r="I37" s="89" t="n">
        <v>6</v>
      </c>
      <c r="J37" s="89" t="n">
        <v>6</v>
      </c>
      <c r="K37" s="89" t="n">
        <v>0</v>
      </c>
      <c r="L37" s="89" t="n">
        <v>0</v>
      </c>
      <c r="M37" s="89" t="n">
        <v>0</v>
      </c>
      <c r="N37" s="89"/>
      <c r="O37" s="53" t="n">
        <f aca="false">(B37+C37)*30</f>
        <v>540</v>
      </c>
      <c r="P37" s="53" t="n">
        <f aca="false">(B37+C37)*30</f>
        <v>540</v>
      </c>
      <c r="Q37" s="53"/>
      <c r="R37" s="53" t="n">
        <f aca="false">Q37*10</f>
        <v>0</v>
      </c>
      <c r="S37" s="53" t="n">
        <f aca="false">Q37*10</f>
        <v>0</v>
      </c>
      <c r="T37" s="91"/>
      <c r="U37" s="91"/>
      <c r="V37" s="91"/>
      <c r="W37" s="92"/>
    </row>
    <row r="38" customFormat="false" ht="15" hidden="false" customHeight="false" outlineLevel="0" collapsed="false">
      <c r="A38" s="87" t="n">
        <v>44436</v>
      </c>
      <c r="B38" s="88" t="n">
        <v>0</v>
      </c>
      <c r="C38" s="88"/>
      <c r="D38" s="88" t="n">
        <f aca="false">B38*2</f>
        <v>0</v>
      </c>
      <c r="E38" s="89" t="n">
        <v>0</v>
      </c>
      <c r="F38" s="89" t="n">
        <v>0</v>
      </c>
      <c r="G38" s="89" t="n">
        <v>0</v>
      </c>
      <c r="H38" s="89" t="n">
        <v>0</v>
      </c>
      <c r="I38" s="89" t="n">
        <v>0</v>
      </c>
      <c r="J38" s="89" t="n">
        <v>0</v>
      </c>
      <c r="K38" s="89" t="n">
        <v>0</v>
      </c>
      <c r="L38" s="89" t="n">
        <v>0</v>
      </c>
      <c r="M38" s="89" t="n">
        <v>0</v>
      </c>
      <c r="N38" s="89"/>
      <c r="O38" s="53" t="n">
        <f aca="false">(B38+C41)*30</f>
        <v>0</v>
      </c>
      <c r="P38" s="53" t="n">
        <f aca="false">(B38+C38)*30</f>
        <v>0</v>
      </c>
      <c r="Q38" s="53"/>
      <c r="R38" s="53" t="n">
        <f aca="false">Q38*10</f>
        <v>0</v>
      </c>
      <c r="S38" s="53" t="n">
        <f aca="false">Q38*10</f>
        <v>0</v>
      </c>
      <c r="T38" s="91"/>
      <c r="U38" s="91"/>
      <c r="V38" s="91"/>
      <c r="W38" s="92"/>
    </row>
    <row r="39" customFormat="false" ht="15" hidden="false" customHeight="false" outlineLevel="0" collapsed="false">
      <c r="A39" s="87" t="n">
        <v>44437</v>
      </c>
      <c r="B39" s="88" t="n">
        <v>0</v>
      </c>
      <c r="C39" s="88"/>
      <c r="D39" s="88" t="n">
        <f aca="false">B39*2</f>
        <v>0</v>
      </c>
      <c r="E39" s="89" t="n">
        <v>0</v>
      </c>
      <c r="F39" s="89" t="n">
        <v>0</v>
      </c>
      <c r="G39" s="89" t="n">
        <v>0</v>
      </c>
      <c r="H39" s="89" t="n">
        <v>0</v>
      </c>
      <c r="I39" s="89" t="n">
        <v>0</v>
      </c>
      <c r="J39" s="89" t="n">
        <v>0</v>
      </c>
      <c r="K39" s="89" t="n">
        <v>0</v>
      </c>
      <c r="L39" s="89" t="n">
        <v>0</v>
      </c>
      <c r="M39" s="89" t="n">
        <v>0</v>
      </c>
      <c r="N39" s="89"/>
      <c r="O39" s="53" t="n">
        <f aca="false">(B39+C42)*30</f>
        <v>0</v>
      </c>
      <c r="P39" s="53" t="n">
        <f aca="false">(B39+C39)*30</f>
        <v>0</v>
      </c>
      <c r="Q39" s="53" t="n">
        <v>4</v>
      </c>
      <c r="R39" s="53" t="n">
        <f aca="false">Q39*10</f>
        <v>40</v>
      </c>
      <c r="S39" s="53" t="n">
        <f aca="false">Q39*10</f>
        <v>40</v>
      </c>
      <c r="T39" s="91"/>
      <c r="U39" s="91"/>
      <c r="V39" s="91"/>
      <c r="W39" s="92"/>
    </row>
    <row r="40" customFormat="false" ht="15" hidden="false" customHeight="false" outlineLevel="0" collapsed="false">
      <c r="A40" s="87" t="n">
        <v>44438</v>
      </c>
      <c r="B40" s="88" t="n">
        <v>6</v>
      </c>
      <c r="C40" s="88" t="n">
        <v>3</v>
      </c>
      <c r="D40" s="88" t="n">
        <f aca="false">B40*2</f>
        <v>12</v>
      </c>
      <c r="E40" s="89" t="n">
        <v>0</v>
      </c>
      <c r="F40" s="89" t="n">
        <v>0</v>
      </c>
      <c r="G40" s="89" t="n">
        <v>0</v>
      </c>
      <c r="H40" s="89" t="n">
        <v>0</v>
      </c>
      <c r="I40" s="89" t="n">
        <v>0</v>
      </c>
      <c r="J40" s="89" t="n">
        <v>0</v>
      </c>
      <c r="K40" s="89" t="n">
        <v>0</v>
      </c>
      <c r="L40" s="89" t="n">
        <v>0</v>
      </c>
      <c r="M40" s="89" t="n">
        <v>0</v>
      </c>
      <c r="N40" s="89"/>
      <c r="O40" s="53" t="n">
        <f aca="false">(B40+C40)*30</f>
        <v>270</v>
      </c>
      <c r="P40" s="53" t="n">
        <f aca="false">(B40+C40)*30</f>
        <v>270</v>
      </c>
      <c r="Q40" s="53" t="n">
        <v>4</v>
      </c>
      <c r="R40" s="53" t="n">
        <f aca="false">Q40*10</f>
        <v>40</v>
      </c>
      <c r="S40" s="53" t="n">
        <f aca="false">Q40*10</f>
        <v>40</v>
      </c>
      <c r="T40" s="91"/>
      <c r="U40" s="91"/>
      <c r="V40" s="91"/>
      <c r="W40" s="92"/>
    </row>
    <row r="41" customFormat="false" ht="15" hidden="false" customHeight="false" outlineLevel="0" collapsed="false">
      <c r="A41" s="87" t="n">
        <v>44439</v>
      </c>
      <c r="B41" s="93" t="n">
        <v>8</v>
      </c>
      <c r="C41" s="93"/>
      <c r="D41" s="94" t="n">
        <f aca="false">B41*2</f>
        <v>16</v>
      </c>
      <c r="E41" s="95" t="n">
        <v>6</v>
      </c>
      <c r="F41" s="95" t="n">
        <v>6</v>
      </c>
      <c r="G41" s="95" t="n">
        <v>5</v>
      </c>
      <c r="H41" s="95" t="n">
        <v>5</v>
      </c>
      <c r="I41" s="95" t="n">
        <v>5</v>
      </c>
      <c r="J41" s="95" t="n">
        <v>5</v>
      </c>
      <c r="K41" s="95" t="n">
        <v>1</v>
      </c>
      <c r="L41" s="95" t="n">
        <v>1</v>
      </c>
      <c r="M41" s="95" t="n">
        <v>0</v>
      </c>
      <c r="N41" s="95" t="n">
        <v>2</v>
      </c>
      <c r="O41" s="53" t="n">
        <f aca="false">(B41+C41)*30</f>
        <v>240</v>
      </c>
      <c r="P41" s="53" t="n">
        <f aca="false">(B41+C41)*30</f>
        <v>240</v>
      </c>
      <c r="Q41" s="53" t="n">
        <v>6</v>
      </c>
      <c r="R41" s="53" t="n">
        <f aca="false">Q41*10</f>
        <v>60</v>
      </c>
      <c r="S41" s="53" t="n">
        <f aca="false">Q41*10</f>
        <v>60</v>
      </c>
      <c r="T41" s="91"/>
      <c r="U41" s="91"/>
      <c r="V41" s="91"/>
      <c r="W41" s="92"/>
    </row>
    <row r="42" customFormat="false" ht="15" hidden="false" customHeight="false" outlineLevel="0" collapsed="false">
      <c r="A42" s="96"/>
      <c r="B42" s="97"/>
      <c r="C42" s="98"/>
      <c r="D42" s="98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100"/>
      <c r="P42" s="100"/>
      <c r="Q42" s="100"/>
      <c r="R42" s="100"/>
      <c r="S42" s="100"/>
      <c r="T42" s="100"/>
      <c r="U42" s="100"/>
      <c r="V42" s="100"/>
      <c r="W42" s="101"/>
    </row>
    <row r="43" customFormat="false" ht="15" hidden="false" customHeight="false" outlineLevel="0" collapsed="false">
      <c r="A43" s="102"/>
      <c r="B43" s="103"/>
      <c r="C43" s="98"/>
      <c r="D43" s="98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104"/>
      <c r="P43" s="105"/>
      <c r="Q43" s="105"/>
      <c r="R43" s="105"/>
      <c r="S43" s="104"/>
      <c r="T43" s="104"/>
      <c r="U43" s="104"/>
      <c r="V43" s="104"/>
      <c r="W43" s="106"/>
    </row>
    <row r="44" customFormat="false" ht="15" hidden="false" customHeight="false" outlineLevel="0" collapsed="false">
      <c r="A44" s="107" t="s">
        <v>26</v>
      </c>
      <c r="B44" s="108" t="n">
        <f aca="false">SUM(B11:B41)</f>
        <v>106</v>
      </c>
      <c r="C44" s="108" t="n">
        <f aca="false">SUM(C11:C41)</f>
        <v>18</v>
      </c>
      <c r="D44" s="109" t="n">
        <v>212</v>
      </c>
      <c r="E44" s="109" t="n">
        <f aca="false">SUM(E11:E41)</f>
        <v>114</v>
      </c>
      <c r="F44" s="109" t="n">
        <f aca="false">SUM(F11:F41)</f>
        <v>113</v>
      </c>
      <c r="G44" s="109" t="n">
        <f aca="false">SUM(G11:G41)</f>
        <v>136</v>
      </c>
      <c r="H44" s="109" t="n">
        <f aca="false">SUM(H11:H41)</f>
        <v>136</v>
      </c>
      <c r="I44" s="109" t="n">
        <f aca="false">SUM(I11:I41)</f>
        <v>136</v>
      </c>
      <c r="J44" s="109" t="n">
        <f aca="false">SUM(J11:J41)</f>
        <v>136</v>
      </c>
      <c r="K44" s="109" t="n">
        <f aca="false">SUM(K11:K41)</f>
        <v>25</v>
      </c>
      <c r="L44" s="109" t="n">
        <f aca="false">SUM(L11:L41)</f>
        <v>25</v>
      </c>
      <c r="M44" s="109" t="n">
        <f aca="false">SUM(M11:M41)</f>
        <v>0</v>
      </c>
      <c r="N44" s="109" t="n">
        <f aca="false">SUM(N11:N41)</f>
        <v>28</v>
      </c>
      <c r="O44" s="110" t="n">
        <f aca="false">SUM(O11:O41)</f>
        <v>3720</v>
      </c>
      <c r="P44" s="110" t="n">
        <f aca="false">SUM(P11:P41)</f>
        <v>3720</v>
      </c>
      <c r="Q44" s="110" t="n">
        <f aca="false">SUM(Q11:Q41)</f>
        <v>44</v>
      </c>
      <c r="R44" s="110" t="n">
        <f aca="false">SUM(R11:R41)</f>
        <v>440</v>
      </c>
      <c r="S44" s="110" t="n">
        <f aca="false">SUM(S11:S41)</f>
        <v>440</v>
      </c>
      <c r="T44" s="110" t="n">
        <f aca="false">SUM(T11:T44)</f>
        <v>0</v>
      </c>
      <c r="U44" s="110" t="n">
        <f aca="false">SUM(U11:U44)</f>
        <v>0</v>
      </c>
      <c r="V44" s="110" t="n">
        <f aca="false">SUM(V11:V44)</f>
        <v>0</v>
      </c>
      <c r="W44" s="110" t="n">
        <f aca="false">SUM(W11:W44)</f>
        <v>0</v>
      </c>
    </row>
    <row r="45" customFormat="false" ht="15" hidden="false" customHeight="false" outlineLevel="0" collapsed="false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3"/>
      <c r="P45" s="113"/>
      <c r="Q45" s="113"/>
      <c r="R45" s="113"/>
      <c r="S45" s="113"/>
      <c r="T45" s="113"/>
      <c r="U45" s="113"/>
      <c r="V45" s="113"/>
      <c r="W45" s="113"/>
    </row>
    <row r="46" customFormat="false" ht="15" hidden="false" customHeight="true" outlineLevel="0" collapsed="false">
      <c r="A46" s="114"/>
      <c r="B46" s="115"/>
      <c r="C46" s="115"/>
      <c r="D46" s="115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5"/>
      <c r="Q46" s="115"/>
      <c r="R46" s="115"/>
      <c r="S46" s="115"/>
      <c r="T46" s="115"/>
      <c r="U46" s="115"/>
      <c r="V46" s="115"/>
      <c r="W46" s="115"/>
    </row>
    <row r="47" customFormat="false" ht="24" hidden="false" customHeight="false" outlineLevel="0" collapsed="false">
      <c r="A47" s="114"/>
      <c r="B47" s="117"/>
      <c r="C47" s="117"/>
      <c r="D47" s="117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73"/>
      <c r="P47" s="73"/>
      <c r="Q47" s="115"/>
      <c r="R47" s="115"/>
      <c r="S47" s="115"/>
      <c r="T47" s="115"/>
      <c r="U47" s="115"/>
      <c r="V47" s="115"/>
      <c r="W47" s="115"/>
    </row>
    <row r="48" customFormat="false" ht="33" hidden="false" customHeight="true" outlineLevel="0" collapsed="false">
      <c r="A48" s="42" t="s">
        <v>27</v>
      </c>
      <c r="B48" s="118" t="s">
        <v>28</v>
      </c>
      <c r="C48" s="44" t="s">
        <v>29</v>
      </c>
      <c r="D48" s="119" t="s">
        <v>30</v>
      </c>
      <c r="E48" s="119"/>
      <c r="F48" s="119" t="s">
        <v>31</v>
      </c>
      <c r="G48" s="119"/>
      <c r="H48" s="119" t="s">
        <v>48</v>
      </c>
      <c r="I48" s="119"/>
      <c r="J48" s="47" t="s">
        <v>33</v>
      </c>
      <c r="K48" s="47"/>
      <c r="L48" s="116"/>
      <c r="M48" s="116"/>
      <c r="N48" s="116"/>
      <c r="O48" s="115"/>
      <c r="P48" s="115"/>
      <c r="Q48" s="115"/>
      <c r="R48" s="115"/>
      <c r="S48" s="115"/>
      <c r="T48" s="115"/>
      <c r="U48" s="115"/>
      <c r="V48" s="115"/>
      <c r="W48" s="115"/>
    </row>
    <row r="49" customFormat="false" ht="26.25" hidden="false" customHeight="true" outlineLevel="0" collapsed="false">
      <c r="A49" s="50" t="s">
        <v>34</v>
      </c>
      <c r="B49" s="120" t="n">
        <f aca="false">B44+C44+Q44</f>
        <v>168</v>
      </c>
      <c r="C49" s="52" t="s">
        <v>1</v>
      </c>
      <c r="D49" s="121" t="n">
        <f aca="false">(O44+R44)/1000</f>
        <v>4.16</v>
      </c>
      <c r="E49" s="121"/>
      <c r="F49" s="121" t="n">
        <v>5</v>
      </c>
      <c r="G49" s="121"/>
      <c r="H49" s="122" t="n">
        <f aca="false">(D49-F49)*-1</f>
        <v>0.84</v>
      </c>
      <c r="I49" s="122"/>
      <c r="J49" s="56" t="n">
        <v>1</v>
      </c>
      <c r="K49" s="56"/>
      <c r="L49" s="116"/>
      <c r="M49" s="116"/>
      <c r="N49" s="116"/>
      <c r="O49" s="115"/>
      <c r="P49" s="115"/>
      <c r="Q49" s="115"/>
      <c r="R49" s="115"/>
      <c r="S49" s="115"/>
      <c r="T49" s="115"/>
      <c r="U49" s="115"/>
      <c r="V49" s="115"/>
      <c r="W49" s="115"/>
    </row>
    <row r="50" customFormat="false" ht="25.5" hidden="false" customHeight="true" outlineLevel="0" collapsed="false">
      <c r="A50" s="57" t="s">
        <v>35</v>
      </c>
      <c r="B50" s="123" t="n">
        <f aca="false">E44+F44+G44+H44+I44+J44+K44+L44</f>
        <v>821</v>
      </c>
      <c r="C50" s="52" t="s">
        <v>2</v>
      </c>
      <c r="D50" s="122" t="n">
        <f aca="false">(P44+S44)/1000</f>
        <v>4.16</v>
      </c>
      <c r="E50" s="122"/>
      <c r="F50" s="121" t="n">
        <v>2.5</v>
      </c>
      <c r="G50" s="121"/>
      <c r="H50" s="122" t="n">
        <f aca="false">D50-F50</f>
        <v>1.66</v>
      </c>
      <c r="I50" s="122"/>
      <c r="J50" s="124"/>
      <c r="K50" s="124"/>
      <c r="L50" s="116"/>
      <c r="M50" s="116"/>
      <c r="N50" s="116"/>
      <c r="O50" s="115"/>
      <c r="P50" s="115"/>
      <c r="Q50" s="115"/>
      <c r="R50" s="115"/>
      <c r="S50" s="115"/>
      <c r="T50" s="115"/>
      <c r="U50" s="115"/>
      <c r="V50" s="115"/>
      <c r="W50" s="115"/>
    </row>
    <row r="51" customFormat="false" ht="25.5" hidden="false" customHeight="true" outlineLevel="0" collapsed="false">
      <c r="A51" s="57" t="s">
        <v>36</v>
      </c>
      <c r="B51" s="123" t="n">
        <v>18</v>
      </c>
      <c r="C51" s="52"/>
      <c r="D51" s="125"/>
      <c r="E51" s="125"/>
      <c r="F51" s="121"/>
      <c r="G51" s="121"/>
      <c r="H51" s="122"/>
      <c r="I51" s="122"/>
      <c r="J51" s="124"/>
      <c r="K51" s="124"/>
      <c r="L51" s="116"/>
      <c r="M51" s="116"/>
      <c r="N51" s="116"/>
      <c r="O51" s="115"/>
      <c r="P51" s="115"/>
      <c r="Q51" s="115"/>
      <c r="R51" s="115"/>
      <c r="S51" s="115"/>
      <c r="T51" s="115"/>
      <c r="U51" s="115"/>
      <c r="V51" s="115"/>
      <c r="W51" s="115"/>
    </row>
    <row r="52" customFormat="false" ht="25.5" hidden="false" customHeight="true" outlineLevel="0" collapsed="false">
      <c r="A52" s="57" t="s">
        <v>37</v>
      </c>
      <c r="B52" s="123" t="n">
        <v>212</v>
      </c>
      <c r="C52" s="52"/>
      <c r="D52" s="125"/>
      <c r="E52" s="125"/>
      <c r="F52" s="121"/>
      <c r="G52" s="121"/>
      <c r="H52" s="122"/>
      <c r="I52" s="122"/>
      <c r="J52" s="124"/>
      <c r="K52" s="124"/>
      <c r="L52" s="116"/>
      <c r="M52" s="116"/>
      <c r="N52" s="116"/>
      <c r="O52" s="115"/>
      <c r="P52" s="115"/>
      <c r="Q52" s="115"/>
      <c r="R52" s="115"/>
      <c r="S52" s="115"/>
      <c r="T52" s="115"/>
      <c r="U52" s="115"/>
      <c r="V52" s="115"/>
      <c r="W52" s="115"/>
    </row>
    <row r="53" customFormat="false" ht="28.5" hidden="false" customHeight="true" outlineLevel="0" collapsed="false">
      <c r="A53" s="65" t="s">
        <v>38</v>
      </c>
      <c r="B53" s="126" t="n">
        <v>28</v>
      </c>
      <c r="C53" s="52" t="s">
        <v>26</v>
      </c>
      <c r="D53" s="122" t="n">
        <f aca="false">D49+D50</f>
        <v>8.32</v>
      </c>
      <c r="E53" s="122"/>
      <c r="F53" s="121" t="n">
        <f aca="false">F49+F50</f>
        <v>7.5</v>
      </c>
      <c r="G53" s="121"/>
      <c r="H53" s="127" t="n">
        <f aca="false">(F53-D53)*-1</f>
        <v>0.82</v>
      </c>
      <c r="I53" s="127"/>
      <c r="J53" s="124"/>
      <c r="K53" s="124"/>
      <c r="L53" s="116"/>
      <c r="M53" s="116"/>
      <c r="N53" s="116"/>
      <c r="O53" s="115"/>
      <c r="P53" s="115"/>
      <c r="Q53" s="115"/>
      <c r="R53" s="115"/>
      <c r="S53" s="115"/>
      <c r="T53" s="115"/>
      <c r="U53" s="115"/>
      <c r="V53" s="115"/>
      <c r="W53" s="115"/>
    </row>
    <row r="54" customFormat="false" ht="39" hidden="false" customHeight="true" outlineLevel="0" collapsed="false">
      <c r="A54" s="128" t="s">
        <v>39</v>
      </c>
      <c r="B54" s="129" t="n">
        <f aca="false">B49+B50+B51+B52+B53</f>
        <v>1247</v>
      </c>
      <c r="C54" s="70"/>
      <c r="D54" s="130"/>
      <c r="E54" s="130"/>
      <c r="F54" s="131"/>
      <c r="G54" s="131"/>
      <c r="H54" s="131"/>
      <c r="I54" s="131"/>
      <c r="J54" s="72"/>
      <c r="K54" s="72"/>
      <c r="L54" s="116"/>
      <c r="M54" s="116"/>
      <c r="N54" s="116"/>
      <c r="O54" s="115"/>
      <c r="P54" s="115"/>
      <c r="Q54" s="115"/>
      <c r="R54" s="115"/>
      <c r="S54" s="115"/>
      <c r="T54" s="115"/>
      <c r="U54" s="115"/>
      <c r="V54" s="115"/>
      <c r="W54" s="115"/>
    </row>
    <row r="55" customFormat="false" ht="15.75" hidden="false" customHeight="false" outlineLevel="0" collapsed="false"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customFormat="false" ht="15" hidden="false" customHeight="false" outlineLevel="0" collapsed="false">
      <c r="A57" s="132"/>
      <c r="B57" s="132"/>
      <c r="C57" s="132"/>
      <c r="D57" s="132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customFormat="false" ht="15" hidden="false" customHeight="false" outlineLevel="0" collapsed="false">
      <c r="A58" s="5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5"/>
      <c r="P58" s="5"/>
      <c r="Q58" s="5"/>
      <c r="R58" s="5"/>
      <c r="S58" s="5"/>
      <c r="T58" s="5"/>
      <c r="U58" s="5"/>
      <c r="V58" s="5"/>
      <c r="W58" s="5"/>
    </row>
    <row r="59" customFormat="false" ht="15" hidden="false" customHeight="false" outlineLevel="0" collapsed="false">
      <c r="J59" s="73"/>
      <c r="K59" s="73"/>
      <c r="L59" s="73"/>
      <c r="M59" s="73"/>
      <c r="N59" s="73"/>
      <c r="O59" s="5"/>
      <c r="P59" s="5"/>
      <c r="Q59" s="5"/>
      <c r="R59" s="5"/>
      <c r="S59" s="5"/>
    </row>
    <row r="60" customFormat="false" ht="15" hidden="false" customHeight="false" outlineLevel="0" collapsed="false">
      <c r="J60" s="73"/>
      <c r="K60" s="73"/>
      <c r="L60" s="73"/>
      <c r="M60" s="73"/>
      <c r="N60" s="73"/>
      <c r="O60" s="133"/>
      <c r="P60" s="133"/>
      <c r="Q60" s="133"/>
      <c r="R60" s="133"/>
      <c r="S60" s="133"/>
    </row>
    <row r="61" customFormat="false" ht="15" hidden="false" customHeight="false" outlineLevel="0" collapsed="false">
      <c r="J61" s="73"/>
      <c r="K61" s="73"/>
      <c r="L61" s="73"/>
      <c r="M61" s="73"/>
      <c r="N61" s="73"/>
      <c r="O61" s="133"/>
      <c r="P61" s="133"/>
      <c r="Q61" s="133"/>
      <c r="R61" s="133"/>
      <c r="S61" s="133"/>
    </row>
    <row r="62" customFormat="false" ht="15" hidden="false" customHeight="false" outlineLevel="0" collapsed="false">
      <c r="J62" s="5"/>
      <c r="K62" s="5"/>
      <c r="L62" s="5"/>
      <c r="M62" s="5"/>
      <c r="N62" s="5"/>
      <c r="O62" s="5"/>
      <c r="P62" s="5"/>
      <c r="Q62" s="5"/>
      <c r="R62" s="5"/>
      <c r="S62" s="5"/>
    </row>
  </sheetData>
  <mergeCells count="32">
    <mergeCell ref="A3:B8"/>
    <mergeCell ref="E3:W8"/>
    <mergeCell ref="D48:E48"/>
    <mergeCell ref="F48:G48"/>
    <mergeCell ref="H48:I48"/>
    <mergeCell ref="J48:K48"/>
    <mergeCell ref="D49:E49"/>
    <mergeCell ref="F49:G49"/>
    <mergeCell ref="H49:I49"/>
    <mergeCell ref="J49:K49"/>
    <mergeCell ref="D50:E50"/>
    <mergeCell ref="F50:G50"/>
    <mergeCell ref="H50:I50"/>
    <mergeCell ref="J50:K50"/>
    <mergeCell ref="D51:E51"/>
    <mergeCell ref="F51:G51"/>
    <mergeCell ref="H51:I51"/>
    <mergeCell ref="J51:K51"/>
    <mergeCell ref="D52:E52"/>
    <mergeCell ref="F52:G52"/>
    <mergeCell ref="H52:I52"/>
    <mergeCell ref="J52:K52"/>
    <mergeCell ref="D53:E53"/>
    <mergeCell ref="F53:G53"/>
    <mergeCell ref="H53:I53"/>
    <mergeCell ref="J53:K53"/>
    <mergeCell ref="D54:E54"/>
    <mergeCell ref="F54:G54"/>
    <mergeCell ref="H54:I54"/>
    <mergeCell ref="J54:K54"/>
    <mergeCell ref="A57:B57"/>
    <mergeCell ref="O60:S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3" min="2" style="0" width="17.14"/>
    <col collapsed="false" customWidth="true" hidden="false" outlineLevel="0" max="4" min="4" style="0" width="12.85"/>
    <col collapsed="false" customWidth="true" hidden="false" outlineLevel="0" max="5" min="5" style="0" width="9.85"/>
    <col collapsed="false" customWidth="true" hidden="false" outlineLevel="0" max="6" min="6" style="0" width="6.14"/>
    <col collapsed="false" customWidth="true" hidden="false" outlineLevel="0" max="13" min="7" style="0" width="5.57"/>
    <col collapsed="false" customWidth="true" hidden="false" outlineLevel="0" max="14" min="14" style="0" width="7.14"/>
    <col collapsed="false" customWidth="true" hidden="false" outlineLevel="0" max="15" min="15" style="0" width="14"/>
    <col collapsed="false" customWidth="true" hidden="false" outlineLevel="0" max="16" min="16" style="0" width="9.85"/>
    <col collapsed="false" customWidth="true" hidden="false" outlineLevel="0" max="17" min="17" style="0" width="15.14"/>
    <col collapsed="false" customWidth="true" hidden="false" outlineLevel="0" max="18" min="18" style="0" width="17.28"/>
    <col collapsed="false" customWidth="true" hidden="false" outlineLevel="0" max="19" min="19" style="0" width="10"/>
    <col collapsed="false" customWidth="true" hidden="false" outlineLevel="0" max="20" min="20" style="0" width="10.28"/>
    <col collapsed="false" customWidth="true" hidden="false" outlineLevel="0" max="21" min="21" style="0" width="8"/>
    <col collapsed="false" customWidth="true" hidden="false" outlineLevel="0" max="22" min="22" style="0" width="13.14"/>
    <col collapsed="false" customWidth="true" hidden="false" outlineLevel="0" max="23" min="23" style="0" width="7.85"/>
    <col collapsed="false" customWidth="true" hidden="false" outlineLevel="0" max="1025" min="24" style="0" width="10.53"/>
  </cols>
  <sheetData>
    <row r="1" customFormat="false" ht="15.7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customFormat="false" ht="15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customFormat="false" ht="15" hidden="false" customHeight="true" outlineLevel="0" collapsed="false">
      <c r="A3" s="74"/>
      <c r="B3" s="74"/>
      <c r="C3" s="75"/>
      <c r="D3" s="76" t="s">
        <v>49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customFormat="false" ht="15" hidden="false" customHeight="false" outlineLevel="0" collapsed="false">
      <c r="A4" s="74"/>
      <c r="B4" s="74"/>
      <c r="C4" s="64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customFormat="false" ht="15" hidden="false" customHeight="false" outlineLevel="0" collapsed="false">
      <c r="A5" s="74"/>
      <c r="B5" s="74"/>
      <c r="C5" s="64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customFormat="false" ht="15" hidden="false" customHeight="false" outlineLevel="0" collapsed="false">
      <c r="A6" s="74"/>
      <c r="B6" s="74"/>
      <c r="C6" s="64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customFormat="false" ht="15" hidden="false" customHeight="false" outlineLevel="0" collapsed="false">
      <c r="A7" s="74"/>
      <c r="B7" s="74"/>
      <c r="C7" s="64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customFormat="false" ht="39" hidden="false" customHeight="true" outlineLevel="0" collapsed="false">
      <c r="A8" s="74"/>
      <c r="B8" s="74"/>
      <c r="C8" s="64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</row>
    <row r="9" customFormat="false" ht="18" hidden="false" customHeight="true" outlineLevel="0" collapsed="false">
      <c r="A9" s="77"/>
      <c r="B9" s="78"/>
      <c r="C9" s="78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80" t="s">
        <v>1</v>
      </c>
      <c r="P9" s="80" t="s">
        <v>2</v>
      </c>
      <c r="Q9" s="81"/>
      <c r="R9" s="80" t="s">
        <v>1</v>
      </c>
      <c r="S9" s="80" t="s">
        <v>2</v>
      </c>
      <c r="T9" s="18" t="s">
        <v>3</v>
      </c>
      <c r="U9" s="18" t="s">
        <v>42</v>
      </c>
      <c r="V9" s="18" t="s">
        <v>5</v>
      </c>
      <c r="W9" s="19" t="s">
        <v>6</v>
      </c>
    </row>
    <row r="10" customFormat="false" ht="52.5" hidden="false" customHeight="true" outlineLevel="0" collapsed="false">
      <c r="A10" s="134" t="s">
        <v>43</v>
      </c>
      <c r="B10" s="21" t="s">
        <v>44</v>
      </c>
      <c r="C10" s="21" t="s">
        <v>45</v>
      </c>
      <c r="D10" s="21" t="s">
        <v>50</v>
      </c>
      <c r="E10" s="21" t="s">
        <v>11</v>
      </c>
      <c r="F10" s="21" t="s">
        <v>12</v>
      </c>
      <c r="G10" s="21" t="s">
        <v>13</v>
      </c>
      <c r="H10" s="21" t="s">
        <v>14</v>
      </c>
      <c r="I10" s="21" t="s">
        <v>15</v>
      </c>
      <c r="J10" s="21" t="s">
        <v>16</v>
      </c>
      <c r="K10" s="21" t="s">
        <v>17</v>
      </c>
      <c r="L10" s="21" t="s">
        <v>18</v>
      </c>
      <c r="M10" s="22" t="s">
        <v>51</v>
      </c>
      <c r="N10" s="135" t="s">
        <v>47</v>
      </c>
      <c r="O10" s="83" t="s">
        <v>20</v>
      </c>
      <c r="P10" s="83" t="s">
        <v>21</v>
      </c>
      <c r="Q10" s="22" t="s">
        <v>52</v>
      </c>
      <c r="R10" s="83" t="s">
        <v>20</v>
      </c>
      <c r="S10" s="83" t="s">
        <v>21</v>
      </c>
      <c r="T10" s="84" t="s">
        <v>24</v>
      </c>
      <c r="U10" s="84" t="s">
        <v>25</v>
      </c>
      <c r="V10" s="85" t="s">
        <v>24</v>
      </c>
      <c r="W10" s="86" t="s">
        <v>25</v>
      </c>
    </row>
    <row r="11" customFormat="false" ht="15" hidden="false" customHeight="false" outlineLevel="0" collapsed="false">
      <c r="A11" s="87" t="n">
        <v>44440</v>
      </c>
      <c r="B11" s="88" t="n">
        <v>4</v>
      </c>
      <c r="C11" s="88"/>
      <c r="D11" s="90" t="n">
        <v>4</v>
      </c>
      <c r="E11" s="89" t="n">
        <v>7</v>
      </c>
      <c r="F11" s="89" t="n">
        <v>7</v>
      </c>
      <c r="G11" s="89" t="n">
        <v>7</v>
      </c>
      <c r="H11" s="89" t="n">
        <v>7</v>
      </c>
      <c r="I11" s="89" t="n">
        <v>7</v>
      </c>
      <c r="J11" s="89" t="n">
        <v>7</v>
      </c>
      <c r="K11" s="89" t="n">
        <v>1</v>
      </c>
      <c r="L11" s="89" t="n">
        <v>1</v>
      </c>
      <c r="M11" s="89" t="n">
        <v>0</v>
      </c>
      <c r="N11" s="91" t="n">
        <v>2</v>
      </c>
      <c r="O11" s="53" t="n">
        <f aca="false">(B11+D11)*30</f>
        <v>240</v>
      </c>
      <c r="P11" s="53" t="n">
        <f aca="false">B11*30</f>
        <v>120</v>
      </c>
      <c r="Q11" s="53" t="n">
        <v>6</v>
      </c>
      <c r="R11" s="53" t="n">
        <f aca="false">Q11*10</f>
        <v>60</v>
      </c>
      <c r="S11" s="53" t="n">
        <f aca="false">Q11*10</f>
        <v>60</v>
      </c>
      <c r="T11" s="91"/>
      <c r="U11" s="91"/>
      <c r="V11" s="91"/>
      <c r="W11" s="92"/>
    </row>
    <row r="12" customFormat="false" ht="15" hidden="false" customHeight="false" outlineLevel="0" collapsed="false">
      <c r="A12" s="87" t="n">
        <v>44441</v>
      </c>
      <c r="B12" s="88" t="n">
        <v>12</v>
      </c>
      <c r="C12" s="88"/>
      <c r="D12" s="90" t="n">
        <v>16</v>
      </c>
      <c r="E12" s="89" t="n">
        <v>8</v>
      </c>
      <c r="F12" s="89" t="n">
        <v>8</v>
      </c>
      <c r="G12" s="89" t="n">
        <v>8</v>
      </c>
      <c r="H12" s="89" t="n">
        <v>8</v>
      </c>
      <c r="I12" s="89" t="n">
        <v>8</v>
      </c>
      <c r="J12" s="89" t="n">
        <v>8</v>
      </c>
      <c r="K12" s="89" t="n">
        <v>0</v>
      </c>
      <c r="L12" s="89" t="n">
        <v>0</v>
      </c>
      <c r="M12" s="89" t="n">
        <v>0</v>
      </c>
      <c r="N12" s="91" t="n">
        <v>2</v>
      </c>
      <c r="O12" s="53" t="n">
        <f aca="false">(B12+D12)*30</f>
        <v>840</v>
      </c>
      <c r="P12" s="53" t="n">
        <f aca="false">B12*30</f>
        <v>360</v>
      </c>
      <c r="Q12" s="53" t="n">
        <v>2</v>
      </c>
      <c r="R12" s="53" t="n">
        <f aca="false">Q12*10</f>
        <v>20</v>
      </c>
      <c r="S12" s="53" t="n">
        <f aca="false">Q12*10</f>
        <v>20</v>
      </c>
      <c r="T12" s="91" t="n">
        <v>0.02</v>
      </c>
      <c r="U12" s="91" t="n">
        <v>100</v>
      </c>
      <c r="V12" s="91"/>
      <c r="W12" s="92"/>
    </row>
    <row r="13" customFormat="false" ht="15" hidden="false" customHeight="false" outlineLevel="0" collapsed="false">
      <c r="A13" s="87" t="n">
        <v>44442</v>
      </c>
      <c r="B13" s="88" t="n">
        <v>12</v>
      </c>
      <c r="C13" s="88"/>
      <c r="D13" s="90" t="n">
        <v>12</v>
      </c>
      <c r="E13" s="89" t="n">
        <v>6</v>
      </c>
      <c r="F13" s="89" t="n">
        <v>6</v>
      </c>
      <c r="G13" s="89" t="n">
        <v>6</v>
      </c>
      <c r="H13" s="89" t="n">
        <v>6</v>
      </c>
      <c r="I13" s="89" t="n">
        <v>6</v>
      </c>
      <c r="J13" s="89" t="n">
        <v>6</v>
      </c>
      <c r="K13" s="89" t="n">
        <v>1</v>
      </c>
      <c r="L13" s="89" t="n">
        <v>1</v>
      </c>
      <c r="M13" s="89" t="n">
        <v>0</v>
      </c>
      <c r="N13" s="91" t="n">
        <v>2</v>
      </c>
      <c r="O13" s="53" t="n">
        <f aca="false">(B13+D13)*30</f>
        <v>720</v>
      </c>
      <c r="P13" s="53" t="n">
        <f aca="false">B13*30</f>
        <v>360</v>
      </c>
      <c r="Q13" s="53"/>
      <c r="R13" s="53" t="n">
        <f aca="false">Q13*10</f>
        <v>0</v>
      </c>
      <c r="S13" s="53" t="n">
        <f aca="false">Q13*10</f>
        <v>0</v>
      </c>
      <c r="T13" s="91"/>
      <c r="U13" s="91"/>
      <c r="V13" s="91"/>
      <c r="W13" s="92"/>
    </row>
    <row r="14" customFormat="false" ht="15" hidden="false" customHeight="false" outlineLevel="0" collapsed="false">
      <c r="A14" s="87" t="n">
        <v>44443</v>
      </c>
      <c r="B14" s="88" t="n">
        <v>4</v>
      </c>
      <c r="C14" s="88"/>
      <c r="D14" s="90" t="n">
        <v>7</v>
      </c>
      <c r="E14" s="89" t="n">
        <v>6</v>
      </c>
      <c r="F14" s="89" t="n">
        <v>6</v>
      </c>
      <c r="G14" s="89" t="n">
        <v>6</v>
      </c>
      <c r="H14" s="89" t="n">
        <v>6</v>
      </c>
      <c r="I14" s="89" t="n">
        <v>6</v>
      </c>
      <c r="J14" s="89" t="n">
        <v>6</v>
      </c>
      <c r="K14" s="89" t="n">
        <v>1</v>
      </c>
      <c r="L14" s="89" t="n">
        <v>1</v>
      </c>
      <c r="M14" s="89" t="n">
        <v>0</v>
      </c>
      <c r="N14" s="91" t="n">
        <v>2</v>
      </c>
      <c r="O14" s="53" t="n">
        <f aca="false">(B14+D14)*30</f>
        <v>330</v>
      </c>
      <c r="P14" s="53" t="n">
        <f aca="false">B14*30</f>
        <v>120</v>
      </c>
      <c r="Q14" s="53"/>
      <c r="R14" s="53" t="n">
        <f aca="false">Q14*10</f>
        <v>0</v>
      </c>
      <c r="S14" s="53" t="n">
        <f aca="false">Q14*10</f>
        <v>0</v>
      </c>
      <c r="T14" s="91"/>
      <c r="U14" s="91"/>
      <c r="V14" s="91"/>
      <c r="W14" s="92"/>
    </row>
    <row r="15" customFormat="false" ht="15" hidden="false" customHeight="false" outlineLevel="0" collapsed="false">
      <c r="A15" s="87" t="n">
        <v>44444</v>
      </c>
      <c r="B15" s="88" t="n">
        <v>3</v>
      </c>
      <c r="C15" s="88"/>
      <c r="D15" s="90"/>
      <c r="E15" s="89" t="n">
        <v>6</v>
      </c>
      <c r="F15" s="89" t="n">
        <v>6</v>
      </c>
      <c r="G15" s="89" t="n">
        <v>6</v>
      </c>
      <c r="H15" s="89" t="n">
        <v>6</v>
      </c>
      <c r="I15" s="89" t="n">
        <v>6</v>
      </c>
      <c r="J15" s="89" t="n">
        <v>6</v>
      </c>
      <c r="K15" s="89" t="n">
        <v>1</v>
      </c>
      <c r="L15" s="89" t="n">
        <v>1</v>
      </c>
      <c r="M15" s="89" t="n">
        <v>1</v>
      </c>
      <c r="N15" s="91"/>
      <c r="O15" s="53" t="n">
        <f aca="false">(B15+D15)*30</f>
        <v>90</v>
      </c>
      <c r="P15" s="53" t="n">
        <f aca="false">B15*30</f>
        <v>90</v>
      </c>
      <c r="Q15" s="53"/>
      <c r="R15" s="53" t="n">
        <f aca="false">Q15*10</f>
        <v>0</v>
      </c>
      <c r="S15" s="53" t="n">
        <f aca="false">Q15*10</f>
        <v>0</v>
      </c>
      <c r="T15" s="91"/>
      <c r="U15" s="91"/>
      <c r="V15" s="91"/>
      <c r="W15" s="92"/>
    </row>
    <row r="16" customFormat="false" ht="15" hidden="false" customHeight="false" outlineLevel="0" collapsed="false">
      <c r="A16" s="87" t="n">
        <v>44445</v>
      </c>
      <c r="B16" s="88" t="n">
        <v>10</v>
      </c>
      <c r="C16" s="88"/>
      <c r="D16" s="90" t="n">
        <v>10</v>
      </c>
      <c r="E16" s="89" t="n">
        <v>5</v>
      </c>
      <c r="F16" s="89" t="n">
        <v>5</v>
      </c>
      <c r="G16" s="89" t="n">
        <v>6</v>
      </c>
      <c r="H16" s="89" t="n">
        <v>6</v>
      </c>
      <c r="I16" s="89" t="n">
        <v>6</v>
      </c>
      <c r="J16" s="89" t="n">
        <v>6</v>
      </c>
      <c r="K16" s="89" t="n">
        <v>0</v>
      </c>
      <c r="L16" s="89" t="n">
        <v>0</v>
      </c>
      <c r="M16" s="89" t="n">
        <v>0</v>
      </c>
      <c r="N16" s="91" t="n">
        <v>1</v>
      </c>
      <c r="O16" s="53" t="n">
        <f aca="false">(B16+D16)*30</f>
        <v>600</v>
      </c>
      <c r="P16" s="53" t="n">
        <f aca="false">B16*30</f>
        <v>300</v>
      </c>
      <c r="Q16" s="53" t="n">
        <v>4</v>
      </c>
      <c r="R16" s="53" t="n">
        <f aca="false">Q16*10</f>
        <v>40</v>
      </c>
      <c r="S16" s="53" t="n">
        <f aca="false">Q16*10</f>
        <v>40</v>
      </c>
      <c r="T16" s="91"/>
      <c r="U16" s="91"/>
      <c r="V16" s="91"/>
      <c r="W16" s="92"/>
    </row>
    <row r="17" customFormat="false" ht="15" hidden="false" customHeight="false" outlineLevel="0" collapsed="false">
      <c r="A17" s="87" t="n">
        <v>44446</v>
      </c>
      <c r="B17" s="88" t="n">
        <v>13</v>
      </c>
      <c r="C17" s="88"/>
      <c r="D17" s="90" t="n">
        <v>17</v>
      </c>
      <c r="E17" s="89" t="n">
        <v>6</v>
      </c>
      <c r="F17" s="89" t="n">
        <v>6</v>
      </c>
      <c r="G17" s="89" t="n">
        <v>6</v>
      </c>
      <c r="H17" s="89" t="n">
        <v>6</v>
      </c>
      <c r="I17" s="89" t="n">
        <v>6</v>
      </c>
      <c r="J17" s="89" t="n">
        <v>6</v>
      </c>
      <c r="K17" s="89" t="n">
        <v>1</v>
      </c>
      <c r="L17" s="89" t="n">
        <v>1</v>
      </c>
      <c r="M17" s="89" t="n">
        <v>1</v>
      </c>
      <c r="N17" s="91" t="n">
        <v>2</v>
      </c>
      <c r="O17" s="53" t="n">
        <f aca="false">(B17+D17)*30</f>
        <v>900</v>
      </c>
      <c r="P17" s="53" t="n">
        <f aca="false">B17*30</f>
        <v>390</v>
      </c>
      <c r="Q17" s="53" t="n">
        <v>4</v>
      </c>
      <c r="R17" s="53" t="n">
        <f aca="false">Q17*10</f>
        <v>40</v>
      </c>
      <c r="S17" s="53" t="n">
        <f aca="false">Q17*10</f>
        <v>40</v>
      </c>
      <c r="T17" s="91"/>
      <c r="U17" s="91"/>
      <c r="V17" s="91"/>
      <c r="W17" s="92"/>
    </row>
    <row r="18" customFormat="false" ht="15" hidden="false" customHeight="false" outlineLevel="0" collapsed="false">
      <c r="A18" s="87" t="n">
        <v>44447</v>
      </c>
      <c r="B18" s="88" t="n">
        <v>7</v>
      </c>
      <c r="C18" s="88"/>
      <c r="D18" s="90" t="n">
        <v>9</v>
      </c>
      <c r="E18" s="89" t="n">
        <v>5</v>
      </c>
      <c r="F18" s="89" t="n">
        <v>5</v>
      </c>
      <c r="G18" s="89" t="n">
        <v>5</v>
      </c>
      <c r="H18" s="89" t="n">
        <v>5</v>
      </c>
      <c r="I18" s="89" t="n">
        <v>5</v>
      </c>
      <c r="J18" s="89" t="n">
        <v>5</v>
      </c>
      <c r="K18" s="89" t="n">
        <v>1</v>
      </c>
      <c r="L18" s="89" t="n">
        <v>1</v>
      </c>
      <c r="M18" s="89" t="n">
        <v>0</v>
      </c>
      <c r="N18" s="91" t="n">
        <v>6</v>
      </c>
      <c r="O18" s="53" t="n">
        <f aca="false">(B18+D18)*30</f>
        <v>480</v>
      </c>
      <c r="P18" s="53" t="n">
        <f aca="false">B18*30</f>
        <v>210</v>
      </c>
      <c r="Q18" s="53"/>
      <c r="R18" s="53" t="n">
        <f aca="false">Q18*10</f>
        <v>0</v>
      </c>
      <c r="S18" s="53" t="n">
        <f aca="false">Q18*10</f>
        <v>0</v>
      </c>
      <c r="T18" s="91"/>
      <c r="U18" s="91"/>
      <c r="V18" s="91"/>
      <c r="W18" s="92"/>
    </row>
    <row r="19" customFormat="false" ht="15" hidden="false" customHeight="false" outlineLevel="0" collapsed="false">
      <c r="A19" s="87" t="n">
        <v>44448</v>
      </c>
      <c r="B19" s="88" t="n">
        <v>20</v>
      </c>
      <c r="C19" s="88"/>
      <c r="D19" s="90" t="n">
        <v>13</v>
      </c>
      <c r="E19" s="89" t="n">
        <v>4</v>
      </c>
      <c r="F19" s="89" t="n">
        <v>4</v>
      </c>
      <c r="G19" s="89" t="n">
        <v>5</v>
      </c>
      <c r="H19" s="89" t="n">
        <v>5</v>
      </c>
      <c r="I19" s="89" t="n">
        <v>5</v>
      </c>
      <c r="J19" s="89" t="n">
        <v>5</v>
      </c>
      <c r="K19" s="89" t="n">
        <v>1</v>
      </c>
      <c r="L19" s="89" t="n">
        <v>1</v>
      </c>
      <c r="M19" s="89" t="n">
        <v>0</v>
      </c>
      <c r="N19" s="91" t="n">
        <v>14</v>
      </c>
      <c r="O19" s="53" t="n">
        <f aca="false">(B19+D19)*30</f>
        <v>990</v>
      </c>
      <c r="P19" s="53" t="n">
        <f aca="false">B19*30</f>
        <v>600</v>
      </c>
      <c r="Q19" s="53" t="n">
        <v>2</v>
      </c>
      <c r="R19" s="53" t="n">
        <f aca="false">Q19*10</f>
        <v>20</v>
      </c>
      <c r="S19" s="53" t="n">
        <f aca="false">Q19*10</f>
        <v>20</v>
      </c>
      <c r="T19" s="91" t="n">
        <v>0.02</v>
      </c>
      <c r="U19" s="91" t="n">
        <v>100</v>
      </c>
      <c r="V19" s="91"/>
      <c r="W19" s="92"/>
    </row>
    <row r="20" customFormat="false" ht="15" hidden="false" customHeight="false" outlineLevel="0" collapsed="false">
      <c r="A20" s="87" t="n">
        <v>44449</v>
      </c>
      <c r="B20" s="88" t="n">
        <v>17</v>
      </c>
      <c r="C20" s="88"/>
      <c r="D20" s="90" t="n">
        <v>17</v>
      </c>
      <c r="E20" s="89" t="n">
        <v>6</v>
      </c>
      <c r="F20" s="89" t="n">
        <v>6</v>
      </c>
      <c r="G20" s="89" t="n">
        <v>7</v>
      </c>
      <c r="H20" s="89" t="n">
        <v>7</v>
      </c>
      <c r="I20" s="89" t="n">
        <v>7</v>
      </c>
      <c r="J20" s="89" t="n">
        <v>7</v>
      </c>
      <c r="K20" s="89" t="n">
        <v>0</v>
      </c>
      <c r="L20" s="89" t="n">
        <v>0</v>
      </c>
      <c r="M20" s="89" t="n">
        <v>0</v>
      </c>
      <c r="N20" s="91" t="n">
        <v>4</v>
      </c>
      <c r="O20" s="53" t="n">
        <f aca="false">(B20+D20)*30</f>
        <v>1020</v>
      </c>
      <c r="P20" s="53" t="n">
        <f aca="false">B20*30</f>
        <v>510</v>
      </c>
      <c r="Q20" s="53"/>
      <c r="R20" s="53" t="n">
        <f aca="false">Q20*10</f>
        <v>0</v>
      </c>
      <c r="S20" s="53" t="n">
        <f aca="false">Q20*10</f>
        <v>0</v>
      </c>
      <c r="T20" s="91"/>
      <c r="U20" s="91"/>
      <c r="V20" s="91"/>
      <c r="W20" s="92"/>
    </row>
    <row r="21" customFormat="false" ht="15" hidden="false" customHeight="false" outlineLevel="0" collapsed="false">
      <c r="A21" s="87" t="n">
        <v>44450</v>
      </c>
      <c r="B21" s="88" t="n">
        <v>10</v>
      </c>
      <c r="C21" s="88"/>
      <c r="D21" s="90" t="n">
        <v>28</v>
      </c>
      <c r="E21" s="89" t="n">
        <v>4</v>
      </c>
      <c r="F21" s="89" t="n">
        <v>4</v>
      </c>
      <c r="G21" s="89" t="n">
        <v>4</v>
      </c>
      <c r="H21" s="89" t="n">
        <v>4</v>
      </c>
      <c r="I21" s="89" t="n">
        <v>4</v>
      </c>
      <c r="J21" s="89" t="n">
        <v>4</v>
      </c>
      <c r="K21" s="89" t="n">
        <v>1</v>
      </c>
      <c r="L21" s="89" t="n">
        <v>1</v>
      </c>
      <c r="M21" s="89" t="n">
        <v>1</v>
      </c>
      <c r="N21" s="91"/>
      <c r="O21" s="53" t="n">
        <f aca="false">(B21+D21)*30</f>
        <v>1140</v>
      </c>
      <c r="P21" s="53" t="n">
        <f aca="false">B21*30</f>
        <v>300</v>
      </c>
      <c r="Q21" s="53"/>
      <c r="R21" s="53" t="n">
        <f aca="false">Q21*10</f>
        <v>0</v>
      </c>
      <c r="S21" s="53" t="n">
        <f aca="false">Q21*10</f>
        <v>0</v>
      </c>
      <c r="T21" s="91"/>
      <c r="U21" s="91"/>
      <c r="V21" s="91"/>
      <c r="W21" s="92"/>
    </row>
    <row r="22" customFormat="false" ht="15" hidden="false" customHeight="false" outlineLevel="0" collapsed="false">
      <c r="A22" s="87" t="n">
        <v>44451</v>
      </c>
      <c r="B22" s="88" t="n">
        <v>20</v>
      </c>
      <c r="C22" s="88"/>
      <c r="D22" s="90" t="n">
        <v>6</v>
      </c>
      <c r="E22" s="89" t="n">
        <v>5</v>
      </c>
      <c r="F22" s="89" t="n">
        <v>5</v>
      </c>
      <c r="G22" s="89" t="n">
        <v>5</v>
      </c>
      <c r="H22" s="89" t="n">
        <v>5</v>
      </c>
      <c r="I22" s="89" t="n">
        <v>5</v>
      </c>
      <c r="J22" s="89" t="n">
        <v>5</v>
      </c>
      <c r="K22" s="89" t="n">
        <v>1</v>
      </c>
      <c r="L22" s="89" t="n">
        <v>1</v>
      </c>
      <c r="M22" s="89" t="n">
        <v>0</v>
      </c>
      <c r="N22" s="91"/>
      <c r="O22" s="53" t="n">
        <f aca="false">(B22+D22)*30</f>
        <v>780</v>
      </c>
      <c r="P22" s="53" t="n">
        <f aca="false">B22*30</f>
        <v>600</v>
      </c>
      <c r="Q22" s="53"/>
      <c r="R22" s="53" t="n">
        <f aca="false">Q22*10</f>
        <v>0</v>
      </c>
      <c r="S22" s="53" t="n">
        <f aca="false">Q22*10</f>
        <v>0</v>
      </c>
      <c r="T22" s="91"/>
      <c r="U22" s="91"/>
      <c r="V22" s="91"/>
      <c r="W22" s="92"/>
    </row>
    <row r="23" customFormat="false" ht="15" hidden="false" customHeight="false" outlineLevel="0" collapsed="false">
      <c r="A23" s="87" t="n">
        <v>44452</v>
      </c>
      <c r="B23" s="88" t="n">
        <v>6</v>
      </c>
      <c r="C23" s="88"/>
      <c r="D23" s="90" t="n">
        <v>4</v>
      </c>
      <c r="E23" s="89" t="n">
        <v>3</v>
      </c>
      <c r="F23" s="89" t="n">
        <v>3</v>
      </c>
      <c r="G23" s="89" t="n">
        <v>3</v>
      </c>
      <c r="H23" s="89" t="n">
        <v>3</v>
      </c>
      <c r="I23" s="89" t="n">
        <v>3</v>
      </c>
      <c r="J23" s="89" t="n">
        <v>3</v>
      </c>
      <c r="K23" s="89" t="n">
        <v>1</v>
      </c>
      <c r="L23" s="89" t="n">
        <v>1</v>
      </c>
      <c r="M23" s="89" t="n">
        <v>0</v>
      </c>
      <c r="N23" s="91" t="n">
        <v>9</v>
      </c>
      <c r="O23" s="53" t="n">
        <f aca="false">(B23+D23)*30</f>
        <v>300</v>
      </c>
      <c r="P23" s="53" t="n">
        <f aca="false">B23*30</f>
        <v>180</v>
      </c>
      <c r="Q23" s="53" t="n">
        <v>6</v>
      </c>
      <c r="R23" s="53" t="n">
        <f aca="false">Q23*10</f>
        <v>60</v>
      </c>
      <c r="S23" s="53" t="n">
        <f aca="false">Q23*10</f>
        <v>60</v>
      </c>
      <c r="T23" s="91"/>
      <c r="U23" s="91"/>
      <c r="V23" s="91"/>
      <c r="W23" s="92"/>
    </row>
    <row r="24" customFormat="false" ht="15" hidden="false" customHeight="false" outlineLevel="0" collapsed="false">
      <c r="A24" s="87" t="n">
        <v>44453</v>
      </c>
      <c r="B24" s="88" t="n">
        <v>6</v>
      </c>
      <c r="C24" s="88"/>
      <c r="D24" s="90" t="n">
        <v>5</v>
      </c>
      <c r="E24" s="89" t="n">
        <v>5</v>
      </c>
      <c r="F24" s="89" t="n">
        <v>5</v>
      </c>
      <c r="G24" s="89" t="n">
        <v>5</v>
      </c>
      <c r="H24" s="89" t="n">
        <v>5</v>
      </c>
      <c r="I24" s="89" t="n">
        <v>5</v>
      </c>
      <c r="J24" s="89" t="n">
        <v>5</v>
      </c>
      <c r="K24" s="89" t="n">
        <v>1</v>
      </c>
      <c r="L24" s="89" t="n">
        <v>1</v>
      </c>
      <c r="M24" s="89" t="n">
        <v>1</v>
      </c>
      <c r="N24" s="91" t="n">
        <v>5</v>
      </c>
      <c r="O24" s="53" t="n">
        <f aca="false">(B24+D24)*30</f>
        <v>330</v>
      </c>
      <c r="P24" s="53" t="n">
        <f aca="false">B24*30</f>
        <v>180</v>
      </c>
      <c r="Q24" s="53" t="n">
        <v>0</v>
      </c>
      <c r="R24" s="53" t="n">
        <f aca="false">Q24*10</f>
        <v>0</v>
      </c>
      <c r="S24" s="53" t="n">
        <f aca="false">Q24*10</f>
        <v>0</v>
      </c>
      <c r="T24" s="91" t="n">
        <v>0.02</v>
      </c>
      <c r="U24" s="91" t="n">
        <v>100</v>
      </c>
      <c r="V24" s="91"/>
      <c r="W24" s="92"/>
    </row>
    <row r="25" customFormat="false" ht="15" hidden="false" customHeight="false" outlineLevel="0" collapsed="false">
      <c r="A25" s="87" t="n">
        <v>44454</v>
      </c>
      <c r="B25" s="88" t="n">
        <v>4</v>
      </c>
      <c r="C25" s="88"/>
      <c r="D25" s="90" t="n">
        <v>9</v>
      </c>
      <c r="E25" s="89" t="n">
        <v>8</v>
      </c>
      <c r="F25" s="89" t="n">
        <v>8</v>
      </c>
      <c r="G25" s="89" t="n">
        <v>8</v>
      </c>
      <c r="H25" s="89" t="n">
        <v>8</v>
      </c>
      <c r="I25" s="89" t="n">
        <v>8</v>
      </c>
      <c r="J25" s="89" t="n">
        <v>8</v>
      </c>
      <c r="K25" s="89" t="n">
        <v>1</v>
      </c>
      <c r="L25" s="89" t="n">
        <v>1</v>
      </c>
      <c r="M25" s="89" t="n">
        <v>1</v>
      </c>
      <c r="N25" s="91" t="n">
        <v>1</v>
      </c>
      <c r="O25" s="53" t="n">
        <f aca="false">(B25+D25)*30</f>
        <v>390</v>
      </c>
      <c r="P25" s="53" t="n">
        <f aca="false">B25*30</f>
        <v>120</v>
      </c>
      <c r="Q25" s="53" t="n">
        <v>3</v>
      </c>
      <c r="R25" s="53" t="n">
        <f aca="false">Q25*10</f>
        <v>30</v>
      </c>
      <c r="S25" s="53" t="n">
        <f aca="false">Q25*10</f>
        <v>30</v>
      </c>
      <c r="T25" s="91"/>
      <c r="U25" s="91"/>
      <c r="V25" s="91"/>
      <c r="W25" s="92"/>
    </row>
    <row r="26" customFormat="false" ht="15" hidden="false" customHeight="false" outlineLevel="0" collapsed="false">
      <c r="A26" s="87" t="n">
        <v>44455</v>
      </c>
      <c r="B26" s="88" t="n">
        <v>5</v>
      </c>
      <c r="C26" s="88"/>
      <c r="D26" s="90" t="n">
        <v>3</v>
      </c>
      <c r="E26" s="89" t="n">
        <v>8</v>
      </c>
      <c r="F26" s="89" t="n">
        <v>8</v>
      </c>
      <c r="G26" s="89" t="n">
        <v>8</v>
      </c>
      <c r="H26" s="89" t="n">
        <v>8</v>
      </c>
      <c r="I26" s="89" t="n">
        <v>8</v>
      </c>
      <c r="J26" s="89" t="n">
        <v>8</v>
      </c>
      <c r="K26" s="89" t="n">
        <v>1</v>
      </c>
      <c r="L26" s="89" t="n">
        <v>1</v>
      </c>
      <c r="M26" s="89" t="n">
        <v>0</v>
      </c>
      <c r="N26" s="91" t="n">
        <v>7</v>
      </c>
      <c r="O26" s="53" t="n">
        <f aca="false">(B26+D26)*30</f>
        <v>240</v>
      </c>
      <c r="P26" s="53" t="n">
        <f aca="false">B26*30</f>
        <v>150</v>
      </c>
      <c r="Q26" s="53" t="n">
        <v>2</v>
      </c>
      <c r="R26" s="53" t="n">
        <f aca="false">Q26*10</f>
        <v>20</v>
      </c>
      <c r="S26" s="53" t="n">
        <f aca="false">Q26*10</f>
        <v>20</v>
      </c>
      <c r="T26" s="91"/>
      <c r="U26" s="91"/>
      <c r="V26" s="91"/>
      <c r="W26" s="92"/>
    </row>
    <row r="27" customFormat="false" ht="15" hidden="false" customHeight="false" outlineLevel="0" collapsed="false">
      <c r="A27" s="87" t="n">
        <v>44456</v>
      </c>
      <c r="B27" s="88" t="n">
        <v>9</v>
      </c>
      <c r="C27" s="88"/>
      <c r="D27" s="90"/>
      <c r="E27" s="89" t="n">
        <v>3</v>
      </c>
      <c r="F27" s="89" t="n">
        <v>3</v>
      </c>
      <c r="G27" s="89" t="n">
        <v>3</v>
      </c>
      <c r="H27" s="89" t="n">
        <v>3</v>
      </c>
      <c r="I27" s="89" t="n">
        <v>3</v>
      </c>
      <c r="J27" s="89" t="n">
        <v>3</v>
      </c>
      <c r="K27" s="89" t="n">
        <v>1</v>
      </c>
      <c r="L27" s="89" t="n">
        <v>1</v>
      </c>
      <c r="M27" s="89" t="n">
        <v>1</v>
      </c>
      <c r="N27" s="91" t="n">
        <v>3</v>
      </c>
      <c r="O27" s="53" t="n">
        <f aca="false">(B27+D27)*30</f>
        <v>270</v>
      </c>
      <c r="P27" s="53" t="n">
        <f aca="false">B27*30</f>
        <v>270</v>
      </c>
      <c r="Q27" s="53" t="n">
        <v>0</v>
      </c>
      <c r="R27" s="53" t="n">
        <f aca="false">Q27*10</f>
        <v>0</v>
      </c>
      <c r="S27" s="53" t="n">
        <f aca="false">Q27*10</f>
        <v>0</v>
      </c>
      <c r="T27" s="91"/>
      <c r="U27" s="91"/>
      <c r="V27" s="91"/>
      <c r="W27" s="92"/>
    </row>
    <row r="28" customFormat="false" ht="15" hidden="false" customHeight="false" outlineLevel="0" collapsed="false">
      <c r="A28" s="87" t="n">
        <v>44457</v>
      </c>
      <c r="B28" s="88" t="n">
        <v>3</v>
      </c>
      <c r="C28" s="88"/>
      <c r="D28" s="90"/>
      <c r="E28" s="89" t="n">
        <v>5</v>
      </c>
      <c r="F28" s="89" t="n">
        <v>5</v>
      </c>
      <c r="G28" s="89" t="n">
        <v>5</v>
      </c>
      <c r="H28" s="89" t="n">
        <v>5</v>
      </c>
      <c r="I28" s="89" t="n">
        <v>5</v>
      </c>
      <c r="J28" s="89" t="n">
        <v>5</v>
      </c>
      <c r="K28" s="89" t="n">
        <v>1</v>
      </c>
      <c r="L28" s="89" t="n">
        <v>1</v>
      </c>
      <c r="M28" s="89" t="n">
        <v>1</v>
      </c>
      <c r="N28" s="91"/>
      <c r="O28" s="53" t="n">
        <f aca="false">(B28+D28)*30</f>
        <v>90</v>
      </c>
      <c r="P28" s="53" t="n">
        <f aca="false">B28*30</f>
        <v>90</v>
      </c>
      <c r="Q28" s="53" t="n">
        <v>4</v>
      </c>
      <c r="R28" s="53" t="n">
        <f aca="false">Q28*10</f>
        <v>40</v>
      </c>
      <c r="S28" s="53" t="n">
        <f aca="false">Q28*10</f>
        <v>40</v>
      </c>
      <c r="T28" s="91"/>
      <c r="U28" s="91"/>
      <c r="V28" s="91"/>
      <c r="W28" s="92"/>
    </row>
    <row r="29" customFormat="false" ht="15" hidden="false" customHeight="false" outlineLevel="0" collapsed="false">
      <c r="A29" s="87" t="n">
        <v>44458</v>
      </c>
      <c r="B29" s="88" t="n">
        <v>0</v>
      </c>
      <c r="C29" s="88"/>
      <c r="D29" s="90"/>
      <c r="E29" s="89" t="n">
        <v>6</v>
      </c>
      <c r="F29" s="89" t="n">
        <v>6</v>
      </c>
      <c r="G29" s="89" t="n">
        <v>6</v>
      </c>
      <c r="H29" s="89" t="n">
        <v>6</v>
      </c>
      <c r="I29" s="89" t="n">
        <v>6</v>
      </c>
      <c r="J29" s="89" t="n">
        <v>6</v>
      </c>
      <c r="K29" s="89" t="n">
        <v>1</v>
      </c>
      <c r="L29" s="89" t="n">
        <v>1</v>
      </c>
      <c r="M29" s="89" t="n">
        <v>1</v>
      </c>
      <c r="N29" s="91"/>
      <c r="O29" s="53" t="n">
        <f aca="false">(B29+D29)*30</f>
        <v>0</v>
      </c>
      <c r="P29" s="53" t="n">
        <f aca="false">B29*30</f>
        <v>0</v>
      </c>
      <c r="Q29" s="53" t="n">
        <v>4</v>
      </c>
      <c r="R29" s="53" t="n">
        <f aca="false">Q29*10</f>
        <v>40</v>
      </c>
      <c r="S29" s="53" t="n">
        <f aca="false">Q29*10</f>
        <v>40</v>
      </c>
      <c r="T29" s="91"/>
      <c r="U29" s="91"/>
      <c r="V29" s="91"/>
      <c r="W29" s="92"/>
    </row>
    <row r="30" customFormat="false" ht="15" hidden="false" customHeight="false" outlineLevel="0" collapsed="false">
      <c r="A30" s="87" t="n">
        <v>44459</v>
      </c>
      <c r="B30" s="88" t="n">
        <v>0</v>
      </c>
      <c r="C30" s="88"/>
      <c r="D30" s="90"/>
      <c r="E30" s="89" t="n">
        <v>6</v>
      </c>
      <c r="F30" s="89" t="n">
        <v>6</v>
      </c>
      <c r="G30" s="89" t="n">
        <v>6</v>
      </c>
      <c r="H30" s="89" t="n">
        <v>6</v>
      </c>
      <c r="I30" s="89" t="n">
        <v>6</v>
      </c>
      <c r="J30" s="89" t="n">
        <v>6</v>
      </c>
      <c r="K30" s="89" t="n">
        <v>1</v>
      </c>
      <c r="L30" s="89" t="n">
        <v>1</v>
      </c>
      <c r="M30" s="89" t="n">
        <v>1</v>
      </c>
      <c r="N30" s="91" t="n">
        <v>5</v>
      </c>
      <c r="O30" s="53" t="n">
        <f aca="false">(B30+D30)*30</f>
        <v>0</v>
      </c>
      <c r="P30" s="53" t="n">
        <f aca="false">B30*30</f>
        <v>0</v>
      </c>
      <c r="Q30" s="53"/>
      <c r="R30" s="53" t="n">
        <f aca="false">Q30*10</f>
        <v>0</v>
      </c>
      <c r="S30" s="53" t="n">
        <f aca="false">Q30*10</f>
        <v>0</v>
      </c>
      <c r="T30" s="53"/>
      <c r="U30" s="91"/>
      <c r="V30" s="91"/>
      <c r="W30" s="92"/>
    </row>
    <row r="31" customFormat="false" ht="15" hidden="false" customHeight="false" outlineLevel="0" collapsed="false">
      <c r="A31" s="87" t="n">
        <v>44460</v>
      </c>
      <c r="B31" s="88" t="n">
        <v>24</v>
      </c>
      <c r="C31" s="88"/>
      <c r="D31" s="90" t="n">
        <v>24</v>
      </c>
      <c r="E31" s="89" t="n">
        <v>6</v>
      </c>
      <c r="F31" s="89" t="n">
        <v>6</v>
      </c>
      <c r="G31" s="89" t="n">
        <v>6</v>
      </c>
      <c r="H31" s="89" t="n">
        <v>6</v>
      </c>
      <c r="I31" s="89" t="n">
        <v>6</v>
      </c>
      <c r="J31" s="89" t="n">
        <v>6</v>
      </c>
      <c r="K31" s="89" t="n">
        <v>1</v>
      </c>
      <c r="L31" s="89" t="n">
        <v>1</v>
      </c>
      <c r="M31" s="89" t="n">
        <v>1</v>
      </c>
      <c r="N31" s="91"/>
      <c r="O31" s="53" t="n">
        <f aca="false">(B31+D31)*30</f>
        <v>1440</v>
      </c>
      <c r="P31" s="53" t="n">
        <f aca="false">B31*30</f>
        <v>720</v>
      </c>
      <c r="Q31" s="53" t="n">
        <v>3</v>
      </c>
      <c r="R31" s="53" t="n">
        <f aca="false">Q31*10</f>
        <v>30</v>
      </c>
      <c r="S31" s="53" t="n">
        <f aca="false">Q31*10</f>
        <v>30</v>
      </c>
      <c r="T31" s="91"/>
      <c r="U31" s="91"/>
      <c r="V31" s="91"/>
      <c r="W31" s="92"/>
    </row>
    <row r="32" customFormat="false" ht="15" hidden="false" customHeight="false" outlineLevel="0" collapsed="false">
      <c r="A32" s="87" t="n">
        <v>44461</v>
      </c>
      <c r="B32" s="88" t="n">
        <v>0</v>
      </c>
      <c r="C32" s="88"/>
      <c r="D32" s="90"/>
      <c r="E32" s="89" t="n">
        <v>6</v>
      </c>
      <c r="F32" s="89" t="n">
        <v>6</v>
      </c>
      <c r="G32" s="89" t="n">
        <v>6</v>
      </c>
      <c r="H32" s="89" t="n">
        <v>6</v>
      </c>
      <c r="I32" s="89" t="n">
        <v>6</v>
      </c>
      <c r="J32" s="89" t="n">
        <v>6</v>
      </c>
      <c r="K32" s="89" t="n">
        <v>1</v>
      </c>
      <c r="L32" s="89" t="n">
        <v>1</v>
      </c>
      <c r="M32" s="89" t="n">
        <v>1</v>
      </c>
      <c r="N32" s="91" t="n">
        <v>7</v>
      </c>
      <c r="O32" s="53" t="n">
        <f aca="false">(B32+D32)*30</f>
        <v>0</v>
      </c>
      <c r="P32" s="53" t="n">
        <f aca="false">B32*30</f>
        <v>0</v>
      </c>
      <c r="Q32" s="53" t="n">
        <v>2</v>
      </c>
      <c r="R32" s="53" t="n">
        <f aca="false">Q32*10</f>
        <v>20</v>
      </c>
      <c r="S32" s="53" t="n">
        <f aca="false">Q32*10</f>
        <v>20</v>
      </c>
      <c r="T32" s="91"/>
      <c r="U32" s="91"/>
      <c r="V32" s="91"/>
      <c r="W32" s="92"/>
    </row>
    <row r="33" customFormat="false" ht="15" hidden="false" customHeight="false" outlineLevel="0" collapsed="false">
      <c r="A33" s="87" t="n">
        <v>44462</v>
      </c>
      <c r="B33" s="88" t="n">
        <v>2</v>
      </c>
      <c r="C33" s="88"/>
      <c r="D33" s="90" t="n">
        <v>2</v>
      </c>
      <c r="E33" s="89" t="n">
        <v>6</v>
      </c>
      <c r="F33" s="89" t="n">
        <v>6</v>
      </c>
      <c r="G33" s="89" t="n">
        <v>7</v>
      </c>
      <c r="H33" s="89" t="n">
        <v>7</v>
      </c>
      <c r="I33" s="89" t="n">
        <v>7</v>
      </c>
      <c r="J33" s="89" t="n">
        <v>7</v>
      </c>
      <c r="K33" s="89" t="n">
        <v>1</v>
      </c>
      <c r="L33" s="89" t="n">
        <v>1</v>
      </c>
      <c r="M33" s="89" t="n">
        <v>1</v>
      </c>
      <c r="N33" s="91"/>
      <c r="O33" s="53" t="n">
        <f aca="false">(B33+D33)*30</f>
        <v>120</v>
      </c>
      <c r="P33" s="53" t="n">
        <f aca="false">B33*30</f>
        <v>60</v>
      </c>
      <c r="Q33" s="91"/>
      <c r="R33" s="53" t="n">
        <f aca="false">Q33*10</f>
        <v>0</v>
      </c>
      <c r="S33" s="53" t="n">
        <f aca="false">Q33*10</f>
        <v>0</v>
      </c>
      <c r="T33" s="91"/>
      <c r="U33" s="91"/>
      <c r="V33" s="91"/>
      <c r="W33" s="92"/>
    </row>
    <row r="34" customFormat="false" ht="15" hidden="false" customHeight="false" outlineLevel="0" collapsed="false">
      <c r="A34" s="87" t="n">
        <v>44463</v>
      </c>
      <c r="B34" s="88" t="n">
        <v>2</v>
      </c>
      <c r="C34" s="88"/>
      <c r="D34" s="90"/>
      <c r="E34" s="89" t="n">
        <v>6</v>
      </c>
      <c r="F34" s="89" t="n">
        <v>6</v>
      </c>
      <c r="G34" s="89" t="n">
        <v>6</v>
      </c>
      <c r="H34" s="89" t="n">
        <v>6</v>
      </c>
      <c r="I34" s="89" t="n">
        <v>6</v>
      </c>
      <c r="J34" s="89" t="n">
        <v>6</v>
      </c>
      <c r="K34" s="89" t="n">
        <v>1</v>
      </c>
      <c r="L34" s="89" t="n">
        <v>1</v>
      </c>
      <c r="M34" s="89" t="n">
        <v>1</v>
      </c>
      <c r="N34" s="91" t="n">
        <v>1</v>
      </c>
      <c r="O34" s="53" t="n">
        <f aca="false">(B34+D34)*30</f>
        <v>60</v>
      </c>
      <c r="P34" s="53" t="n">
        <f aca="false">B34*30</f>
        <v>60</v>
      </c>
      <c r="Q34" s="53" t="n">
        <v>8</v>
      </c>
      <c r="R34" s="53" t="n">
        <f aca="false">Q34*10</f>
        <v>80</v>
      </c>
      <c r="S34" s="53" t="n">
        <f aca="false">Q34*10</f>
        <v>80</v>
      </c>
      <c r="T34" s="91"/>
      <c r="U34" s="91"/>
      <c r="V34" s="91"/>
      <c r="W34" s="92"/>
    </row>
    <row r="35" customFormat="false" ht="15" hidden="false" customHeight="false" outlineLevel="0" collapsed="false">
      <c r="A35" s="87" t="n">
        <v>44464</v>
      </c>
      <c r="B35" s="88" t="n">
        <v>0</v>
      </c>
      <c r="C35" s="88"/>
      <c r="D35" s="90"/>
      <c r="E35" s="89" t="n">
        <v>6</v>
      </c>
      <c r="F35" s="89" t="n">
        <v>6</v>
      </c>
      <c r="G35" s="89" t="n">
        <v>6</v>
      </c>
      <c r="H35" s="89" t="n">
        <v>6</v>
      </c>
      <c r="I35" s="89" t="n">
        <v>6</v>
      </c>
      <c r="J35" s="89" t="n">
        <v>6</v>
      </c>
      <c r="K35" s="89" t="n">
        <v>1</v>
      </c>
      <c r="L35" s="89" t="n">
        <v>1</v>
      </c>
      <c r="M35" s="89" t="n">
        <v>0</v>
      </c>
      <c r="N35" s="91"/>
      <c r="O35" s="53" t="n">
        <f aca="false">(B35+D35)*30</f>
        <v>0</v>
      </c>
      <c r="P35" s="53" t="n">
        <f aca="false">B35*30</f>
        <v>0</v>
      </c>
      <c r="Q35" s="53"/>
      <c r="R35" s="53" t="n">
        <f aca="false">Q35*10</f>
        <v>0</v>
      </c>
      <c r="S35" s="53" t="n">
        <f aca="false">Q35*10</f>
        <v>0</v>
      </c>
      <c r="T35" s="91"/>
      <c r="U35" s="91"/>
      <c r="V35" s="91"/>
      <c r="W35" s="92"/>
    </row>
    <row r="36" customFormat="false" ht="15" hidden="false" customHeight="false" outlineLevel="0" collapsed="false">
      <c r="A36" s="87" t="n">
        <v>44465</v>
      </c>
      <c r="B36" s="88" t="n">
        <v>0</v>
      </c>
      <c r="C36" s="88"/>
      <c r="D36" s="90"/>
      <c r="E36" s="89" t="n">
        <v>6</v>
      </c>
      <c r="F36" s="89" t="n">
        <v>6</v>
      </c>
      <c r="G36" s="89" t="n">
        <v>6</v>
      </c>
      <c r="H36" s="89" t="n">
        <v>6</v>
      </c>
      <c r="I36" s="89" t="n">
        <v>6</v>
      </c>
      <c r="J36" s="89" t="n">
        <v>6</v>
      </c>
      <c r="K36" s="89" t="n">
        <v>1</v>
      </c>
      <c r="L36" s="89" t="n">
        <v>1</v>
      </c>
      <c r="M36" s="89" t="n">
        <v>0</v>
      </c>
      <c r="N36" s="91"/>
      <c r="O36" s="53" t="n">
        <f aca="false">(B36+D36)*30</f>
        <v>0</v>
      </c>
      <c r="P36" s="53" t="n">
        <f aca="false">B36*30</f>
        <v>0</v>
      </c>
      <c r="Q36" s="53"/>
      <c r="R36" s="53" t="n">
        <f aca="false">Q36*10</f>
        <v>0</v>
      </c>
      <c r="S36" s="53" t="n">
        <f aca="false">Q36*10</f>
        <v>0</v>
      </c>
      <c r="T36" s="91"/>
      <c r="U36" s="91"/>
      <c r="V36" s="91"/>
      <c r="W36" s="92"/>
    </row>
    <row r="37" customFormat="false" ht="15" hidden="false" customHeight="false" outlineLevel="0" collapsed="false">
      <c r="A37" s="87" t="n">
        <v>44466</v>
      </c>
      <c r="B37" s="88" t="n">
        <v>10</v>
      </c>
      <c r="C37" s="88"/>
      <c r="D37" s="90"/>
      <c r="E37" s="89" t="n">
        <v>5</v>
      </c>
      <c r="F37" s="89" t="n">
        <v>5</v>
      </c>
      <c r="G37" s="89" t="n">
        <v>6</v>
      </c>
      <c r="H37" s="89" t="n">
        <v>6</v>
      </c>
      <c r="I37" s="89" t="n">
        <v>6</v>
      </c>
      <c r="J37" s="89" t="n">
        <v>6</v>
      </c>
      <c r="K37" s="89" t="n">
        <v>1</v>
      </c>
      <c r="L37" s="89" t="n">
        <v>1</v>
      </c>
      <c r="M37" s="89" t="n">
        <v>0</v>
      </c>
      <c r="N37" s="91" t="n">
        <v>13</v>
      </c>
      <c r="O37" s="53" t="n">
        <f aca="false">(B37+D37)*30</f>
        <v>300</v>
      </c>
      <c r="P37" s="53" t="n">
        <f aca="false">B37*30</f>
        <v>300</v>
      </c>
      <c r="Q37" s="53"/>
      <c r="R37" s="53" t="n">
        <f aca="false">Q37*10</f>
        <v>0</v>
      </c>
      <c r="S37" s="53" t="n">
        <f aca="false">Q37*10</f>
        <v>0</v>
      </c>
      <c r="T37" s="91" t="n">
        <v>0.02</v>
      </c>
      <c r="U37" s="91" t="n">
        <v>100</v>
      </c>
      <c r="V37" s="91"/>
      <c r="W37" s="92"/>
    </row>
    <row r="38" customFormat="false" ht="15" hidden="false" customHeight="false" outlineLevel="0" collapsed="false">
      <c r="A38" s="87" t="n">
        <v>44467</v>
      </c>
      <c r="B38" s="88" t="n">
        <v>19</v>
      </c>
      <c r="C38" s="88"/>
      <c r="D38" s="90"/>
      <c r="E38" s="89" t="n">
        <v>5</v>
      </c>
      <c r="F38" s="89" t="n">
        <v>5</v>
      </c>
      <c r="G38" s="89" t="n">
        <v>6</v>
      </c>
      <c r="H38" s="89" t="n">
        <v>6</v>
      </c>
      <c r="I38" s="89" t="n">
        <v>6</v>
      </c>
      <c r="J38" s="89" t="n">
        <v>6</v>
      </c>
      <c r="K38" s="89" t="n">
        <v>1</v>
      </c>
      <c r="L38" s="89" t="n">
        <v>1</v>
      </c>
      <c r="M38" s="89" t="n">
        <v>1</v>
      </c>
      <c r="N38" s="91" t="n">
        <v>10</v>
      </c>
      <c r="O38" s="53" t="n">
        <f aca="false">(B38+D38)*30</f>
        <v>570</v>
      </c>
      <c r="P38" s="53" t="n">
        <f aca="false">B38*30</f>
        <v>570</v>
      </c>
      <c r="Q38" s="53"/>
      <c r="R38" s="53" t="n">
        <f aca="false">Q38*10</f>
        <v>0</v>
      </c>
      <c r="S38" s="53" t="n">
        <f aca="false">Q38*10</f>
        <v>0</v>
      </c>
      <c r="T38" s="91"/>
      <c r="U38" s="91"/>
      <c r="V38" s="91"/>
      <c r="W38" s="92"/>
    </row>
    <row r="39" customFormat="false" ht="15" hidden="false" customHeight="false" outlineLevel="0" collapsed="false">
      <c r="A39" s="87" t="n">
        <v>44468</v>
      </c>
      <c r="B39" s="88" t="n">
        <v>6</v>
      </c>
      <c r="C39" s="88"/>
      <c r="D39" s="90"/>
      <c r="E39" s="89" t="n">
        <v>6</v>
      </c>
      <c r="F39" s="89" t="n">
        <v>6</v>
      </c>
      <c r="G39" s="89" t="n">
        <v>6</v>
      </c>
      <c r="H39" s="89" t="n">
        <v>6</v>
      </c>
      <c r="I39" s="89" t="n">
        <v>6</v>
      </c>
      <c r="J39" s="89" t="n">
        <v>6</v>
      </c>
      <c r="K39" s="89" t="n">
        <v>1</v>
      </c>
      <c r="L39" s="89" t="n">
        <v>1</v>
      </c>
      <c r="M39" s="89" t="n">
        <v>0</v>
      </c>
      <c r="N39" s="91" t="n">
        <v>5</v>
      </c>
      <c r="O39" s="53" t="n">
        <f aca="false">(B39+D39)*30</f>
        <v>180</v>
      </c>
      <c r="P39" s="53" t="n">
        <f aca="false">B39*30</f>
        <v>180</v>
      </c>
      <c r="Q39" s="53" t="n">
        <v>4</v>
      </c>
      <c r="R39" s="53" t="n">
        <f aca="false">Q39*10</f>
        <v>40</v>
      </c>
      <c r="S39" s="53" t="n">
        <f aca="false">Q39*10</f>
        <v>40</v>
      </c>
      <c r="T39" s="91"/>
      <c r="U39" s="91"/>
      <c r="V39" s="91"/>
      <c r="W39" s="92"/>
    </row>
    <row r="40" customFormat="false" ht="15" hidden="false" customHeight="false" outlineLevel="0" collapsed="false">
      <c r="A40" s="87" t="n">
        <v>44469</v>
      </c>
      <c r="B40" s="88" t="n">
        <v>2</v>
      </c>
      <c r="C40" s="94"/>
      <c r="D40" s="136"/>
      <c r="E40" s="122" t="n">
        <v>6</v>
      </c>
      <c r="F40" s="122" t="n">
        <v>6</v>
      </c>
      <c r="G40" s="122" t="n">
        <v>6</v>
      </c>
      <c r="H40" s="122" t="n">
        <v>6</v>
      </c>
      <c r="I40" s="122" t="n">
        <v>6</v>
      </c>
      <c r="J40" s="122" t="n">
        <v>6</v>
      </c>
      <c r="K40" s="122" t="n">
        <v>1</v>
      </c>
      <c r="L40" s="122" t="n">
        <v>1</v>
      </c>
      <c r="M40" s="95" t="n">
        <v>1</v>
      </c>
      <c r="N40" s="91" t="n">
        <v>3</v>
      </c>
      <c r="O40" s="53" t="n">
        <f aca="false">(B40+D40)*30</f>
        <v>60</v>
      </c>
      <c r="P40" s="53" t="n">
        <f aca="false">B40*30</f>
        <v>60</v>
      </c>
      <c r="Q40" s="53" t="n">
        <v>10</v>
      </c>
      <c r="R40" s="53" t="n">
        <f aca="false">Q40*10</f>
        <v>100</v>
      </c>
      <c r="S40" s="53" t="n">
        <f aca="false">Q40*10</f>
        <v>100</v>
      </c>
      <c r="T40" s="91"/>
      <c r="U40" s="91"/>
      <c r="V40" s="91"/>
      <c r="W40" s="92"/>
    </row>
    <row r="41" customFormat="false" ht="15" hidden="false" customHeight="false" outlineLevel="0" collapsed="false">
      <c r="A41" s="96"/>
      <c r="B41" s="97"/>
      <c r="C41" s="98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100"/>
      <c r="P41" s="100"/>
      <c r="Q41" s="100"/>
      <c r="R41" s="100"/>
      <c r="S41" s="100"/>
      <c r="T41" s="100"/>
      <c r="U41" s="100"/>
      <c r="V41" s="100"/>
      <c r="W41" s="101"/>
    </row>
    <row r="42" customFormat="false" ht="15" hidden="false" customHeight="false" outlineLevel="0" collapsed="false">
      <c r="A42" s="102"/>
      <c r="B42" s="103"/>
      <c r="C42" s="98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104"/>
      <c r="P42" s="105"/>
      <c r="Q42" s="105"/>
      <c r="R42" s="105"/>
      <c r="S42" s="104"/>
      <c r="T42" s="104"/>
      <c r="U42" s="104"/>
      <c r="V42" s="104"/>
      <c r="W42" s="106"/>
    </row>
    <row r="43" customFormat="false" ht="15.75" hidden="false" customHeight="false" outlineLevel="0" collapsed="false">
      <c r="A43" s="137" t="s">
        <v>26</v>
      </c>
      <c r="B43" s="138" t="n">
        <f aca="false">SUM(B11:B40)</f>
        <v>230</v>
      </c>
      <c r="C43" s="138"/>
      <c r="D43" s="138"/>
      <c r="E43" s="139" t="n">
        <f aca="false">SUM(E11:E40)</f>
        <v>170</v>
      </c>
      <c r="F43" s="139" t="n">
        <f aca="false">SUM(F11:F40)</f>
        <v>170</v>
      </c>
      <c r="G43" s="139" t="n">
        <f aca="false">SUM(G11:G40)</f>
        <v>176</v>
      </c>
      <c r="H43" s="139" t="n">
        <f aca="false">SUM(H11:H40)</f>
        <v>176</v>
      </c>
      <c r="I43" s="139" t="n">
        <f aca="false">SUM(I11:I40)</f>
        <v>176</v>
      </c>
      <c r="J43" s="139" t="n">
        <f aca="false">SUM(J11:J40)</f>
        <v>176</v>
      </c>
      <c r="K43" s="139" t="n">
        <f aca="false">SUM(K11:K40)</f>
        <v>27</v>
      </c>
      <c r="L43" s="139" t="n">
        <f aca="false">SUM(L11:L40)</f>
        <v>27</v>
      </c>
      <c r="M43" s="139" t="n">
        <f aca="false">SUM(M11:M40)</f>
        <v>15</v>
      </c>
      <c r="N43" s="139" t="n">
        <f aca="false">SUM(N11:N40)</f>
        <v>104</v>
      </c>
      <c r="O43" s="139" t="n">
        <f aca="false">SUM(P11:P40)</f>
        <v>6900</v>
      </c>
      <c r="P43" s="139" t="n">
        <f aca="false">SUM(P11:P40)</f>
        <v>6900</v>
      </c>
      <c r="Q43" s="139" t="n">
        <f aca="false">SUM(Q11:Q40)</f>
        <v>64</v>
      </c>
      <c r="R43" s="139" t="n">
        <f aca="false">SUM(R11:R40)</f>
        <v>640</v>
      </c>
      <c r="S43" s="139" t="n">
        <f aca="false">SUM(S11:S40)</f>
        <v>640</v>
      </c>
      <c r="T43" s="140" t="n">
        <f aca="false">T12+T19+T24+T37</f>
        <v>0.08</v>
      </c>
      <c r="U43" s="140" t="n">
        <f aca="false">U12+U19+U24+U37</f>
        <v>400</v>
      </c>
      <c r="V43" s="139" t="n">
        <f aca="false">SUM(V11:V43)</f>
        <v>0</v>
      </c>
      <c r="W43" s="141" t="n">
        <f aca="false">SUM(W11:W43)</f>
        <v>0</v>
      </c>
    </row>
    <row r="44" customFormat="false" ht="15" hidden="false" customHeight="true" outlineLevel="0" collapsed="false">
      <c r="A44" s="142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5"/>
      <c r="Q44" s="5"/>
      <c r="R44" s="5"/>
      <c r="S44" s="5"/>
      <c r="T44" s="5"/>
      <c r="U44" s="5"/>
      <c r="V44" s="5"/>
      <c r="W44" s="5"/>
    </row>
    <row r="45" customFormat="false" ht="15" hidden="false" customHeight="true" outlineLevel="0" collapsed="false">
      <c r="A45" s="114"/>
      <c r="B45" s="5"/>
      <c r="C45" s="5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5"/>
      <c r="Q45" s="5"/>
      <c r="R45" s="5"/>
      <c r="S45" s="5"/>
      <c r="T45" s="5"/>
      <c r="U45" s="5"/>
      <c r="V45" s="5"/>
      <c r="W45" s="5"/>
    </row>
    <row r="46" customFormat="false" ht="15" hidden="false" customHeight="true" outlineLevel="0" collapsed="false">
      <c r="A46" s="11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5"/>
      <c r="Q46" s="5"/>
      <c r="R46" s="5"/>
      <c r="S46" s="5"/>
      <c r="T46" s="5"/>
      <c r="U46" s="5"/>
      <c r="V46" s="5"/>
      <c r="W46" s="5"/>
    </row>
    <row r="47" customFormat="false" ht="15.75" hidden="false" customHeight="true" outlineLevel="0" collapsed="false">
      <c r="A47" s="42" t="s">
        <v>27</v>
      </c>
      <c r="B47" s="143" t="s">
        <v>28</v>
      </c>
      <c r="C47" s="143"/>
      <c r="D47" s="44" t="s">
        <v>29</v>
      </c>
      <c r="E47" s="44" t="s">
        <v>30</v>
      </c>
      <c r="F47" s="119" t="s">
        <v>31</v>
      </c>
      <c r="G47" s="119"/>
      <c r="H47" s="119" t="s">
        <v>48</v>
      </c>
      <c r="I47" s="119"/>
      <c r="J47" s="144" t="s">
        <v>33</v>
      </c>
      <c r="K47" s="144"/>
      <c r="L47" s="116"/>
      <c r="M47" s="116"/>
      <c r="N47" s="116"/>
      <c r="O47" s="73"/>
      <c r="P47" s="73"/>
      <c r="Q47" s="5"/>
      <c r="R47" s="5"/>
      <c r="S47" s="5"/>
      <c r="T47" s="5"/>
      <c r="U47" s="5"/>
      <c r="V47" s="5"/>
      <c r="W47" s="5"/>
    </row>
    <row r="48" customFormat="false" ht="33" hidden="false" customHeight="true" outlineLevel="0" collapsed="false">
      <c r="A48" s="50" t="s">
        <v>34</v>
      </c>
      <c r="B48" s="145" t="n">
        <f aca="false">SUM(B43+D43+Q43)</f>
        <v>294</v>
      </c>
      <c r="C48" s="145"/>
      <c r="D48" s="52" t="s">
        <v>1</v>
      </c>
      <c r="E48" s="53" t="n">
        <f aca="false">(O43+R43)/1000</f>
        <v>7.54</v>
      </c>
      <c r="F48" s="121" t="n">
        <v>10</v>
      </c>
      <c r="G48" s="121"/>
      <c r="H48" s="55" t="n">
        <f aca="false">(E48-F48)*-1</f>
        <v>2.46</v>
      </c>
      <c r="I48" s="55"/>
      <c r="J48" s="146" t="n">
        <v>3</v>
      </c>
      <c r="K48" s="146"/>
      <c r="L48" s="64"/>
      <c r="M48" s="64"/>
      <c r="N48" s="64"/>
      <c r="O48" s="5"/>
      <c r="P48" s="114"/>
      <c r="Q48" s="147"/>
      <c r="R48" s="5"/>
      <c r="S48" s="5"/>
      <c r="T48" s="5"/>
      <c r="U48" s="5"/>
      <c r="V48" s="5"/>
      <c r="W48" s="5"/>
    </row>
    <row r="49" customFormat="false" ht="33" hidden="false" customHeight="true" outlineLevel="0" collapsed="false">
      <c r="A49" s="57" t="s">
        <v>35</v>
      </c>
      <c r="B49" s="145" t="n">
        <f aca="false">E43+F43+G43+H43+I43+J43+K43+L43+N43</f>
        <v>1202</v>
      </c>
      <c r="C49" s="145"/>
      <c r="D49" s="52" t="s">
        <v>2</v>
      </c>
      <c r="E49" s="121" t="n">
        <f aca="false">(P43+S43)/1000</f>
        <v>7.54</v>
      </c>
      <c r="F49" s="121" t="n">
        <v>7.5</v>
      </c>
      <c r="G49" s="121"/>
      <c r="H49" s="121" t="n">
        <f aca="false">E49-F49</f>
        <v>0.04</v>
      </c>
      <c r="I49" s="121"/>
      <c r="J49" s="146"/>
      <c r="K49" s="146"/>
      <c r="L49" s="64"/>
      <c r="M49" s="64"/>
      <c r="N49" s="64"/>
      <c r="O49" s="5"/>
      <c r="P49" s="148"/>
      <c r="Q49" s="149"/>
      <c r="R49" s="5"/>
      <c r="S49" s="5"/>
      <c r="T49" s="5"/>
      <c r="U49" s="5"/>
      <c r="V49" s="5"/>
      <c r="W49" s="5"/>
    </row>
    <row r="50" customFormat="false" ht="33" hidden="false" customHeight="true" outlineLevel="0" collapsed="false">
      <c r="A50" s="57"/>
      <c r="B50" s="145"/>
      <c r="C50" s="145"/>
      <c r="D50" s="52" t="s">
        <v>4</v>
      </c>
      <c r="E50" s="121" t="n">
        <v>0.4</v>
      </c>
      <c r="F50" s="121" t="n">
        <v>0.4</v>
      </c>
      <c r="G50" s="121"/>
      <c r="H50" s="121" t="n">
        <v>0</v>
      </c>
      <c r="I50" s="121"/>
      <c r="J50" s="146"/>
      <c r="K50" s="146"/>
      <c r="L50" s="64"/>
      <c r="M50" s="64"/>
      <c r="N50" s="64"/>
      <c r="O50" s="5"/>
      <c r="P50" s="148"/>
      <c r="Q50" s="149"/>
      <c r="R50" s="5"/>
      <c r="S50" s="5"/>
      <c r="T50" s="5"/>
      <c r="U50" s="5"/>
      <c r="V50" s="5"/>
      <c r="W50" s="5"/>
    </row>
    <row r="51" customFormat="false" ht="33" hidden="false" customHeight="true" outlineLevel="0" collapsed="false">
      <c r="A51" s="65" t="s">
        <v>38</v>
      </c>
      <c r="B51" s="150" t="n">
        <v>104</v>
      </c>
      <c r="C51" s="150"/>
      <c r="D51" s="52" t="s">
        <v>26</v>
      </c>
      <c r="E51" s="121" t="n">
        <f aca="false">E48+E49</f>
        <v>15.08</v>
      </c>
      <c r="F51" s="121" t="n">
        <f aca="false">F48+F49</f>
        <v>17.5</v>
      </c>
      <c r="G51" s="121"/>
      <c r="H51" s="151" t="n">
        <f aca="false">(F51-E51)</f>
        <v>2.42</v>
      </c>
      <c r="I51" s="151"/>
      <c r="J51" s="146"/>
      <c r="K51" s="146"/>
      <c r="L51" s="64"/>
      <c r="M51" s="64"/>
      <c r="N51" s="64"/>
      <c r="O51" s="5"/>
      <c r="P51" s="152"/>
      <c r="Q51" s="149"/>
      <c r="R51" s="5"/>
      <c r="S51" s="5"/>
      <c r="T51" s="5"/>
      <c r="U51" s="5"/>
      <c r="V51" s="5"/>
      <c r="W51" s="5"/>
    </row>
    <row r="52" customFormat="false" ht="33" hidden="false" customHeight="true" outlineLevel="0" collapsed="false">
      <c r="A52" s="128" t="s">
        <v>39</v>
      </c>
      <c r="B52" s="129" t="n">
        <f aca="false">SUM(B48+B49+B51)</f>
        <v>1600</v>
      </c>
      <c r="C52" s="129"/>
      <c r="D52" s="70"/>
      <c r="E52" s="131"/>
      <c r="F52" s="131"/>
      <c r="G52" s="131"/>
      <c r="H52" s="131"/>
      <c r="I52" s="131"/>
      <c r="J52" s="146"/>
      <c r="K52" s="146"/>
      <c r="L52" s="64"/>
      <c r="M52" s="64"/>
      <c r="N52" s="64"/>
      <c r="O52" s="5"/>
      <c r="P52" s="153"/>
      <c r="Q52" s="154"/>
      <c r="R52" s="5"/>
      <c r="S52" s="5"/>
      <c r="T52" s="5"/>
      <c r="U52" s="5"/>
      <c r="V52" s="5"/>
      <c r="W52" s="5"/>
    </row>
    <row r="53" customFormat="false" ht="15" hidden="false" customHeight="true" outlineLevel="0" collapsed="false">
      <c r="A53" s="114"/>
      <c r="B53" s="5"/>
      <c r="C53" s="5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5"/>
      <c r="P53" s="153"/>
      <c r="Q53" s="154"/>
      <c r="R53" s="5"/>
      <c r="S53" s="5"/>
      <c r="T53" s="5"/>
      <c r="U53" s="5"/>
      <c r="V53" s="5"/>
      <c r="W53" s="5"/>
    </row>
    <row r="54" customFormat="false" ht="15" hidden="false" customHeight="false" outlineLevel="0" collapsed="false">
      <c r="A54" s="114"/>
      <c r="B54" s="5"/>
      <c r="C54" s="5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5"/>
      <c r="P54" s="5"/>
      <c r="Q54" s="5"/>
      <c r="R54" s="5"/>
      <c r="S54" s="5"/>
      <c r="T54" s="5"/>
      <c r="U54" s="5"/>
      <c r="V54" s="5"/>
      <c r="W54" s="5"/>
    </row>
    <row r="55" customFormat="false" ht="15" hidden="false" customHeight="false" outlineLevel="0" collapsed="false">
      <c r="A55" s="114"/>
      <c r="B55" s="5"/>
      <c r="C55" s="5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5"/>
      <c r="P55" s="5"/>
      <c r="Q55" s="5"/>
      <c r="R55" s="5"/>
      <c r="S55" s="5"/>
      <c r="T55" s="5"/>
      <c r="U55" s="5"/>
      <c r="V55" s="5"/>
      <c r="W55" s="5"/>
    </row>
    <row r="56" customFormat="false" ht="27.75" hidden="false" customHeight="true" outlineLevel="0" collapsed="false">
      <c r="A56" s="114"/>
      <c r="B56" s="5"/>
      <c r="C56" s="5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5"/>
      <c r="P56" s="5"/>
      <c r="Q56" s="5"/>
      <c r="R56" s="5"/>
      <c r="S56" s="5"/>
      <c r="T56" s="5"/>
      <c r="U56" s="5"/>
      <c r="V56" s="5"/>
      <c r="W56" s="5"/>
    </row>
    <row r="57" customFormat="false" ht="1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customFormat="false" ht="16.5" hidden="false" customHeight="true" outlineLevel="0" collapsed="false">
      <c r="A59" s="64"/>
      <c r="B59" s="64"/>
      <c r="C59" s="64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5"/>
      <c r="Q59" s="5" t="s">
        <v>53</v>
      </c>
      <c r="R59" s="155" t="s">
        <v>54</v>
      </c>
      <c r="S59" s="156" t="s">
        <v>55</v>
      </c>
      <c r="T59" s="156"/>
      <c r="U59" s="156"/>
      <c r="V59" s="5"/>
      <c r="W59" s="5"/>
    </row>
    <row r="60" customFormat="false" ht="15" hidden="false" customHeight="false" outlineLevel="0" collapsed="false">
      <c r="A60" s="5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 t="n">
        <f aca="false">S60+S64+S67*Q64</f>
        <v>3249.8</v>
      </c>
      <c r="O60" s="73"/>
      <c r="P60" s="5"/>
      <c r="Q60" s="41" t="n">
        <v>294</v>
      </c>
      <c r="R60" s="5" t="s">
        <v>56</v>
      </c>
      <c r="S60" s="5" t="n">
        <v>7.1</v>
      </c>
      <c r="T60" s="5"/>
      <c r="U60" s="5"/>
      <c r="V60" s="5"/>
      <c r="W60" s="5"/>
    </row>
    <row r="61" customFormat="false" ht="15" hidden="false" customHeight="false" outlineLevel="0" collapsed="false">
      <c r="A61" s="5"/>
      <c r="B61" s="157"/>
      <c r="C61" s="157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5"/>
      <c r="Q61" s="41"/>
    </row>
    <row r="62" customFormat="false" ht="15" hidden="false" customHeight="false" outlineLevel="0" collapsed="false">
      <c r="A62" s="5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5"/>
    </row>
    <row r="63" customFormat="false" ht="15" hidden="false" customHeight="false" outlineLevel="0" collapsed="false">
      <c r="A63" s="5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Q63" s="5" t="s">
        <v>53</v>
      </c>
      <c r="R63" s="155" t="s">
        <v>57</v>
      </c>
      <c r="S63" s="155" t="s">
        <v>58</v>
      </c>
      <c r="T63" s="5"/>
    </row>
    <row r="64" customFormat="false" ht="15" hidden="false" customHeight="false" outlineLevel="0" collapsed="false">
      <c r="Q64" s="41" t="n">
        <v>294</v>
      </c>
      <c r="R64" s="5" t="s">
        <v>59</v>
      </c>
      <c r="S64" s="5" t="n">
        <v>8.7</v>
      </c>
      <c r="T64" s="5"/>
    </row>
    <row r="65" customFormat="false" ht="15" hidden="false" customHeight="false" outlineLevel="0" collapsed="false">
      <c r="Q65" s="41"/>
    </row>
    <row r="66" customFormat="false" ht="15" hidden="false" customHeight="false" outlineLevel="0" collapsed="false">
      <c r="Q66" s="5" t="s">
        <v>53</v>
      </c>
      <c r="R66" s="158" t="s">
        <v>60</v>
      </c>
      <c r="S66" s="155" t="s">
        <v>58</v>
      </c>
      <c r="T66" s="5"/>
    </row>
    <row r="67" customFormat="false" ht="15" hidden="false" customHeight="false" outlineLevel="0" collapsed="false">
      <c r="Q67" s="159" t="n">
        <v>1202</v>
      </c>
      <c r="R67" s="159" t="n">
        <v>0.58</v>
      </c>
      <c r="S67" s="0" t="n">
        <v>11</v>
      </c>
    </row>
    <row r="68" customFormat="false" ht="15" hidden="false" customHeight="false" outlineLevel="0" collapsed="false">
      <c r="S68" s="5" t="n">
        <f aca="false">S60+S64+S67</f>
        <v>26.8</v>
      </c>
      <c r="T68" s="0" t="s">
        <v>61</v>
      </c>
    </row>
    <row r="69" customFormat="false" ht="15" hidden="false" customHeight="false" outlineLevel="0" collapsed="false">
      <c r="S69" s="160" t="n">
        <f aca="false">Q64*S68</f>
        <v>7879.2</v>
      </c>
      <c r="T69" s="0" t="s">
        <v>61</v>
      </c>
    </row>
  </sheetData>
  <mergeCells count="19">
    <mergeCell ref="A3:B8"/>
    <mergeCell ref="D3:W8"/>
    <mergeCell ref="D44:O44"/>
    <mergeCell ref="F47:G47"/>
    <mergeCell ref="H47:I47"/>
    <mergeCell ref="J47:K47"/>
    <mergeCell ref="F48:G48"/>
    <mergeCell ref="H48:I48"/>
    <mergeCell ref="J48:K52"/>
    <mergeCell ref="F49:G49"/>
    <mergeCell ref="H49:I49"/>
    <mergeCell ref="F50:G50"/>
    <mergeCell ref="H50:I50"/>
    <mergeCell ref="F51:G51"/>
    <mergeCell ref="H51:I51"/>
    <mergeCell ref="F52:G52"/>
    <mergeCell ref="H52:I52"/>
    <mergeCell ref="A59:B59"/>
    <mergeCell ref="S59:U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12.14"/>
    <col collapsed="false" customWidth="true" hidden="false" outlineLevel="0" max="3" min="3" style="0" width="10.53"/>
    <col collapsed="false" customWidth="true" hidden="false" outlineLevel="0" max="4" min="4" style="0" width="12.57"/>
    <col collapsed="false" customWidth="true" hidden="false" outlineLevel="0" max="5" min="5" style="0" width="12.85"/>
    <col collapsed="false" customWidth="true" hidden="false" outlineLevel="0" max="6" min="6" style="0" width="7.43"/>
    <col collapsed="false" customWidth="true" hidden="false" outlineLevel="0" max="7" min="7" style="0" width="7.14"/>
    <col collapsed="false" customWidth="true" hidden="false" outlineLevel="0" max="8" min="8" style="0" width="6.85"/>
    <col collapsed="false" customWidth="true" hidden="false" outlineLevel="0" max="9" min="9" style="0" width="7.14"/>
    <col collapsed="false" customWidth="true" hidden="false" outlineLevel="0" max="10" min="10" style="0" width="8.14"/>
    <col collapsed="false" customWidth="true" hidden="false" outlineLevel="0" max="11" min="11" style="0" width="7.71"/>
    <col collapsed="false" customWidth="true" hidden="false" outlineLevel="0" max="12" min="12" style="0" width="8.43"/>
    <col collapsed="false" customWidth="true" hidden="false" outlineLevel="0" max="13" min="13" style="0" width="7.85"/>
    <col collapsed="false" customWidth="true" hidden="false" outlineLevel="0" max="14" min="14" style="0" width="8.71"/>
    <col collapsed="false" customWidth="true" hidden="false" outlineLevel="0" max="16" min="15" style="0" width="10.53"/>
    <col collapsed="false" customWidth="true" hidden="false" outlineLevel="0" max="17" min="17" style="0" width="10.57"/>
    <col collapsed="false" customWidth="true" hidden="false" outlineLevel="0" max="18" min="18" style="0" width="10.53"/>
    <col collapsed="false" customWidth="true" hidden="false" outlineLevel="0" max="19" min="19" style="0" width="10.71"/>
    <col collapsed="false" customWidth="true" hidden="false" outlineLevel="0" max="1025" min="20" style="0" width="10.53"/>
  </cols>
  <sheetData>
    <row r="1" customFormat="false" ht="15.7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customFormat="false" ht="15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customFormat="false" ht="15" hidden="false" customHeight="true" outlineLevel="0" collapsed="false">
      <c r="A3" s="74"/>
      <c r="B3" s="74"/>
      <c r="C3" s="75"/>
      <c r="D3" s="76" t="s">
        <v>49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customFormat="false" ht="15" hidden="false" customHeight="false" outlineLevel="0" collapsed="false">
      <c r="A4" s="74"/>
      <c r="B4" s="74"/>
      <c r="C4" s="64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</row>
    <row r="5" customFormat="false" ht="15" hidden="false" customHeight="false" outlineLevel="0" collapsed="false">
      <c r="A5" s="74"/>
      <c r="B5" s="74"/>
      <c r="C5" s="64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</row>
    <row r="6" customFormat="false" ht="15" hidden="false" customHeight="false" outlineLevel="0" collapsed="false">
      <c r="A6" s="74"/>
      <c r="B6" s="74"/>
      <c r="C6" s="64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</row>
    <row r="7" customFormat="false" ht="15" hidden="false" customHeight="false" outlineLevel="0" collapsed="false">
      <c r="A7" s="74"/>
      <c r="B7" s="74"/>
      <c r="C7" s="64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</row>
    <row r="8" customFormat="false" ht="34.5" hidden="false" customHeight="true" outlineLevel="0" collapsed="false">
      <c r="A8" s="74"/>
      <c r="B8" s="74"/>
      <c r="C8" s="64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</row>
    <row r="9" customFormat="false" ht="31.5" hidden="false" customHeight="false" outlineLevel="0" collapsed="false">
      <c r="A9" s="77"/>
      <c r="B9" s="78"/>
      <c r="C9" s="78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80" t="s">
        <v>1</v>
      </c>
      <c r="P9" s="80" t="s">
        <v>2</v>
      </c>
      <c r="Q9" s="81"/>
      <c r="R9" s="80" t="s">
        <v>1</v>
      </c>
      <c r="S9" s="80" t="s">
        <v>2</v>
      </c>
      <c r="T9" s="18" t="s">
        <v>3</v>
      </c>
      <c r="U9" s="18" t="s">
        <v>42</v>
      </c>
      <c r="V9" s="18" t="s">
        <v>5</v>
      </c>
      <c r="W9" s="19" t="s">
        <v>6</v>
      </c>
    </row>
    <row r="10" customFormat="false" ht="50.25" hidden="false" customHeight="true" outlineLevel="0" collapsed="false">
      <c r="A10" s="134" t="s">
        <v>43</v>
      </c>
      <c r="B10" s="161" t="s">
        <v>44</v>
      </c>
      <c r="C10" s="161" t="s">
        <v>45</v>
      </c>
      <c r="D10" s="162" t="s">
        <v>62</v>
      </c>
      <c r="E10" s="161" t="s">
        <v>11</v>
      </c>
      <c r="F10" s="161" t="s">
        <v>12</v>
      </c>
      <c r="G10" s="161" t="s">
        <v>13</v>
      </c>
      <c r="H10" s="161" t="s">
        <v>14</v>
      </c>
      <c r="I10" s="161" t="s">
        <v>15</v>
      </c>
      <c r="J10" s="161" t="s">
        <v>63</v>
      </c>
      <c r="K10" s="161" t="s">
        <v>17</v>
      </c>
      <c r="L10" s="161" t="s">
        <v>18</v>
      </c>
      <c r="M10" s="163" t="s">
        <v>51</v>
      </c>
      <c r="N10" s="164" t="s">
        <v>47</v>
      </c>
      <c r="O10" s="162" t="s">
        <v>20</v>
      </c>
      <c r="P10" s="162" t="s">
        <v>21</v>
      </c>
      <c r="Q10" s="163" t="s">
        <v>52</v>
      </c>
      <c r="R10" s="162" t="s">
        <v>20</v>
      </c>
      <c r="S10" s="162" t="s">
        <v>21</v>
      </c>
      <c r="T10" s="165" t="s">
        <v>24</v>
      </c>
      <c r="U10" s="165" t="s">
        <v>25</v>
      </c>
      <c r="V10" s="166" t="s">
        <v>24</v>
      </c>
      <c r="W10" s="167" t="s">
        <v>25</v>
      </c>
    </row>
    <row r="11" customFormat="false" ht="15" hidden="false" customHeight="false" outlineLevel="0" collapsed="false">
      <c r="A11" s="87" t="n">
        <v>44470</v>
      </c>
      <c r="B11" s="88" t="s">
        <v>64</v>
      </c>
      <c r="C11" s="88"/>
      <c r="D11" s="89" t="n">
        <v>10</v>
      </c>
      <c r="E11" s="89" t="n">
        <v>5</v>
      </c>
      <c r="F11" s="89" t="n">
        <v>5</v>
      </c>
      <c r="G11" s="89" t="n">
        <v>6</v>
      </c>
      <c r="H11" s="89" t="n">
        <v>6</v>
      </c>
      <c r="I11" s="89" t="n">
        <v>6</v>
      </c>
      <c r="J11" s="89" t="n">
        <v>6</v>
      </c>
      <c r="K11" s="89" t="n">
        <v>1</v>
      </c>
      <c r="L11" s="89" t="n">
        <v>1</v>
      </c>
      <c r="M11" s="89" t="n">
        <v>1</v>
      </c>
      <c r="N11" s="53" t="n">
        <v>3</v>
      </c>
      <c r="O11" s="53" t="n">
        <v>50</v>
      </c>
      <c r="P11" s="53" t="n">
        <v>50</v>
      </c>
      <c r="Q11" s="53" t="n">
        <v>8</v>
      </c>
      <c r="R11" s="53" t="n">
        <f aca="false">Q11*10</f>
        <v>80</v>
      </c>
      <c r="S11" s="53" t="n">
        <f aca="false">Q11*10</f>
        <v>80</v>
      </c>
      <c r="T11" s="91"/>
      <c r="U11" s="91"/>
      <c r="V11" s="91"/>
      <c r="W11" s="92"/>
    </row>
    <row r="12" customFormat="false" ht="15" hidden="false" customHeight="false" outlineLevel="0" collapsed="false">
      <c r="A12" s="87" t="n">
        <v>44471</v>
      </c>
      <c r="B12" s="88" t="n">
        <v>0</v>
      </c>
      <c r="C12" s="88"/>
      <c r="D12" s="89" t="n">
        <v>0</v>
      </c>
      <c r="E12" s="89" t="n">
        <v>6</v>
      </c>
      <c r="F12" s="89" t="n">
        <v>6</v>
      </c>
      <c r="G12" s="89" t="n">
        <v>6</v>
      </c>
      <c r="H12" s="89" t="n">
        <v>6</v>
      </c>
      <c r="I12" s="89" t="n">
        <v>6</v>
      </c>
      <c r="J12" s="89" t="n">
        <v>6</v>
      </c>
      <c r="K12" s="89" t="n">
        <v>1</v>
      </c>
      <c r="L12" s="89" t="n">
        <v>1</v>
      </c>
      <c r="M12" s="89" t="n">
        <v>1</v>
      </c>
      <c r="N12" s="53" t="n">
        <v>0</v>
      </c>
      <c r="O12" s="53" t="n">
        <f aca="false">B12*30</f>
        <v>0</v>
      </c>
      <c r="P12" s="53" t="n">
        <f aca="false">B12*30</f>
        <v>0</v>
      </c>
      <c r="Q12" s="53" t="n">
        <v>0</v>
      </c>
      <c r="R12" s="53" t="n">
        <f aca="false">Q12*10</f>
        <v>0</v>
      </c>
      <c r="S12" s="53" t="n">
        <f aca="false">Q12*10</f>
        <v>0</v>
      </c>
      <c r="T12" s="91"/>
      <c r="U12" s="91"/>
      <c r="V12" s="91"/>
      <c r="W12" s="92"/>
    </row>
    <row r="13" customFormat="false" ht="15" hidden="false" customHeight="false" outlineLevel="0" collapsed="false">
      <c r="A13" s="87" t="n">
        <v>44472</v>
      </c>
      <c r="B13" s="88" t="n">
        <v>0</v>
      </c>
      <c r="C13" s="88"/>
      <c r="D13" s="89" t="n">
        <v>0</v>
      </c>
      <c r="E13" s="89" t="n">
        <v>5</v>
      </c>
      <c r="F13" s="89" t="n">
        <v>5</v>
      </c>
      <c r="G13" s="89" t="n">
        <v>6</v>
      </c>
      <c r="H13" s="89" t="n">
        <v>6</v>
      </c>
      <c r="I13" s="89" t="n">
        <v>6</v>
      </c>
      <c r="J13" s="89" t="n">
        <v>6</v>
      </c>
      <c r="K13" s="89" t="n">
        <v>1</v>
      </c>
      <c r="L13" s="89" t="n">
        <v>1</v>
      </c>
      <c r="M13" s="89" t="n">
        <v>1</v>
      </c>
      <c r="N13" s="53" t="n">
        <v>0</v>
      </c>
      <c r="O13" s="53" t="n">
        <f aca="false">B13*30</f>
        <v>0</v>
      </c>
      <c r="P13" s="53" t="n">
        <f aca="false">B13*30</f>
        <v>0</v>
      </c>
      <c r="Q13" s="53"/>
      <c r="R13" s="53" t="n">
        <f aca="false">Q13*10</f>
        <v>0</v>
      </c>
      <c r="S13" s="53" t="n">
        <f aca="false">Q13*10</f>
        <v>0</v>
      </c>
      <c r="T13" s="91"/>
      <c r="U13" s="91"/>
      <c r="V13" s="91"/>
      <c r="W13" s="92"/>
    </row>
    <row r="14" customFormat="false" ht="15" hidden="false" customHeight="false" outlineLevel="0" collapsed="false">
      <c r="A14" s="87" t="n">
        <v>44473</v>
      </c>
      <c r="B14" s="88" t="n">
        <v>9</v>
      </c>
      <c r="C14" s="88"/>
      <c r="D14" s="89" t="n">
        <v>18</v>
      </c>
      <c r="E14" s="89" t="n">
        <v>5</v>
      </c>
      <c r="F14" s="89" t="n">
        <v>5</v>
      </c>
      <c r="G14" s="89" t="n">
        <v>6</v>
      </c>
      <c r="H14" s="89" t="n">
        <v>6</v>
      </c>
      <c r="I14" s="89" t="n">
        <v>6</v>
      </c>
      <c r="J14" s="89" t="n">
        <v>6</v>
      </c>
      <c r="K14" s="89" t="n">
        <v>0</v>
      </c>
      <c r="L14" s="89" t="n">
        <v>0</v>
      </c>
      <c r="M14" s="89" t="n">
        <v>0</v>
      </c>
      <c r="N14" s="53" t="n">
        <v>6</v>
      </c>
      <c r="O14" s="53" t="n">
        <v>90</v>
      </c>
      <c r="P14" s="53" t="n">
        <v>90</v>
      </c>
      <c r="Q14" s="53" t="n">
        <v>2</v>
      </c>
      <c r="R14" s="53" t="n">
        <f aca="false">Q14*10</f>
        <v>20</v>
      </c>
      <c r="S14" s="53" t="n">
        <f aca="false">Q14*10</f>
        <v>20</v>
      </c>
      <c r="T14" s="91" t="n">
        <v>0.02</v>
      </c>
      <c r="U14" s="91" t="n">
        <v>100</v>
      </c>
      <c r="V14" s="91"/>
      <c r="W14" s="92"/>
    </row>
    <row r="15" customFormat="false" ht="15" hidden="false" customHeight="false" outlineLevel="0" collapsed="false">
      <c r="A15" s="87" t="n">
        <v>44474</v>
      </c>
      <c r="B15" s="88" t="n">
        <v>1</v>
      </c>
      <c r="C15" s="88"/>
      <c r="D15" s="89" t="n">
        <v>2</v>
      </c>
      <c r="E15" s="89" t="n">
        <v>0</v>
      </c>
      <c r="F15" s="89" t="n">
        <v>0</v>
      </c>
      <c r="G15" s="89" t="n">
        <v>0</v>
      </c>
      <c r="H15" s="89" t="n">
        <v>0</v>
      </c>
      <c r="I15" s="89" t="n">
        <v>0</v>
      </c>
      <c r="J15" s="89" t="n">
        <v>0</v>
      </c>
      <c r="K15" s="89" t="n">
        <v>0</v>
      </c>
      <c r="L15" s="89" t="n">
        <v>0</v>
      </c>
      <c r="M15" s="89" t="n">
        <v>0</v>
      </c>
      <c r="N15" s="53" t="n">
        <v>0</v>
      </c>
      <c r="O15" s="53" t="n">
        <v>10</v>
      </c>
      <c r="P15" s="53" t="n">
        <v>10</v>
      </c>
      <c r="Q15" s="53" t="n">
        <v>4</v>
      </c>
      <c r="R15" s="53" t="n">
        <f aca="false">Q15*10</f>
        <v>40</v>
      </c>
      <c r="S15" s="53" t="n">
        <f aca="false">Q15*10</f>
        <v>40</v>
      </c>
      <c r="T15" s="91"/>
      <c r="U15" s="91"/>
      <c r="V15" s="91"/>
      <c r="W15" s="92"/>
    </row>
    <row r="16" customFormat="false" ht="15" hidden="false" customHeight="false" outlineLevel="0" collapsed="false">
      <c r="A16" s="87" t="n">
        <v>44475</v>
      </c>
      <c r="B16" s="88" t="n">
        <v>0</v>
      </c>
      <c r="C16" s="88"/>
      <c r="D16" s="89" t="n">
        <v>0</v>
      </c>
      <c r="E16" s="89" t="n">
        <v>0</v>
      </c>
      <c r="F16" s="89" t="n">
        <v>0</v>
      </c>
      <c r="G16" s="89" t="n">
        <v>0</v>
      </c>
      <c r="H16" s="89" t="n">
        <v>0</v>
      </c>
      <c r="I16" s="89" t="n">
        <v>0</v>
      </c>
      <c r="J16" s="89" t="n">
        <v>0</v>
      </c>
      <c r="K16" s="89" t="n">
        <v>0</v>
      </c>
      <c r="L16" s="89" t="n">
        <v>0</v>
      </c>
      <c r="M16" s="89" t="n">
        <v>0</v>
      </c>
      <c r="N16" s="53" t="n">
        <v>0</v>
      </c>
      <c r="O16" s="53" t="n">
        <f aca="false">B16*30</f>
        <v>0</v>
      </c>
      <c r="P16" s="53" t="n">
        <f aca="false">B16*30</f>
        <v>0</v>
      </c>
      <c r="Q16" s="53" t="n">
        <v>0</v>
      </c>
      <c r="R16" s="53" t="n">
        <f aca="false">Q16*10</f>
        <v>0</v>
      </c>
      <c r="S16" s="53" t="n">
        <f aca="false">Q16*10</f>
        <v>0</v>
      </c>
      <c r="T16" s="91"/>
      <c r="U16" s="91"/>
      <c r="V16" s="91"/>
      <c r="W16" s="92"/>
    </row>
    <row r="17" customFormat="false" ht="15" hidden="false" customHeight="false" outlineLevel="0" collapsed="false">
      <c r="A17" s="87" t="n">
        <v>44476</v>
      </c>
      <c r="B17" s="88" t="n">
        <v>0</v>
      </c>
      <c r="C17" s="88"/>
      <c r="D17" s="89" t="n">
        <v>0</v>
      </c>
      <c r="E17" s="89" t="n">
        <v>1</v>
      </c>
      <c r="F17" s="89" t="n">
        <v>1</v>
      </c>
      <c r="G17" s="89" t="n">
        <v>1</v>
      </c>
      <c r="H17" s="89" t="n">
        <v>1</v>
      </c>
      <c r="I17" s="89" t="n">
        <v>1</v>
      </c>
      <c r="J17" s="89" t="n">
        <v>1</v>
      </c>
      <c r="K17" s="89" t="n">
        <v>0</v>
      </c>
      <c r="L17" s="89" t="n">
        <v>0</v>
      </c>
      <c r="M17" s="89" t="n">
        <v>0</v>
      </c>
      <c r="N17" s="53" t="n">
        <v>0</v>
      </c>
      <c r="O17" s="53" t="n">
        <f aca="false">B17*30</f>
        <v>0</v>
      </c>
      <c r="P17" s="53" t="n">
        <f aca="false">B17*30</f>
        <v>0</v>
      </c>
      <c r="Q17" s="53" t="n">
        <v>0</v>
      </c>
      <c r="R17" s="53" t="n">
        <f aca="false">Q17*10</f>
        <v>0</v>
      </c>
      <c r="S17" s="53" t="n">
        <f aca="false">Q17*10</f>
        <v>0</v>
      </c>
      <c r="T17" s="91"/>
      <c r="U17" s="91"/>
      <c r="V17" s="91"/>
      <c r="W17" s="92"/>
    </row>
    <row r="18" customFormat="false" ht="15" hidden="false" customHeight="false" outlineLevel="0" collapsed="false">
      <c r="A18" s="87" t="n">
        <v>44477</v>
      </c>
      <c r="B18" s="88" t="n">
        <v>0</v>
      </c>
      <c r="C18" s="88"/>
      <c r="D18" s="89" t="n">
        <v>0</v>
      </c>
      <c r="E18" s="89" t="n">
        <v>1</v>
      </c>
      <c r="F18" s="89" t="n">
        <v>1</v>
      </c>
      <c r="G18" s="89" t="n">
        <v>1</v>
      </c>
      <c r="H18" s="89" t="n">
        <v>1</v>
      </c>
      <c r="I18" s="89" t="n">
        <v>1</v>
      </c>
      <c r="J18" s="89" t="n">
        <v>1</v>
      </c>
      <c r="K18" s="89" t="n">
        <v>0</v>
      </c>
      <c r="L18" s="89" t="n">
        <v>0</v>
      </c>
      <c r="M18" s="89" t="n">
        <v>0</v>
      </c>
      <c r="N18" s="53" t="n">
        <v>0</v>
      </c>
      <c r="O18" s="53" t="n">
        <f aca="false">B18*30</f>
        <v>0</v>
      </c>
      <c r="P18" s="53" t="n">
        <f aca="false">B18*30</f>
        <v>0</v>
      </c>
      <c r="Q18" s="53" t="n">
        <v>0</v>
      </c>
      <c r="R18" s="53" t="n">
        <f aca="false">Q18*10</f>
        <v>0</v>
      </c>
      <c r="S18" s="53" t="n">
        <f aca="false">Q18*10</f>
        <v>0</v>
      </c>
      <c r="T18" s="91"/>
      <c r="U18" s="91"/>
      <c r="V18" s="91"/>
      <c r="W18" s="92"/>
    </row>
    <row r="19" customFormat="false" ht="15" hidden="false" customHeight="false" outlineLevel="0" collapsed="false">
      <c r="A19" s="87" t="n">
        <v>44478</v>
      </c>
      <c r="B19" s="88" t="n">
        <v>0</v>
      </c>
      <c r="C19" s="88"/>
      <c r="D19" s="89" t="n">
        <v>0</v>
      </c>
      <c r="E19" s="89" t="n">
        <v>7</v>
      </c>
      <c r="F19" s="89" t="n">
        <v>7</v>
      </c>
      <c r="G19" s="89" t="n">
        <v>7</v>
      </c>
      <c r="H19" s="89" t="n">
        <v>7</v>
      </c>
      <c r="I19" s="89" t="n">
        <v>7</v>
      </c>
      <c r="J19" s="89" t="n">
        <v>7</v>
      </c>
      <c r="K19" s="89" t="n">
        <v>0</v>
      </c>
      <c r="L19" s="89" t="n">
        <v>0</v>
      </c>
      <c r="M19" s="89" t="n">
        <v>0</v>
      </c>
      <c r="N19" s="53" t="n">
        <v>0</v>
      </c>
      <c r="O19" s="53" t="n">
        <f aca="false">B19*30</f>
        <v>0</v>
      </c>
      <c r="P19" s="53" t="n">
        <f aca="false">B19*30</f>
        <v>0</v>
      </c>
      <c r="Q19" s="53" t="n">
        <v>0</v>
      </c>
      <c r="R19" s="53" t="n">
        <f aca="false">Q19*10</f>
        <v>0</v>
      </c>
      <c r="S19" s="53" t="n">
        <f aca="false">Q19*10</f>
        <v>0</v>
      </c>
      <c r="T19" s="91"/>
      <c r="U19" s="91"/>
      <c r="V19" s="91"/>
      <c r="W19" s="92"/>
    </row>
    <row r="20" customFormat="false" ht="15" hidden="false" customHeight="false" outlineLevel="0" collapsed="false">
      <c r="A20" s="87" t="n">
        <v>44479</v>
      </c>
      <c r="B20" s="88" t="n">
        <v>0</v>
      </c>
      <c r="C20" s="88"/>
      <c r="D20" s="89" t="n">
        <v>0</v>
      </c>
      <c r="E20" s="89" t="n">
        <v>6</v>
      </c>
      <c r="F20" s="89" t="n">
        <v>6</v>
      </c>
      <c r="G20" s="89" t="n">
        <v>6</v>
      </c>
      <c r="H20" s="89" t="n">
        <v>6</v>
      </c>
      <c r="I20" s="89" t="n">
        <v>6</v>
      </c>
      <c r="J20" s="89" t="n">
        <v>6</v>
      </c>
      <c r="K20" s="89" t="n">
        <v>6</v>
      </c>
      <c r="L20" s="89" t="n">
        <v>6</v>
      </c>
      <c r="M20" s="89" t="n">
        <v>6</v>
      </c>
      <c r="N20" s="53" t="n">
        <v>0</v>
      </c>
      <c r="O20" s="53" t="n">
        <f aca="false">B20*30</f>
        <v>0</v>
      </c>
      <c r="P20" s="53" t="n">
        <f aca="false">B20*30</f>
        <v>0</v>
      </c>
      <c r="Q20" s="53" t="n">
        <v>0</v>
      </c>
      <c r="R20" s="53" t="n">
        <f aca="false">Q20*10</f>
        <v>0</v>
      </c>
      <c r="S20" s="53" t="n">
        <f aca="false">Q20*10</f>
        <v>0</v>
      </c>
      <c r="T20" s="91"/>
      <c r="U20" s="91"/>
      <c r="V20" s="91"/>
      <c r="W20" s="92"/>
    </row>
    <row r="21" customFormat="false" ht="15" hidden="false" customHeight="false" outlineLevel="0" collapsed="false">
      <c r="A21" s="87" t="n">
        <v>44480</v>
      </c>
      <c r="B21" s="88" t="n">
        <v>12</v>
      </c>
      <c r="C21" s="88"/>
      <c r="D21" s="89" t="n">
        <v>24</v>
      </c>
      <c r="E21" s="89" t="n">
        <v>6</v>
      </c>
      <c r="F21" s="89" t="n">
        <v>6</v>
      </c>
      <c r="G21" s="89" t="n">
        <v>6</v>
      </c>
      <c r="H21" s="89" t="n">
        <v>6</v>
      </c>
      <c r="I21" s="89" t="n">
        <v>6</v>
      </c>
      <c r="J21" s="89" t="n">
        <v>6</v>
      </c>
      <c r="K21" s="89" t="n">
        <v>1</v>
      </c>
      <c r="L21" s="89" t="n">
        <v>1</v>
      </c>
      <c r="M21" s="89" t="n">
        <v>1</v>
      </c>
      <c r="N21" s="53" t="n">
        <v>5</v>
      </c>
      <c r="O21" s="53" t="n">
        <v>120</v>
      </c>
      <c r="P21" s="53" t="n">
        <v>120</v>
      </c>
      <c r="Q21" s="53" t="n">
        <v>4</v>
      </c>
      <c r="R21" s="53" t="n">
        <f aca="false">Q21*10</f>
        <v>40</v>
      </c>
      <c r="S21" s="53" t="n">
        <f aca="false">Q21*10</f>
        <v>40</v>
      </c>
      <c r="T21" s="91"/>
      <c r="U21" s="91"/>
      <c r="V21" s="91"/>
      <c r="W21" s="92"/>
    </row>
    <row r="22" customFormat="false" ht="15" hidden="false" customHeight="false" outlineLevel="0" collapsed="false">
      <c r="A22" s="87" t="n">
        <v>44481</v>
      </c>
      <c r="B22" s="88" t="n">
        <v>13</v>
      </c>
      <c r="C22" s="88"/>
      <c r="D22" s="89" t="n">
        <v>26</v>
      </c>
      <c r="E22" s="89" t="n">
        <v>5</v>
      </c>
      <c r="F22" s="89" t="n">
        <v>5</v>
      </c>
      <c r="G22" s="89" t="n">
        <v>5</v>
      </c>
      <c r="H22" s="89" t="n">
        <v>5</v>
      </c>
      <c r="I22" s="89" t="n">
        <v>5</v>
      </c>
      <c r="J22" s="89" t="n">
        <v>5</v>
      </c>
      <c r="K22" s="89" t="n">
        <v>1</v>
      </c>
      <c r="L22" s="89" t="n">
        <v>1</v>
      </c>
      <c r="M22" s="89" t="n">
        <v>1</v>
      </c>
      <c r="N22" s="53" t="n">
        <v>4</v>
      </c>
      <c r="O22" s="53" t="n">
        <v>130</v>
      </c>
      <c r="P22" s="53" t="n">
        <v>130</v>
      </c>
      <c r="Q22" s="53" t="n">
        <v>0</v>
      </c>
      <c r="R22" s="53" t="n">
        <f aca="false">Q22*10</f>
        <v>0</v>
      </c>
      <c r="S22" s="53" t="n">
        <f aca="false">Q22*10</f>
        <v>0</v>
      </c>
      <c r="T22" s="91"/>
      <c r="U22" s="91"/>
      <c r="V22" s="91"/>
      <c r="W22" s="92"/>
    </row>
    <row r="23" customFormat="false" ht="15" hidden="false" customHeight="false" outlineLevel="0" collapsed="false">
      <c r="A23" s="87" t="n">
        <v>44482</v>
      </c>
      <c r="B23" s="88" t="n">
        <v>3</v>
      </c>
      <c r="C23" s="88"/>
      <c r="D23" s="89" t="n">
        <v>6</v>
      </c>
      <c r="E23" s="89" t="n">
        <v>6</v>
      </c>
      <c r="F23" s="89" t="n">
        <v>6</v>
      </c>
      <c r="G23" s="89" t="n">
        <v>6</v>
      </c>
      <c r="H23" s="89" t="n">
        <v>6</v>
      </c>
      <c r="I23" s="89" t="n">
        <v>6</v>
      </c>
      <c r="J23" s="89" t="n">
        <v>6</v>
      </c>
      <c r="K23" s="89" t="n">
        <v>1</v>
      </c>
      <c r="L23" s="89" t="n">
        <v>1</v>
      </c>
      <c r="M23" s="89" t="n">
        <v>1</v>
      </c>
      <c r="N23" s="53" t="n">
        <v>5</v>
      </c>
      <c r="O23" s="53" t="n">
        <v>30</v>
      </c>
      <c r="P23" s="53" t="n">
        <v>30</v>
      </c>
      <c r="Q23" s="53" t="n">
        <v>0</v>
      </c>
      <c r="R23" s="53" t="n">
        <f aca="false">Q23*10</f>
        <v>0</v>
      </c>
      <c r="S23" s="53" t="n">
        <f aca="false">Q23*10</f>
        <v>0</v>
      </c>
      <c r="T23" s="91"/>
      <c r="U23" s="91"/>
      <c r="V23" s="91"/>
      <c r="W23" s="92"/>
    </row>
    <row r="24" customFormat="false" ht="15" hidden="false" customHeight="false" outlineLevel="0" collapsed="false">
      <c r="A24" s="87" t="n">
        <v>44483</v>
      </c>
      <c r="B24" s="88" t="n">
        <v>6</v>
      </c>
      <c r="C24" s="88"/>
      <c r="D24" s="89" t="n">
        <v>12</v>
      </c>
      <c r="E24" s="89" t="n">
        <v>6</v>
      </c>
      <c r="F24" s="89" t="n">
        <v>6</v>
      </c>
      <c r="G24" s="89" t="n">
        <v>6</v>
      </c>
      <c r="H24" s="89" t="n">
        <v>6</v>
      </c>
      <c r="I24" s="89" t="n">
        <v>6</v>
      </c>
      <c r="J24" s="89" t="n">
        <v>6</v>
      </c>
      <c r="K24" s="89" t="n">
        <v>1</v>
      </c>
      <c r="L24" s="89" t="n">
        <v>1</v>
      </c>
      <c r="M24" s="89" t="n">
        <v>1</v>
      </c>
      <c r="N24" s="53" t="n">
        <v>1</v>
      </c>
      <c r="O24" s="53" t="n">
        <v>60</v>
      </c>
      <c r="P24" s="53" t="n">
        <v>60</v>
      </c>
      <c r="Q24" s="53" t="n">
        <v>4</v>
      </c>
      <c r="R24" s="53" t="n">
        <f aca="false">Q24*10</f>
        <v>40</v>
      </c>
      <c r="S24" s="53" t="n">
        <f aca="false">Q24*10</f>
        <v>40</v>
      </c>
      <c r="T24" s="91"/>
      <c r="U24" s="91"/>
      <c r="V24" s="91"/>
      <c r="W24" s="92"/>
    </row>
    <row r="25" customFormat="false" ht="15" hidden="false" customHeight="false" outlineLevel="0" collapsed="false">
      <c r="A25" s="87" t="n">
        <v>44484</v>
      </c>
      <c r="B25" s="88" t="n">
        <v>2</v>
      </c>
      <c r="C25" s="88"/>
      <c r="D25" s="89" t="n">
        <v>4</v>
      </c>
      <c r="E25" s="89" t="n">
        <v>7</v>
      </c>
      <c r="F25" s="89" t="n">
        <v>7</v>
      </c>
      <c r="G25" s="89" t="n">
        <v>7</v>
      </c>
      <c r="H25" s="89" t="n">
        <v>7</v>
      </c>
      <c r="I25" s="89" t="n">
        <v>7</v>
      </c>
      <c r="J25" s="89" t="n">
        <v>7</v>
      </c>
      <c r="K25" s="89" t="n">
        <v>1</v>
      </c>
      <c r="L25" s="89" t="n">
        <v>1</v>
      </c>
      <c r="M25" s="89" t="n">
        <v>1</v>
      </c>
      <c r="N25" s="53" t="n">
        <v>4</v>
      </c>
      <c r="O25" s="53" t="n">
        <v>20</v>
      </c>
      <c r="P25" s="53" t="n">
        <v>20</v>
      </c>
      <c r="Q25" s="53" t="n">
        <v>0</v>
      </c>
      <c r="R25" s="53" t="n">
        <f aca="false">Q25*10</f>
        <v>0</v>
      </c>
      <c r="S25" s="53" t="n">
        <f aca="false">Q25*10</f>
        <v>0</v>
      </c>
      <c r="T25" s="91"/>
      <c r="U25" s="91"/>
      <c r="V25" s="91"/>
      <c r="W25" s="92"/>
    </row>
    <row r="26" customFormat="false" ht="15" hidden="false" customHeight="false" outlineLevel="0" collapsed="false">
      <c r="A26" s="87" t="n">
        <v>44485</v>
      </c>
      <c r="B26" s="88" t="n">
        <v>1</v>
      </c>
      <c r="C26" s="88"/>
      <c r="D26" s="89" t="n">
        <v>2</v>
      </c>
      <c r="E26" s="89" t="n">
        <v>7</v>
      </c>
      <c r="F26" s="89" t="n">
        <v>7</v>
      </c>
      <c r="G26" s="89" t="n">
        <v>7</v>
      </c>
      <c r="H26" s="89" t="n">
        <v>7</v>
      </c>
      <c r="I26" s="89" t="n">
        <v>7</v>
      </c>
      <c r="J26" s="89" t="n">
        <v>7</v>
      </c>
      <c r="K26" s="89" t="n">
        <v>1</v>
      </c>
      <c r="L26" s="89" t="n">
        <v>1</v>
      </c>
      <c r="M26" s="89" t="n">
        <v>1</v>
      </c>
      <c r="N26" s="53" t="n">
        <v>0</v>
      </c>
      <c r="O26" s="53" t="n">
        <v>10</v>
      </c>
      <c r="P26" s="53" t="n">
        <v>10</v>
      </c>
      <c r="Q26" s="53" t="n">
        <v>0</v>
      </c>
      <c r="R26" s="53" t="n">
        <f aca="false">Q26*10</f>
        <v>0</v>
      </c>
      <c r="S26" s="53" t="n">
        <f aca="false">Q26*10</f>
        <v>0</v>
      </c>
      <c r="T26" s="91"/>
      <c r="U26" s="91"/>
      <c r="V26" s="91"/>
      <c r="W26" s="92"/>
    </row>
    <row r="27" customFormat="false" ht="15" hidden="false" customHeight="false" outlineLevel="0" collapsed="false">
      <c r="A27" s="87" t="n">
        <v>44486</v>
      </c>
      <c r="B27" s="88" t="n">
        <v>1</v>
      </c>
      <c r="C27" s="88"/>
      <c r="D27" s="89" t="n">
        <v>2</v>
      </c>
      <c r="E27" s="89" t="n">
        <v>6</v>
      </c>
      <c r="F27" s="89" t="n">
        <v>6</v>
      </c>
      <c r="G27" s="89" t="n">
        <v>6</v>
      </c>
      <c r="H27" s="89" t="n">
        <v>6</v>
      </c>
      <c r="I27" s="89" t="n">
        <v>6</v>
      </c>
      <c r="J27" s="89" t="n">
        <v>6</v>
      </c>
      <c r="K27" s="89" t="n">
        <v>1</v>
      </c>
      <c r="L27" s="89" t="n">
        <v>1</v>
      </c>
      <c r="M27" s="89" t="n">
        <v>1</v>
      </c>
      <c r="N27" s="53" t="n">
        <v>0</v>
      </c>
      <c r="O27" s="53" t="n">
        <v>10</v>
      </c>
      <c r="P27" s="53" t="n">
        <v>10</v>
      </c>
      <c r="Q27" s="53" t="n">
        <v>4</v>
      </c>
      <c r="R27" s="53" t="n">
        <f aca="false">Q27*10</f>
        <v>40</v>
      </c>
      <c r="S27" s="53" t="n">
        <f aca="false">Q27*10</f>
        <v>40</v>
      </c>
      <c r="T27" s="91" t="n">
        <v>0.02</v>
      </c>
      <c r="U27" s="91" t="n">
        <v>100</v>
      </c>
      <c r="V27" s="91"/>
      <c r="W27" s="92"/>
    </row>
    <row r="28" customFormat="false" ht="15" hidden="false" customHeight="false" outlineLevel="0" collapsed="false">
      <c r="A28" s="87" t="n">
        <v>44487</v>
      </c>
      <c r="B28" s="88" t="n">
        <v>0</v>
      </c>
      <c r="C28" s="88"/>
      <c r="D28" s="89" t="n">
        <v>0</v>
      </c>
      <c r="E28" s="89" t="n">
        <v>7</v>
      </c>
      <c r="F28" s="89" t="n">
        <v>7</v>
      </c>
      <c r="G28" s="89" t="n">
        <v>7</v>
      </c>
      <c r="H28" s="89" t="n">
        <v>7</v>
      </c>
      <c r="I28" s="89" t="n">
        <v>7</v>
      </c>
      <c r="J28" s="89" t="n">
        <v>7</v>
      </c>
      <c r="K28" s="89" t="n">
        <v>1</v>
      </c>
      <c r="L28" s="89" t="n">
        <v>1</v>
      </c>
      <c r="M28" s="89" t="n">
        <v>1</v>
      </c>
      <c r="N28" s="53" t="n">
        <v>2</v>
      </c>
      <c r="O28" s="53" t="n">
        <f aca="false">B28*30</f>
        <v>0</v>
      </c>
      <c r="P28" s="53" t="n">
        <f aca="false">B28*30</f>
        <v>0</v>
      </c>
      <c r="Q28" s="53" t="n">
        <v>6</v>
      </c>
      <c r="R28" s="53" t="n">
        <f aca="false">Q28*10</f>
        <v>60</v>
      </c>
      <c r="S28" s="53" t="n">
        <f aca="false">Q28*10</f>
        <v>60</v>
      </c>
      <c r="T28" s="91"/>
      <c r="U28" s="91"/>
      <c r="V28" s="91"/>
      <c r="W28" s="92"/>
    </row>
    <row r="29" customFormat="false" ht="15" hidden="false" customHeight="false" outlineLevel="0" collapsed="false">
      <c r="A29" s="87" t="n">
        <v>44488</v>
      </c>
      <c r="B29" s="88" t="n">
        <v>0</v>
      </c>
      <c r="C29" s="88"/>
      <c r="D29" s="89" t="n">
        <v>0</v>
      </c>
      <c r="E29" s="89" t="n">
        <v>7</v>
      </c>
      <c r="F29" s="89" t="n">
        <v>7</v>
      </c>
      <c r="G29" s="89" t="n">
        <v>7</v>
      </c>
      <c r="H29" s="89" t="n">
        <v>7</v>
      </c>
      <c r="I29" s="89" t="n">
        <v>7</v>
      </c>
      <c r="J29" s="89" t="n">
        <v>7</v>
      </c>
      <c r="K29" s="89" t="n">
        <v>1</v>
      </c>
      <c r="L29" s="89" t="n">
        <v>1</v>
      </c>
      <c r="M29" s="89" t="n">
        <v>1</v>
      </c>
      <c r="N29" s="53" t="n">
        <v>0</v>
      </c>
      <c r="O29" s="53" t="n">
        <f aca="false">B29*30</f>
        <v>0</v>
      </c>
      <c r="P29" s="53" t="n">
        <f aca="false">B29*30</f>
        <v>0</v>
      </c>
      <c r="Q29" s="53" t="n">
        <v>0</v>
      </c>
      <c r="R29" s="53" t="n">
        <f aca="false">Q29*10</f>
        <v>0</v>
      </c>
      <c r="S29" s="53" t="n">
        <f aca="false">Q29*10</f>
        <v>0</v>
      </c>
      <c r="T29" s="91"/>
      <c r="U29" s="91"/>
      <c r="V29" s="91"/>
      <c r="W29" s="92"/>
    </row>
    <row r="30" customFormat="false" ht="15" hidden="false" customHeight="false" outlineLevel="0" collapsed="false">
      <c r="A30" s="87" t="n">
        <v>44489</v>
      </c>
      <c r="B30" s="88" t="n">
        <v>10</v>
      </c>
      <c r="C30" s="88"/>
      <c r="D30" s="89" t="n">
        <v>20</v>
      </c>
      <c r="E30" s="89" t="n">
        <v>6</v>
      </c>
      <c r="F30" s="89" t="n">
        <v>6</v>
      </c>
      <c r="G30" s="89" t="n">
        <v>6</v>
      </c>
      <c r="H30" s="89" t="n">
        <v>6</v>
      </c>
      <c r="I30" s="89" t="n">
        <v>6</v>
      </c>
      <c r="J30" s="89" t="n">
        <v>6</v>
      </c>
      <c r="K30" s="89" t="n">
        <v>1</v>
      </c>
      <c r="L30" s="89" t="n">
        <v>1</v>
      </c>
      <c r="M30" s="89" t="n">
        <v>1</v>
      </c>
      <c r="N30" s="53" t="n">
        <v>5</v>
      </c>
      <c r="O30" s="53" t="n">
        <v>300</v>
      </c>
      <c r="P30" s="53" t="n">
        <f aca="false">B30*30</f>
        <v>300</v>
      </c>
      <c r="Q30" s="53" t="n">
        <v>0</v>
      </c>
      <c r="R30" s="53" t="n">
        <f aca="false">Q30*10</f>
        <v>0</v>
      </c>
      <c r="S30" s="53" t="n">
        <f aca="false">Q30*10</f>
        <v>0</v>
      </c>
      <c r="T30" s="53"/>
      <c r="U30" s="91"/>
      <c r="V30" s="91"/>
      <c r="W30" s="92"/>
    </row>
    <row r="31" customFormat="false" ht="15" hidden="false" customHeight="false" outlineLevel="0" collapsed="false">
      <c r="A31" s="87" t="n">
        <v>44490</v>
      </c>
      <c r="B31" s="88" t="n">
        <v>3</v>
      </c>
      <c r="C31" s="88"/>
      <c r="D31" s="89" t="n">
        <v>4</v>
      </c>
      <c r="E31" s="89" t="n">
        <v>6</v>
      </c>
      <c r="F31" s="89" t="n">
        <v>6</v>
      </c>
      <c r="G31" s="89" t="n">
        <v>6</v>
      </c>
      <c r="H31" s="89" t="n">
        <v>6</v>
      </c>
      <c r="I31" s="89" t="n">
        <v>6</v>
      </c>
      <c r="J31" s="89" t="n">
        <v>6</v>
      </c>
      <c r="K31" s="89" t="n">
        <v>1</v>
      </c>
      <c r="L31" s="89" t="n">
        <v>1</v>
      </c>
      <c r="M31" s="89" t="n">
        <v>1</v>
      </c>
      <c r="N31" s="53" t="n">
        <v>0</v>
      </c>
      <c r="O31" s="53" t="n">
        <f aca="false">B31*30</f>
        <v>90</v>
      </c>
      <c r="P31" s="53" t="n">
        <f aca="false">B31*30</f>
        <v>90</v>
      </c>
      <c r="Q31" s="53" t="n">
        <v>0</v>
      </c>
      <c r="R31" s="53" t="n">
        <f aca="false">Q31*10</f>
        <v>0</v>
      </c>
      <c r="S31" s="53" t="n">
        <f aca="false">Q31*10</f>
        <v>0</v>
      </c>
      <c r="T31" s="91"/>
      <c r="U31" s="91"/>
      <c r="V31" s="91"/>
      <c r="W31" s="92"/>
    </row>
    <row r="32" customFormat="false" ht="15" hidden="false" customHeight="false" outlineLevel="0" collapsed="false">
      <c r="A32" s="87" t="n">
        <v>44491</v>
      </c>
      <c r="B32" s="88" t="n">
        <v>1</v>
      </c>
      <c r="C32" s="88"/>
      <c r="D32" s="89" t="n">
        <v>2</v>
      </c>
      <c r="E32" s="89" t="n">
        <v>6</v>
      </c>
      <c r="F32" s="89" t="n">
        <v>6</v>
      </c>
      <c r="G32" s="89" t="n">
        <v>6</v>
      </c>
      <c r="H32" s="89" t="n">
        <v>6</v>
      </c>
      <c r="I32" s="89" t="n">
        <v>6</v>
      </c>
      <c r="J32" s="89" t="n">
        <v>6</v>
      </c>
      <c r="K32" s="89" t="n">
        <v>1</v>
      </c>
      <c r="L32" s="89" t="n">
        <v>1</v>
      </c>
      <c r="M32" s="89" t="n">
        <v>1</v>
      </c>
      <c r="N32" s="53" t="n">
        <v>0</v>
      </c>
      <c r="O32" s="53" t="n">
        <f aca="false">B32*30</f>
        <v>30</v>
      </c>
      <c r="P32" s="53" t="n">
        <f aca="false">B32*30</f>
        <v>30</v>
      </c>
      <c r="Q32" s="53" t="n">
        <v>0</v>
      </c>
      <c r="R32" s="53" t="n">
        <f aca="false">Q32*10</f>
        <v>0</v>
      </c>
      <c r="S32" s="53" t="n">
        <f aca="false">Q32*10</f>
        <v>0</v>
      </c>
      <c r="T32" s="91"/>
      <c r="U32" s="91"/>
      <c r="V32" s="91"/>
      <c r="W32" s="92"/>
    </row>
    <row r="33" customFormat="false" ht="15" hidden="false" customHeight="false" outlineLevel="0" collapsed="false">
      <c r="A33" s="87" t="n">
        <v>44492</v>
      </c>
      <c r="B33" s="88" t="n">
        <v>0</v>
      </c>
      <c r="C33" s="88"/>
      <c r="D33" s="89" t="n">
        <v>0</v>
      </c>
      <c r="E33" s="89" t="n">
        <v>6</v>
      </c>
      <c r="F33" s="89" t="n">
        <v>6</v>
      </c>
      <c r="G33" s="89" t="n">
        <v>6</v>
      </c>
      <c r="H33" s="89" t="n">
        <v>6</v>
      </c>
      <c r="I33" s="89" t="n">
        <v>6</v>
      </c>
      <c r="J33" s="89" t="n">
        <v>6</v>
      </c>
      <c r="K33" s="89" t="n">
        <v>0</v>
      </c>
      <c r="L33" s="89" t="n">
        <v>0</v>
      </c>
      <c r="M33" s="89" t="n">
        <v>0</v>
      </c>
      <c r="N33" s="53" t="n">
        <v>0</v>
      </c>
      <c r="O33" s="53" t="n">
        <f aca="false">B33*30</f>
        <v>0</v>
      </c>
      <c r="P33" s="53" t="n">
        <f aca="false">B33*30</f>
        <v>0</v>
      </c>
      <c r="Q33" s="53" t="n">
        <v>0</v>
      </c>
      <c r="R33" s="53" t="n">
        <f aca="false">Q33*10</f>
        <v>0</v>
      </c>
      <c r="S33" s="53" t="n">
        <f aca="false">Q33*10</f>
        <v>0</v>
      </c>
      <c r="T33" s="91"/>
      <c r="U33" s="91"/>
      <c r="V33" s="91"/>
      <c r="W33" s="92"/>
    </row>
    <row r="34" customFormat="false" ht="15" hidden="false" customHeight="false" outlineLevel="0" collapsed="false">
      <c r="A34" s="87" t="n">
        <v>44493</v>
      </c>
      <c r="B34" s="88" t="n">
        <v>0</v>
      </c>
      <c r="C34" s="88"/>
      <c r="D34" s="89" t="n">
        <v>0</v>
      </c>
      <c r="E34" s="89" t="n">
        <v>6</v>
      </c>
      <c r="F34" s="89" t="n">
        <v>6</v>
      </c>
      <c r="G34" s="89" t="n">
        <v>6</v>
      </c>
      <c r="H34" s="89" t="n">
        <v>6</v>
      </c>
      <c r="I34" s="89" t="n">
        <v>6</v>
      </c>
      <c r="J34" s="89" t="n">
        <v>6</v>
      </c>
      <c r="K34" s="89" t="n">
        <v>0</v>
      </c>
      <c r="L34" s="89" t="n">
        <v>0</v>
      </c>
      <c r="M34" s="89" t="n">
        <v>0</v>
      </c>
      <c r="N34" s="53" t="n">
        <v>0</v>
      </c>
      <c r="O34" s="53" t="n">
        <f aca="false">B34*30</f>
        <v>0</v>
      </c>
      <c r="P34" s="53" t="n">
        <f aca="false">B34*30</f>
        <v>0</v>
      </c>
      <c r="Q34" s="53" t="n">
        <v>0</v>
      </c>
      <c r="R34" s="53" t="n">
        <f aca="false">Q34*10</f>
        <v>0</v>
      </c>
      <c r="S34" s="53" t="n">
        <f aca="false">Q34*10</f>
        <v>0</v>
      </c>
      <c r="T34" s="91"/>
      <c r="U34" s="91"/>
      <c r="V34" s="91"/>
      <c r="W34" s="92"/>
    </row>
    <row r="35" customFormat="false" ht="15" hidden="false" customHeight="false" outlineLevel="0" collapsed="false">
      <c r="A35" s="87" t="n">
        <v>44494</v>
      </c>
      <c r="B35" s="88" t="n">
        <v>0</v>
      </c>
      <c r="C35" s="88"/>
      <c r="D35" s="89" t="n">
        <v>12</v>
      </c>
      <c r="E35" s="89" t="n">
        <v>6</v>
      </c>
      <c r="F35" s="89" t="n">
        <v>6</v>
      </c>
      <c r="G35" s="89" t="n">
        <v>6</v>
      </c>
      <c r="H35" s="89" t="n">
        <v>6</v>
      </c>
      <c r="I35" s="89" t="n">
        <v>6</v>
      </c>
      <c r="J35" s="89" t="n">
        <v>6</v>
      </c>
      <c r="K35" s="89" t="n">
        <v>0</v>
      </c>
      <c r="L35" s="89" t="n">
        <v>0</v>
      </c>
      <c r="M35" s="89" t="n">
        <v>0</v>
      </c>
      <c r="N35" s="53" t="n">
        <v>6</v>
      </c>
      <c r="O35" s="53" t="n">
        <f aca="false">B35*30</f>
        <v>0</v>
      </c>
      <c r="P35" s="53" t="n">
        <f aca="false">B35*30</f>
        <v>0</v>
      </c>
      <c r="Q35" s="53" t="n">
        <v>0</v>
      </c>
      <c r="R35" s="53" t="n">
        <f aca="false">Q35*10</f>
        <v>0</v>
      </c>
      <c r="S35" s="53" t="n">
        <f aca="false">Q35*10</f>
        <v>0</v>
      </c>
      <c r="T35" s="91"/>
      <c r="U35" s="91"/>
      <c r="V35" s="91"/>
      <c r="W35" s="92"/>
    </row>
    <row r="36" customFormat="false" ht="15" hidden="false" customHeight="false" outlineLevel="0" collapsed="false">
      <c r="A36" s="87" t="n">
        <v>44495</v>
      </c>
      <c r="B36" s="88" t="n">
        <v>0</v>
      </c>
      <c r="C36" s="88"/>
      <c r="D36" s="89" t="n">
        <v>0</v>
      </c>
      <c r="E36" s="89" t="n">
        <v>6</v>
      </c>
      <c r="F36" s="89" t="n">
        <v>6</v>
      </c>
      <c r="G36" s="89" t="n">
        <v>6</v>
      </c>
      <c r="H36" s="89" t="n">
        <v>6</v>
      </c>
      <c r="I36" s="89" t="n">
        <v>6</v>
      </c>
      <c r="J36" s="89" t="n">
        <v>6</v>
      </c>
      <c r="K36" s="89" t="n">
        <v>0</v>
      </c>
      <c r="L36" s="89" t="n">
        <v>0</v>
      </c>
      <c r="M36" s="89" t="n">
        <v>0</v>
      </c>
      <c r="N36" s="53" t="n">
        <v>3</v>
      </c>
      <c r="O36" s="53" t="n">
        <f aca="false">B36*30</f>
        <v>0</v>
      </c>
      <c r="P36" s="53" t="n">
        <f aca="false">B36*30</f>
        <v>0</v>
      </c>
      <c r="Q36" s="53" t="n">
        <v>0</v>
      </c>
      <c r="R36" s="53" t="n">
        <f aca="false">Q36*10</f>
        <v>0</v>
      </c>
      <c r="S36" s="53" t="n">
        <f aca="false">Q36*10</f>
        <v>0</v>
      </c>
      <c r="T36" s="91"/>
      <c r="U36" s="91"/>
      <c r="V36" s="91"/>
      <c r="W36" s="92"/>
    </row>
    <row r="37" customFormat="false" ht="15" hidden="false" customHeight="false" outlineLevel="0" collapsed="false">
      <c r="A37" s="87" t="n">
        <v>44496</v>
      </c>
      <c r="B37" s="88" t="n">
        <v>0</v>
      </c>
      <c r="C37" s="88"/>
      <c r="D37" s="89" t="n">
        <v>4</v>
      </c>
      <c r="E37" s="89" t="n">
        <v>6</v>
      </c>
      <c r="F37" s="89" t="n">
        <v>6</v>
      </c>
      <c r="G37" s="89" t="n">
        <v>6</v>
      </c>
      <c r="H37" s="89" t="n">
        <v>6</v>
      </c>
      <c r="I37" s="89" t="n">
        <v>6</v>
      </c>
      <c r="J37" s="89" t="n">
        <v>6</v>
      </c>
      <c r="K37" s="89" t="n">
        <v>0</v>
      </c>
      <c r="L37" s="89" t="n">
        <v>0</v>
      </c>
      <c r="M37" s="89" t="n">
        <v>0</v>
      </c>
      <c r="N37" s="53" t="n">
        <v>0</v>
      </c>
      <c r="O37" s="53" t="n">
        <f aca="false">B37*30</f>
        <v>0</v>
      </c>
      <c r="P37" s="53" t="n">
        <f aca="false">B37*30</f>
        <v>0</v>
      </c>
      <c r="Q37" s="53" t="n">
        <v>0</v>
      </c>
      <c r="R37" s="53" t="n">
        <f aca="false">Q37*10</f>
        <v>0</v>
      </c>
      <c r="S37" s="53" t="n">
        <f aca="false">Q37*10</f>
        <v>0</v>
      </c>
      <c r="T37" s="91" t="n">
        <v>0.02</v>
      </c>
      <c r="U37" s="91" t="n">
        <v>100</v>
      </c>
      <c r="V37" s="91"/>
      <c r="W37" s="92"/>
    </row>
    <row r="38" customFormat="false" ht="15" hidden="false" customHeight="false" outlineLevel="0" collapsed="false">
      <c r="A38" s="87" t="n">
        <v>44497</v>
      </c>
      <c r="B38" s="88" t="n">
        <v>0</v>
      </c>
      <c r="C38" s="88"/>
      <c r="D38" s="89" t="n">
        <v>2</v>
      </c>
      <c r="E38" s="89" t="n">
        <v>6</v>
      </c>
      <c r="F38" s="89" t="n">
        <v>6</v>
      </c>
      <c r="G38" s="89" t="n">
        <v>6</v>
      </c>
      <c r="H38" s="89" t="n">
        <v>6</v>
      </c>
      <c r="I38" s="89" t="n">
        <v>6</v>
      </c>
      <c r="J38" s="89" t="n">
        <v>6</v>
      </c>
      <c r="K38" s="89" t="n">
        <v>0</v>
      </c>
      <c r="L38" s="89" t="n">
        <v>0</v>
      </c>
      <c r="M38" s="89" t="n">
        <v>0</v>
      </c>
      <c r="N38" s="53" t="n">
        <v>0</v>
      </c>
      <c r="O38" s="53" t="n">
        <f aca="false">B38*30</f>
        <v>0</v>
      </c>
      <c r="P38" s="53" t="n">
        <f aca="false">B38*30</f>
        <v>0</v>
      </c>
      <c r="Q38" s="53" t="n">
        <v>0</v>
      </c>
      <c r="R38" s="53" t="n">
        <f aca="false">Q38*10</f>
        <v>0</v>
      </c>
      <c r="S38" s="53" t="n">
        <f aca="false">Q38*10</f>
        <v>0</v>
      </c>
      <c r="T38" s="91"/>
      <c r="U38" s="91"/>
      <c r="V38" s="91"/>
      <c r="W38" s="92"/>
    </row>
    <row r="39" customFormat="false" ht="15" hidden="false" customHeight="false" outlineLevel="0" collapsed="false">
      <c r="A39" s="87" t="n">
        <v>44498</v>
      </c>
      <c r="B39" s="88" t="n">
        <v>0</v>
      </c>
      <c r="C39" s="88"/>
      <c r="D39" s="89" t="n">
        <v>2</v>
      </c>
      <c r="E39" s="89" t="n">
        <v>6</v>
      </c>
      <c r="F39" s="89" t="n">
        <v>6</v>
      </c>
      <c r="G39" s="89" t="n">
        <v>6</v>
      </c>
      <c r="H39" s="89" t="n">
        <v>6</v>
      </c>
      <c r="I39" s="89" t="n">
        <v>6</v>
      </c>
      <c r="J39" s="89" t="n">
        <v>6</v>
      </c>
      <c r="K39" s="89" t="n">
        <v>0</v>
      </c>
      <c r="L39" s="89" t="n">
        <v>0</v>
      </c>
      <c r="M39" s="89" t="n">
        <v>0</v>
      </c>
      <c r="N39" s="53" t="n">
        <v>3</v>
      </c>
      <c r="O39" s="53" t="n">
        <f aca="false">B39*30</f>
        <v>0</v>
      </c>
      <c r="P39" s="53" t="n">
        <f aca="false">B39*30</f>
        <v>0</v>
      </c>
      <c r="Q39" s="53" t="n">
        <v>0</v>
      </c>
      <c r="R39" s="53" t="n">
        <f aca="false">Q39*10</f>
        <v>0</v>
      </c>
      <c r="S39" s="53" t="n">
        <f aca="false">Q39*10</f>
        <v>0</v>
      </c>
      <c r="T39" s="91"/>
      <c r="U39" s="91"/>
      <c r="V39" s="91"/>
      <c r="W39" s="92"/>
    </row>
    <row r="40" customFormat="false" ht="15" hidden="false" customHeight="false" outlineLevel="0" collapsed="false">
      <c r="A40" s="87" t="n">
        <v>44499</v>
      </c>
      <c r="B40" s="88" t="n">
        <v>33</v>
      </c>
      <c r="C40" s="94"/>
      <c r="D40" s="122" t="n">
        <v>0</v>
      </c>
      <c r="E40" s="122" t="n">
        <v>6</v>
      </c>
      <c r="F40" s="122" t="n">
        <v>6</v>
      </c>
      <c r="G40" s="122" t="n">
        <v>6</v>
      </c>
      <c r="H40" s="122" t="n">
        <v>6</v>
      </c>
      <c r="I40" s="122" t="n">
        <v>6</v>
      </c>
      <c r="J40" s="122" t="n">
        <v>6</v>
      </c>
      <c r="K40" s="122" t="n">
        <v>6</v>
      </c>
      <c r="L40" s="122" t="n">
        <v>0</v>
      </c>
      <c r="M40" s="95" t="n">
        <v>0</v>
      </c>
      <c r="N40" s="53" t="n">
        <v>3</v>
      </c>
      <c r="O40" s="53" t="n">
        <f aca="false">B40*30</f>
        <v>990</v>
      </c>
      <c r="P40" s="53" t="n">
        <f aca="false">B40*30</f>
        <v>990</v>
      </c>
      <c r="Q40" s="53" t="n">
        <v>6</v>
      </c>
      <c r="R40" s="53" t="n">
        <f aca="false">Q40*10</f>
        <v>60</v>
      </c>
      <c r="S40" s="53" t="n">
        <f aca="false">Q40*10</f>
        <v>60</v>
      </c>
      <c r="T40" s="91"/>
      <c r="U40" s="91"/>
      <c r="V40" s="91"/>
      <c r="W40" s="92"/>
    </row>
    <row r="41" customFormat="false" ht="15" hidden="false" customHeight="false" outlineLevel="0" collapsed="false">
      <c r="A41" s="168" t="n">
        <v>44500</v>
      </c>
      <c r="B41" s="121" t="n">
        <v>10</v>
      </c>
      <c r="C41" s="121"/>
      <c r="D41" s="53" t="n">
        <v>20</v>
      </c>
      <c r="E41" s="53" t="n">
        <v>6</v>
      </c>
      <c r="F41" s="53" t="n">
        <v>6</v>
      </c>
      <c r="G41" s="53" t="n">
        <v>6</v>
      </c>
      <c r="H41" s="53" t="n">
        <v>6</v>
      </c>
      <c r="I41" s="53" t="n">
        <v>6</v>
      </c>
      <c r="J41" s="53" t="n">
        <v>6</v>
      </c>
      <c r="K41" s="53" t="n">
        <v>6</v>
      </c>
      <c r="L41" s="91" t="n">
        <v>0</v>
      </c>
      <c r="M41" s="91" t="n">
        <v>0</v>
      </c>
      <c r="N41" s="53" t="n">
        <v>0</v>
      </c>
      <c r="O41" s="53" t="n">
        <f aca="false">B41*30</f>
        <v>300</v>
      </c>
      <c r="P41" s="53" t="n">
        <f aca="false">B41*30</f>
        <v>300</v>
      </c>
      <c r="Q41" s="53" t="n">
        <v>6</v>
      </c>
      <c r="R41" s="53" t="n">
        <f aca="false">Q41*10</f>
        <v>60</v>
      </c>
      <c r="S41" s="53" t="n">
        <f aca="false">Q41*10</f>
        <v>60</v>
      </c>
      <c r="T41" s="91"/>
      <c r="U41" s="91"/>
      <c r="V41" s="91"/>
      <c r="W41" s="91"/>
    </row>
    <row r="42" customFormat="false" ht="15" hidden="false" customHeight="false" outlineLevel="0" collapsed="false">
      <c r="A42" s="102"/>
      <c r="B42" s="169"/>
      <c r="C42" s="170"/>
      <c r="D42" s="171"/>
      <c r="E42" s="171"/>
      <c r="F42" s="171"/>
      <c r="G42" s="171"/>
      <c r="H42" s="171"/>
      <c r="I42" s="171"/>
      <c r="J42" s="171"/>
      <c r="K42" s="171"/>
      <c r="L42" s="99"/>
      <c r="M42" s="99"/>
      <c r="N42" s="171"/>
      <c r="O42" s="53"/>
      <c r="P42" s="53"/>
      <c r="Q42" s="172"/>
      <c r="R42" s="53"/>
      <c r="S42" s="53"/>
      <c r="T42" s="104"/>
      <c r="U42" s="104"/>
      <c r="V42" s="104"/>
      <c r="W42" s="106"/>
    </row>
    <row r="43" customFormat="false" ht="15.75" hidden="false" customHeight="false" outlineLevel="0" collapsed="false">
      <c r="A43" s="137" t="s">
        <v>26</v>
      </c>
      <c r="B43" s="138" t="n">
        <f aca="false">SUM(B11:B41)</f>
        <v>105</v>
      </c>
      <c r="C43" s="138" t="n">
        <f aca="false">SUM(C11:C41)</f>
        <v>0</v>
      </c>
      <c r="D43" s="138" t="n">
        <f aca="false">SUM(D11:D41)</f>
        <v>172</v>
      </c>
      <c r="E43" s="138" t="n">
        <f aca="false">SUM(E11:E42)</f>
        <v>165</v>
      </c>
      <c r="F43" s="138" t="n">
        <f aca="false">SUM(F11:F42)</f>
        <v>165</v>
      </c>
      <c r="G43" s="138" t="n">
        <f aca="false">SUM(G11:G42)</f>
        <v>168</v>
      </c>
      <c r="H43" s="138" t="n">
        <f aca="false">SUM(H11:H42)</f>
        <v>168</v>
      </c>
      <c r="I43" s="138" t="n">
        <f aca="false">SUM(I11:I42)</f>
        <v>168</v>
      </c>
      <c r="J43" s="138" t="n">
        <f aca="false">SUM(J11:J42)</f>
        <v>168</v>
      </c>
      <c r="K43" s="138" t="n">
        <f aca="false">SUM(K11:K42)</f>
        <v>33</v>
      </c>
      <c r="L43" s="138" t="n">
        <f aca="false">SUM(L11:L42)</f>
        <v>21</v>
      </c>
      <c r="M43" s="138" t="n">
        <f aca="false">SUM(M11:M42)</f>
        <v>21</v>
      </c>
      <c r="N43" s="138" t="n">
        <f aca="false">SUM(N11:N42)</f>
        <v>50</v>
      </c>
      <c r="O43" s="138" t="n">
        <f aca="false">SUM(O11:O41)</f>
        <v>2240</v>
      </c>
      <c r="P43" s="138" t="n">
        <f aca="false">SUM(P11:P41)</f>
        <v>2240</v>
      </c>
      <c r="Q43" s="138" t="n">
        <f aca="false">SUM(Q11:Q42)</f>
        <v>44</v>
      </c>
      <c r="R43" s="138" t="n">
        <f aca="false">SUM(R11:R41)</f>
        <v>440</v>
      </c>
      <c r="S43" s="138" t="n">
        <f aca="false">SUM(S11:S41)</f>
        <v>440</v>
      </c>
      <c r="T43" s="138" t="n">
        <f aca="false">SUM(T11:T41)</f>
        <v>0.06</v>
      </c>
      <c r="U43" s="138" t="n">
        <f aca="false">SUM(U11:U41)</f>
        <v>300</v>
      </c>
      <c r="V43" s="138" t="n">
        <f aca="false">SUM(V11:V41)</f>
        <v>0</v>
      </c>
      <c r="W43" s="138" t="n">
        <f aca="false">SUM(W11:W41)</f>
        <v>0</v>
      </c>
    </row>
    <row r="44" customFormat="false" ht="15.75" hidden="false" customHeight="false" outlineLevel="0" collapsed="false">
      <c r="A44" s="142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5"/>
      <c r="Q44" s="5"/>
      <c r="R44" s="5"/>
      <c r="S44" s="5"/>
      <c r="T44" s="5"/>
      <c r="U44" s="5"/>
      <c r="V44" s="5"/>
      <c r="W44" s="5"/>
    </row>
    <row r="45" customFormat="false" ht="15" hidden="false" customHeight="false" outlineLevel="0" collapsed="false">
      <c r="A45" s="114"/>
      <c r="B45" s="5"/>
      <c r="C45" s="5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5"/>
      <c r="Q45" s="5"/>
      <c r="R45" s="5"/>
      <c r="S45" s="5"/>
      <c r="T45" s="5"/>
      <c r="U45" s="5"/>
      <c r="V45" s="5"/>
      <c r="W45" s="5"/>
    </row>
    <row r="46" customFormat="false" ht="15.75" hidden="false" customHeight="false" outlineLevel="0" collapsed="false">
      <c r="A46" s="11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5"/>
      <c r="Q46" s="5"/>
      <c r="R46" s="5"/>
      <c r="S46" s="5"/>
      <c r="T46" s="5"/>
      <c r="U46" s="5"/>
      <c r="V46" s="5"/>
      <c r="W46" s="5"/>
    </row>
    <row r="47" customFormat="false" ht="15.75" hidden="false" customHeight="true" outlineLevel="0" collapsed="false">
      <c r="A47" s="173" t="s">
        <v>27</v>
      </c>
      <c r="B47" s="174" t="s">
        <v>28</v>
      </c>
      <c r="C47" s="174"/>
      <c r="D47" s="175" t="s">
        <v>29</v>
      </c>
      <c r="E47" s="175" t="s">
        <v>65</v>
      </c>
      <c r="F47" s="176" t="s">
        <v>66</v>
      </c>
      <c r="G47" s="176"/>
      <c r="H47" s="176" t="s">
        <v>48</v>
      </c>
      <c r="I47" s="176"/>
      <c r="J47" s="177" t="s">
        <v>33</v>
      </c>
      <c r="K47" s="177"/>
      <c r="L47" s="116"/>
      <c r="M47" s="116"/>
      <c r="N47" s="116"/>
      <c r="O47" s="73"/>
      <c r="P47" s="73"/>
      <c r="Q47" s="5"/>
      <c r="R47" s="5"/>
      <c r="S47" s="5"/>
      <c r="T47" s="5"/>
      <c r="U47" s="5"/>
      <c r="V47" s="5"/>
      <c r="W47" s="5"/>
    </row>
    <row r="48" customFormat="false" ht="15" hidden="false" customHeight="true" outlineLevel="0" collapsed="false">
      <c r="A48" s="50" t="s">
        <v>34</v>
      </c>
      <c r="B48" s="178" t="n">
        <f aca="false">SUM(B43+D43+Q43)</f>
        <v>321</v>
      </c>
      <c r="C48" s="178"/>
      <c r="D48" s="52" t="s">
        <v>1</v>
      </c>
      <c r="E48" s="53" t="n">
        <f aca="false">(O43+R43)/1000</f>
        <v>2.68</v>
      </c>
      <c r="F48" s="121" t="n">
        <v>0</v>
      </c>
      <c r="G48" s="121"/>
      <c r="H48" s="95" t="n">
        <f aca="false">(E48-F48)*-1</f>
        <v>-2.68</v>
      </c>
      <c r="I48" s="95"/>
      <c r="J48" s="146" t="s">
        <v>67</v>
      </c>
      <c r="K48" s="146"/>
      <c r="L48" s="64"/>
      <c r="M48" s="64"/>
      <c r="N48" s="64"/>
      <c r="O48" s="5"/>
      <c r="P48" s="114"/>
      <c r="Q48" s="147"/>
      <c r="R48" s="5"/>
      <c r="S48" s="5"/>
      <c r="T48" s="5"/>
      <c r="U48" s="5"/>
      <c r="V48" s="5"/>
      <c r="W48" s="5"/>
    </row>
    <row r="49" customFormat="false" ht="15" hidden="false" customHeight="false" outlineLevel="0" collapsed="false">
      <c r="A49" s="50"/>
      <c r="B49" s="179"/>
      <c r="C49" s="180"/>
      <c r="D49" s="52" t="s">
        <v>2</v>
      </c>
      <c r="E49" s="53" t="n">
        <f aca="false">(P43+S43)/1000</f>
        <v>2.68</v>
      </c>
      <c r="F49" s="121" t="n">
        <v>2.5</v>
      </c>
      <c r="G49" s="121"/>
      <c r="H49" s="121"/>
      <c r="I49" s="121"/>
      <c r="J49" s="146"/>
      <c r="K49" s="146"/>
      <c r="L49" s="64"/>
      <c r="M49" s="64"/>
      <c r="N49" s="64"/>
      <c r="O49" s="5"/>
      <c r="P49" s="114"/>
      <c r="Q49" s="147"/>
      <c r="R49" s="5"/>
      <c r="S49" s="5"/>
      <c r="T49" s="5"/>
      <c r="U49" s="5"/>
      <c r="V49" s="5"/>
      <c r="W49" s="5"/>
    </row>
    <row r="50" customFormat="false" ht="15" hidden="false" customHeight="false" outlineLevel="0" collapsed="false">
      <c r="A50" s="57" t="s">
        <v>35</v>
      </c>
      <c r="B50" s="178" t="n">
        <f aca="false">E43+F43+G43+H43+I43+J43+K43+L43</f>
        <v>1056</v>
      </c>
      <c r="C50" s="178"/>
      <c r="D50" s="52" t="s">
        <v>4</v>
      </c>
      <c r="E50" s="122" t="n">
        <v>0.1</v>
      </c>
      <c r="F50" s="121"/>
      <c r="G50" s="121"/>
      <c r="H50" s="122" t="n">
        <f aca="false">E50-F50</f>
        <v>0.1</v>
      </c>
      <c r="I50" s="122"/>
      <c r="J50" s="146"/>
      <c r="K50" s="146"/>
      <c r="L50" s="64"/>
      <c r="M50" s="64"/>
      <c r="N50" s="64"/>
      <c r="O50" s="5"/>
      <c r="P50" s="148"/>
      <c r="Q50" s="149"/>
      <c r="R50" s="5"/>
      <c r="S50" s="5"/>
      <c r="T50" s="5"/>
      <c r="U50" s="5"/>
      <c r="V50" s="5"/>
      <c r="W50" s="5"/>
    </row>
    <row r="51" customFormat="false" ht="15" hidden="false" customHeight="false" outlineLevel="0" collapsed="false">
      <c r="A51" s="65" t="s">
        <v>38</v>
      </c>
      <c r="B51" s="120" t="n">
        <f aca="false">N43</f>
        <v>50</v>
      </c>
      <c r="C51" s="120"/>
      <c r="D51" s="52" t="s">
        <v>26</v>
      </c>
      <c r="E51" s="53" t="n">
        <f aca="false">E48+E50</f>
        <v>2.78</v>
      </c>
      <c r="F51" s="121" t="n">
        <f aca="false">F48+F50</f>
        <v>0</v>
      </c>
      <c r="G51" s="121"/>
      <c r="H51" s="151" t="n">
        <f aca="false">(F51-E51)</f>
        <v>-2.78</v>
      </c>
      <c r="I51" s="151"/>
      <c r="J51" s="146"/>
      <c r="K51" s="146"/>
      <c r="L51" s="64"/>
      <c r="M51" s="64"/>
      <c r="N51" s="64"/>
      <c r="O51" s="5"/>
      <c r="P51" s="152"/>
      <c r="Q51" s="149"/>
      <c r="R51" s="5"/>
      <c r="S51" s="5"/>
      <c r="T51" s="5"/>
      <c r="U51" s="5"/>
      <c r="V51" s="5"/>
      <c r="W51" s="5"/>
    </row>
    <row r="52" customFormat="false" ht="15.75" hidden="false" customHeight="false" outlineLevel="0" collapsed="false">
      <c r="A52" s="128" t="s">
        <v>39</v>
      </c>
      <c r="B52" s="181" t="n">
        <f aca="false">SUM(B48+B50+B51)</f>
        <v>1427</v>
      </c>
      <c r="C52" s="181"/>
      <c r="D52" s="70"/>
      <c r="E52" s="131"/>
      <c r="F52" s="131"/>
      <c r="G52" s="131"/>
      <c r="H52" s="131"/>
      <c r="I52" s="131"/>
      <c r="J52" s="146"/>
      <c r="K52" s="146"/>
      <c r="L52" s="64"/>
      <c r="M52" s="64"/>
      <c r="N52" s="64"/>
      <c r="O52" s="5"/>
      <c r="P52" s="153"/>
      <c r="Q52" s="154"/>
      <c r="R52" s="5"/>
      <c r="S52" s="5"/>
      <c r="T52" s="5"/>
      <c r="U52" s="5"/>
      <c r="V52" s="5"/>
      <c r="W52" s="5"/>
    </row>
    <row r="56" customFormat="false" ht="15" hidden="false" customHeight="false" outlineLevel="0" collapsed="false">
      <c r="B56" s="0" t="s">
        <v>68</v>
      </c>
    </row>
  </sheetData>
  <mergeCells count="22">
    <mergeCell ref="A3:B8"/>
    <mergeCell ref="D3:W8"/>
    <mergeCell ref="D44:O44"/>
    <mergeCell ref="B47:C47"/>
    <mergeCell ref="F47:G47"/>
    <mergeCell ref="H47:I47"/>
    <mergeCell ref="J47:K47"/>
    <mergeCell ref="B48:C48"/>
    <mergeCell ref="F48:G48"/>
    <mergeCell ref="H48:I48"/>
    <mergeCell ref="J48:K52"/>
    <mergeCell ref="F49:G49"/>
    <mergeCell ref="H49:I49"/>
    <mergeCell ref="B50:C50"/>
    <mergeCell ref="F50:G50"/>
    <mergeCell ref="H50:I50"/>
    <mergeCell ref="B51:C51"/>
    <mergeCell ref="F51:G51"/>
    <mergeCell ref="H51:I51"/>
    <mergeCell ref="B52:C52"/>
    <mergeCell ref="F52:G52"/>
    <mergeCell ref="H52:I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2021-08-17T19:57:35Z</dcterms:created>
  <dc:creator>pc05</dc:creator>
  <dc:description/>
  <dc:language>es-VE</dc:language>
  <cp:lastModifiedBy/>
  <dcterms:modified xsi:type="dcterms:W3CDTF">2021-11-05T12:00:27Z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