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 Estadistica\"/>
    </mc:Choice>
  </mc:AlternateContent>
  <xr:revisionPtr revIDLastSave="0" documentId="13_ncr:1_{B5D93EF0-7566-4A8D-AA25-CCF9C8ECCC21}" xr6:coauthVersionLast="46" xr6:coauthVersionMax="47" xr10:uidLastSave="{00000000-0000-0000-0000-000000000000}"/>
  <bookViews>
    <workbookView xWindow="-108" yWindow="-108" windowWidth="23256" windowHeight="12456" activeTab="1" xr2:uid="{38979E47-5F79-4402-80E9-F10258AC2B2D}"/>
  </bookViews>
  <sheets>
    <sheet name="D.N.A" sheetId="1" r:id="rId1"/>
    <sheet name="D.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7" i="2"/>
  <c r="H18" i="2"/>
  <c r="H19" i="2"/>
  <c r="H20" i="2"/>
  <c r="H21" i="2"/>
  <c r="H22" i="2"/>
  <c r="H23" i="2"/>
  <c r="H16" i="2"/>
  <c r="G17" i="2"/>
  <c r="G18" i="2"/>
  <c r="G19" i="2"/>
  <c r="G20" i="2"/>
  <c r="G21" i="2"/>
  <c r="G22" i="2"/>
  <c r="G23" i="2"/>
  <c r="G16" i="2"/>
  <c r="F17" i="2"/>
  <c r="F18" i="2"/>
  <c r="F19" i="2"/>
  <c r="F20" i="2"/>
  <c r="F21" i="2"/>
  <c r="F22" i="2"/>
  <c r="F23" i="2"/>
  <c r="F16" i="2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H7" i="2" l="1"/>
  <c r="G5" i="2"/>
  <c r="G4" i="2"/>
  <c r="G6" i="2"/>
  <c r="G7" i="2"/>
  <c r="G8" i="2"/>
  <c r="G9" i="2"/>
  <c r="G10" i="2"/>
  <c r="G3" i="2"/>
  <c r="I10" i="2"/>
  <c r="I9" i="2"/>
  <c r="I8" i="2"/>
  <c r="I7" i="2"/>
  <c r="I6" i="2"/>
  <c r="I5" i="2"/>
  <c r="I4" i="2"/>
  <c r="I3" i="2"/>
  <c r="N8" i="2"/>
  <c r="N3" i="2"/>
  <c r="G3" i="1" l="1"/>
  <c r="D138" i="1"/>
  <c r="D139" i="1" s="1"/>
  <c r="F4" i="2"/>
  <c r="F5" i="2" s="1"/>
  <c r="F6" i="2" s="1"/>
  <c r="F7" i="2" s="1"/>
  <c r="F8" i="2" s="1"/>
  <c r="F9" i="2" s="1"/>
  <c r="F10" i="2" s="1"/>
  <c r="E11" i="2"/>
  <c r="H3" i="1"/>
  <c r="H138" i="1" l="1"/>
  <c r="F138" i="1"/>
  <c r="G138" i="1"/>
  <c r="H3" i="2" l="1"/>
  <c r="H4" i="2" s="1"/>
  <c r="H5" i="2" s="1"/>
  <c r="H6" i="2" s="1"/>
  <c r="H8" i="2" s="1"/>
  <c r="H9" i="2" s="1"/>
  <c r="H10" i="2" s="1"/>
  <c r="G11" i="2"/>
</calcChain>
</file>

<file path=xl/sharedStrings.xml><?xml version="1.0" encoding="utf-8"?>
<sst xmlns="http://schemas.openxmlformats.org/spreadsheetml/2006/main" count="53" uniqueCount="48">
  <si>
    <t>Desordenados</t>
  </si>
  <si>
    <t>N</t>
  </si>
  <si>
    <t>Σ</t>
  </si>
  <si>
    <t>Ordenados x</t>
  </si>
  <si>
    <r>
      <t xml:space="preserve">  </t>
    </r>
    <r>
      <rPr>
        <b/>
        <sz val="11"/>
        <color theme="1"/>
        <rFont val="Calibri"/>
        <family val="2"/>
        <scheme val="minor"/>
      </rPr>
      <t>X</t>
    </r>
  </si>
  <si>
    <t>|x-X|</t>
  </si>
  <si>
    <t>|x-X|^2</t>
  </si>
  <si>
    <t>X^2</t>
  </si>
  <si>
    <t>Media</t>
  </si>
  <si>
    <t>INTERVALOS</t>
  </si>
  <si>
    <t>F.A.S</t>
  </si>
  <si>
    <t>F.A.A</t>
  </si>
  <si>
    <t>F.R.S</t>
  </si>
  <si>
    <t>F.R.A</t>
  </si>
  <si>
    <t>M/C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</si>
  <si>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</si>
  <si>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</si>
  <si>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</si>
  <si>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</si>
  <si>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</si>
  <si>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</si>
  <si>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</si>
  <si>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</si>
  <si>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</si>
  <si>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</si>
  <si>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</si>
  <si>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</si>
  <si>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</si>
  <si>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</si>
  <si>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</si>
  <si>
    <t>Analisis Datos</t>
  </si>
  <si>
    <t xml:space="preserve">Ancho de intervalo </t>
  </si>
  <si>
    <t>k= log(135)</t>
  </si>
  <si>
    <t>k=8</t>
  </si>
  <si>
    <t>3-378</t>
  </si>
  <si>
    <t>379-754</t>
  </si>
  <si>
    <t>755-1130</t>
  </si>
  <si>
    <t>1131-1506</t>
  </si>
  <si>
    <t>1507-1882</t>
  </si>
  <si>
    <t>1883-2258</t>
  </si>
  <si>
    <t>2259-2634</t>
  </si>
  <si>
    <t>2635-3010</t>
  </si>
  <si>
    <t>fx</t>
  </si>
  <si>
    <t>fx^2</t>
  </si>
  <si>
    <r>
      <t>|x-</t>
    </r>
    <r>
      <rPr>
        <b/>
        <sz val="14"/>
        <color rgb="FF000000"/>
        <rFont val="MS Reference Sans Serif"/>
        <family val="2"/>
      </rPr>
      <t>|</t>
    </r>
  </si>
  <si>
    <r>
      <t>f|x-</t>
    </r>
    <r>
      <rPr>
        <b/>
        <sz val="14"/>
        <color rgb="FF000000"/>
        <rFont val="MS Reference Sans Serif"/>
        <family val="2"/>
      </rPr>
      <t></t>
    </r>
    <r>
      <rPr>
        <b/>
        <sz val="14"/>
        <color rgb="FF000000"/>
        <rFont val="Calibri"/>
        <family val="2"/>
        <scheme val="minor"/>
      </rPr>
      <t>|</t>
    </r>
  </si>
  <si>
    <r>
      <t>f(x-</t>
    </r>
    <r>
      <rPr>
        <b/>
        <sz val="14"/>
        <color rgb="FF000000"/>
        <rFont val="MS Reference Sans Serif"/>
        <family val="2"/>
      </rPr>
      <t></t>
    </r>
    <r>
      <rPr>
        <b/>
        <sz val="14"/>
        <color rgb="FF000000"/>
        <rFont val="Arial"/>
        <family val="2"/>
      </rPr>
      <t>)^2</t>
    </r>
  </si>
  <si>
    <t>En los últimos seis meses, ¿cuántas veces aproximadamente ha usado ChatGPT? (valor entero Ej: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</si>
</sst>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MS Reference Sans Serif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1" fillId="0" borderId="1" xfId="0" applyNumberFormat="1" applyFont="1" applyBorder="1"/>
    <xf numFmtId="164" fontId="0" fillId="0" borderId="0" xfId="0" applyNumberFormat="1"/>
    <xf numFmtId="0" fontId="9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Continuous"/>
    </xf>
    <xf numFmtId="2" fontId="0" fillId="0" borderId="2" xfId="0" applyNumberFormat="1" applyBorder="1"/>
    <xf numFmtId="1" fontId="0" fillId="0" borderId="0" xfId="0" applyNumberFormat="1"/>
    <xf numFmtId="1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0632-0396-447F-B9F5-F7600B429A8D}">
  <dimension ref="A1:N139"/>
  <sheetViews>
    <sheetView workbookViewId="0">
      <selection activeCell="C67" sqref="C67"/>
    </sheetView>
  </sheetViews>
  <sheetFormatPr baseColWidth="10" defaultRowHeight="14.4" x14ac:dyDescent="0.3"/>
  <cols>
    <col min="1" max="1" width="15.33203125" customWidth="1"/>
    <col min="2" max="2" width="14" customWidth="1"/>
    <col min="3" max="3" width="12.5546875" bestFit="1" customWidth="1"/>
    <col min="4" max="4" width="13" customWidth="1"/>
    <col min="5" max="5" width="15" style="2" customWidth="1"/>
    <col min="6" max="6" width="11.44140625" style="2"/>
    <col min="8" max="8" width="11.44140625" style="2"/>
    <col min="9" max="9" width="8.109375" style="2" customWidth="1"/>
    <col min="10" max="10" width="23.6640625" style="2" customWidth="1"/>
    <col min="11" max="11" width="13.44140625" style="2" bestFit="1" customWidth="1"/>
    <col min="12" max="14" width="11.44140625" style="2"/>
  </cols>
  <sheetData>
    <row r="1" spans="1:14" ht="15.6" x14ac:dyDescent="0.3">
      <c r="A1" s="3" t="s">
        <v>47</v>
      </c>
      <c r="B1" s="3"/>
      <c r="C1" s="3"/>
      <c r="D1" s="3"/>
      <c r="E1" s="1"/>
    </row>
    <row r="2" spans="1:14" x14ac:dyDescent="0.3">
      <c r="A2" s="6" t="s">
        <v>0</v>
      </c>
      <c r="C2" s="5" t="s">
        <v>1</v>
      </c>
      <c r="D2" s="6" t="s">
        <v>3</v>
      </c>
      <c r="E2" s="7" t="s">
        <v>4</v>
      </c>
      <c r="F2" s="5" t="s">
        <v>5</v>
      </c>
      <c r="G2" s="5" t="s">
        <v>6</v>
      </c>
      <c r="H2" s="5" t="s">
        <v>7</v>
      </c>
    </row>
    <row r="3" spans="1:14" x14ac:dyDescent="0.3">
      <c r="A3">
        <v>150</v>
      </c>
      <c r="C3" s="5">
        <v>1</v>
      </c>
      <c r="D3" s="16">
        <v>4</v>
      </c>
      <c r="E3" s="26">
        <v>120.14814814814815</v>
      </c>
      <c r="F3" s="26">
        <f>ABS(D3-E3)</f>
        <v>116.14814814814815</v>
      </c>
      <c r="G3" s="26">
        <f>POWER(F3,2)</f>
        <v>13490.39231824417</v>
      </c>
      <c r="H3" s="26">
        <f>POWER(D3,2)</f>
        <v>16</v>
      </c>
    </row>
    <row r="4" spans="1:14" x14ac:dyDescent="0.3">
      <c r="A4">
        <v>100</v>
      </c>
      <c r="C4" s="5">
        <v>2</v>
      </c>
      <c r="D4" s="16">
        <v>5</v>
      </c>
      <c r="E4" s="26">
        <v>120.14814814814815</v>
      </c>
      <c r="F4" s="26">
        <f t="shared" ref="F4:F67" si="0">ABS(D4-E4)</f>
        <v>115.14814814814815</v>
      </c>
      <c r="G4" s="26">
        <f t="shared" ref="G4:G67" si="1">POWER(F4,2)</f>
        <v>13259.096021947875</v>
      </c>
      <c r="H4" s="26">
        <f t="shared" ref="H4:H67" si="2">POWER(D4,2)</f>
        <v>25</v>
      </c>
    </row>
    <row r="5" spans="1:14" ht="15" thickBot="1" x14ac:dyDescent="0.35">
      <c r="A5">
        <v>186</v>
      </c>
      <c r="C5" s="5">
        <v>3</v>
      </c>
      <c r="D5" s="16">
        <v>5</v>
      </c>
      <c r="E5" s="26">
        <v>120.14814814814815</v>
      </c>
      <c r="F5" s="26">
        <f t="shared" si="0"/>
        <v>115.14814814814815</v>
      </c>
      <c r="G5" s="26">
        <f t="shared" si="1"/>
        <v>13259.096021947875</v>
      </c>
      <c r="H5" s="26">
        <f t="shared" si="2"/>
        <v>25</v>
      </c>
    </row>
    <row r="6" spans="1:14" x14ac:dyDescent="0.3">
      <c r="A6">
        <v>300</v>
      </c>
      <c r="C6" s="5">
        <v>4</v>
      </c>
      <c r="D6" s="16">
        <v>8</v>
      </c>
      <c r="E6" s="26">
        <v>120.14814814814815</v>
      </c>
      <c r="F6" s="26">
        <f t="shared" si="0"/>
        <v>112.14814814814815</v>
      </c>
      <c r="G6" s="26">
        <f t="shared" si="1"/>
        <v>12577.207133058986</v>
      </c>
      <c r="H6" s="26">
        <f t="shared" si="2"/>
        <v>64</v>
      </c>
      <c r="J6" s="20" t="s">
        <v>30</v>
      </c>
      <c r="K6" s="20"/>
    </row>
    <row r="7" spans="1:14" x14ac:dyDescent="0.3">
      <c r="A7">
        <v>40</v>
      </c>
      <c r="C7" s="5">
        <v>5</v>
      </c>
      <c r="D7" s="16">
        <v>9</v>
      </c>
      <c r="E7" s="26">
        <v>120.14814814814815</v>
      </c>
      <c r="F7" s="26">
        <f t="shared" si="0"/>
        <v>111.14814814814815</v>
      </c>
      <c r="G7" s="26">
        <f t="shared" si="1"/>
        <v>12353.91083676269</v>
      </c>
      <c r="H7" s="26">
        <f t="shared" si="2"/>
        <v>81</v>
      </c>
      <c r="J7"/>
      <c r="K7"/>
    </row>
    <row r="8" spans="1:14" x14ac:dyDescent="0.3">
      <c r="A8">
        <v>12</v>
      </c>
      <c r="C8" s="5">
        <v>6</v>
      </c>
      <c r="D8" s="16">
        <v>10</v>
      </c>
      <c r="E8" s="26">
        <v>120.14814814814815</v>
      </c>
      <c r="F8" s="26">
        <f t="shared" si="0"/>
        <v>110.14814814814815</v>
      </c>
      <c r="G8" s="26">
        <f t="shared" si="1"/>
        <v>12132.614540466393</v>
      </c>
      <c r="H8" s="26">
        <f t="shared" si="2"/>
        <v>100</v>
      </c>
      <c r="J8" t="s">
        <v>8</v>
      </c>
      <c r="K8" s="22">
        <v>120.17777777777778</v>
      </c>
    </row>
    <row r="9" spans="1:14" x14ac:dyDescent="0.3">
      <c r="A9">
        <v>25</v>
      </c>
      <c r="C9" s="5">
        <v>7</v>
      </c>
      <c r="D9" s="16">
        <v>10</v>
      </c>
      <c r="E9" s="26">
        <v>120.14814814814815</v>
      </c>
      <c r="F9" s="26">
        <f t="shared" si="0"/>
        <v>110.14814814814815</v>
      </c>
      <c r="G9" s="26">
        <f t="shared" si="1"/>
        <v>12132.614540466393</v>
      </c>
      <c r="H9" s="26">
        <f t="shared" si="2"/>
        <v>100</v>
      </c>
      <c r="J9" t="s">
        <v>15</v>
      </c>
      <c r="K9" s="14">
        <v>30.486972390437305</v>
      </c>
    </row>
    <row r="10" spans="1:14" x14ac:dyDescent="0.3">
      <c r="A10">
        <v>20</v>
      </c>
      <c r="C10" s="5">
        <v>8</v>
      </c>
      <c r="D10" s="16">
        <v>10</v>
      </c>
      <c r="E10" s="26">
        <v>120.14814814814815</v>
      </c>
      <c r="F10" s="26">
        <f t="shared" si="0"/>
        <v>110.14814814814815</v>
      </c>
      <c r="G10" s="26">
        <f t="shared" si="1"/>
        <v>12132.614540466393</v>
      </c>
      <c r="H10" s="26">
        <f t="shared" si="2"/>
        <v>100</v>
      </c>
      <c r="J10" t="s">
        <v>16</v>
      </c>
      <c r="K10" s="22">
        <v>40</v>
      </c>
    </row>
    <row r="11" spans="1:14" x14ac:dyDescent="0.3">
      <c r="A11">
        <v>20</v>
      </c>
      <c r="C11" s="5">
        <v>9</v>
      </c>
      <c r="D11" s="16">
        <v>10</v>
      </c>
      <c r="E11" s="26">
        <v>120.14814814814815</v>
      </c>
      <c r="F11" s="26">
        <f t="shared" si="0"/>
        <v>110.14814814814815</v>
      </c>
      <c r="G11" s="26">
        <f t="shared" si="1"/>
        <v>12132.614540466393</v>
      </c>
      <c r="H11" s="26">
        <f t="shared" si="2"/>
        <v>100</v>
      </c>
      <c r="J11" t="s">
        <v>17</v>
      </c>
      <c r="K11" s="22">
        <v>20</v>
      </c>
    </row>
    <row r="12" spans="1:14" x14ac:dyDescent="0.3">
      <c r="A12">
        <v>60</v>
      </c>
      <c r="C12" s="5">
        <v>10</v>
      </c>
      <c r="D12" s="16">
        <v>10</v>
      </c>
      <c r="E12" s="26">
        <v>120.14814814814815</v>
      </c>
      <c r="F12" s="26">
        <f t="shared" si="0"/>
        <v>110.14814814814815</v>
      </c>
      <c r="G12" s="26">
        <f t="shared" si="1"/>
        <v>12132.614540466393</v>
      </c>
      <c r="H12" s="26">
        <f t="shared" si="2"/>
        <v>100</v>
      </c>
      <c r="J12" t="s">
        <v>18</v>
      </c>
      <c r="K12" s="11">
        <v>354.22660903334702</v>
      </c>
    </row>
    <row r="13" spans="1:14" x14ac:dyDescent="0.3">
      <c r="A13">
        <v>25</v>
      </c>
      <c r="C13" s="5">
        <v>11</v>
      </c>
      <c r="D13" s="16">
        <v>12</v>
      </c>
      <c r="E13" s="26">
        <v>120.14814814814815</v>
      </c>
      <c r="F13" s="26">
        <f t="shared" si="0"/>
        <v>108.14814814814815</v>
      </c>
      <c r="G13" s="26">
        <f t="shared" si="1"/>
        <v>11696.0219478738</v>
      </c>
      <c r="H13" s="26">
        <f t="shared" si="2"/>
        <v>144</v>
      </c>
      <c r="J13" t="s">
        <v>19</v>
      </c>
      <c r="K13" s="11">
        <v>125476.49054726369</v>
      </c>
    </row>
    <row r="14" spans="1:14" x14ac:dyDescent="0.3">
      <c r="A14">
        <v>23</v>
      </c>
      <c r="C14" s="5">
        <v>12</v>
      </c>
      <c r="D14" s="16">
        <v>12</v>
      </c>
      <c r="E14" s="26">
        <v>120.14814814814815</v>
      </c>
      <c r="F14" s="26">
        <f t="shared" si="0"/>
        <v>108.14814814814815</v>
      </c>
      <c r="G14" s="26">
        <f t="shared" si="1"/>
        <v>11696.0219478738</v>
      </c>
      <c r="H14" s="26">
        <f t="shared" si="2"/>
        <v>144</v>
      </c>
      <c r="J14" t="s">
        <v>20</v>
      </c>
      <c r="K14" s="11">
        <v>47.411267852969729</v>
      </c>
      <c r="M14"/>
      <c r="N14"/>
    </row>
    <row r="15" spans="1:14" x14ac:dyDescent="0.3">
      <c r="A15">
        <v>100</v>
      </c>
      <c r="C15" s="5">
        <v>13</v>
      </c>
      <c r="D15" s="16">
        <v>15</v>
      </c>
      <c r="E15" s="26">
        <v>120.14814814814815</v>
      </c>
      <c r="F15" s="26">
        <f t="shared" si="0"/>
        <v>105.14814814814815</v>
      </c>
      <c r="G15" s="26">
        <f t="shared" si="1"/>
        <v>11056.133058984911</v>
      </c>
      <c r="H15" s="26">
        <f t="shared" si="2"/>
        <v>225</v>
      </c>
      <c r="J15" t="s">
        <v>21</v>
      </c>
      <c r="K15" s="11">
        <v>6.5784818149548281</v>
      </c>
      <c r="M15"/>
      <c r="N15"/>
    </row>
    <row r="16" spans="1:14" x14ac:dyDescent="0.3">
      <c r="A16">
        <v>8</v>
      </c>
      <c r="C16" s="5">
        <v>14</v>
      </c>
      <c r="D16" s="16">
        <v>15</v>
      </c>
      <c r="E16" s="26">
        <v>120.14814814814815</v>
      </c>
      <c r="F16" s="26">
        <f t="shared" si="0"/>
        <v>105.14814814814815</v>
      </c>
      <c r="G16" s="26">
        <f t="shared" si="1"/>
        <v>11056.133058984911</v>
      </c>
      <c r="H16" s="26">
        <f t="shared" si="2"/>
        <v>225</v>
      </c>
      <c r="J16" t="s">
        <v>22</v>
      </c>
      <c r="K16" s="11">
        <v>2996</v>
      </c>
      <c r="M16"/>
      <c r="N16"/>
    </row>
    <row r="17" spans="1:14" x14ac:dyDescent="0.3">
      <c r="A17">
        <v>15</v>
      </c>
      <c r="C17" s="5">
        <v>15</v>
      </c>
      <c r="D17" s="17">
        <v>15</v>
      </c>
      <c r="E17" s="26">
        <v>120.14814814814815</v>
      </c>
      <c r="F17" s="26">
        <f t="shared" si="0"/>
        <v>105.14814814814815</v>
      </c>
      <c r="G17" s="26">
        <f t="shared" si="1"/>
        <v>11056.133058984911</v>
      </c>
      <c r="H17" s="26">
        <f t="shared" si="2"/>
        <v>225</v>
      </c>
      <c r="J17" t="s">
        <v>23</v>
      </c>
      <c r="K17" s="11">
        <v>4</v>
      </c>
      <c r="M17"/>
      <c r="N17"/>
    </row>
    <row r="18" spans="1:14" x14ac:dyDescent="0.3">
      <c r="A18">
        <v>50</v>
      </c>
      <c r="C18" s="5">
        <v>16</v>
      </c>
      <c r="D18" s="16">
        <v>15</v>
      </c>
      <c r="E18" s="26">
        <v>120.14814814814815</v>
      </c>
      <c r="F18" s="26">
        <f t="shared" si="0"/>
        <v>105.14814814814815</v>
      </c>
      <c r="G18" s="26">
        <f t="shared" si="1"/>
        <v>11056.133058984911</v>
      </c>
      <c r="H18" s="26">
        <f t="shared" si="2"/>
        <v>225</v>
      </c>
      <c r="J18" t="s">
        <v>24</v>
      </c>
      <c r="K18" s="11">
        <v>3000</v>
      </c>
      <c r="M18"/>
      <c r="N18"/>
    </row>
    <row r="19" spans="1:14" x14ac:dyDescent="0.3">
      <c r="A19">
        <v>80</v>
      </c>
      <c r="C19" s="5">
        <v>17</v>
      </c>
      <c r="D19" s="16">
        <v>15</v>
      </c>
      <c r="E19" s="26">
        <v>120.14814814814815</v>
      </c>
      <c r="F19" s="26">
        <f t="shared" si="0"/>
        <v>105.14814814814815</v>
      </c>
      <c r="G19" s="26">
        <f t="shared" si="1"/>
        <v>11056.133058984911</v>
      </c>
      <c r="H19" s="26">
        <f t="shared" si="2"/>
        <v>225</v>
      </c>
      <c r="J19" t="s">
        <v>25</v>
      </c>
      <c r="K19" s="11">
        <v>16224</v>
      </c>
      <c r="M19"/>
      <c r="N19"/>
    </row>
    <row r="20" spans="1:14" x14ac:dyDescent="0.3">
      <c r="A20">
        <v>15</v>
      </c>
      <c r="C20" s="5">
        <v>18</v>
      </c>
      <c r="D20" s="16">
        <v>15</v>
      </c>
      <c r="E20" s="26">
        <v>120.14814814814815</v>
      </c>
      <c r="F20" s="26">
        <f t="shared" si="0"/>
        <v>105.14814814814815</v>
      </c>
      <c r="G20" s="26">
        <f t="shared" si="1"/>
        <v>11056.133058984911</v>
      </c>
      <c r="H20" s="26">
        <f t="shared" si="2"/>
        <v>225</v>
      </c>
      <c r="J20" t="s">
        <v>26</v>
      </c>
      <c r="K20" s="11">
        <v>135</v>
      </c>
      <c r="M20"/>
      <c r="N20"/>
    </row>
    <row r="21" spans="1:14" x14ac:dyDescent="0.3">
      <c r="A21">
        <v>235</v>
      </c>
      <c r="C21" s="5">
        <v>19</v>
      </c>
      <c r="D21" s="16">
        <v>15</v>
      </c>
      <c r="E21" s="26">
        <v>120.14814814814815</v>
      </c>
      <c r="F21" s="26">
        <f t="shared" si="0"/>
        <v>105.14814814814815</v>
      </c>
      <c r="G21" s="26">
        <f t="shared" si="1"/>
        <v>11056.133058984911</v>
      </c>
      <c r="H21" s="26">
        <f t="shared" si="2"/>
        <v>225</v>
      </c>
      <c r="J21" t="s">
        <v>27</v>
      </c>
      <c r="K21" s="11">
        <v>3000</v>
      </c>
      <c r="M21"/>
      <c r="N21"/>
    </row>
    <row r="22" spans="1:14" x14ac:dyDescent="0.3">
      <c r="A22">
        <v>15</v>
      </c>
      <c r="C22" s="5">
        <v>20</v>
      </c>
      <c r="D22" s="16">
        <v>15</v>
      </c>
      <c r="E22" s="26">
        <v>120.14814814814815</v>
      </c>
      <c r="F22" s="26">
        <f t="shared" si="0"/>
        <v>105.14814814814815</v>
      </c>
      <c r="G22" s="26">
        <f t="shared" si="1"/>
        <v>11056.133058984911</v>
      </c>
      <c r="H22" s="26">
        <f t="shared" si="2"/>
        <v>225</v>
      </c>
      <c r="J22" t="s">
        <v>28</v>
      </c>
      <c r="K22" s="11">
        <v>4</v>
      </c>
      <c r="M22"/>
      <c r="N22"/>
    </row>
    <row r="23" spans="1:14" ht="15" thickBot="1" x14ac:dyDescent="0.35">
      <c r="A23">
        <v>60</v>
      </c>
      <c r="C23" s="5">
        <v>21</v>
      </c>
      <c r="D23" s="16">
        <v>16</v>
      </c>
      <c r="E23" s="26">
        <v>120.14814814814815</v>
      </c>
      <c r="F23" s="26">
        <f t="shared" si="0"/>
        <v>104.14814814814815</v>
      </c>
      <c r="G23" s="26">
        <f t="shared" si="1"/>
        <v>10846.836762688616</v>
      </c>
      <c r="H23" s="26">
        <f t="shared" si="2"/>
        <v>256</v>
      </c>
      <c r="J23" s="19" t="s">
        <v>29</v>
      </c>
      <c r="K23" s="21">
        <v>60.297919279897897</v>
      </c>
      <c r="M23"/>
      <c r="N23"/>
    </row>
    <row r="24" spans="1:14" x14ac:dyDescent="0.3">
      <c r="A24">
        <v>100</v>
      </c>
      <c r="C24" s="5">
        <v>22</v>
      </c>
      <c r="D24" s="16">
        <v>16</v>
      </c>
      <c r="E24" s="26">
        <v>120.14814814814815</v>
      </c>
      <c r="F24" s="26">
        <f t="shared" si="0"/>
        <v>104.14814814814815</v>
      </c>
      <c r="G24" s="26">
        <f t="shared" si="1"/>
        <v>10846.836762688616</v>
      </c>
      <c r="H24" s="26">
        <f t="shared" si="2"/>
        <v>256</v>
      </c>
      <c r="M24"/>
      <c r="N24"/>
    </row>
    <row r="25" spans="1:14" x14ac:dyDescent="0.3">
      <c r="A25">
        <v>840</v>
      </c>
      <c r="C25" s="5">
        <v>23</v>
      </c>
      <c r="D25" s="16">
        <v>16</v>
      </c>
      <c r="E25" s="26">
        <v>120.14814814814815</v>
      </c>
      <c r="F25" s="26">
        <f t="shared" si="0"/>
        <v>104.14814814814815</v>
      </c>
      <c r="G25" s="26">
        <f t="shared" si="1"/>
        <v>10846.836762688616</v>
      </c>
      <c r="H25" s="26">
        <f t="shared" si="2"/>
        <v>256</v>
      </c>
      <c r="M25"/>
      <c r="N25"/>
    </row>
    <row r="26" spans="1:14" x14ac:dyDescent="0.3">
      <c r="A26">
        <v>30</v>
      </c>
      <c r="C26" s="5">
        <v>24</v>
      </c>
      <c r="D26" s="16">
        <v>17</v>
      </c>
      <c r="E26" s="26">
        <v>120.14814814814815</v>
      </c>
      <c r="F26" s="26">
        <f t="shared" si="0"/>
        <v>103.14814814814815</v>
      </c>
      <c r="G26" s="26">
        <f t="shared" si="1"/>
        <v>10639.54046639232</v>
      </c>
      <c r="H26" s="26">
        <f t="shared" si="2"/>
        <v>289</v>
      </c>
      <c r="M26"/>
      <c r="N26"/>
    </row>
    <row r="27" spans="1:14" x14ac:dyDescent="0.3">
      <c r="A27">
        <v>500</v>
      </c>
      <c r="C27" s="5">
        <v>25</v>
      </c>
      <c r="D27" s="16">
        <v>19</v>
      </c>
      <c r="E27" s="26">
        <v>120.14814814814815</v>
      </c>
      <c r="F27" s="26">
        <f t="shared" si="0"/>
        <v>101.14814814814815</v>
      </c>
      <c r="G27" s="26">
        <f t="shared" si="1"/>
        <v>10230.947873799727</v>
      </c>
      <c r="H27" s="26">
        <f t="shared" si="2"/>
        <v>361</v>
      </c>
      <c r="M27"/>
      <c r="N27"/>
    </row>
    <row r="28" spans="1:14" x14ac:dyDescent="0.3">
      <c r="A28">
        <v>30</v>
      </c>
      <c r="C28" s="5">
        <v>26</v>
      </c>
      <c r="D28" s="17">
        <v>20</v>
      </c>
      <c r="E28" s="26">
        <v>120.14814814814815</v>
      </c>
      <c r="F28" s="26">
        <f t="shared" si="0"/>
        <v>100.14814814814815</v>
      </c>
      <c r="G28" s="26">
        <f t="shared" si="1"/>
        <v>10029.65157750343</v>
      </c>
      <c r="H28" s="26">
        <f t="shared" si="2"/>
        <v>400</v>
      </c>
      <c r="M28"/>
      <c r="N28"/>
    </row>
    <row r="29" spans="1:14" x14ac:dyDescent="0.3">
      <c r="A29">
        <v>100</v>
      </c>
      <c r="C29" s="5">
        <v>27</v>
      </c>
      <c r="D29" s="17">
        <v>20</v>
      </c>
      <c r="E29" s="26">
        <v>120.14814814814815</v>
      </c>
      <c r="F29" s="26">
        <f t="shared" si="0"/>
        <v>100.14814814814815</v>
      </c>
      <c r="G29" s="26">
        <f t="shared" si="1"/>
        <v>10029.65157750343</v>
      </c>
      <c r="H29" s="26">
        <f t="shared" si="2"/>
        <v>400</v>
      </c>
    </row>
    <row r="30" spans="1:14" x14ac:dyDescent="0.3">
      <c r="A30">
        <v>10</v>
      </c>
      <c r="C30" s="5">
        <v>28</v>
      </c>
      <c r="D30" s="16">
        <v>20</v>
      </c>
      <c r="E30" s="26">
        <v>120.14814814814815</v>
      </c>
      <c r="F30" s="26">
        <f t="shared" si="0"/>
        <v>100.14814814814815</v>
      </c>
      <c r="G30" s="26">
        <f t="shared" si="1"/>
        <v>10029.65157750343</v>
      </c>
      <c r="H30" s="26">
        <f t="shared" si="2"/>
        <v>400</v>
      </c>
    </row>
    <row r="31" spans="1:14" x14ac:dyDescent="0.3">
      <c r="A31">
        <v>12</v>
      </c>
      <c r="C31" s="5">
        <v>29</v>
      </c>
      <c r="D31" s="16">
        <v>20</v>
      </c>
      <c r="E31" s="26">
        <v>120.14814814814815</v>
      </c>
      <c r="F31" s="26">
        <f t="shared" si="0"/>
        <v>100.14814814814815</v>
      </c>
      <c r="G31" s="26">
        <f t="shared" si="1"/>
        <v>10029.65157750343</v>
      </c>
      <c r="H31" s="26">
        <f t="shared" si="2"/>
        <v>400</v>
      </c>
    </row>
    <row r="32" spans="1:14" x14ac:dyDescent="0.3">
      <c r="A32">
        <v>30</v>
      </c>
      <c r="C32" s="5">
        <v>30</v>
      </c>
      <c r="D32" s="16">
        <v>20</v>
      </c>
      <c r="E32" s="26">
        <v>120.14814814814815</v>
      </c>
      <c r="F32" s="26">
        <f t="shared" si="0"/>
        <v>100.14814814814815</v>
      </c>
      <c r="G32" s="26">
        <f t="shared" si="1"/>
        <v>10029.65157750343</v>
      </c>
      <c r="H32" s="26">
        <f t="shared" si="2"/>
        <v>400</v>
      </c>
    </row>
    <row r="33" spans="1:8" x14ac:dyDescent="0.3">
      <c r="A33">
        <v>20</v>
      </c>
      <c r="C33" s="5">
        <v>31</v>
      </c>
      <c r="D33" s="16">
        <v>20</v>
      </c>
      <c r="E33" s="26">
        <v>120.14814814814815</v>
      </c>
      <c r="F33" s="26">
        <f t="shared" si="0"/>
        <v>100.14814814814815</v>
      </c>
      <c r="G33" s="26">
        <f t="shared" si="1"/>
        <v>10029.65157750343</v>
      </c>
      <c r="H33" s="26">
        <f t="shared" si="2"/>
        <v>400</v>
      </c>
    </row>
    <row r="34" spans="1:8" x14ac:dyDescent="0.3">
      <c r="A34">
        <v>30</v>
      </c>
      <c r="C34" s="5">
        <v>32</v>
      </c>
      <c r="D34" s="16">
        <v>20</v>
      </c>
      <c r="E34" s="26">
        <v>120.14814814814815</v>
      </c>
      <c r="F34" s="26">
        <f t="shared" si="0"/>
        <v>100.14814814814815</v>
      </c>
      <c r="G34" s="26">
        <f t="shared" si="1"/>
        <v>10029.65157750343</v>
      </c>
      <c r="H34" s="26">
        <f t="shared" si="2"/>
        <v>400</v>
      </c>
    </row>
    <row r="35" spans="1:8" x14ac:dyDescent="0.3">
      <c r="A35">
        <v>50</v>
      </c>
      <c r="C35" s="5">
        <v>33</v>
      </c>
      <c r="D35" s="16">
        <v>20</v>
      </c>
      <c r="E35" s="26">
        <v>120.14814814814815</v>
      </c>
      <c r="F35" s="26">
        <f t="shared" si="0"/>
        <v>100.14814814814815</v>
      </c>
      <c r="G35" s="26">
        <f t="shared" si="1"/>
        <v>10029.65157750343</v>
      </c>
      <c r="H35" s="26">
        <f t="shared" si="2"/>
        <v>400</v>
      </c>
    </row>
    <row r="36" spans="1:8" x14ac:dyDescent="0.3">
      <c r="A36">
        <v>20</v>
      </c>
      <c r="C36" s="5">
        <v>34</v>
      </c>
      <c r="D36" s="16">
        <v>20</v>
      </c>
      <c r="E36" s="26">
        <v>120.14814814814815</v>
      </c>
      <c r="F36" s="26">
        <f t="shared" si="0"/>
        <v>100.14814814814815</v>
      </c>
      <c r="G36" s="26">
        <f t="shared" si="1"/>
        <v>10029.65157750343</v>
      </c>
      <c r="H36" s="26">
        <f t="shared" si="2"/>
        <v>400</v>
      </c>
    </row>
    <row r="37" spans="1:8" x14ac:dyDescent="0.3">
      <c r="A37">
        <v>300</v>
      </c>
      <c r="C37" s="5">
        <v>35</v>
      </c>
      <c r="D37" s="16">
        <v>20</v>
      </c>
      <c r="E37" s="26">
        <v>120.14814814814815</v>
      </c>
      <c r="F37" s="26">
        <f t="shared" si="0"/>
        <v>100.14814814814815</v>
      </c>
      <c r="G37" s="26">
        <f t="shared" si="1"/>
        <v>10029.65157750343</v>
      </c>
      <c r="H37" s="26">
        <f t="shared" si="2"/>
        <v>400</v>
      </c>
    </row>
    <row r="38" spans="1:8" x14ac:dyDescent="0.3">
      <c r="A38">
        <v>66</v>
      </c>
      <c r="C38" s="5">
        <v>36</v>
      </c>
      <c r="D38" s="16">
        <v>20</v>
      </c>
      <c r="E38" s="26">
        <v>120.14814814814815</v>
      </c>
      <c r="F38" s="26">
        <f t="shared" si="0"/>
        <v>100.14814814814815</v>
      </c>
      <c r="G38" s="26">
        <f t="shared" si="1"/>
        <v>10029.65157750343</v>
      </c>
      <c r="H38" s="26">
        <f t="shared" si="2"/>
        <v>400</v>
      </c>
    </row>
    <row r="39" spans="1:8" x14ac:dyDescent="0.3">
      <c r="A39">
        <v>15</v>
      </c>
      <c r="C39" s="5">
        <v>37</v>
      </c>
      <c r="D39" s="16">
        <v>21</v>
      </c>
      <c r="E39" s="26">
        <v>120.14814814814815</v>
      </c>
      <c r="F39" s="26">
        <f t="shared" si="0"/>
        <v>99.148148148148152</v>
      </c>
      <c r="G39" s="26">
        <f t="shared" si="1"/>
        <v>9830.3552812071339</v>
      </c>
      <c r="H39" s="26">
        <f t="shared" si="2"/>
        <v>441</v>
      </c>
    </row>
    <row r="40" spans="1:8" x14ac:dyDescent="0.3">
      <c r="A40">
        <v>300</v>
      </c>
      <c r="C40" s="5">
        <v>38</v>
      </c>
      <c r="D40" s="16">
        <v>21</v>
      </c>
      <c r="E40" s="26">
        <v>120.14814814814815</v>
      </c>
      <c r="F40" s="26">
        <f t="shared" si="0"/>
        <v>99.148148148148152</v>
      </c>
      <c r="G40" s="26">
        <f t="shared" si="1"/>
        <v>9830.3552812071339</v>
      </c>
      <c r="H40" s="26">
        <f t="shared" si="2"/>
        <v>441</v>
      </c>
    </row>
    <row r="41" spans="1:8" x14ac:dyDescent="0.3">
      <c r="A41">
        <v>35</v>
      </c>
      <c r="C41" s="5">
        <v>39</v>
      </c>
      <c r="D41" s="16">
        <v>22</v>
      </c>
      <c r="E41" s="26">
        <v>120.14814814814815</v>
      </c>
      <c r="F41" s="26">
        <f t="shared" si="0"/>
        <v>98.148148148148152</v>
      </c>
      <c r="G41" s="26">
        <f t="shared" si="1"/>
        <v>9633.0589849108383</v>
      </c>
      <c r="H41" s="26">
        <f t="shared" si="2"/>
        <v>484</v>
      </c>
    </row>
    <row r="42" spans="1:8" x14ac:dyDescent="0.3">
      <c r="A42">
        <v>600</v>
      </c>
      <c r="C42" s="5">
        <v>40</v>
      </c>
      <c r="D42" s="16">
        <v>23</v>
      </c>
      <c r="E42" s="26">
        <v>120.14814814814815</v>
      </c>
      <c r="F42" s="26">
        <f t="shared" si="0"/>
        <v>97.148148148148152</v>
      </c>
      <c r="G42" s="26">
        <f t="shared" si="1"/>
        <v>9437.7626886145408</v>
      </c>
      <c r="H42" s="26">
        <f t="shared" si="2"/>
        <v>529</v>
      </c>
    </row>
    <row r="43" spans="1:8" x14ac:dyDescent="0.3">
      <c r="A43">
        <v>20</v>
      </c>
      <c r="C43" s="5">
        <v>41</v>
      </c>
      <c r="D43" s="16">
        <v>23</v>
      </c>
      <c r="E43" s="26">
        <v>120.14814814814815</v>
      </c>
      <c r="F43" s="26">
        <f t="shared" si="0"/>
        <v>97.148148148148152</v>
      </c>
      <c r="G43" s="26">
        <f t="shared" si="1"/>
        <v>9437.7626886145408</v>
      </c>
      <c r="H43" s="26">
        <f t="shared" si="2"/>
        <v>529</v>
      </c>
    </row>
    <row r="44" spans="1:8" x14ac:dyDescent="0.3">
      <c r="A44">
        <v>150</v>
      </c>
      <c r="C44" s="5">
        <v>42</v>
      </c>
      <c r="D44" s="16">
        <v>23</v>
      </c>
      <c r="E44" s="26">
        <v>120.14814814814815</v>
      </c>
      <c r="F44" s="26">
        <f t="shared" si="0"/>
        <v>97.148148148148152</v>
      </c>
      <c r="G44" s="26">
        <f t="shared" si="1"/>
        <v>9437.7626886145408</v>
      </c>
      <c r="H44" s="26">
        <f t="shared" si="2"/>
        <v>529</v>
      </c>
    </row>
    <row r="45" spans="1:8" x14ac:dyDescent="0.3">
      <c r="A45">
        <v>190</v>
      </c>
      <c r="C45" s="5">
        <v>43</v>
      </c>
      <c r="D45" s="16">
        <v>25</v>
      </c>
      <c r="E45" s="26">
        <v>120.14814814814815</v>
      </c>
      <c r="F45" s="26">
        <f t="shared" si="0"/>
        <v>95.148148148148152</v>
      </c>
      <c r="G45" s="26">
        <f t="shared" si="1"/>
        <v>9053.1700960219496</v>
      </c>
      <c r="H45" s="26">
        <f t="shared" si="2"/>
        <v>625</v>
      </c>
    </row>
    <row r="46" spans="1:8" x14ac:dyDescent="0.3">
      <c r="A46">
        <v>64</v>
      </c>
      <c r="C46" s="5">
        <v>44</v>
      </c>
      <c r="D46" s="16">
        <v>25</v>
      </c>
      <c r="E46" s="26">
        <v>120.14814814814815</v>
      </c>
      <c r="F46" s="26">
        <f t="shared" si="0"/>
        <v>95.148148148148152</v>
      </c>
      <c r="G46" s="26">
        <f t="shared" si="1"/>
        <v>9053.1700960219496</v>
      </c>
      <c r="H46" s="26">
        <f t="shared" si="2"/>
        <v>625</v>
      </c>
    </row>
    <row r="47" spans="1:8" x14ac:dyDescent="0.3">
      <c r="A47">
        <v>25</v>
      </c>
      <c r="C47" s="5">
        <v>45</v>
      </c>
      <c r="D47" s="16">
        <v>25</v>
      </c>
      <c r="E47" s="26">
        <v>120.14814814814815</v>
      </c>
      <c r="F47" s="26">
        <f t="shared" si="0"/>
        <v>95.148148148148152</v>
      </c>
      <c r="G47" s="26">
        <f t="shared" si="1"/>
        <v>9053.1700960219496</v>
      </c>
      <c r="H47" s="26">
        <f t="shared" si="2"/>
        <v>625</v>
      </c>
    </row>
    <row r="48" spans="1:8" x14ac:dyDescent="0.3">
      <c r="A48">
        <v>1000</v>
      </c>
      <c r="C48" s="5">
        <v>46</v>
      </c>
      <c r="D48" s="16">
        <v>25</v>
      </c>
      <c r="E48" s="26">
        <v>120.14814814814815</v>
      </c>
      <c r="F48" s="26">
        <f t="shared" si="0"/>
        <v>95.148148148148152</v>
      </c>
      <c r="G48" s="26">
        <f t="shared" si="1"/>
        <v>9053.1700960219496</v>
      </c>
      <c r="H48" s="26">
        <f t="shared" si="2"/>
        <v>625</v>
      </c>
    </row>
    <row r="49" spans="1:8" x14ac:dyDescent="0.3">
      <c r="A49">
        <v>500</v>
      </c>
      <c r="C49" s="5">
        <v>47</v>
      </c>
      <c r="D49" s="16">
        <v>25</v>
      </c>
      <c r="E49" s="26">
        <v>120.14814814814815</v>
      </c>
      <c r="F49" s="26">
        <f t="shared" si="0"/>
        <v>95.148148148148152</v>
      </c>
      <c r="G49" s="26">
        <f t="shared" si="1"/>
        <v>9053.1700960219496</v>
      </c>
      <c r="H49" s="26">
        <f t="shared" si="2"/>
        <v>625</v>
      </c>
    </row>
    <row r="50" spans="1:8" x14ac:dyDescent="0.3">
      <c r="A50">
        <v>2500</v>
      </c>
      <c r="C50" s="5">
        <v>48</v>
      </c>
      <c r="D50" s="16">
        <v>25</v>
      </c>
      <c r="E50" s="26">
        <v>120.14814814814815</v>
      </c>
      <c r="F50" s="26">
        <f t="shared" si="0"/>
        <v>95.148148148148152</v>
      </c>
      <c r="G50" s="26">
        <f t="shared" si="1"/>
        <v>9053.1700960219496</v>
      </c>
      <c r="H50" s="26">
        <f t="shared" si="2"/>
        <v>625</v>
      </c>
    </row>
    <row r="51" spans="1:8" x14ac:dyDescent="0.3">
      <c r="A51">
        <v>100</v>
      </c>
      <c r="C51" s="5">
        <v>49</v>
      </c>
      <c r="D51" s="16">
        <v>25</v>
      </c>
      <c r="E51" s="26">
        <v>120.14814814814815</v>
      </c>
      <c r="F51" s="26">
        <f t="shared" si="0"/>
        <v>95.148148148148152</v>
      </c>
      <c r="G51" s="26">
        <f t="shared" si="1"/>
        <v>9053.1700960219496</v>
      </c>
      <c r="H51" s="26">
        <f t="shared" si="2"/>
        <v>625</v>
      </c>
    </row>
    <row r="52" spans="1:8" x14ac:dyDescent="0.3">
      <c r="A52">
        <v>3000</v>
      </c>
      <c r="C52" s="5">
        <v>50</v>
      </c>
      <c r="D52" s="16">
        <v>26</v>
      </c>
      <c r="E52" s="26">
        <v>120.14814814814815</v>
      </c>
      <c r="F52" s="26">
        <f t="shared" si="0"/>
        <v>94.148148148148152</v>
      </c>
      <c r="G52" s="26">
        <f t="shared" si="1"/>
        <v>8863.8737997256521</v>
      </c>
      <c r="H52" s="26">
        <f t="shared" si="2"/>
        <v>676</v>
      </c>
    </row>
    <row r="53" spans="1:8" x14ac:dyDescent="0.3">
      <c r="A53">
        <v>30</v>
      </c>
      <c r="C53" s="5">
        <v>51</v>
      </c>
      <c r="D53" s="16">
        <v>26</v>
      </c>
      <c r="E53" s="26">
        <v>120.14814814814815</v>
      </c>
      <c r="F53" s="26">
        <f t="shared" si="0"/>
        <v>94.148148148148152</v>
      </c>
      <c r="G53" s="26">
        <f t="shared" si="1"/>
        <v>8863.8737997256521</v>
      </c>
      <c r="H53" s="26">
        <f t="shared" si="2"/>
        <v>676</v>
      </c>
    </row>
    <row r="54" spans="1:8" x14ac:dyDescent="0.3">
      <c r="A54">
        <v>50</v>
      </c>
      <c r="C54" s="5">
        <v>52</v>
      </c>
      <c r="D54" s="16">
        <v>26</v>
      </c>
      <c r="E54" s="26">
        <v>120.14814814814815</v>
      </c>
      <c r="F54" s="26">
        <f t="shared" si="0"/>
        <v>94.148148148148152</v>
      </c>
      <c r="G54" s="26">
        <f t="shared" si="1"/>
        <v>8863.8737997256521</v>
      </c>
      <c r="H54" s="26">
        <f t="shared" si="2"/>
        <v>676</v>
      </c>
    </row>
    <row r="55" spans="1:8" x14ac:dyDescent="0.3">
      <c r="A55">
        <v>200</v>
      </c>
      <c r="C55" s="5">
        <v>53</v>
      </c>
      <c r="D55" s="16">
        <v>26</v>
      </c>
      <c r="E55" s="26">
        <v>120.14814814814815</v>
      </c>
      <c r="F55" s="26">
        <f t="shared" si="0"/>
        <v>94.148148148148152</v>
      </c>
      <c r="G55" s="26">
        <f t="shared" si="1"/>
        <v>8863.8737997256521</v>
      </c>
      <c r="H55" s="26">
        <f t="shared" si="2"/>
        <v>676</v>
      </c>
    </row>
    <row r="56" spans="1:8" x14ac:dyDescent="0.3">
      <c r="A56">
        <v>60</v>
      </c>
      <c r="C56" s="5">
        <v>54</v>
      </c>
      <c r="D56" s="16">
        <v>30</v>
      </c>
      <c r="E56" s="26">
        <v>120.14814814814815</v>
      </c>
      <c r="F56" s="26">
        <f t="shared" si="0"/>
        <v>90.148148148148152</v>
      </c>
      <c r="G56" s="26">
        <f t="shared" si="1"/>
        <v>8126.6886145404669</v>
      </c>
      <c r="H56" s="26">
        <f t="shared" si="2"/>
        <v>900</v>
      </c>
    </row>
    <row r="57" spans="1:8" x14ac:dyDescent="0.3">
      <c r="A57">
        <v>200</v>
      </c>
      <c r="C57" s="5">
        <v>55</v>
      </c>
      <c r="D57" s="16">
        <v>30</v>
      </c>
      <c r="E57" s="26">
        <v>120.14814814814815</v>
      </c>
      <c r="F57" s="26">
        <f t="shared" si="0"/>
        <v>90.148148148148152</v>
      </c>
      <c r="G57" s="26">
        <f t="shared" si="1"/>
        <v>8126.6886145404669</v>
      </c>
      <c r="H57" s="26">
        <f t="shared" si="2"/>
        <v>900</v>
      </c>
    </row>
    <row r="58" spans="1:8" x14ac:dyDescent="0.3">
      <c r="A58">
        <v>400</v>
      </c>
      <c r="C58" s="5">
        <v>56</v>
      </c>
      <c r="D58" s="16">
        <v>30</v>
      </c>
      <c r="E58" s="26">
        <v>120.14814814814815</v>
      </c>
      <c r="F58" s="26">
        <f t="shared" si="0"/>
        <v>90.148148148148152</v>
      </c>
      <c r="G58" s="26">
        <f t="shared" si="1"/>
        <v>8126.6886145404669</v>
      </c>
      <c r="H58" s="26">
        <f t="shared" si="2"/>
        <v>900</v>
      </c>
    </row>
    <row r="59" spans="1:8" x14ac:dyDescent="0.3">
      <c r="A59">
        <v>60</v>
      </c>
      <c r="C59" s="5">
        <v>57</v>
      </c>
      <c r="D59" s="16">
        <v>30</v>
      </c>
      <c r="E59" s="26">
        <v>120.14814814814815</v>
      </c>
      <c r="F59" s="26">
        <f t="shared" si="0"/>
        <v>90.148148148148152</v>
      </c>
      <c r="G59" s="26">
        <f t="shared" si="1"/>
        <v>8126.6886145404669</v>
      </c>
      <c r="H59" s="26">
        <f t="shared" si="2"/>
        <v>900</v>
      </c>
    </row>
    <row r="60" spans="1:8" x14ac:dyDescent="0.3">
      <c r="A60">
        <v>100</v>
      </c>
      <c r="C60" s="5">
        <v>58</v>
      </c>
      <c r="D60" s="16">
        <v>30</v>
      </c>
      <c r="E60" s="26">
        <v>120.14814814814815</v>
      </c>
      <c r="F60" s="26">
        <f t="shared" si="0"/>
        <v>90.148148148148152</v>
      </c>
      <c r="G60" s="26">
        <f t="shared" si="1"/>
        <v>8126.6886145404669</v>
      </c>
      <c r="H60" s="26">
        <f t="shared" si="2"/>
        <v>900</v>
      </c>
    </row>
    <row r="61" spans="1:8" x14ac:dyDescent="0.3">
      <c r="A61">
        <v>25</v>
      </c>
      <c r="C61" s="5">
        <v>59</v>
      </c>
      <c r="D61" s="16">
        <v>30</v>
      </c>
      <c r="E61" s="26">
        <v>120.14814814814815</v>
      </c>
      <c r="F61" s="26">
        <f t="shared" si="0"/>
        <v>90.148148148148152</v>
      </c>
      <c r="G61" s="26">
        <f t="shared" si="1"/>
        <v>8126.6886145404669</v>
      </c>
      <c r="H61" s="26">
        <f t="shared" si="2"/>
        <v>900</v>
      </c>
    </row>
    <row r="62" spans="1:8" x14ac:dyDescent="0.3">
      <c r="A62">
        <v>15</v>
      </c>
      <c r="C62" s="5">
        <v>60</v>
      </c>
      <c r="D62" s="16">
        <v>30</v>
      </c>
      <c r="E62" s="26">
        <v>120.14814814814815</v>
      </c>
      <c r="F62" s="26">
        <f t="shared" si="0"/>
        <v>90.148148148148152</v>
      </c>
      <c r="G62" s="26">
        <f t="shared" si="1"/>
        <v>8126.6886145404669</v>
      </c>
      <c r="H62" s="26">
        <f t="shared" si="2"/>
        <v>900</v>
      </c>
    </row>
    <row r="63" spans="1:8" x14ac:dyDescent="0.3">
      <c r="A63">
        <v>50</v>
      </c>
      <c r="C63" s="5">
        <v>61</v>
      </c>
      <c r="D63" s="16">
        <v>30</v>
      </c>
      <c r="E63" s="26">
        <v>120.14814814814815</v>
      </c>
      <c r="F63" s="26">
        <f t="shared" si="0"/>
        <v>90.148148148148152</v>
      </c>
      <c r="G63" s="26">
        <f t="shared" si="1"/>
        <v>8126.6886145404669</v>
      </c>
      <c r="H63" s="26">
        <f t="shared" si="2"/>
        <v>900</v>
      </c>
    </row>
    <row r="64" spans="1:8" x14ac:dyDescent="0.3">
      <c r="A64">
        <v>40</v>
      </c>
      <c r="C64" s="5">
        <v>62</v>
      </c>
      <c r="D64" s="16">
        <v>30</v>
      </c>
      <c r="E64" s="26">
        <v>120.14814814814815</v>
      </c>
      <c r="F64" s="26">
        <f t="shared" si="0"/>
        <v>90.148148148148152</v>
      </c>
      <c r="G64" s="26">
        <f t="shared" si="1"/>
        <v>8126.6886145404669</v>
      </c>
      <c r="H64" s="26">
        <f t="shared" si="2"/>
        <v>900</v>
      </c>
    </row>
    <row r="65" spans="1:8" x14ac:dyDescent="0.3">
      <c r="A65">
        <v>90</v>
      </c>
      <c r="C65" s="5">
        <v>63</v>
      </c>
      <c r="D65" s="16">
        <v>30</v>
      </c>
      <c r="E65" s="26">
        <v>120.14814814814815</v>
      </c>
      <c r="F65" s="26">
        <f t="shared" si="0"/>
        <v>90.148148148148152</v>
      </c>
      <c r="G65" s="26">
        <f t="shared" si="1"/>
        <v>8126.6886145404669</v>
      </c>
      <c r="H65" s="26">
        <f t="shared" si="2"/>
        <v>900</v>
      </c>
    </row>
    <row r="66" spans="1:8" x14ac:dyDescent="0.3">
      <c r="A66">
        <v>10</v>
      </c>
      <c r="C66" s="5">
        <v>64</v>
      </c>
      <c r="D66" s="16">
        <v>35</v>
      </c>
      <c r="E66" s="26">
        <v>120.14814814814815</v>
      </c>
      <c r="F66" s="26">
        <f t="shared" si="0"/>
        <v>85.148148148148152</v>
      </c>
      <c r="G66" s="26">
        <f t="shared" si="1"/>
        <v>7250.2071330589861</v>
      </c>
      <c r="H66" s="26">
        <f t="shared" si="2"/>
        <v>1225</v>
      </c>
    </row>
    <row r="67" spans="1:8" x14ac:dyDescent="0.3">
      <c r="A67">
        <v>20</v>
      </c>
      <c r="C67" s="34">
        <v>65</v>
      </c>
      <c r="D67" s="16">
        <v>35</v>
      </c>
      <c r="E67" s="26">
        <v>120.14814814814815</v>
      </c>
      <c r="F67" s="26">
        <f t="shared" si="0"/>
        <v>85.148148148148152</v>
      </c>
      <c r="G67" s="26">
        <f t="shared" si="1"/>
        <v>7250.2071330589861</v>
      </c>
      <c r="H67" s="26">
        <f t="shared" si="2"/>
        <v>1225</v>
      </c>
    </row>
    <row r="68" spans="1:8" x14ac:dyDescent="0.3">
      <c r="A68">
        <v>50</v>
      </c>
      <c r="C68" s="5">
        <v>66</v>
      </c>
      <c r="D68" s="16">
        <v>40</v>
      </c>
      <c r="E68" s="26">
        <v>120.14814814814815</v>
      </c>
      <c r="F68" s="26">
        <f t="shared" ref="F68:F131" si="3">ABS(D68-E68)</f>
        <v>80.148148148148152</v>
      </c>
      <c r="G68" s="26">
        <f t="shared" ref="G68:G131" si="4">POWER(F68,2)</f>
        <v>6423.7256515775043</v>
      </c>
      <c r="H68" s="26">
        <f t="shared" ref="H68:H131" si="5">POWER(D68,2)</f>
        <v>1600</v>
      </c>
    </row>
    <row r="69" spans="1:8" x14ac:dyDescent="0.3">
      <c r="A69">
        <v>10</v>
      </c>
      <c r="C69" s="5">
        <v>67</v>
      </c>
      <c r="D69" s="16">
        <v>40</v>
      </c>
      <c r="E69" s="26">
        <v>120.14814814814815</v>
      </c>
      <c r="F69" s="26">
        <f t="shared" si="3"/>
        <v>80.148148148148152</v>
      </c>
      <c r="G69" s="26">
        <f t="shared" si="4"/>
        <v>6423.7256515775043</v>
      </c>
      <c r="H69" s="26">
        <f t="shared" si="5"/>
        <v>1600</v>
      </c>
    </row>
    <row r="70" spans="1:8" x14ac:dyDescent="0.3">
      <c r="A70">
        <v>15</v>
      </c>
      <c r="C70" s="5">
        <v>68</v>
      </c>
      <c r="D70" s="16">
        <v>40</v>
      </c>
      <c r="E70" s="26">
        <v>120.14814814814815</v>
      </c>
      <c r="F70" s="26">
        <f t="shared" si="3"/>
        <v>80.148148148148152</v>
      </c>
      <c r="G70" s="26">
        <f t="shared" si="4"/>
        <v>6423.7256515775043</v>
      </c>
      <c r="H70" s="26">
        <f t="shared" si="5"/>
        <v>1600</v>
      </c>
    </row>
    <row r="71" spans="1:8" x14ac:dyDescent="0.3">
      <c r="A71">
        <v>20</v>
      </c>
      <c r="C71" s="5">
        <v>69</v>
      </c>
      <c r="D71" s="16">
        <v>40</v>
      </c>
      <c r="E71" s="26">
        <v>120.14814814814815</v>
      </c>
      <c r="F71" s="26">
        <f t="shared" si="3"/>
        <v>80.148148148148152</v>
      </c>
      <c r="G71" s="26">
        <f t="shared" si="4"/>
        <v>6423.7256515775043</v>
      </c>
      <c r="H71" s="26">
        <f t="shared" si="5"/>
        <v>1600</v>
      </c>
    </row>
    <row r="72" spans="1:8" x14ac:dyDescent="0.3">
      <c r="A72">
        <v>50</v>
      </c>
      <c r="C72" s="5">
        <v>70</v>
      </c>
      <c r="D72" s="16">
        <v>43</v>
      </c>
      <c r="E72" s="26">
        <v>120.14814814814815</v>
      </c>
      <c r="F72" s="26">
        <f t="shared" si="3"/>
        <v>77.148148148148152</v>
      </c>
      <c r="G72" s="26">
        <f t="shared" si="4"/>
        <v>5951.8367626886156</v>
      </c>
      <c r="H72" s="26">
        <f t="shared" si="5"/>
        <v>1849</v>
      </c>
    </row>
    <row r="73" spans="1:8" x14ac:dyDescent="0.3">
      <c r="A73">
        <v>40</v>
      </c>
      <c r="C73" s="5">
        <v>71</v>
      </c>
      <c r="D73" s="16">
        <v>45</v>
      </c>
      <c r="E73" s="26">
        <v>120.14814814814815</v>
      </c>
      <c r="F73" s="26">
        <f t="shared" si="3"/>
        <v>75.148148148148152</v>
      </c>
      <c r="G73" s="26">
        <f t="shared" si="4"/>
        <v>5647.2441700960226</v>
      </c>
      <c r="H73" s="26">
        <f t="shared" si="5"/>
        <v>2025</v>
      </c>
    </row>
    <row r="74" spans="1:8" x14ac:dyDescent="0.3">
      <c r="A74">
        <v>80</v>
      </c>
      <c r="C74" s="5">
        <v>72</v>
      </c>
      <c r="D74" s="16">
        <v>45</v>
      </c>
      <c r="E74" s="26">
        <v>120.14814814814815</v>
      </c>
      <c r="F74" s="26">
        <f t="shared" si="3"/>
        <v>75.148148148148152</v>
      </c>
      <c r="G74" s="26">
        <f t="shared" si="4"/>
        <v>5647.2441700960226</v>
      </c>
      <c r="H74" s="26">
        <f t="shared" si="5"/>
        <v>2025</v>
      </c>
    </row>
    <row r="75" spans="1:8" x14ac:dyDescent="0.3">
      <c r="A75">
        <v>80</v>
      </c>
      <c r="C75" s="5">
        <v>73</v>
      </c>
      <c r="D75" s="16">
        <v>45</v>
      </c>
      <c r="E75" s="26">
        <v>120.14814814814815</v>
      </c>
      <c r="F75" s="26">
        <f t="shared" si="3"/>
        <v>75.148148148148152</v>
      </c>
      <c r="G75" s="26">
        <f t="shared" si="4"/>
        <v>5647.2441700960226</v>
      </c>
      <c r="H75" s="26">
        <f t="shared" si="5"/>
        <v>2025</v>
      </c>
    </row>
    <row r="76" spans="1:8" x14ac:dyDescent="0.3">
      <c r="A76">
        <v>80</v>
      </c>
      <c r="C76" s="5">
        <v>74</v>
      </c>
      <c r="D76" s="16">
        <v>50</v>
      </c>
      <c r="E76" s="26">
        <v>120.14814814814815</v>
      </c>
      <c r="F76" s="26">
        <f t="shared" si="3"/>
        <v>70.148148148148152</v>
      </c>
      <c r="G76" s="26">
        <f t="shared" si="4"/>
        <v>4920.7626886145408</v>
      </c>
      <c r="H76" s="26">
        <f t="shared" si="5"/>
        <v>2500</v>
      </c>
    </row>
    <row r="77" spans="1:8" x14ac:dyDescent="0.3">
      <c r="A77">
        <v>70</v>
      </c>
      <c r="C77" s="5">
        <v>75</v>
      </c>
      <c r="D77" s="16">
        <v>50</v>
      </c>
      <c r="E77" s="26">
        <v>120.14814814814815</v>
      </c>
      <c r="F77" s="26">
        <f t="shared" si="3"/>
        <v>70.148148148148152</v>
      </c>
      <c r="G77" s="26">
        <f t="shared" si="4"/>
        <v>4920.7626886145408</v>
      </c>
      <c r="H77" s="26">
        <f t="shared" si="5"/>
        <v>2500</v>
      </c>
    </row>
    <row r="78" spans="1:8" x14ac:dyDescent="0.3">
      <c r="A78">
        <v>60</v>
      </c>
      <c r="C78" s="5">
        <v>76</v>
      </c>
      <c r="D78" s="16">
        <v>50</v>
      </c>
      <c r="E78" s="26">
        <v>120.14814814814815</v>
      </c>
      <c r="F78" s="26">
        <f t="shared" si="3"/>
        <v>70.148148148148152</v>
      </c>
      <c r="G78" s="26">
        <f t="shared" si="4"/>
        <v>4920.7626886145408</v>
      </c>
      <c r="H78" s="26">
        <f t="shared" si="5"/>
        <v>2500</v>
      </c>
    </row>
    <row r="79" spans="1:8" x14ac:dyDescent="0.3">
      <c r="A79">
        <v>50</v>
      </c>
      <c r="C79" s="5">
        <v>77</v>
      </c>
      <c r="D79" s="16">
        <v>50</v>
      </c>
      <c r="E79" s="26">
        <v>120.14814814814815</v>
      </c>
      <c r="F79" s="26">
        <f t="shared" si="3"/>
        <v>70.148148148148152</v>
      </c>
      <c r="G79" s="26">
        <f t="shared" si="4"/>
        <v>4920.7626886145408</v>
      </c>
      <c r="H79" s="26">
        <f t="shared" si="5"/>
        <v>2500</v>
      </c>
    </row>
    <row r="80" spans="1:8" x14ac:dyDescent="0.3">
      <c r="A80">
        <v>60</v>
      </c>
      <c r="C80" s="5">
        <v>78</v>
      </c>
      <c r="D80" s="16">
        <v>50</v>
      </c>
      <c r="E80" s="26">
        <v>120.14814814814815</v>
      </c>
      <c r="F80" s="26">
        <f t="shared" si="3"/>
        <v>70.148148148148152</v>
      </c>
      <c r="G80" s="26">
        <f t="shared" si="4"/>
        <v>4920.7626886145408</v>
      </c>
      <c r="H80" s="26">
        <f t="shared" si="5"/>
        <v>2500</v>
      </c>
    </row>
    <row r="81" spans="1:8" x14ac:dyDescent="0.3">
      <c r="A81">
        <v>80</v>
      </c>
      <c r="C81" s="5">
        <v>79</v>
      </c>
      <c r="D81" s="16">
        <v>50</v>
      </c>
      <c r="E81" s="26">
        <v>120.14814814814815</v>
      </c>
      <c r="F81" s="26">
        <f t="shared" si="3"/>
        <v>70.148148148148152</v>
      </c>
      <c r="G81" s="26">
        <f t="shared" si="4"/>
        <v>4920.7626886145408</v>
      </c>
      <c r="H81" s="26">
        <f t="shared" si="5"/>
        <v>2500</v>
      </c>
    </row>
    <row r="82" spans="1:8" x14ac:dyDescent="0.3">
      <c r="A82">
        <v>50</v>
      </c>
      <c r="C82" s="5">
        <v>80</v>
      </c>
      <c r="D82" s="16">
        <v>50</v>
      </c>
      <c r="E82" s="26">
        <v>120.14814814814815</v>
      </c>
      <c r="F82" s="26">
        <f t="shared" si="3"/>
        <v>70.148148148148152</v>
      </c>
      <c r="G82" s="26">
        <f t="shared" si="4"/>
        <v>4920.7626886145408</v>
      </c>
      <c r="H82" s="26">
        <f t="shared" si="5"/>
        <v>2500</v>
      </c>
    </row>
    <row r="83" spans="1:8" x14ac:dyDescent="0.3">
      <c r="A83">
        <v>45</v>
      </c>
      <c r="C83" s="5">
        <v>81</v>
      </c>
      <c r="D83" s="16">
        <v>50</v>
      </c>
      <c r="E83" s="26">
        <v>120.14814814814815</v>
      </c>
      <c r="F83" s="26">
        <f t="shared" si="3"/>
        <v>70.148148148148152</v>
      </c>
      <c r="G83" s="26">
        <f t="shared" si="4"/>
        <v>4920.7626886145408</v>
      </c>
      <c r="H83" s="26">
        <f t="shared" si="5"/>
        <v>2500</v>
      </c>
    </row>
    <row r="84" spans="1:8" x14ac:dyDescent="0.3">
      <c r="A84">
        <v>22</v>
      </c>
      <c r="C84" s="5">
        <v>82</v>
      </c>
      <c r="D84" s="16">
        <v>50</v>
      </c>
      <c r="E84" s="26">
        <v>120.14814814814815</v>
      </c>
      <c r="F84" s="26">
        <f t="shared" si="3"/>
        <v>70.148148148148152</v>
      </c>
      <c r="G84" s="26">
        <f t="shared" si="4"/>
        <v>4920.7626886145408</v>
      </c>
      <c r="H84" s="26">
        <f t="shared" si="5"/>
        <v>2500</v>
      </c>
    </row>
    <row r="85" spans="1:8" x14ac:dyDescent="0.3">
      <c r="A85">
        <v>9</v>
      </c>
      <c r="C85" s="5">
        <v>83</v>
      </c>
      <c r="D85" s="16">
        <v>50</v>
      </c>
      <c r="E85" s="26">
        <v>120.14814814814815</v>
      </c>
      <c r="F85" s="26">
        <f t="shared" si="3"/>
        <v>70.148148148148152</v>
      </c>
      <c r="G85" s="26">
        <f t="shared" si="4"/>
        <v>4920.7626886145408</v>
      </c>
      <c r="H85" s="26">
        <f t="shared" si="5"/>
        <v>2500</v>
      </c>
    </row>
    <row r="86" spans="1:8" x14ac:dyDescent="0.3">
      <c r="A86">
        <v>25</v>
      </c>
      <c r="C86" s="5">
        <v>84</v>
      </c>
      <c r="D86" s="16">
        <v>50</v>
      </c>
      <c r="E86" s="26">
        <v>120.14814814814815</v>
      </c>
      <c r="F86" s="26">
        <f t="shared" si="3"/>
        <v>70.148148148148152</v>
      </c>
      <c r="G86" s="26">
        <f t="shared" si="4"/>
        <v>4920.7626886145408</v>
      </c>
      <c r="H86" s="26">
        <f t="shared" si="5"/>
        <v>2500</v>
      </c>
    </row>
    <row r="87" spans="1:8" x14ac:dyDescent="0.3">
      <c r="A87">
        <v>50</v>
      </c>
      <c r="C87" s="5">
        <v>85</v>
      </c>
      <c r="D87" s="16">
        <v>55</v>
      </c>
      <c r="E87" s="26">
        <v>120.14814814814815</v>
      </c>
      <c r="F87" s="26">
        <f t="shared" si="3"/>
        <v>65.148148148148152</v>
      </c>
      <c r="G87" s="26">
        <f t="shared" si="4"/>
        <v>4244.28120713306</v>
      </c>
      <c r="H87" s="26">
        <f t="shared" si="5"/>
        <v>3025</v>
      </c>
    </row>
    <row r="88" spans="1:8" x14ac:dyDescent="0.3">
      <c r="A88">
        <v>16</v>
      </c>
      <c r="C88" s="5">
        <v>86</v>
      </c>
      <c r="D88" s="16">
        <v>55</v>
      </c>
      <c r="E88" s="26">
        <v>120.14814814814815</v>
      </c>
      <c r="F88" s="26">
        <f t="shared" si="3"/>
        <v>65.148148148148152</v>
      </c>
      <c r="G88" s="26">
        <f t="shared" si="4"/>
        <v>4244.28120713306</v>
      </c>
      <c r="H88" s="26">
        <f t="shared" si="5"/>
        <v>3025</v>
      </c>
    </row>
    <row r="89" spans="1:8" x14ac:dyDescent="0.3">
      <c r="A89">
        <v>23</v>
      </c>
      <c r="C89" s="5">
        <v>87</v>
      </c>
      <c r="D89" s="16">
        <v>56</v>
      </c>
      <c r="E89" s="26">
        <v>120.14814814814815</v>
      </c>
      <c r="F89" s="26">
        <f t="shared" si="3"/>
        <v>64.148148148148152</v>
      </c>
      <c r="G89" s="26">
        <f t="shared" si="4"/>
        <v>4114.9849108367634</v>
      </c>
      <c r="H89" s="26">
        <f t="shared" si="5"/>
        <v>3136</v>
      </c>
    </row>
    <row r="90" spans="1:8" x14ac:dyDescent="0.3">
      <c r="A90">
        <v>4</v>
      </c>
      <c r="C90" s="5">
        <v>88</v>
      </c>
      <c r="D90" s="16">
        <v>60</v>
      </c>
      <c r="E90" s="26">
        <v>120.14814814814815</v>
      </c>
      <c r="F90" s="26">
        <f t="shared" si="3"/>
        <v>60.148148148148152</v>
      </c>
      <c r="G90" s="26">
        <f t="shared" si="4"/>
        <v>3617.7997256515782</v>
      </c>
      <c r="H90" s="26">
        <f t="shared" si="5"/>
        <v>3600</v>
      </c>
    </row>
    <row r="91" spans="1:8" x14ac:dyDescent="0.3">
      <c r="A91">
        <v>25</v>
      </c>
      <c r="C91" s="5">
        <v>89</v>
      </c>
      <c r="D91" s="16">
        <v>60</v>
      </c>
      <c r="E91" s="26">
        <v>120.14814814814815</v>
      </c>
      <c r="F91" s="26">
        <f t="shared" si="3"/>
        <v>60.148148148148152</v>
      </c>
      <c r="G91" s="26">
        <f t="shared" si="4"/>
        <v>3617.7997256515782</v>
      </c>
      <c r="H91" s="26">
        <f t="shared" si="5"/>
        <v>3600</v>
      </c>
    </row>
    <row r="92" spans="1:8" x14ac:dyDescent="0.3">
      <c r="A92">
        <v>19</v>
      </c>
      <c r="C92" s="5">
        <v>90</v>
      </c>
      <c r="D92" s="16">
        <v>60</v>
      </c>
      <c r="E92" s="26">
        <v>120.14814814814815</v>
      </c>
      <c r="F92" s="26">
        <f t="shared" si="3"/>
        <v>60.148148148148152</v>
      </c>
      <c r="G92" s="26">
        <f t="shared" si="4"/>
        <v>3617.7997256515782</v>
      </c>
      <c r="H92" s="26">
        <f t="shared" si="5"/>
        <v>3600</v>
      </c>
    </row>
    <row r="93" spans="1:8" x14ac:dyDescent="0.3">
      <c r="A93">
        <v>26</v>
      </c>
      <c r="C93" s="5">
        <v>91</v>
      </c>
      <c r="D93" s="16">
        <v>60</v>
      </c>
      <c r="E93" s="26">
        <v>120.14814814814815</v>
      </c>
      <c r="F93" s="26">
        <f t="shared" si="3"/>
        <v>60.148148148148152</v>
      </c>
      <c r="G93" s="26">
        <f t="shared" si="4"/>
        <v>3617.7997256515782</v>
      </c>
      <c r="H93" s="26">
        <f t="shared" si="5"/>
        <v>3600</v>
      </c>
    </row>
    <row r="94" spans="1:8" x14ac:dyDescent="0.3">
      <c r="A94">
        <v>65</v>
      </c>
      <c r="C94" s="5">
        <v>92</v>
      </c>
      <c r="D94" s="16">
        <v>60</v>
      </c>
      <c r="E94" s="26">
        <v>120.14814814814815</v>
      </c>
      <c r="F94" s="26">
        <f t="shared" si="3"/>
        <v>60.148148148148152</v>
      </c>
      <c r="G94" s="26">
        <f t="shared" si="4"/>
        <v>3617.7997256515782</v>
      </c>
      <c r="H94" s="26">
        <f t="shared" si="5"/>
        <v>3600</v>
      </c>
    </row>
    <row r="95" spans="1:8" x14ac:dyDescent="0.3">
      <c r="A95">
        <v>5</v>
      </c>
      <c r="C95" s="5">
        <v>93</v>
      </c>
      <c r="D95" s="16">
        <v>60</v>
      </c>
      <c r="E95" s="26">
        <v>120.14814814814815</v>
      </c>
      <c r="F95" s="26">
        <f t="shared" si="3"/>
        <v>60.148148148148152</v>
      </c>
      <c r="G95" s="26">
        <f t="shared" si="4"/>
        <v>3617.7997256515782</v>
      </c>
      <c r="H95" s="26">
        <f t="shared" si="5"/>
        <v>3600</v>
      </c>
    </row>
    <row r="96" spans="1:8" x14ac:dyDescent="0.3">
      <c r="A96">
        <v>64</v>
      </c>
      <c r="C96" s="5">
        <v>94</v>
      </c>
      <c r="D96" s="16">
        <v>60</v>
      </c>
      <c r="E96" s="26">
        <v>120.14814814814815</v>
      </c>
      <c r="F96" s="26">
        <f t="shared" si="3"/>
        <v>60.148148148148152</v>
      </c>
      <c r="G96" s="26">
        <f t="shared" si="4"/>
        <v>3617.7997256515782</v>
      </c>
      <c r="H96" s="26">
        <f t="shared" si="5"/>
        <v>3600</v>
      </c>
    </row>
    <row r="97" spans="1:8" x14ac:dyDescent="0.3">
      <c r="A97">
        <v>17</v>
      </c>
      <c r="C97" s="5">
        <v>95</v>
      </c>
      <c r="D97" s="16">
        <v>60</v>
      </c>
      <c r="E97" s="26">
        <v>120.14814814814815</v>
      </c>
      <c r="F97" s="26">
        <f t="shared" si="3"/>
        <v>60.148148148148152</v>
      </c>
      <c r="G97" s="26">
        <f t="shared" si="4"/>
        <v>3617.7997256515782</v>
      </c>
      <c r="H97" s="26">
        <f t="shared" si="5"/>
        <v>3600</v>
      </c>
    </row>
    <row r="98" spans="1:8" x14ac:dyDescent="0.3">
      <c r="A98">
        <v>26</v>
      </c>
      <c r="C98" s="5">
        <v>96</v>
      </c>
      <c r="D98" s="16">
        <v>64</v>
      </c>
      <c r="E98" s="26">
        <v>120.14814814814815</v>
      </c>
      <c r="F98" s="26">
        <f t="shared" si="3"/>
        <v>56.148148148148152</v>
      </c>
      <c r="G98" s="26">
        <f t="shared" si="4"/>
        <v>3152.614540466393</v>
      </c>
      <c r="H98" s="26">
        <f t="shared" si="5"/>
        <v>4096</v>
      </c>
    </row>
    <row r="99" spans="1:8" x14ac:dyDescent="0.3">
      <c r="A99">
        <v>120</v>
      </c>
      <c r="C99" s="5">
        <v>97</v>
      </c>
      <c r="D99" s="16">
        <v>64</v>
      </c>
      <c r="E99" s="26">
        <v>120.14814814814815</v>
      </c>
      <c r="F99" s="26">
        <f t="shared" si="3"/>
        <v>56.148148148148152</v>
      </c>
      <c r="G99" s="26">
        <f t="shared" si="4"/>
        <v>3152.614540466393</v>
      </c>
      <c r="H99" s="26">
        <f t="shared" si="5"/>
        <v>4096</v>
      </c>
    </row>
    <row r="100" spans="1:8" x14ac:dyDescent="0.3">
      <c r="A100">
        <v>65</v>
      </c>
      <c r="C100" s="5">
        <v>98</v>
      </c>
      <c r="D100" s="16">
        <v>65</v>
      </c>
      <c r="E100" s="26">
        <v>120.14814814814815</v>
      </c>
      <c r="F100" s="26">
        <f t="shared" si="3"/>
        <v>55.148148148148152</v>
      </c>
      <c r="G100" s="26">
        <f t="shared" si="4"/>
        <v>3041.3182441700965</v>
      </c>
      <c r="H100" s="26">
        <f t="shared" si="5"/>
        <v>4225</v>
      </c>
    </row>
    <row r="101" spans="1:8" x14ac:dyDescent="0.3">
      <c r="A101">
        <v>55</v>
      </c>
      <c r="C101" s="5">
        <v>99</v>
      </c>
      <c r="D101" s="16">
        <v>65</v>
      </c>
      <c r="E101" s="26">
        <v>120.14814814814815</v>
      </c>
      <c r="F101" s="26">
        <f t="shared" si="3"/>
        <v>55.148148148148152</v>
      </c>
      <c r="G101" s="26">
        <f t="shared" si="4"/>
        <v>3041.3182441700965</v>
      </c>
      <c r="H101" s="26">
        <f t="shared" si="5"/>
        <v>4225</v>
      </c>
    </row>
    <row r="102" spans="1:8" x14ac:dyDescent="0.3">
      <c r="A102">
        <v>69</v>
      </c>
      <c r="C102" s="5">
        <v>100</v>
      </c>
      <c r="D102" s="16">
        <v>66</v>
      </c>
      <c r="E102" s="26">
        <v>120.14814814814815</v>
      </c>
      <c r="F102" s="26">
        <f t="shared" si="3"/>
        <v>54.148148148148152</v>
      </c>
      <c r="G102" s="26">
        <f t="shared" si="4"/>
        <v>2932.0219478738004</v>
      </c>
      <c r="H102" s="26">
        <f t="shared" si="5"/>
        <v>4356</v>
      </c>
    </row>
    <row r="103" spans="1:8" x14ac:dyDescent="0.3">
      <c r="A103">
        <v>26</v>
      </c>
      <c r="C103" s="5">
        <v>101</v>
      </c>
      <c r="D103" s="16">
        <v>69</v>
      </c>
      <c r="E103" s="26">
        <v>120.14814814814815</v>
      </c>
      <c r="F103" s="26">
        <f t="shared" si="3"/>
        <v>51.148148148148152</v>
      </c>
      <c r="G103" s="26">
        <f t="shared" si="4"/>
        <v>2616.1330589849113</v>
      </c>
      <c r="H103" s="26">
        <f t="shared" si="5"/>
        <v>4761</v>
      </c>
    </row>
    <row r="104" spans="1:8" x14ac:dyDescent="0.3">
      <c r="A104">
        <v>43</v>
      </c>
      <c r="C104" s="5">
        <v>102</v>
      </c>
      <c r="D104" s="16">
        <v>70</v>
      </c>
      <c r="E104" s="26">
        <v>120.14814814814815</v>
      </c>
      <c r="F104" s="26">
        <f t="shared" si="3"/>
        <v>50.148148148148152</v>
      </c>
      <c r="G104" s="26">
        <f t="shared" si="4"/>
        <v>2514.8367626886152</v>
      </c>
      <c r="H104" s="26">
        <f t="shared" si="5"/>
        <v>4900</v>
      </c>
    </row>
    <row r="105" spans="1:8" x14ac:dyDescent="0.3">
      <c r="A105">
        <v>26</v>
      </c>
      <c r="C105" s="5">
        <v>103</v>
      </c>
      <c r="D105" s="16">
        <v>75</v>
      </c>
      <c r="E105" s="26">
        <v>120.14814814814815</v>
      </c>
      <c r="F105" s="26">
        <f t="shared" si="3"/>
        <v>45.148148148148152</v>
      </c>
      <c r="G105" s="26">
        <f t="shared" si="4"/>
        <v>2038.3552812071334</v>
      </c>
      <c r="H105" s="26">
        <f t="shared" si="5"/>
        <v>5625</v>
      </c>
    </row>
    <row r="106" spans="1:8" x14ac:dyDescent="0.3">
      <c r="A106">
        <v>56</v>
      </c>
      <c r="C106" s="5">
        <v>104</v>
      </c>
      <c r="D106" s="16">
        <v>80</v>
      </c>
      <c r="E106" s="26">
        <v>120.14814814814815</v>
      </c>
      <c r="F106" s="26">
        <f t="shared" si="3"/>
        <v>40.148148148148152</v>
      </c>
      <c r="G106" s="26">
        <f t="shared" si="4"/>
        <v>1611.8737997256519</v>
      </c>
      <c r="H106" s="26">
        <f t="shared" si="5"/>
        <v>6400</v>
      </c>
    </row>
    <row r="107" spans="1:8" x14ac:dyDescent="0.3">
      <c r="A107">
        <v>16</v>
      </c>
      <c r="C107" s="5">
        <v>105</v>
      </c>
      <c r="D107" s="16">
        <v>80</v>
      </c>
      <c r="E107" s="26">
        <v>120.14814814814815</v>
      </c>
      <c r="F107" s="26">
        <f t="shared" si="3"/>
        <v>40.148148148148152</v>
      </c>
      <c r="G107" s="26">
        <f t="shared" si="4"/>
        <v>1611.8737997256519</v>
      </c>
      <c r="H107" s="26">
        <f t="shared" si="5"/>
        <v>6400</v>
      </c>
    </row>
    <row r="108" spans="1:8" x14ac:dyDescent="0.3">
      <c r="A108">
        <v>25</v>
      </c>
      <c r="C108" s="5">
        <v>106</v>
      </c>
      <c r="D108" s="16">
        <v>80</v>
      </c>
      <c r="E108" s="26">
        <v>120.14814814814815</v>
      </c>
      <c r="F108" s="26">
        <f t="shared" si="3"/>
        <v>40.148148148148152</v>
      </c>
      <c r="G108" s="26">
        <f t="shared" si="4"/>
        <v>1611.8737997256519</v>
      </c>
      <c r="H108" s="26">
        <f t="shared" si="5"/>
        <v>6400</v>
      </c>
    </row>
    <row r="109" spans="1:8" x14ac:dyDescent="0.3">
      <c r="A109">
        <v>20</v>
      </c>
      <c r="C109" s="5">
        <v>107</v>
      </c>
      <c r="D109" s="16">
        <v>80</v>
      </c>
      <c r="E109" s="26">
        <v>120.14814814814815</v>
      </c>
      <c r="F109" s="26">
        <f t="shared" si="3"/>
        <v>40.148148148148152</v>
      </c>
      <c r="G109" s="26">
        <f t="shared" si="4"/>
        <v>1611.8737997256519</v>
      </c>
      <c r="H109" s="26">
        <f t="shared" si="5"/>
        <v>6400</v>
      </c>
    </row>
    <row r="110" spans="1:8" x14ac:dyDescent="0.3">
      <c r="A110">
        <v>30</v>
      </c>
      <c r="C110" s="5">
        <v>108</v>
      </c>
      <c r="D110" s="16">
        <v>80</v>
      </c>
      <c r="E110" s="26">
        <v>120.14814814814815</v>
      </c>
      <c r="F110" s="26">
        <f t="shared" si="3"/>
        <v>40.148148148148152</v>
      </c>
      <c r="G110" s="26">
        <f t="shared" si="4"/>
        <v>1611.8737997256519</v>
      </c>
      <c r="H110" s="26">
        <f t="shared" si="5"/>
        <v>6400</v>
      </c>
    </row>
    <row r="111" spans="1:8" x14ac:dyDescent="0.3">
      <c r="A111">
        <v>20</v>
      </c>
      <c r="C111" s="5">
        <v>109</v>
      </c>
      <c r="D111" s="16">
        <v>80</v>
      </c>
      <c r="E111" s="26">
        <v>120.14814814814815</v>
      </c>
      <c r="F111" s="26">
        <f t="shared" si="3"/>
        <v>40.148148148148152</v>
      </c>
      <c r="G111" s="26">
        <f t="shared" si="4"/>
        <v>1611.8737997256519</v>
      </c>
      <c r="H111" s="26">
        <f t="shared" si="5"/>
        <v>6400</v>
      </c>
    </row>
    <row r="112" spans="1:8" x14ac:dyDescent="0.3">
      <c r="A112">
        <v>40</v>
      </c>
      <c r="C112" s="5">
        <v>110</v>
      </c>
      <c r="D112" s="16">
        <v>90</v>
      </c>
      <c r="E112" s="26">
        <v>120.14814814814815</v>
      </c>
      <c r="F112" s="26">
        <f t="shared" si="3"/>
        <v>30.148148148148152</v>
      </c>
      <c r="G112" s="26">
        <f t="shared" si="4"/>
        <v>908.91083676268886</v>
      </c>
      <c r="H112" s="26">
        <f t="shared" si="5"/>
        <v>8100</v>
      </c>
    </row>
    <row r="113" spans="1:8" x14ac:dyDescent="0.3">
      <c r="A113">
        <v>10</v>
      </c>
      <c r="C113" s="5">
        <v>111</v>
      </c>
      <c r="D113" s="16">
        <v>100</v>
      </c>
      <c r="E113" s="26">
        <v>120.14814814814815</v>
      </c>
      <c r="F113" s="26">
        <f t="shared" si="3"/>
        <v>20.148148148148152</v>
      </c>
      <c r="G113" s="26">
        <f t="shared" si="4"/>
        <v>405.94787379972581</v>
      </c>
      <c r="H113" s="26">
        <f t="shared" si="5"/>
        <v>10000</v>
      </c>
    </row>
    <row r="114" spans="1:8" x14ac:dyDescent="0.3">
      <c r="A114">
        <v>21</v>
      </c>
      <c r="C114" s="5">
        <v>112</v>
      </c>
      <c r="D114" s="16">
        <v>100</v>
      </c>
      <c r="E114" s="26">
        <v>120.14814814814815</v>
      </c>
      <c r="F114" s="26">
        <f t="shared" si="3"/>
        <v>20.148148148148152</v>
      </c>
      <c r="G114" s="26">
        <f t="shared" si="4"/>
        <v>405.94787379972581</v>
      </c>
      <c r="H114" s="26">
        <f t="shared" si="5"/>
        <v>10000</v>
      </c>
    </row>
    <row r="115" spans="1:8" x14ac:dyDescent="0.3">
      <c r="A115">
        <v>10</v>
      </c>
      <c r="C115" s="5">
        <v>113</v>
      </c>
      <c r="D115" s="16">
        <v>100</v>
      </c>
      <c r="E115" s="26">
        <v>120.14814814814815</v>
      </c>
      <c r="F115" s="26">
        <f t="shared" si="3"/>
        <v>20.148148148148152</v>
      </c>
      <c r="G115" s="26">
        <f t="shared" si="4"/>
        <v>405.94787379972581</v>
      </c>
      <c r="H115" s="26">
        <f t="shared" si="5"/>
        <v>10000</v>
      </c>
    </row>
    <row r="116" spans="1:8" x14ac:dyDescent="0.3">
      <c r="A116">
        <v>30</v>
      </c>
      <c r="C116" s="5">
        <v>114</v>
      </c>
      <c r="D116" s="16">
        <v>100</v>
      </c>
      <c r="E116" s="26">
        <v>120.14814814814815</v>
      </c>
      <c r="F116" s="26">
        <f t="shared" si="3"/>
        <v>20.148148148148152</v>
      </c>
      <c r="G116" s="26">
        <f t="shared" si="4"/>
        <v>405.94787379972581</v>
      </c>
      <c r="H116" s="26">
        <f t="shared" si="5"/>
        <v>10000</v>
      </c>
    </row>
    <row r="117" spans="1:8" x14ac:dyDescent="0.3">
      <c r="A117">
        <v>20</v>
      </c>
      <c r="C117" s="5">
        <v>115</v>
      </c>
      <c r="D117" s="16">
        <v>100</v>
      </c>
      <c r="E117" s="26">
        <v>120.14814814814815</v>
      </c>
      <c r="F117" s="26">
        <f t="shared" si="3"/>
        <v>20.148148148148152</v>
      </c>
      <c r="G117" s="26">
        <f t="shared" si="4"/>
        <v>405.94787379972581</v>
      </c>
      <c r="H117" s="26">
        <f t="shared" si="5"/>
        <v>10000</v>
      </c>
    </row>
    <row r="118" spans="1:8" x14ac:dyDescent="0.3">
      <c r="A118">
        <v>23</v>
      </c>
      <c r="C118" s="5">
        <v>116</v>
      </c>
      <c r="D118" s="16">
        <v>100</v>
      </c>
      <c r="E118" s="26">
        <v>120.14814814814815</v>
      </c>
      <c r="F118" s="26">
        <f t="shared" si="3"/>
        <v>20.148148148148152</v>
      </c>
      <c r="G118" s="26">
        <f t="shared" si="4"/>
        <v>405.94787379972581</v>
      </c>
      <c r="H118" s="26">
        <f t="shared" si="5"/>
        <v>10000</v>
      </c>
    </row>
    <row r="119" spans="1:8" x14ac:dyDescent="0.3">
      <c r="A119">
        <v>16</v>
      </c>
      <c r="C119" s="5">
        <v>117</v>
      </c>
      <c r="D119" s="16">
        <v>120</v>
      </c>
      <c r="E119" s="26">
        <v>120.14814814814815</v>
      </c>
      <c r="F119" s="26">
        <f t="shared" si="3"/>
        <v>0.14814814814815236</v>
      </c>
      <c r="G119" s="26">
        <f t="shared" si="4"/>
        <v>2.1947873799726899E-2</v>
      </c>
      <c r="H119" s="26">
        <f t="shared" si="5"/>
        <v>14400</v>
      </c>
    </row>
    <row r="120" spans="1:8" x14ac:dyDescent="0.3">
      <c r="A120">
        <v>21</v>
      </c>
      <c r="C120" s="5">
        <v>118</v>
      </c>
      <c r="D120" s="16">
        <v>150</v>
      </c>
      <c r="E120" s="26">
        <v>120.14814814814815</v>
      </c>
      <c r="F120" s="26">
        <f t="shared" si="3"/>
        <v>29.851851851851848</v>
      </c>
      <c r="G120" s="26">
        <f t="shared" si="4"/>
        <v>891.13305898491058</v>
      </c>
      <c r="H120" s="26">
        <f t="shared" si="5"/>
        <v>22500</v>
      </c>
    </row>
    <row r="121" spans="1:8" x14ac:dyDescent="0.3">
      <c r="A121">
        <v>30</v>
      </c>
      <c r="C121" s="5">
        <v>119</v>
      </c>
      <c r="D121" s="16">
        <v>150</v>
      </c>
      <c r="E121" s="26">
        <v>120.14814814814815</v>
      </c>
      <c r="F121" s="26">
        <f t="shared" si="3"/>
        <v>29.851851851851848</v>
      </c>
      <c r="G121" s="26">
        <f t="shared" si="4"/>
        <v>891.13305898491058</v>
      </c>
      <c r="H121" s="26">
        <f t="shared" si="5"/>
        <v>22500</v>
      </c>
    </row>
    <row r="122" spans="1:8" x14ac:dyDescent="0.3">
      <c r="A122">
        <v>45</v>
      </c>
      <c r="C122" s="5">
        <v>120</v>
      </c>
      <c r="D122" s="17">
        <v>186</v>
      </c>
      <c r="E122" s="26">
        <v>120.14814814814815</v>
      </c>
      <c r="F122" s="26">
        <f t="shared" si="3"/>
        <v>65.851851851851848</v>
      </c>
      <c r="G122" s="26">
        <f t="shared" si="4"/>
        <v>4336.4663923182434</v>
      </c>
      <c r="H122" s="26">
        <f t="shared" si="5"/>
        <v>34596</v>
      </c>
    </row>
    <row r="123" spans="1:8" x14ac:dyDescent="0.3">
      <c r="A123">
        <v>45</v>
      </c>
      <c r="C123" s="5">
        <v>121</v>
      </c>
      <c r="D123" s="16">
        <v>190</v>
      </c>
      <c r="E123" s="26">
        <v>120.14814814814815</v>
      </c>
      <c r="F123" s="26">
        <f t="shared" si="3"/>
        <v>69.851851851851848</v>
      </c>
      <c r="G123" s="26">
        <f t="shared" si="4"/>
        <v>4879.2812071330582</v>
      </c>
      <c r="H123" s="26">
        <f t="shared" si="5"/>
        <v>36100</v>
      </c>
    </row>
    <row r="124" spans="1:8" x14ac:dyDescent="0.3">
      <c r="A124">
        <v>50</v>
      </c>
      <c r="C124" s="5">
        <v>122</v>
      </c>
      <c r="D124" s="16">
        <v>200</v>
      </c>
      <c r="E124" s="26">
        <v>120.14814814814815</v>
      </c>
      <c r="F124" s="26">
        <f t="shared" si="3"/>
        <v>79.851851851851848</v>
      </c>
      <c r="G124" s="26">
        <f t="shared" si="4"/>
        <v>6376.3182441700956</v>
      </c>
      <c r="H124" s="26">
        <f t="shared" si="5"/>
        <v>40000</v>
      </c>
    </row>
    <row r="125" spans="1:8" x14ac:dyDescent="0.3">
      <c r="A125">
        <v>35</v>
      </c>
      <c r="C125" s="5">
        <v>123</v>
      </c>
      <c r="D125" s="16">
        <v>200</v>
      </c>
      <c r="E125" s="26">
        <v>120.14814814814815</v>
      </c>
      <c r="F125" s="26">
        <f t="shared" si="3"/>
        <v>79.851851851851848</v>
      </c>
      <c r="G125" s="26">
        <f t="shared" si="4"/>
        <v>6376.3182441700956</v>
      </c>
      <c r="H125" s="26">
        <f t="shared" si="5"/>
        <v>40000</v>
      </c>
    </row>
    <row r="126" spans="1:8" x14ac:dyDescent="0.3">
      <c r="A126">
        <v>15</v>
      </c>
      <c r="C126" s="5">
        <v>124</v>
      </c>
      <c r="D126" s="17">
        <v>235</v>
      </c>
      <c r="E126" s="26">
        <v>120.14814814814815</v>
      </c>
      <c r="F126" s="26">
        <f t="shared" si="3"/>
        <v>114.85185185185185</v>
      </c>
      <c r="G126" s="26">
        <f t="shared" si="4"/>
        <v>13190.947873799725</v>
      </c>
      <c r="H126" s="26">
        <f t="shared" si="5"/>
        <v>55225</v>
      </c>
    </row>
    <row r="127" spans="1:8" x14ac:dyDescent="0.3">
      <c r="A127">
        <v>30</v>
      </c>
      <c r="C127" s="5">
        <v>125</v>
      </c>
      <c r="D127" s="16">
        <v>300</v>
      </c>
      <c r="E127" s="26">
        <v>120.14814814814815</v>
      </c>
      <c r="F127" s="26">
        <f t="shared" si="3"/>
        <v>179.85185185185185</v>
      </c>
      <c r="G127" s="26">
        <f t="shared" si="4"/>
        <v>32346.688614540464</v>
      </c>
      <c r="H127" s="26">
        <f t="shared" si="5"/>
        <v>90000</v>
      </c>
    </row>
    <row r="128" spans="1:8" x14ac:dyDescent="0.3">
      <c r="A128">
        <v>5</v>
      </c>
      <c r="C128" s="5">
        <v>126</v>
      </c>
      <c r="D128" s="16">
        <v>300</v>
      </c>
      <c r="E128" s="26">
        <v>120.14814814814815</v>
      </c>
      <c r="F128" s="26">
        <f t="shared" si="3"/>
        <v>179.85185185185185</v>
      </c>
      <c r="G128" s="26">
        <f t="shared" si="4"/>
        <v>32346.688614540464</v>
      </c>
      <c r="H128" s="26">
        <f t="shared" si="5"/>
        <v>90000</v>
      </c>
    </row>
    <row r="129" spans="1:8" x14ac:dyDescent="0.3">
      <c r="A129">
        <v>20</v>
      </c>
      <c r="C129" s="5">
        <v>127</v>
      </c>
      <c r="D129" s="16">
        <v>300</v>
      </c>
      <c r="E129" s="26">
        <v>120.14814814814815</v>
      </c>
      <c r="F129" s="26">
        <f t="shared" si="3"/>
        <v>179.85185185185185</v>
      </c>
      <c r="G129" s="26">
        <f t="shared" si="4"/>
        <v>32346.688614540464</v>
      </c>
      <c r="H129" s="26">
        <f t="shared" si="5"/>
        <v>90000</v>
      </c>
    </row>
    <row r="130" spans="1:8" x14ac:dyDescent="0.3">
      <c r="A130">
        <v>30</v>
      </c>
      <c r="C130" s="5">
        <v>128</v>
      </c>
      <c r="D130" s="16">
        <v>400</v>
      </c>
      <c r="E130" s="26">
        <v>120.14814814814815</v>
      </c>
      <c r="F130" s="26">
        <f t="shared" si="3"/>
        <v>279.85185185185185</v>
      </c>
      <c r="G130" s="26">
        <f t="shared" si="4"/>
        <v>78317.058984910836</v>
      </c>
      <c r="H130" s="26">
        <f t="shared" si="5"/>
        <v>160000</v>
      </c>
    </row>
    <row r="131" spans="1:8" x14ac:dyDescent="0.3">
      <c r="A131">
        <v>75</v>
      </c>
      <c r="C131" s="5">
        <v>129</v>
      </c>
      <c r="D131" s="16">
        <v>500</v>
      </c>
      <c r="E131" s="26">
        <v>120.14814814814815</v>
      </c>
      <c r="F131" s="26">
        <f t="shared" si="3"/>
        <v>379.85185185185185</v>
      </c>
      <c r="G131" s="26">
        <f t="shared" si="4"/>
        <v>144287.4293552812</v>
      </c>
      <c r="H131" s="26">
        <f t="shared" si="5"/>
        <v>250000</v>
      </c>
    </row>
    <row r="132" spans="1:8" x14ac:dyDescent="0.3">
      <c r="A132">
        <v>55</v>
      </c>
      <c r="C132" s="5">
        <v>130</v>
      </c>
      <c r="D132" s="16">
        <v>500</v>
      </c>
      <c r="E132" s="26">
        <v>120.14814814814815</v>
      </c>
      <c r="F132" s="26">
        <f t="shared" ref="F132:F137" si="6">ABS(D132-E132)</f>
        <v>379.85185185185185</v>
      </c>
      <c r="G132" s="26">
        <f t="shared" ref="G132:G137" si="7">POWER(F132,2)</f>
        <v>144287.4293552812</v>
      </c>
      <c r="H132" s="26">
        <f t="shared" ref="H132:H137" si="8">POWER(D132,2)</f>
        <v>250000</v>
      </c>
    </row>
    <row r="133" spans="1:8" x14ac:dyDescent="0.3">
      <c r="A133">
        <v>60</v>
      </c>
      <c r="C133" s="5">
        <v>131</v>
      </c>
      <c r="D133" s="16">
        <v>600</v>
      </c>
      <c r="E133" s="26">
        <v>120.14814814814815</v>
      </c>
      <c r="F133" s="26">
        <f t="shared" si="6"/>
        <v>479.85185185185185</v>
      </c>
      <c r="G133" s="26">
        <f t="shared" si="7"/>
        <v>230257.79972565157</v>
      </c>
      <c r="H133" s="26">
        <f t="shared" si="8"/>
        <v>360000</v>
      </c>
    </row>
    <row r="134" spans="1:8" x14ac:dyDescent="0.3">
      <c r="A134">
        <v>15</v>
      </c>
      <c r="C134" s="5">
        <v>132</v>
      </c>
      <c r="D134" s="16">
        <v>840</v>
      </c>
      <c r="E134" s="26">
        <v>120.14814814814815</v>
      </c>
      <c r="F134" s="26">
        <f t="shared" si="6"/>
        <v>719.85185185185185</v>
      </c>
      <c r="G134" s="26">
        <f t="shared" si="7"/>
        <v>518186.68861454044</v>
      </c>
      <c r="H134" s="26">
        <f t="shared" si="8"/>
        <v>705600</v>
      </c>
    </row>
    <row r="135" spans="1:8" x14ac:dyDescent="0.3">
      <c r="A135">
        <v>80</v>
      </c>
      <c r="B135" s="4"/>
      <c r="C135" s="5">
        <v>133</v>
      </c>
      <c r="D135" s="16">
        <v>1000</v>
      </c>
      <c r="E135" s="26">
        <v>120.14814814814815</v>
      </c>
      <c r="F135" s="26">
        <f t="shared" si="6"/>
        <v>879.85185185185185</v>
      </c>
      <c r="G135" s="26">
        <f t="shared" si="7"/>
        <v>774139.28120713308</v>
      </c>
      <c r="H135" s="26">
        <f t="shared" si="8"/>
        <v>1000000</v>
      </c>
    </row>
    <row r="136" spans="1:8" x14ac:dyDescent="0.3">
      <c r="A136">
        <v>50</v>
      </c>
      <c r="C136" s="5">
        <v>134</v>
      </c>
      <c r="D136" s="16">
        <v>2500</v>
      </c>
      <c r="E136" s="26">
        <v>120.14814814814815</v>
      </c>
      <c r="F136" s="26">
        <f t="shared" si="6"/>
        <v>2379.8518518518517</v>
      </c>
      <c r="G136" s="26">
        <f t="shared" si="7"/>
        <v>5663694.8367626881</v>
      </c>
      <c r="H136" s="26">
        <f t="shared" si="8"/>
        <v>6250000</v>
      </c>
    </row>
    <row r="137" spans="1:8" x14ac:dyDescent="0.3">
      <c r="A137">
        <v>60</v>
      </c>
      <c r="C137" s="5">
        <v>135</v>
      </c>
      <c r="D137" s="16">
        <v>3000</v>
      </c>
      <c r="E137" s="26">
        <v>120.14814814814815</v>
      </c>
      <c r="F137" s="26">
        <f t="shared" si="6"/>
        <v>2879.8518518518517</v>
      </c>
      <c r="G137" s="26">
        <f t="shared" si="7"/>
        <v>8293546.6886145398</v>
      </c>
      <c r="H137" s="26">
        <f t="shared" si="8"/>
        <v>9000000</v>
      </c>
    </row>
    <row r="138" spans="1:8" ht="28.8" x14ac:dyDescent="0.55000000000000004">
      <c r="C138" s="8" t="s">
        <v>2</v>
      </c>
      <c r="D138" s="18">
        <f>SUM(D4:D137)</f>
        <v>16220</v>
      </c>
      <c r="E138" s="9"/>
      <c r="F138" s="18">
        <f>SUM(F3:F137)</f>
        <v>18772.66666666665</v>
      </c>
      <c r="G138" s="18">
        <f>SUM(G3:G137)</f>
        <v>16813849.851851851</v>
      </c>
      <c r="H138" s="18">
        <f>SUM(H3:H137)</f>
        <v>18763614</v>
      </c>
    </row>
    <row r="139" spans="1:8" x14ac:dyDescent="0.3">
      <c r="C139" s="10" t="s">
        <v>8</v>
      </c>
      <c r="D139" s="27">
        <f>(D138/C137)</f>
        <v>120.14814814814815</v>
      </c>
    </row>
  </sheetData>
  <sortState xmlns:xlrd2="http://schemas.microsoft.com/office/spreadsheetml/2017/richdata2" ref="D3:D137">
    <sortCondition ref="D3:D137"/>
  </sortState>
  <pageMargins left="0.7" right="0.7" top="0.75" bottom="0.75" header="0.3" footer="0.3"/>
  <pageSetup paperSize="9" orientation="portrait" horizontalDpi="0" verticalDpi="0" r:id="rId1"/>
  <ignoredErrors>
    <ignoredError sqref="D1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164-22CA-4D04-85BF-D96171CF236E}">
  <dimension ref="A1:N137"/>
  <sheetViews>
    <sheetView tabSelected="1" zoomScaleNormal="120" workbookViewId="0">
      <selection activeCell="N20" sqref="N20"/>
    </sheetView>
  </sheetViews>
  <sheetFormatPr baseColWidth="10" defaultRowHeight="14.4" x14ac:dyDescent="0.3"/>
  <cols>
    <col min="2" max="2" width="14.5546875" style="14" customWidth="1"/>
    <col min="4" max="4" width="15.77734375" customWidth="1"/>
    <col min="5" max="10" width="11.5546875" style="2"/>
    <col min="11" max="11" width="12.44140625" style="2" bestFit="1" customWidth="1"/>
    <col min="12" max="13" width="11.5546875" style="2"/>
  </cols>
  <sheetData>
    <row r="1" spans="1:14" x14ac:dyDescent="0.3">
      <c r="A1" s="5" t="s">
        <v>1</v>
      </c>
      <c r="B1" s="13" t="s">
        <v>3</v>
      </c>
    </row>
    <row r="2" spans="1:14" ht="21" x14ac:dyDescent="0.4">
      <c r="A2" s="5">
        <v>1</v>
      </c>
      <c r="B2" s="16">
        <v>4</v>
      </c>
      <c r="D2" s="28" t="s">
        <v>9</v>
      </c>
      <c r="E2" s="32" t="s">
        <v>10</v>
      </c>
      <c r="F2" s="32" t="s">
        <v>11</v>
      </c>
      <c r="G2" s="32" t="s">
        <v>12</v>
      </c>
      <c r="H2" s="32" t="s">
        <v>13</v>
      </c>
      <c r="I2" s="32" t="s">
        <v>14</v>
      </c>
    </row>
    <row r="3" spans="1:14" ht="18" x14ac:dyDescent="0.35">
      <c r="A3" s="5">
        <v>2</v>
      </c>
      <c r="B3" s="16">
        <v>5</v>
      </c>
      <c r="D3" s="33" t="s">
        <v>34</v>
      </c>
      <c r="E3" s="7">
        <v>127</v>
      </c>
      <c r="F3" s="7">
        <v>127</v>
      </c>
      <c r="G3" s="31">
        <f>E3/E11</f>
        <v>0.94074074074074077</v>
      </c>
      <c r="H3" s="31">
        <f>G3</f>
        <v>0.94074074074074077</v>
      </c>
      <c r="I3" s="7">
        <f>(3+378)/2</f>
        <v>190.5</v>
      </c>
      <c r="L3" s="2" t="s">
        <v>22</v>
      </c>
      <c r="N3" s="14">
        <f>B136-B2</f>
        <v>2996</v>
      </c>
    </row>
    <row r="4" spans="1:14" ht="18" x14ac:dyDescent="0.35">
      <c r="A4" s="5">
        <v>3</v>
      </c>
      <c r="B4" s="23">
        <v>5</v>
      </c>
      <c r="D4" s="33" t="s">
        <v>35</v>
      </c>
      <c r="E4" s="7">
        <v>4</v>
      </c>
      <c r="F4" s="7">
        <f>F3+E4</f>
        <v>131</v>
      </c>
      <c r="G4" s="31">
        <f>E4/E11</f>
        <v>2.9629629629629631E-2</v>
      </c>
      <c r="H4" s="31">
        <f>H3+G4</f>
        <v>0.97037037037037044</v>
      </c>
      <c r="I4" s="7">
        <f>(379+754)/2</f>
        <v>566.5</v>
      </c>
    </row>
    <row r="5" spans="1:14" ht="18" x14ac:dyDescent="0.35">
      <c r="A5" s="5">
        <v>4</v>
      </c>
      <c r="B5" s="16">
        <v>8</v>
      </c>
      <c r="D5" s="33" t="s">
        <v>36</v>
      </c>
      <c r="E5" s="7">
        <v>2</v>
      </c>
      <c r="F5" s="7">
        <f>F4+E5</f>
        <v>133</v>
      </c>
      <c r="G5" s="31">
        <f>E5/E11</f>
        <v>1.4814814814814815E-2</v>
      </c>
      <c r="H5" s="31">
        <f t="shared" ref="H5:H10" si="0">H4+G5</f>
        <v>0.98518518518518527</v>
      </c>
      <c r="I5" s="7">
        <f>(755+1130)/2</f>
        <v>942.5</v>
      </c>
      <c r="L5" s="2" t="s">
        <v>32</v>
      </c>
    </row>
    <row r="6" spans="1:14" ht="18" x14ac:dyDescent="0.35">
      <c r="A6" s="5">
        <v>5</v>
      </c>
      <c r="B6" s="16">
        <v>9</v>
      </c>
      <c r="D6" s="33" t="s">
        <v>37</v>
      </c>
      <c r="E6" s="7">
        <v>0</v>
      </c>
      <c r="F6" s="7">
        <f t="shared" ref="F6:F10" si="1">F5+E6</f>
        <v>133</v>
      </c>
      <c r="G6" s="31">
        <f>E6/E11</f>
        <v>0</v>
      </c>
      <c r="H6" s="31">
        <f t="shared" si="0"/>
        <v>0.98518518518518527</v>
      </c>
      <c r="I6" s="7">
        <f>(1131+1506)/2</f>
        <v>1318.5</v>
      </c>
      <c r="L6" s="2" t="s">
        <v>33</v>
      </c>
    </row>
    <row r="7" spans="1:14" ht="18" x14ac:dyDescent="0.35">
      <c r="A7" s="5">
        <v>6</v>
      </c>
      <c r="B7" s="16">
        <v>10</v>
      </c>
      <c r="D7" s="33" t="s">
        <v>38</v>
      </c>
      <c r="E7" s="7">
        <v>0</v>
      </c>
      <c r="F7" s="7">
        <f t="shared" si="1"/>
        <v>133</v>
      </c>
      <c r="G7" s="31">
        <f>E7/E11</f>
        <v>0</v>
      </c>
      <c r="H7" s="31">
        <f>H6+G7</f>
        <v>0.98518518518518527</v>
      </c>
      <c r="I7" s="7">
        <f>(1507+1882)/2</f>
        <v>1694.5</v>
      </c>
    </row>
    <row r="8" spans="1:14" ht="18" x14ac:dyDescent="0.35">
      <c r="A8" s="5">
        <v>7</v>
      </c>
      <c r="B8" s="16">
        <v>10</v>
      </c>
      <c r="D8" s="33" t="s">
        <v>39</v>
      </c>
      <c r="E8" s="7">
        <v>0</v>
      </c>
      <c r="F8" s="7">
        <f t="shared" si="1"/>
        <v>133</v>
      </c>
      <c r="G8" s="31">
        <f>E8/E11</f>
        <v>0</v>
      </c>
      <c r="H8" s="31">
        <f t="shared" si="0"/>
        <v>0.98518518518518527</v>
      </c>
      <c r="I8" s="7">
        <f>(1883+2258)/2</f>
        <v>2070.5</v>
      </c>
      <c r="L8" s="2" t="s">
        <v>31</v>
      </c>
      <c r="N8" s="22">
        <f>N3/8</f>
        <v>374.5</v>
      </c>
    </row>
    <row r="9" spans="1:14" ht="18" x14ac:dyDescent="0.35">
      <c r="A9" s="5">
        <v>8</v>
      </c>
      <c r="B9" s="17">
        <v>10</v>
      </c>
      <c r="D9" s="33" t="s">
        <v>40</v>
      </c>
      <c r="E9" s="7">
        <v>1</v>
      </c>
      <c r="F9" s="7">
        <f t="shared" si="1"/>
        <v>134</v>
      </c>
      <c r="G9" s="31">
        <f>E9/E11</f>
        <v>7.4074074074074077E-3</v>
      </c>
      <c r="H9" s="31">
        <f t="shared" si="0"/>
        <v>0.99259259259259269</v>
      </c>
      <c r="I9" s="7">
        <f>(2259+2634)/2</f>
        <v>2446.5</v>
      </c>
    </row>
    <row r="10" spans="1:14" ht="17.399999999999999" customHeight="1" x14ac:dyDescent="0.35">
      <c r="A10" s="5">
        <v>9</v>
      </c>
      <c r="B10" s="17">
        <v>10</v>
      </c>
      <c r="D10" s="33" t="s">
        <v>41</v>
      </c>
      <c r="E10" s="7">
        <v>1</v>
      </c>
      <c r="F10" s="7">
        <f t="shared" si="1"/>
        <v>135</v>
      </c>
      <c r="G10" s="31">
        <f>E10/E11</f>
        <v>7.4074074074074077E-3</v>
      </c>
      <c r="H10" s="31">
        <f t="shared" si="0"/>
        <v>1</v>
      </c>
      <c r="I10" s="7">
        <f>(2635+3010)/2</f>
        <v>2822.5</v>
      </c>
      <c r="L10" s="25">
        <v>120.1</v>
      </c>
    </row>
    <row r="11" spans="1:14" ht="19.8" customHeight="1" x14ac:dyDescent="0.4">
      <c r="A11" s="5">
        <v>10</v>
      </c>
      <c r="B11" s="16">
        <v>10</v>
      </c>
      <c r="D11" s="15" t="s">
        <v>2</v>
      </c>
      <c r="E11" s="7">
        <f>SUM(E3:E10)</f>
        <v>135</v>
      </c>
      <c r="F11" s="7"/>
      <c r="G11" s="31">
        <f>SUM(G3:G10)</f>
        <v>1</v>
      </c>
      <c r="H11" s="7"/>
      <c r="I11" s="7"/>
    </row>
    <row r="12" spans="1:14" x14ac:dyDescent="0.3">
      <c r="A12" s="5">
        <v>11</v>
      </c>
      <c r="B12" s="24">
        <v>12</v>
      </c>
      <c r="G12" s="12"/>
    </row>
    <row r="13" spans="1:14" x14ac:dyDescent="0.3">
      <c r="A13" s="5">
        <v>12</v>
      </c>
      <c r="B13" s="16">
        <v>12</v>
      </c>
      <c r="G13" s="12"/>
      <c r="J13" s="35"/>
      <c r="K13" s="35"/>
    </row>
    <row r="14" spans="1:14" x14ac:dyDescent="0.3">
      <c r="A14" s="5">
        <v>13</v>
      </c>
      <c r="B14" s="16">
        <v>15</v>
      </c>
      <c r="G14" s="12"/>
      <c r="J14" s="36"/>
      <c r="K14" s="36"/>
    </row>
    <row r="15" spans="1:14" ht="18" x14ac:dyDescent="0.35">
      <c r="A15" s="5">
        <v>14</v>
      </c>
      <c r="B15" s="16">
        <v>15</v>
      </c>
      <c r="C15" s="11"/>
      <c r="D15" s="28" t="s">
        <v>42</v>
      </c>
      <c r="E15" s="28" t="s">
        <v>43</v>
      </c>
      <c r="F15" s="29" t="s">
        <v>44</v>
      </c>
      <c r="G15" s="29" t="s">
        <v>45</v>
      </c>
      <c r="H15" s="29" t="s">
        <v>46</v>
      </c>
      <c r="J15" s="36"/>
      <c r="K15" s="37"/>
    </row>
    <row r="16" spans="1:14" x14ac:dyDescent="0.3">
      <c r="A16" s="5">
        <v>15</v>
      </c>
      <c r="B16" s="16">
        <v>15</v>
      </c>
      <c r="D16" s="30">
        <f>E3*I3</f>
        <v>24193.5</v>
      </c>
      <c r="E16" s="7">
        <f>I3*D16</f>
        <v>4608861.75</v>
      </c>
      <c r="F16" s="26">
        <f>I3-L10</f>
        <v>70.400000000000006</v>
      </c>
      <c r="G16" s="31">
        <f>F16*E3</f>
        <v>8940.8000000000011</v>
      </c>
      <c r="H16" s="7">
        <f>PRODUCT(F16,G16)</f>
        <v>629432.32000000018</v>
      </c>
      <c r="J16" s="36"/>
      <c r="K16" s="37"/>
    </row>
    <row r="17" spans="1:11" x14ac:dyDescent="0.3">
      <c r="A17" s="5">
        <v>16</v>
      </c>
      <c r="B17" s="16">
        <v>15</v>
      </c>
      <c r="D17" s="30">
        <f t="shared" ref="D17:D23" si="2">E4*I4</f>
        <v>2266</v>
      </c>
      <c r="E17" s="7">
        <f t="shared" ref="E17:E23" si="3">I4*D17</f>
        <v>1283689</v>
      </c>
      <c r="F17" s="26">
        <f t="shared" ref="F17:F23" si="4">I4-L11</f>
        <v>566.5</v>
      </c>
      <c r="G17" s="31">
        <f t="shared" ref="G17:G23" si="5">F17*E4</f>
        <v>2266</v>
      </c>
      <c r="H17" s="7">
        <f t="shared" ref="H17:H23" si="6">PRODUCT(F17,G17)</f>
        <v>1283689</v>
      </c>
      <c r="J17" s="36"/>
      <c r="K17" s="37"/>
    </row>
    <row r="18" spans="1:11" x14ac:dyDescent="0.3">
      <c r="A18" s="5">
        <v>17</v>
      </c>
      <c r="B18" s="16">
        <v>15</v>
      </c>
      <c r="D18" s="30">
        <f t="shared" si="2"/>
        <v>1885</v>
      </c>
      <c r="E18" s="7">
        <f t="shared" si="3"/>
        <v>1776612.5</v>
      </c>
      <c r="F18" s="26">
        <f t="shared" si="4"/>
        <v>942.5</v>
      </c>
      <c r="G18" s="31">
        <f t="shared" si="5"/>
        <v>1885</v>
      </c>
      <c r="H18" s="7">
        <f t="shared" si="6"/>
        <v>1776612.5</v>
      </c>
      <c r="J18" s="36"/>
      <c r="K18" s="37"/>
    </row>
    <row r="19" spans="1:11" x14ac:dyDescent="0.3">
      <c r="A19" s="5">
        <v>18</v>
      </c>
      <c r="B19" s="16">
        <v>15</v>
      </c>
      <c r="D19" s="30">
        <f t="shared" si="2"/>
        <v>0</v>
      </c>
      <c r="E19" s="7">
        <f t="shared" si="3"/>
        <v>0</v>
      </c>
      <c r="F19" s="26">
        <f t="shared" si="4"/>
        <v>1318.5</v>
      </c>
      <c r="G19" s="31">
        <f t="shared" si="5"/>
        <v>0</v>
      </c>
      <c r="H19" s="7">
        <f t="shared" si="6"/>
        <v>0</v>
      </c>
      <c r="J19" s="36"/>
      <c r="K19" s="37"/>
    </row>
    <row r="20" spans="1:11" x14ac:dyDescent="0.3">
      <c r="A20" s="5">
        <v>19</v>
      </c>
      <c r="B20" s="17">
        <v>15</v>
      </c>
      <c r="D20" s="30">
        <f t="shared" si="2"/>
        <v>0</v>
      </c>
      <c r="E20" s="7">
        <f t="shared" si="3"/>
        <v>0</v>
      </c>
      <c r="F20" s="26">
        <f t="shared" si="4"/>
        <v>1694.5</v>
      </c>
      <c r="G20" s="31">
        <f t="shared" si="5"/>
        <v>0</v>
      </c>
      <c r="H20" s="7">
        <f t="shared" si="6"/>
        <v>0</v>
      </c>
      <c r="J20" s="36"/>
      <c r="K20" s="37"/>
    </row>
    <row r="21" spans="1:11" x14ac:dyDescent="0.3">
      <c r="A21" s="5">
        <v>20</v>
      </c>
      <c r="B21" s="17">
        <v>15</v>
      </c>
      <c r="D21" s="30">
        <f t="shared" si="2"/>
        <v>0</v>
      </c>
      <c r="E21" s="7">
        <f t="shared" si="3"/>
        <v>0</v>
      </c>
      <c r="F21" s="26">
        <f t="shared" si="4"/>
        <v>2070.5</v>
      </c>
      <c r="G21" s="31">
        <f t="shared" si="5"/>
        <v>0</v>
      </c>
      <c r="H21" s="7">
        <f t="shared" si="6"/>
        <v>0</v>
      </c>
      <c r="J21" s="36"/>
      <c r="K21" s="37"/>
    </row>
    <row r="22" spans="1:11" x14ac:dyDescent="0.3">
      <c r="A22" s="5">
        <v>21</v>
      </c>
      <c r="B22" s="16">
        <v>16</v>
      </c>
      <c r="D22" s="30">
        <f t="shared" si="2"/>
        <v>2446.5</v>
      </c>
      <c r="E22" s="7">
        <f t="shared" si="3"/>
        <v>5985362.25</v>
      </c>
      <c r="F22" s="26">
        <f t="shared" si="4"/>
        <v>2446.5</v>
      </c>
      <c r="G22" s="31">
        <f t="shared" si="5"/>
        <v>2446.5</v>
      </c>
      <c r="H22" s="7">
        <f t="shared" si="6"/>
        <v>5985362.25</v>
      </c>
      <c r="J22" s="36"/>
      <c r="K22" s="37"/>
    </row>
    <row r="23" spans="1:11" x14ac:dyDescent="0.3">
      <c r="A23" s="5">
        <v>22</v>
      </c>
      <c r="B23" s="16">
        <v>16</v>
      </c>
      <c r="D23" s="30">
        <f t="shared" si="2"/>
        <v>2822.5</v>
      </c>
      <c r="E23" s="7">
        <f t="shared" si="3"/>
        <v>7966506.25</v>
      </c>
      <c r="F23" s="26">
        <f t="shared" si="4"/>
        <v>2822.5</v>
      </c>
      <c r="G23" s="31">
        <f t="shared" si="5"/>
        <v>2822.5</v>
      </c>
      <c r="H23" s="7">
        <f t="shared" si="6"/>
        <v>7966506.25</v>
      </c>
      <c r="J23" s="36"/>
      <c r="K23" s="37"/>
    </row>
    <row r="24" spans="1:11" x14ac:dyDescent="0.3">
      <c r="A24" s="5">
        <v>23</v>
      </c>
      <c r="B24" s="24">
        <v>16</v>
      </c>
      <c r="G24" s="12"/>
      <c r="J24" s="36"/>
      <c r="K24" s="37"/>
    </row>
    <row r="25" spans="1:11" x14ac:dyDescent="0.3">
      <c r="A25" s="5">
        <v>24</v>
      </c>
      <c r="B25" s="16">
        <v>17</v>
      </c>
      <c r="G25" s="12"/>
      <c r="J25" s="36"/>
      <c r="K25" s="37"/>
    </row>
    <row r="26" spans="1:11" x14ac:dyDescent="0.3">
      <c r="A26" s="5">
        <v>25</v>
      </c>
      <c r="B26" s="16">
        <v>19</v>
      </c>
      <c r="G26" s="12"/>
      <c r="J26" s="36"/>
      <c r="K26" s="37"/>
    </row>
    <row r="27" spans="1:11" x14ac:dyDescent="0.3">
      <c r="A27" s="5">
        <v>26</v>
      </c>
      <c r="B27" s="16">
        <v>20</v>
      </c>
      <c r="G27" s="12"/>
      <c r="J27" s="36"/>
      <c r="K27" s="37"/>
    </row>
    <row r="28" spans="1:11" x14ac:dyDescent="0.3">
      <c r="A28" s="5">
        <v>27</v>
      </c>
      <c r="B28" s="16">
        <v>20</v>
      </c>
      <c r="G28" s="12"/>
      <c r="J28" s="36"/>
      <c r="K28" s="37"/>
    </row>
    <row r="29" spans="1:11" x14ac:dyDescent="0.3">
      <c r="A29" s="5">
        <v>28</v>
      </c>
      <c r="B29" s="16">
        <v>20</v>
      </c>
      <c r="G29" s="12"/>
      <c r="J29" s="36"/>
      <c r="K29" s="37"/>
    </row>
    <row r="30" spans="1:11" x14ac:dyDescent="0.3">
      <c r="A30" s="5">
        <v>29</v>
      </c>
      <c r="B30" s="16">
        <v>20</v>
      </c>
      <c r="G30" s="12"/>
      <c r="J30" s="36"/>
      <c r="K30" s="37"/>
    </row>
    <row r="31" spans="1:11" x14ac:dyDescent="0.3">
      <c r="A31" s="5">
        <v>30</v>
      </c>
      <c r="B31" s="16">
        <v>20</v>
      </c>
      <c r="G31" s="12"/>
    </row>
    <row r="32" spans="1:11" x14ac:dyDescent="0.3">
      <c r="A32" s="5">
        <v>31</v>
      </c>
      <c r="B32" s="16">
        <v>20</v>
      </c>
      <c r="G32" s="12"/>
    </row>
    <row r="33" spans="1:7" x14ac:dyDescent="0.3">
      <c r="A33" s="5">
        <v>32</v>
      </c>
      <c r="B33" s="16">
        <v>20</v>
      </c>
      <c r="G33" s="12"/>
    </row>
    <row r="34" spans="1:7" x14ac:dyDescent="0.3">
      <c r="A34" s="5">
        <v>33</v>
      </c>
      <c r="B34" s="16">
        <v>20</v>
      </c>
      <c r="G34" s="12"/>
    </row>
    <row r="35" spans="1:7" x14ac:dyDescent="0.3">
      <c r="A35" s="5">
        <v>34</v>
      </c>
      <c r="B35" s="16">
        <v>20</v>
      </c>
      <c r="G35" s="12"/>
    </row>
    <row r="36" spans="1:7" x14ac:dyDescent="0.3">
      <c r="A36" s="5">
        <v>35</v>
      </c>
      <c r="B36" s="16">
        <v>20</v>
      </c>
      <c r="G36" s="12"/>
    </row>
    <row r="37" spans="1:7" x14ac:dyDescent="0.3">
      <c r="A37" s="5">
        <v>36</v>
      </c>
      <c r="B37" s="16">
        <v>20</v>
      </c>
      <c r="G37" s="12"/>
    </row>
    <row r="38" spans="1:7" x14ac:dyDescent="0.3">
      <c r="A38" s="5">
        <v>37</v>
      </c>
      <c r="B38" s="16">
        <v>21</v>
      </c>
      <c r="G38" s="12"/>
    </row>
    <row r="39" spans="1:7" x14ac:dyDescent="0.3">
      <c r="A39" s="5">
        <v>38</v>
      </c>
      <c r="B39" s="16">
        <v>21</v>
      </c>
      <c r="G39" s="12"/>
    </row>
    <row r="40" spans="1:7" x14ac:dyDescent="0.3">
      <c r="A40" s="5">
        <v>39</v>
      </c>
      <c r="B40" s="16">
        <v>22</v>
      </c>
      <c r="G40" s="12"/>
    </row>
    <row r="41" spans="1:7" x14ac:dyDescent="0.3">
      <c r="A41" s="5">
        <v>40</v>
      </c>
      <c r="B41" s="16">
        <v>23</v>
      </c>
      <c r="G41" s="12"/>
    </row>
    <row r="42" spans="1:7" x14ac:dyDescent="0.3">
      <c r="A42" s="5">
        <v>41</v>
      </c>
      <c r="B42" s="16">
        <v>23</v>
      </c>
      <c r="G42" s="12"/>
    </row>
    <row r="43" spans="1:7" x14ac:dyDescent="0.3">
      <c r="A43" s="5">
        <v>42</v>
      </c>
      <c r="B43" s="24">
        <v>23</v>
      </c>
      <c r="G43" s="12"/>
    </row>
    <row r="44" spans="1:7" x14ac:dyDescent="0.3">
      <c r="A44" s="5">
        <v>43</v>
      </c>
      <c r="B44" s="16">
        <v>25</v>
      </c>
      <c r="G44" s="12"/>
    </row>
    <row r="45" spans="1:7" x14ac:dyDescent="0.3">
      <c r="A45" s="5">
        <v>44</v>
      </c>
      <c r="B45" s="16">
        <v>25</v>
      </c>
      <c r="G45" s="12"/>
    </row>
    <row r="46" spans="1:7" x14ac:dyDescent="0.3">
      <c r="A46" s="5">
        <v>45</v>
      </c>
      <c r="B46" s="16">
        <v>25</v>
      </c>
      <c r="G46" s="12"/>
    </row>
    <row r="47" spans="1:7" x14ac:dyDescent="0.3">
      <c r="A47" s="5">
        <v>46</v>
      </c>
      <c r="B47" s="16">
        <v>25</v>
      </c>
      <c r="G47" s="12"/>
    </row>
    <row r="48" spans="1:7" x14ac:dyDescent="0.3">
      <c r="A48" s="5">
        <v>47</v>
      </c>
      <c r="B48" s="16">
        <v>25</v>
      </c>
      <c r="G48" s="12"/>
    </row>
    <row r="49" spans="1:7" x14ac:dyDescent="0.3">
      <c r="A49" s="5">
        <v>48</v>
      </c>
      <c r="B49" s="16">
        <v>25</v>
      </c>
      <c r="G49" s="12"/>
    </row>
    <row r="50" spans="1:7" x14ac:dyDescent="0.3">
      <c r="A50" s="5">
        <v>49</v>
      </c>
      <c r="B50" s="16">
        <v>25</v>
      </c>
      <c r="G50" s="12"/>
    </row>
    <row r="51" spans="1:7" x14ac:dyDescent="0.3">
      <c r="A51" s="5">
        <v>50</v>
      </c>
      <c r="B51" s="16">
        <v>26</v>
      </c>
      <c r="G51" s="12"/>
    </row>
    <row r="52" spans="1:7" x14ac:dyDescent="0.3">
      <c r="A52" s="5">
        <v>51</v>
      </c>
      <c r="B52" s="16">
        <v>26</v>
      </c>
      <c r="G52" s="12"/>
    </row>
    <row r="53" spans="1:7" x14ac:dyDescent="0.3">
      <c r="A53" s="5">
        <v>52</v>
      </c>
      <c r="B53" s="16">
        <v>26</v>
      </c>
      <c r="G53" s="12"/>
    </row>
    <row r="54" spans="1:7" x14ac:dyDescent="0.3">
      <c r="A54" s="5">
        <v>53</v>
      </c>
      <c r="B54" s="16">
        <v>26</v>
      </c>
      <c r="G54" s="12"/>
    </row>
    <row r="55" spans="1:7" x14ac:dyDescent="0.3">
      <c r="A55" s="5">
        <v>54</v>
      </c>
      <c r="B55" s="16">
        <v>30</v>
      </c>
      <c r="G55" s="12"/>
    </row>
    <row r="56" spans="1:7" x14ac:dyDescent="0.3">
      <c r="A56" s="5">
        <v>55</v>
      </c>
      <c r="B56" s="16">
        <v>30</v>
      </c>
      <c r="G56" s="12"/>
    </row>
    <row r="57" spans="1:7" x14ac:dyDescent="0.3">
      <c r="A57" s="5">
        <v>56</v>
      </c>
      <c r="B57" s="16">
        <v>30</v>
      </c>
      <c r="G57" s="12"/>
    </row>
    <row r="58" spans="1:7" x14ac:dyDescent="0.3">
      <c r="A58" s="5">
        <v>57</v>
      </c>
      <c r="B58" s="16">
        <v>30</v>
      </c>
      <c r="G58" s="12"/>
    </row>
    <row r="59" spans="1:7" x14ac:dyDescent="0.3">
      <c r="A59" s="5">
        <v>58</v>
      </c>
      <c r="B59" s="16">
        <v>30</v>
      </c>
      <c r="G59" s="12"/>
    </row>
    <row r="60" spans="1:7" x14ac:dyDescent="0.3">
      <c r="A60" s="5">
        <v>59</v>
      </c>
      <c r="B60" s="16">
        <v>30</v>
      </c>
      <c r="G60" s="12"/>
    </row>
    <row r="61" spans="1:7" x14ac:dyDescent="0.3">
      <c r="A61" s="5">
        <v>60</v>
      </c>
      <c r="B61" s="16">
        <v>30</v>
      </c>
      <c r="G61" s="12"/>
    </row>
    <row r="62" spans="1:7" x14ac:dyDescent="0.3">
      <c r="A62" s="5">
        <v>61</v>
      </c>
      <c r="B62" s="24">
        <v>30</v>
      </c>
      <c r="G62" s="12"/>
    </row>
    <row r="63" spans="1:7" x14ac:dyDescent="0.3">
      <c r="A63" s="5">
        <v>62</v>
      </c>
      <c r="B63" s="16">
        <v>30</v>
      </c>
      <c r="G63" s="12"/>
    </row>
    <row r="64" spans="1:7" x14ac:dyDescent="0.3">
      <c r="A64" s="5">
        <v>63</v>
      </c>
      <c r="B64" s="16">
        <v>30</v>
      </c>
      <c r="G64" s="12"/>
    </row>
    <row r="65" spans="1:7" x14ac:dyDescent="0.3">
      <c r="A65" s="5">
        <v>64</v>
      </c>
      <c r="B65" s="16">
        <v>35</v>
      </c>
      <c r="G65" s="12"/>
    </row>
    <row r="66" spans="1:7" x14ac:dyDescent="0.3">
      <c r="A66" s="5">
        <v>65</v>
      </c>
      <c r="B66" s="16">
        <v>35</v>
      </c>
      <c r="G66" s="12"/>
    </row>
    <row r="67" spans="1:7" x14ac:dyDescent="0.3">
      <c r="A67" s="5">
        <v>66</v>
      </c>
      <c r="B67" s="16">
        <v>40</v>
      </c>
      <c r="G67" s="12"/>
    </row>
    <row r="68" spans="1:7" x14ac:dyDescent="0.3">
      <c r="A68" s="5">
        <v>67</v>
      </c>
      <c r="B68" s="16">
        <v>40</v>
      </c>
      <c r="G68" s="12"/>
    </row>
    <row r="69" spans="1:7" x14ac:dyDescent="0.3">
      <c r="A69" s="5">
        <v>68</v>
      </c>
      <c r="B69" s="16">
        <v>40</v>
      </c>
      <c r="G69" s="12"/>
    </row>
    <row r="70" spans="1:7" x14ac:dyDescent="0.3">
      <c r="A70" s="5">
        <v>69</v>
      </c>
      <c r="B70" s="16">
        <v>40</v>
      </c>
      <c r="G70" s="12"/>
    </row>
    <row r="71" spans="1:7" x14ac:dyDescent="0.3">
      <c r="A71" s="5">
        <v>70</v>
      </c>
      <c r="B71" s="16">
        <v>43</v>
      </c>
      <c r="G71" s="12"/>
    </row>
    <row r="72" spans="1:7" x14ac:dyDescent="0.3">
      <c r="A72" s="5">
        <v>71</v>
      </c>
      <c r="B72" s="16">
        <v>45</v>
      </c>
      <c r="G72" s="12"/>
    </row>
    <row r="73" spans="1:7" x14ac:dyDescent="0.3">
      <c r="A73" s="5">
        <v>72</v>
      </c>
      <c r="B73" s="16">
        <v>45</v>
      </c>
      <c r="G73" s="12"/>
    </row>
    <row r="74" spans="1:7" x14ac:dyDescent="0.3">
      <c r="A74" s="5">
        <v>73</v>
      </c>
      <c r="B74" s="16">
        <v>45</v>
      </c>
      <c r="G74" s="12"/>
    </row>
    <row r="75" spans="1:7" x14ac:dyDescent="0.3">
      <c r="A75" s="5">
        <v>74</v>
      </c>
      <c r="B75" s="16">
        <v>50</v>
      </c>
      <c r="G75" s="12"/>
    </row>
    <row r="76" spans="1:7" x14ac:dyDescent="0.3">
      <c r="A76" s="5">
        <v>75</v>
      </c>
      <c r="B76" s="16">
        <v>50</v>
      </c>
      <c r="G76" s="12"/>
    </row>
    <row r="77" spans="1:7" x14ac:dyDescent="0.3">
      <c r="A77" s="5">
        <v>76</v>
      </c>
      <c r="B77" s="16">
        <v>50</v>
      </c>
      <c r="G77" s="12"/>
    </row>
    <row r="78" spans="1:7" x14ac:dyDescent="0.3">
      <c r="A78" s="5">
        <v>77</v>
      </c>
      <c r="B78" s="16">
        <v>50</v>
      </c>
      <c r="G78" s="12"/>
    </row>
    <row r="79" spans="1:7" x14ac:dyDescent="0.3">
      <c r="A79" s="5">
        <v>78</v>
      </c>
      <c r="B79" s="16">
        <v>50</v>
      </c>
      <c r="G79" s="12"/>
    </row>
    <row r="80" spans="1:7" x14ac:dyDescent="0.3">
      <c r="A80" s="5">
        <v>79</v>
      </c>
      <c r="B80" s="16">
        <v>50</v>
      </c>
      <c r="G80" s="12"/>
    </row>
    <row r="81" spans="1:7" x14ac:dyDescent="0.3">
      <c r="A81" s="5">
        <v>80</v>
      </c>
      <c r="B81" s="16">
        <v>50</v>
      </c>
      <c r="G81" s="12"/>
    </row>
    <row r="82" spans="1:7" x14ac:dyDescent="0.3">
      <c r="A82" s="5">
        <v>81</v>
      </c>
      <c r="B82" s="24">
        <v>50</v>
      </c>
      <c r="G82" s="12"/>
    </row>
    <row r="83" spans="1:7" x14ac:dyDescent="0.3">
      <c r="A83" s="5">
        <v>82</v>
      </c>
      <c r="B83" s="16">
        <v>50</v>
      </c>
      <c r="G83" s="12"/>
    </row>
    <row r="84" spans="1:7" x14ac:dyDescent="0.3">
      <c r="A84" s="5">
        <v>83</v>
      </c>
      <c r="B84" s="16">
        <v>50</v>
      </c>
      <c r="G84" s="12"/>
    </row>
    <row r="85" spans="1:7" x14ac:dyDescent="0.3">
      <c r="A85" s="5">
        <v>84</v>
      </c>
      <c r="B85" s="16">
        <v>50</v>
      </c>
      <c r="G85" s="12"/>
    </row>
    <row r="86" spans="1:7" x14ac:dyDescent="0.3">
      <c r="A86" s="5">
        <v>85</v>
      </c>
      <c r="B86" s="16">
        <v>55</v>
      </c>
      <c r="G86" s="12"/>
    </row>
    <row r="87" spans="1:7" x14ac:dyDescent="0.3">
      <c r="A87" s="5">
        <v>86</v>
      </c>
      <c r="B87" s="16">
        <v>55</v>
      </c>
      <c r="G87" s="12"/>
    </row>
    <row r="88" spans="1:7" x14ac:dyDescent="0.3">
      <c r="A88" s="5">
        <v>87</v>
      </c>
      <c r="B88" s="16">
        <v>56</v>
      </c>
      <c r="G88" s="12"/>
    </row>
    <row r="89" spans="1:7" x14ac:dyDescent="0.3">
      <c r="A89" s="5">
        <v>88</v>
      </c>
      <c r="B89" s="16">
        <v>60</v>
      </c>
      <c r="G89" s="12"/>
    </row>
    <row r="90" spans="1:7" x14ac:dyDescent="0.3">
      <c r="A90" s="5">
        <v>89</v>
      </c>
      <c r="B90" s="16">
        <v>60</v>
      </c>
    </row>
    <row r="91" spans="1:7" x14ac:dyDescent="0.3">
      <c r="A91" s="5">
        <v>90</v>
      </c>
      <c r="B91" s="16">
        <v>60</v>
      </c>
    </row>
    <row r="92" spans="1:7" x14ac:dyDescent="0.3">
      <c r="A92" s="5">
        <v>91</v>
      </c>
      <c r="B92" s="16">
        <v>60</v>
      </c>
    </row>
    <row r="93" spans="1:7" x14ac:dyDescent="0.3">
      <c r="A93" s="5">
        <v>92</v>
      </c>
      <c r="B93" s="16">
        <v>60</v>
      </c>
    </row>
    <row r="94" spans="1:7" x14ac:dyDescent="0.3">
      <c r="A94" s="5">
        <v>93</v>
      </c>
      <c r="B94" s="16">
        <v>60</v>
      </c>
    </row>
    <row r="95" spans="1:7" x14ac:dyDescent="0.3">
      <c r="A95" s="5">
        <v>94</v>
      </c>
      <c r="B95" s="16">
        <v>60</v>
      </c>
    </row>
    <row r="96" spans="1:7" x14ac:dyDescent="0.3">
      <c r="A96" s="5">
        <v>95</v>
      </c>
      <c r="B96" s="16">
        <v>60</v>
      </c>
    </row>
    <row r="97" spans="1:2" x14ac:dyDescent="0.3">
      <c r="A97" s="5">
        <v>96</v>
      </c>
      <c r="B97" s="16">
        <v>64</v>
      </c>
    </row>
    <row r="98" spans="1:2" x14ac:dyDescent="0.3">
      <c r="A98" s="5">
        <v>97</v>
      </c>
      <c r="B98" s="16">
        <v>64</v>
      </c>
    </row>
    <row r="99" spans="1:2" x14ac:dyDescent="0.3">
      <c r="A99" s="5">
        <v>98</v>
      </c>
      <c r="B99" s="16">
        <v>65</v>
      </c>
    </row>
    <row r="100" spans="1:2" x14ac:dyDescent="0.3">
      <c r="A100" s="5">
        <v>99</v>
      </c>
      <c r="B100" s="16">
        <v>65</v>
      </c>
    </row>
    <row r="101" spans="1:2" x14ac:dyDescent="0.3">
      <c r="A101" s="5">
        <v>100</v>
      </c>
      <c r="B101" s="16">
        <v>66</v>
      </c>
    </row>
    <row r="102" spans="1:2" x14ac:dyDescent="0.3">
      <c r="A102" s="5">
        <v>101</v>
      </c>
      <c r="B102" s="16">
        <v>69</v>
      </c>
    </row>
    <row r="103" spans="1:2" x14ac:dyDescent="0.3">
      <c r="A103" s="5">
        <v>102</v>
      </c>
      <c r="B103" s="16">
        <v>70</v>
      </c>
    </row>
    <row r="104" spans="1:2" x14ac:dyDescent="0.3">
      <c r="A104" s="5">
        <v>103</v>
      </c>
      <c r="B104" s="16">
        <v>75</v>
      </c>
    </row>
    <row r="105" spans="1:2" x14ac:dyDescent="0.3">
      <c r="A105" s="5">
        <v>104</v>
      </c>
      <c r="B105" s="16">
        <v>80</v>
      </c>
    </row>
    <row r="106" spans="1:2" x14ac:dyDescent="0.3">
      <c r="A106" s="5">
        <v>105</v>
      </c>
      <c r="B106" s="16">
        <v>80</v>
      </c>
    </row>
    <row r="107" spans="1:2" x14ac:dyDescent="0.3">
      <c r="A107" s="5">
        <v>106</v>
      </c>
      <c r="B107" s="16">
        <v>80</v>
      </c>
    </row>
    <row r="108" spans="1:2" x14ac:dyDescent="0.3">
      <c r="A108" s="5">
        <v>107</v>
      </c>
      <c r="B108" s="16">
        <v>80</v>
      </c>
    </row>
    <row r="109" spans="1:2" x14ac:dyDescent="0.3">
      <c r="A109" s="5">
        <v>108</v>
      </c>
      <c r="B109" s="16">
        <v>80</v>
      </c>
    </row>
    <row r="110" spans="1:2" x14ac:dyDescent="0.3">
      <c r="A110" s="5">
        <v>109</v>
      </c>
      <c r="B110" s="16">
        <v>80</v>
      </c>
    </row>
    <row r="111" spans="1:2" x14ac:dyDescent="0.3">
      <c r="A111" s="5">
        <v>110</v>
      </c>
      <c r="B111" s="24">
        <v>90</v>
      </c>
    </row>
    <row r="112" spans="1:2" x14ac:dyDescent="0.3">
      <c r="A112" s="5">
        <v>111</v>
      </c>
      <c r="B112" s="16">
        <v>100</v>
      </c>
    </row>
    <row r="113" spans="1:2" x14ac:dyDescent="0.3">
      <c r="A113" s="5">
        <v>112</v>
      </c>
      <c r="B113" s="16">
        <v>100</v>
      </c>
    </row>
    <row r="114" spans="1:2" x14ac:dyDescent="0.3">
      <c r="A114" s="5">
        <v>113</v>
      </c>
      <c r="B114" s="16">
        <v>100</v>
      </c>
    </row>
    <row r="115" spans="1:2" x14ac:dyDescent="0.3">
      <c r="A115" s="5">
        <v>114</v>
      </c>
      <c r="B115" s="16">
        <v>100</v>
      </c>
    </row>
    <row r="116" spans="1:2" x14ac:dyDescent="0.3">
      <c r="A116" s="5">
        <v>115</v>
      </c>
      <c r="B116" s="16">
        <v>100</v>
      </c>
    </row>
    <row r="117" spans="1:2" x14ac:dyDescent="0.3">
      <c r="A117" s="5">
        <v>116</v>
      </c>
      <c r="B117" s="16">
        <v>100</v>
      </c>
    </row>
    <row r="118" spans="1:2" x14ac:dyDescent="0.3">
      <c r="A118" s="5">
        <v>117</v>
      </c>
      <c r="B118" s="16">
        <v>120</v>
      </c>
    </row>
    <row r="119" spans="1:2" x14ac:dyDescent="0.3">
      <c r="A119" s="5">
        <v>118</v>
      </c>
      <c r="B119" s="16">
        <v>150</v>
      </c>
    </row>
    <row r="120" spans="1:2" x14ac:dyDescent="0.3">
      <c r="A120" s="5">
        <v>119</v>
      </c>
      <c r="B120" s="16">
        <v>150</v>
      </c>
    </row>
    <row r="121" spans="1:2" x14ac:dyDescent="0.3">
      <c r="A121" s="5">
        <v>120</v>
      </c>
      <c r="B121" s="16">
        <v>186</v>
      </c>
    </row>
    <row r="122" spans="1:2" x14ac:dyDescent="0.3">
      <c r="A122" s="5">
        <v>121</v>
      </c>
      <c r="B122" s="16">
        <v>190</v>
      </c>
    </row>
    <row r="123" spans="1:2" x14ac:dyDescent="0.3">
      <c r="A123" s="5">
        <v>122</v>
      </c>
      <c r="B123" s="16">
        <v>200</v>
      </c>
    </row>
    <row r="124" spans="1:2" x14ac:dyDescent="0.3">
      <c r="A124" s="5">
        <v>123</v>
      </c>
      <c r="B124" s="16">
        <v>200</v>
      </c>
    </row>
    <row r="125" spans="1:2" x14ac:dyDescent="0.3">
      <c r="A125" s="5">
        <v>124</v>
      </c>
      <c r="B125" s="16">
        <v>235</v>
      </c>
    </row>
    <row r="126" spans="1:2" x14ac:dyDescent="0.3">
      <c r="A126" s="5">
        <v>125</v>
      </c>
      <c r="B126" s="16">
        <v>300</v>
      </c>
    </row>
    <row r="127" spans="1:2" x14ac:dyDescent="0.3">
      <c r="A127" s="5">
        <v>126</v>
      </c>
      <c r="B127" s="16">
        <v>300</v>
      </c>
    </row>
    <row r="128" spans="1:2" x14ac:dyDescent="0.3">
      <c r="A128" s="5">
        <v>127</v>
      </c>
      <c r="B128" s="16">
        <v>300</v>
      </c>
    </row>
    <row r="129" spans="1:13" x14ac:dyDescent="0.3">
      <c r="A129" s="5">
        <v>128</v>
      </c>
      <c r="B129" s="16">
        <v>400</v>
      </c>
    </row>
    <row r="130" spans="1:13" x14ac:dyDescent="0.3">
      <c r="A130" s="5">
        <v>129</v>
      </c>
      <c r="B130" s="16">
        <v>500</v>
      </c>
    </row>
    <row r="131" spans="1:13" x14ac:dyDescent="0.3">
      <c r="A131" s="5">
        <v>130</v>
      </c>
      <c r="B131" s="16">
        <v>500</v>
      </c>
    </row>
    <row r="132" spans="1:13" x14ac:dyDescent="0.3">
      <c r="A132" s="5">
        <v>131</v>
      </c>
      <c r="B132" s="16">
        <v>600</v>
      </c>
    </row>
    <row r="133" spans="1:13" x14ac:dyDescent="0.3">
      <c r="A133" s="5">
        <v>132</v>
      </c>
      <c r="B133" s="16">
        <v>840</v>
      </c>
    </row>
    <row r="134" spans="1:13" x14ac:dyDescent="0.3">
      <c r="A134" s="5">
        <v>133</v>
      </c>
      <c r="B134" s="16">
        <v>1000</v>
      </c>
    </row>
    <row r="135" spans="1:13" x14ac:dyDescent="0.3">
      <c r="A135" s="5">
        <v>134</v>
      </c>
      <c r="B135" s="16">
        <v>2500</v>
      </c>
    </row>
    <row r="136" spans="1:13" x14ac:dyDescent="0.3">
      <c r="A136" s="5">
        <v>135</v>
      </c>
      <c r="B136" s="16">
        <v>3000</v>
      </c>
    </row>
    <row r="137" spans="1:13" x14ac:dyDescent="0.3">
      <c r="B137"/>
      <c r="C137" s="2"/>
      <c r="D137" s="2"/>
      <c r="L137"/>
      <c r="M137"/>
    </row>
  </sheetData>
  <sortState xmlns:xlrd2="http://schemas.microsoft.com/office/spreadsheetml/2017/richdata2" ref="A2:B137">
    <sortCondition ref="B137"/>
  </sortState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D.N.A</vt:lpstr>
      <vt:lpstr>D.A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Quimbiulco</dc:creator>
  <cp:lastModifiedBy>User</cp:lastModifiedBy>
  <dcterms:created xsi:type="dcterms:W3CDTF">2024-12-07T20:13:24Z</dcterms:created>
  <dcterms:modified xsi:type="dcterms:W3CDTF">2024-12-13T04:14:12Z</dcterms:modified>
</cp:coreProperties>
</file>