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hidePivotFieldList="1" defaultThemeVersion="166925"/>
  <mc:AlternateContent xmlns:mc="http://schemas.openxmlformats.org/markup-compatibility/2006">
    <mc:Choice Requires="x15">
      <x15ac:absPath xmlns:x15ac="http://schemas.microsoft.com/office/spreadsheetml/2010/11/ac" url="https://d.docs.live.net/2fe68b45b702b26d/Desktop/"/>
    </mc:Choice>
  </mc:AlternateContent>
  <xr:revisionPtr revIDLastSave="4" documentId="13_ncr:1_{46224415-E9A5-47E4-B8DA-B1D3457E319F}" xr6:coauthVersionLast="47" xr6:coauthVersionMax="47" xr10:uidLastSave="{A20D915E-A6AE-408A-A269-885F2A779832}"/>
  <bookViews>
    <workbookView xWindow="0" yWindow="90" windowWidth="20580" windowHeight="10695" firstSheet="1" activeTab="2" xr2:uid="{00000000-000D-0000-FFFF-FFFF00000000}"/>
  </bookViews>
  <sheets>
    <sheet name="Overview" sheetId="16" r:id="rId1"/>
    <sheet name="Data Dictionary" sheetId="7" r:id="rId2"/>
    <sheet name="Complete Your Analysis!" sheetId="11" r:id="rId3"/>
    <sheet name="Grammys Data" sheetId="1" r:id="rId4"/>
    <sheet name="Recording Academy Data" sheetId="2" r:id="rId5"/>
    <sheet name="LevelUp! AB Testing" sheetId="6" r:id="rId6"/>
    <sheet name="Solutions" sheetId="15" state="veryHidden"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1" l="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C58" i="11"/>
  <c r="C54" i="11"/>
  <c r="H44" i="1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C55" i="11" l="1"/>
  <c r="C63" i="11"/>
  <c r="C64" i="11"/>
  <c r="C56" i="11"/>
  <c r="C59" i="11"/>
  <c r="C60"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7" authorId="0" shapeId="0" xr:uid="{A9025BCD-A637-464A-802A-9E04829F0F26}">
      <text>
        <r>
          <rPr>
            <sz val="10.5"/>
            <color rgb="FF000000"/>
            <rFont val="+mn-lt"/>
            <charset val="1"/>
          </rPr>
          <t xml:space="preserve">The Grammys Data contains two tables. The web analytics data for Grammy.com and a second table for mobile visitors on the site.
</t>
        </r>
        <r>
          <rPr>
            <sz val="10.5"/>
            <color rgb="FF000000"/>
            <rFont val="+mn-lt"/>
            <charset val="1"/>
          </rPr>
          <t xml:space="preserve">
</t>
        </r>
        <r>
          <rPr>
            <sz val="10.5"/>
            <color rgb="FF000000"/>
            <rFont val="+mn-lt"/>
            <charset val="1"/>
          </rPr>
          <t xml:space="preserve">The Recording Academy Data contains the web analytics for recordingacademy.com after they split the websites.
</t>
        </r>
        <r>
          <rPr>
            <sz val="10.5"/>
            <color rgb="FF000000"/>
            <rFont val="+mn-lt"/>
            <charset val="1"/>
          </rPr>
          <t xml:space="preserve">
</t>
        </r>
        <r>
          <rPr>
            <sz val="10.5"/>
            <color rgb="FF000000"/>
            <rFont val="+mn-lt"/>
            <charset val="1"/>
          </rPr>
          <t xml:space="preserve">Table names for easier referencing:
</t>
        </r>
        <r>
          <rPr>
            <b/>
            <sz val="10.5"/>
            <color rgb="FF000000"/>
            <rFont val="+mn-lt"/>
            <charset val="1"/>
          </rPr>
          <t xml:space="preserve">Grammys
</t>
        </r>
        <r>
          <rPr>
            <b/>
            <sz val="10.5"/>
            <color rgb="FF000000"/>
            <rFont val="+mn-lt"/>
            <charset val="1"/>
          </rPr>
          <t xml:space="preserve">TRA
</t>
        </r>
        <r>
          <rPr>
            <b/>
            <sz val="10.5"/>
            <color rgb="FF000000"/>
            <rFont val="+mn-lt"/>
            <charset val="1"/>
          </rPr>
          <t>mobile_visits</t>
        </r>
      </text>
    </comment>
    <comment ref="D19" authorId="0" shapeId="0" xr:uid="{00000000-0006-0000-0000-000001000000}">
      <text>
        <r>
          <rPr>
            <sz val="10.5"/>
            <color rgb="FF000000"/>
            <rFont val="+mn-lt"/>
            <charset val="1"/>
          </rPr>
          <t xml:space="preserve">Make sure you have selected both columns of interest before creating your visualization.
</t>
        </r>
      </text>
    </comment>
    <comment ref="D41" authorId="0" shapeId="0" xr:uid="{00000000-0006-0000-0000-000002000000}">
      <text>
        <r>
          <rPr>
            <sz val="10.5"/>
            <color rgb="FF000000"/>
            <rFont val="+mn-lt"/>
            <charset val="1"/>
          </rPr>
          <t xml:space="preserve">You'll need to use </t>
        </r>
        <r>
          <rPr>
            <b/>
            <sz val="10.5"/>
            <color rgb="FF000000"/>
            <rFont val="+mn-lt"/>
            <charset val="1"/>
          </rPr>
          <t>event_type</t>
        </r>
        <r>
          <rPr>
            <sz val="10.5"/>
            <color rgb="FF000000"/>
            <rFont val="+mn-lt"/>
            <charset val="1"/>
          </rPr>
          <t xml:space="preserve"> in the rows of this PivotTable and remember to change the aggregation function on the number of visitors to be the </t>
        </r>
        <r>
          <rPr>
            <b/>
            <sz val="10.5"/>
            <color rgb="FF000000"/>
            <rFont val="+mn-lt"/>
            <charset val="1"/>
          </rPr>
          <t>average</t>
        </r>
        <r>
          <rPr>
            <sz val="10.5"/>
            <color rgb="FF000000"/>
            <rFont val="+mn-lt"/>
            <charset val="1"/>
          </rPr>
          <t xml:space="preserve"> instead of the sum. </t>
        </r>
      </text>
    </comment>
    <comment ref="D48" authorId="0" shapeId="0" xr:uid="{876AFC9A-A5FA-2F43-BC3D-4D9F49A800BC}">
      <text>
        <r>
          <rPr>
            <sz val="10.5"/>
            <color rgb="FF000000"/>
            <rFont val="+mn-lt"/>
            <charset val="1"/>
          </rPr>
          <t xml:space="preserve">When comparing dates in Excel, you'll need to compare the date in each row to </t>
        </r>
        <r>
          <rPr>
            <b/>
            <sz val="10.5"/>
            <color rgb="FF000000"/>
            <rFont val="+mn-lt"/>
            <charset val="1"/>
          </rPr>
          <t>DATE(2022,2,1)</t>
        </r>
        <r>
          <rPr>
            <sz val="10.5"/>
            <color rgb="FF000000"/>
            <rFont val="+mn-lt"/>
            <charset val="1"/>
          </rPr>
          <t xml:space="preserve">. 
</t>
        </r>
        <r>
          <rPr>
            <sz val="10.5"/>
            <color rgb="FF000000"/>
            <rFont val="+mn-lt"/>
            <charset val="1"/>
          </rPr>
          <t xml:space="preserve">
</t>
        </r>
        <r>
          <rPr>
            <sz val="10.5"/>
            <color rgb="FF000000"/>
            <rFont val="+mn-lt"/>
            <charset val="1"/>
          </rPr>
          <t xml:space="preserve">i.e. </t>
        </r>
        <r>
          <rPr>
            <b/>
            <sz val="10.5"/>
            <color rgb="FF000000"/>
            <rFont val="+mn-lt"/>
            <charset val="1"/>
          </rPr>
          <t>[@[date]] &gt;= DATE(2022,2,1)</t>
        </r>
        <r>
          <rPr>
            <sz val="10.5"/>
            <color rgb="FF000000"/>
            <rFont val="+mn-lt"/>
            <charset val="1"/>
          </rPr>
          <t xml:space="preserve"> should be the first argument in your </t>
        </r>
        <r>
          <rPr>
            <b/>
            <sz val="10.5"/>
            <color rgb="FF000000"/>
            <rFont val="+mn-lt"/>
            <charset val="1"/>
          </rPr>
          <t>IF</t>
        </r>
        <r>
          <rPr>
            <sz val="10.5"/>
            <color rgb="FF000000"/>
            <rFont val="+mn-lt"/>
            <charset val="1"/>
          </rPr>
          <t xml:space="preserve"> function.</t>
        </r>
      </text>
    </comment>
    <comment ref="D51" authorId="0" shapeId="0" xr:uid="{444A566B-390E-8C4F-8DDA-B2ADF0D07985}">
      <text>
        <r>
          <rPr>
            <sz val="10.5"/>
            <color rgb="FF000000"/>
            <rFont val="+mn-lt"/>
            <charset val="1"/>
          </rPr>
          <t>Some hint boxes may appear cutoff. Right click and press "edit note" to expand the frame to see the full message.</t>
        </r>
      </text>
    </comment>
    <comment ref="D54" authorId="0" shapeId="0" xr:uid="{00398791-CE6B-704B-B042-0D3A41C9E9CD}">
      <text>
        <r>
          <rPr>
            <sz val="10.5"/>
            <color rgb="FF000000"/>
            <rFont val="+mn-lt"/>
            <charset val="1"/>
          </rPr>
          <t xml:space="preserve">For the "Grammys" data and "Grammys + TRA" data, you can use the </t>
        </r>
        <r>
          <rPr>
            <b/>
            <sz val="10.5"/>
            <color rgb="FF000000"/>
            <rFont val="+mn-lt"/>
            <charset val="1"/>
          </rPr>
          <t>SUMIFS</t>
        </r>
        <r>
          <rPr>
            <sz val="10.5"/>
            <color rgb="FF000000"/>
            <rFont val="+mn-lt"/>
            <charset val="1"/>
          </rPr>
          <t xml:space="preserve"> function in your numerator and denominator to look at only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1"/>
            <color rgb="FF000000"/>
            <rFont val="Calibri"/>
            <family val="2"/>
          </rPr>
          <t xml:space="preserve">If using a </t>
        </r>
        <r>
          <rPr>
            <b/>
            <sz val="11"/>
            <color rgb="FF000000"/>
            <rFont val="Calibri"/>
            <family val="2"/>
          </rPr>
          <t>PivotTable</t>
        </r>
        <r>
          <rPr>
            <sz val="11"/>
            <color rgb="FF000000"/>
            <rFont val="Calibri"/>
            <family val="2"/>
          </rPr>
          <t xml:space="preserve"> you will need to calculate the SUM of </t>
        </r>
        <r>
          <rPr>
            <b/>
            <sz val="11"/>
            <color rgb="FF000000"/>
            <rFont val="Calibri"/>
            <family val="2"/>
          </rPr>
          <t xml:space="preserve">pageviews </t>
        </r>
        <r>
          <rPr>
            <sz val="11"/>
            <color rgb="FF000000"/>
            <rFont val="Calibri"/>
            <family val="2"/>
          </rPr>
          <t xml:space="preserve">and </t>
        </r>
        <r>
          <rPr>
            <b/>
            <sz val="11"/>
            <color rgb="FF000000"/>
            <rFont val="Calibri"/>
            <family val="2"/>
          </rPr>
          <t>sessions</t>
        </r>
        <r>
          <rPr>
            <sz val="11"/>
            <color rgb="FF000000"/>
            <rFont val="Calibri"/>
            <family val="2"/>
          </rPr>
          <t xml:space="preserve"> for each version of the website and do the division in the provided cell.</t>
        </r>
      </text>
    </comment>
    <comment ref="D58" authorId="0" shapeId="0" xr:uid="{00000000-0006-0000-0000-000004000000}">
      <text>
        <r>
          <rPr>
            <sz val="10.5"/>
            <color rgb="FF000000"/>
            <rFont val="Calibri"/>
            <family val="2"/>
          </rPr>
          <t xml:space="preserve">For the "Grammys" data and "Grammys + TRA" data, you will need to use the </t>
        </r>
        <r>
          <rPr>
            <b/>
            <sz val="10.5"/>
            <color rgb="FF000000"/>
            <rFont val="Calibri"/>
            <family val="2"/>
          </rPr>
          <t>SUMIFS</t>
        </r>
        <r>
          <rPr>
            <sz val="10.5"/>
            <color rgb="FF000000"/>
            <rFont val="Calibri"/>
            <family val="2"/>
          </rPr>
          <t xml:space="preserve"> function in your numerator and denominator to look at only the relevant sections of the </t>
        </r>
        <r>
          <rPr>
            <b/>
            <sz val="10.5"/>
            <color rgb="FF000000"/>
            <rFont val="Calibri"/>
            <family val="2"/>
          </rPr>
          <t>website_content</t>
        </r>
        <r>
          <rPr>
            <sz val="10.5"/>
            <color rgb="FF000000"/>
            <rFont val="Calibri"/>
            <family val="2"/>
          </rPr>
          <t xml:space="preserve"> column.
</t>
        </r>
        <r>
          <rPr>
            <sz val="10.5"/>
            <color rgb="FF000000"/>
            <rFont val="Calibri"/>
            <family val="2"/>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bounced_sessions </t>
        </r>
        <r>
          <rPr>
            <sz val="10"/>
            <color rgb="FF000000"/>
            <rFont val="Calibri"/>
            <family val="2"/>
          </rPr>
          <t xml:space="preserve">and </t>
        </r>
        <r>
          <rPr>
            <b/>
            <sz val="10"/>
            <color rgb="FF000000"/>
            <rFont val="Calibri"/>
            <family val="2"/>
          </rPr>
          <t>sessions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62" authorId="0" shapeId="0" xr:uid="{00000000-0006-0000-0000-000005000000}">
      <text>
        <r>
          <rPr>
            <sz val="10.5"/>
            <color rgb="FF000000"/>
            <rFont val="+mn-lt"/>
            <charset val="1"/>
          </rPr>
          <t xml:space="preserve">For the "Grammys" data and "Grammys + TRA" you will need to use the </t>
        </r>
        <r>
          <rPr>
            <b/>
            <sz val="10.5"/>
            <color rgb="FF000000"/>
            <rFont val="+mn-lt"/>
            <charset val="1"/>
          </rPr>
          <t>AVERAGEIFS</t>
        </r>
        <r>
          <rPr>
            <sz val="10.5"/>
            <color rgb="FF000000"/>
            <rFont val="+mn-lt"/>
            <charset val="1"/>
          </rPr>
          <t xml:space="preserve"> function to look at the relevant sections of the </t>
        </r>
        <r>
          <rPr>
            <b/>
            <sz val="10.5"/>
            <color rgb="FF000000"/>
            <rFont val="+mn-lt"/>
            <charset val="1"/>
          </rPr>
          <t>website_content</t>
        </r>
        <r>
          <rPr>
            <sz val="10.5"/>
            <color rgb="FF000000"/>
            <rFont val="+mn-lt"/>
            <charset val="1"/>
          </rPr>
          <t xml:space="preserve"> column.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AVERAGE of </t>
        </r>
        <r>
          <rPr>
            <b/>
            <sz val="10"/>
            <color rgb="FF000000"/>
            <rFont val="Calibri"/>
            <family val="2"/>
          </rPr>
          <t>average_session_duration_secs</t>
        </r>
        <r>
          <rPr>
            <sz val="10"/>
            <color rgb="FF000000"/>
            <rFont val="Calibri"/>
            <family val="2"/>
          </rPr>
          <t xml:space="preserve"> for each version of the website.</t>
        </r>
        <r>
          <rPr>
            <sz val="10.5"/>
            <color rgb="FF000000"/>
            <rFont val="Calibri"/>
            <family val="2"/>
          </rPr>
          <t xml:space="preserve">
</t>
        </r>
      </text>
    </comment>
    <comment ref="D69" authorId="0" shapeId="0" xr:uid="{331344B4-7E3D-BD40-B646-08005CDF1364}">
      <text>
        <r>
          <rPr>
            <sz val="10.5"/>
            <color rgb="FF000000"/>
            <rFont val="+mn-lt"/>
            <charset val="1"/>
          </rPr>
          <t xml:space="preserve">You will need to use the optional </t>
        </r>
        <r>
          <rPr>
            <b/>
            <sz val="10.5"/>
            <color rgb="FF000000"/>
            <rFont val="+mn-lt"/>
            <charset val="1"/>
          </rPr>
          <t>[if not found]</t>
        </r>
        <r>
          <rPr>
            <sz val="10.5"/>
            <color rgb="FF000000"/>
            <rFont val="+mn-lt"/>
            <charset val="1"/>
          </rPr>
          <t xml:space="preserve"> parameter in the XLOOKUP function to put a zero when a match is not available. </t>
        </r>
      </text>
    </comment>
    <comment ref="D71" authorId="0" shapeId="0" xr:uid="{00000000-0006-0000-0000-000006000000}">
      <text>
        <r>
          <rPr>
            <sz val="10.5"/>
            <color rgb="FF000000"/>
            <rFont val="+mn-lt"/>
            <charset val="1"/>
          </rPr>
          <t xml:space="preserve">If you look closely at the data, mobile_visitors has a value of zero for "Grammys + TRA" web content. You'll need to use </t>
        </r>
        <r>
          <rPr>
            <b/>
            <sz val="10.5"/>
            <color rgb="FF000000"/>
            <rFont val="+mn-lt"/>
            <charset val="1"/>
          </rPr>
          <t>SUMIFS</t>
        </r>
        <r>
          <rPr>
            <sz val="10.5"/>
            <color rgb="FF000000"/>
            <rFont val="+mn-lt"/>
            <charset val="1"/>
          </rPr>
          <t xml:space="preserve"> to look at the "Grammys" only web content. 
</t>
        </r>
        <r>
          <rPr>
            <sz val="10.5"/>
            <color rgb="FF000000"/>
            <rFont val="+mn-lt"/>
            <charset val="1"/>
          </rPr>
          <t xml:space="preserve">
</t>
        </r>
        <r>
          <rPr>
            <sz val="10"/>
            <color rgb="FF000000"/>
            <rFont val="Calibri"/>
            <family val="2"/>
          </rPr>
          <t xml:space="preserve">If using a </t>
        </r>
        <r>
          <rPr>
            <b/>
            <sz val="10"/>
            <color rgb="FF000000"/>
            <rFont val="Calibri"/>
            <family val="2"/>
          </rPr>
          <t>PivotTable</t>
        </r>
        <r>
          <rPr>
            <sz val="10"/>
            <color rgb="FF000000"/>
            <rFont val="Calibri"/>
            <family val="2"/>
          </rPr>
          <t xml:space="preserve"> you will need to calculate the SUM of </t>
        </r>
        <r>
          <rPr>
            <b/>
            <sz val="10"/>
            <color rgb="FF000000"/>
            <rFont val="Calibri"/>
            <family val="2"/>
          </rPr>
          <t xml:space="preserve">mobile_visitors </t>
        </r>
        <r>
          <rPr>
            <sz val="10"/>
            <color rgb="FF000000"/>
            <rFont val="Calibri"/>
            <family val="2"/>
          </rPr>
          <t xml:space="preserve">and </t>
        </r>
        <r>
          <rPr>
            <b/>
            <sz val="10"/>
            <color rgb="FF000000"/>
            <rFont val="Calibri"/>
            <family val="2"/>
          </rPr>
          <t>visitors</t>
        </r>
        <r>
          <rPr>
            <sz val="10"/>
            <color rgb="FF000000"/>
            <rFont val="Calibri"/>
            <family val="2"/>
          </rPr>
          <t xml:space="preserve"> for each version of the website and do the division in the provided cell.</t>
        </r>
        <r>
          <rPr>
            <sz val="10.5"/>
            <color rgb="FF000000"/>
            <rFont val="Calibri"/>
            <family val="2"/>
          </rPr>
          <t xml:space="preserve">
</t>
        </r>
      </text>
    </comment>
    <comment ref="D73" authorId="0" shapeId="0" xr:uid="{00000000-0006-0000-0000-000007000000}">
      <text>
        <r>
          <rPr>
            <sz val="10.5"/>
            <color rgb="FF000000"/>
            <rFont val="+mn-lt"/>
            <charset val="1"/>
          </rPr>
          <t xml:space="preserve">Remember to look at the changes in KPIs. In particular, Ray is interested in the </t>
        </r>
        <r>
          <rPr>
            <b/>
            <sz val="10.5"/>
            <color rgb="FF000000"/>
            <rFont val="+mn-lt"/>
            <charset val="1"/>
          </rPr>
          <t>bounce rate</t>
        </r>
        <r>
          <rPr>
            <sz val="10.5"/>
            <color rgb="FF000000"/>
            <rFont val="+mn-lt"/>
            <charset val="1"/>
          </rPr>
          <t xml:space="preserve">, </t>
        </r>
        <r>
          <rPr>
            <b/>
            <sz val="10.5"/>
            <color rgb="FF000000"/>
            <rFont val="+mn-lt"/>
            <charset val="1"/>
          </rPr>
          <t>average time on site</t>
        </r>
        <r>
          <rPr>
            <sz val="10.5"/>
            <color rgb="FF000000"/>
            <rFont val="+mn-lt"/>
            <charset val="1"/>
          </rPr>
          <t xml:space="preserve">, and </t>
        </r>
        <r>
          <rPr>
            <b/>
            <sz val="10.5"/>
            <color rgb="FF000000"/>
            <rFont val="+mn-lt"/>
            <charset val="1"/>
          </rPr>
          <t>pages per session</t>
        </r>
        <r>
          <rPr>
            <sz val="10.5"/>
            <color rgb="FF000000"/>
            <rFont val="+mn-lt"/>
            <charset val="1"/>
          </rPr>
          <t xml:space="preserve"> metrics. </t>
        </r>
      </text>
    </comment>
    <comment ref="D106" authorId="0" shapeId="0" xr:uid="{00000000-0006-0000-0000-000008000000}">
      <text>
        <r>
          <rPr>
            <sz val="10.5"/>
            <color rgb="FF000000"/>
            <rFont val="+mn-lt"/>
            <charset val="1"/>
          </rPr>
          <t xml:space="preserve">Remember, the </t>
        </r>
        <r>
          <rPr>
            <b/>
            <sz val="10.5"/>
            <color rgb="FF000000"/>
            <rFont val="+mn-lt"/>
            <charset val="1"/>
          </rPr>
          <t>null hypothesis</t>
        </r>
        <r>
          <rPr>
            <sz val="10.5"/>
            <color rgb="FF000000"/>
            <rFont val="+mn-lt"/>
            <charset val="1"/>
          </rPr>
          <t xml:space="preserve"> is the conservative approach. In other words, we do not expect to see a change.</t>
        </r>
      </text>
    </comment>
    <comment ref="D114" authorId="0" shapeId="0" xr:uid="{00000000-0006-0000-0000-000009000000}">
      <text>
        <r>
          <rPr>
            <sz val="10"/>
            <color rgb="FF000000"/>
            <rFont val="Calibri"/>
            <family val="2"/>
          </rPr>
          <t xml:space="preserve">If you need to install the </t>
        </r>
        <r>
          <rPr>
            <b/>
            <sz val="10"/>
            <color rgb="FF000000"/>
            <rFont val="Calibri"/>
            <family val="2"/>
          </rPr>
          <t>Analysis Toolpak</t>
        </r>
        <r>
          <rPr>
            <sz val="10"/>
            <color rgb="FF000000"/>
            <rFont val="Calibri"/>
            <family val="2"/>
          </rPr>
          <t xml:space="preserve"> or refresh on the topics needed to answer these qeustions, please look in the </t>
        </r>
        <r>
          <rPr>
            <b/>
            <sz val="10"/>
            <color rgb="FF000000"/>
            <rFont val="Calibri"/>
            <family val="2"/>
          </rPr>
          <t>OPTIONAL: Advanced A/B Testing LevelUp</t>
        </r>
        <r>
          <rPr>
            <sz val="10"/>
            <color rgb="FF000000"/>
            <rFont val="Calibri"/>
            <family val="2"/>
          </rPr>
          <t xml:space="preserve"> SkillBuilder in HQ.</t>
        </r>
        <r>
          <rPr>
            <sz val="10.5"/>
            <color rgb="FF000000"/>
            <rFont val="Calibri"/>
            <family val="2"/>
          </rPr>
          <t xml:space="preserve">
</t>
        </r>
        <r>
          <rPr>
            <sz val="10.5"/>
            <color rgb="FF000000"/>
            <rFont val="+mn-lt"/>
            <charset val="1"/>
          </rPr>
          <t xml:space="preserve">
</t>
        </r>
        <r>
          <rPr>
            <sz val="10.5"/>
            <color rgb="FF000000"/>
            <rFont val="+mn-lt"/>
            <charset val="1"/>
          </rPr>
          <t>The reason we can't use the Neil Patel website for our A/B test is because pages per session is not a binary result like clicking on an email (0 or 1). Instead, a user can view multiple pages in one session which requires the use of a different tool.</t>
        </r>
      </text>
    </comment>
  </commentList>
</comments>
</file>

<file path=xl/sharedStrings.xml><?xml version="1.0" encoding="utf-8"?>
<sst xmlns="http://schemas.openxmlformats.org/spreadsheetml/2006/main" count="2499" uniqueCount="118">
  <si>
    <t>date</t>
  </si>
  <si>
    <t>visitors</t>
  </si>
  <si>
    <t>pageviews</t>
  </si>
  <si>
    <t>sessions</t>
  </si>
  <si>
    <t>bounced_sessions</t>
  </si>
  <si>
    <t>avg_session_duration_secs</t>
  </si>
  <si>
    <t>Control</t>
  </si>
  <si>
    <t>Test</t>
  </si>
  <si>
    <t>— The Data Dictionary</t>
  </si>
  <si>
    <t>HMDA_Data table</t>
  </si>
  <si>
    <t>Note: Only key columns most relevant to the assignment are described below.</t>
  </si>
  <si>
    <t>column</t>
  </si>
  <si>
    <t>description</t>
  </si>
  <si>
    <t>mobile_visitors</t>
  </si>
  <si>
    <t>About Your Analysis</t>
  </si>
  <si>
    <t>Now, it's time to analyze!</t>
  </si>
  <si>
    <t>Part 1: Explore the Data</t>
  </si>
  <si>
    <t>Hint!</t>
  </si>
  <si>
    <t>1a</t>
  </si>
  <si>
    <t>1b</t>
  </si>
  <si>
    <t>What can you say about the visitors to the website by looking at the graph?</t>
  </si>
  <si>
    <t>Place the PivotTable for Task 2a below.</t>
  </si>
  <si>
    <t>2a</t>
  </si>
  <si>
    <t>2b</t>
  </si>
  <si>
    <t>Part 2: Analyze the Data</t>
  </si>
  <si>
    <t>4a</t>
  </si>
  <si>
    <t>4b</t>
  </si>
  <si>
    <t>4c</t>
  </si>
  <si>
    <t>5a</t>
  </si>
  <si>
    <t>5b</t>
  </si>
  <si>
    <t>5c</t>
  </si>
  <si>
    <t>Using the work you did in this project, would you recommend that the websites stay separate? Please give a 2-3 paragraph answer using details from the analysis work above explaining why or why not they should stay separate.</t>
  </si>
  <si>
    <t xml:space="preserve">Ray's team is also interested in comparing metrics of the Grammy.com website to that of their main competitor, The American Music Awards (theAMAs.com). On the right you will find a dashboard of the key metrics from The AMAs, use your findings from above to give feedback to Ray and team on which metrics are performing better / worse relative to the competition. </t>
  </si>
  <si>
    <t>Part 3: Device Breakdown</t>
  </si>
  <si>
    <t>6a</t>
  </si>
  <si>
    <t>6b</t>
  </si>
  <si>
    <t>6c</t>
  </si>
  <si>
    <t>Part 4: Communicate Findings</t>
  </si>
  <si>
    <t>In words, state the null hypothesis for the A/B test.</t>
  </si>
  <si>
    <r>
      <t xml:space="preserve">Use the </t>
    </r>
    <r>
      <rPr>
        <b/>
        <sz val="11"/>
        <color rgb="FF000000"/>
        <rFont val="Calibri"/>
        <family val="2"/>
        <scheme val="minor"/>
      </rPr>
      <t>Data Analysis Toolpak</t>
    </r>
    <r>
      <rPr>
        <sz val="11"/>
        <color rgb="FF000000"/>
        <rFont val="Calibri"/>
        <family val="2"/>
        <scheme val="minor"/>
      </rPr>
      <t xml:space="preserve"> to run an A/B test between the control group and test group. </t>
    </r>
  </si>
  <si>
    <t>Regular Day</t>
  </si>
  <si>
    <t>Grammy Awards</t>
  </si>
  <si>
    <t>event_type</t>
  </si>
  <si>
    <t>What can you say about these results? Roughly how many more visitors are on the website for the Grammy Awards ceremony versus a regular day?</t>
  </si>
  <si>
    <t>website_content</t>
  </si>
  <si>
    <r>
      <t xml:space="preserve">February 1st, 2022 marks the transition from when Grammy.com began to only host Grammys content instead of both Recording Academy </t>
    </r>
    <r>
      <rPr>
        <b/>
        <sz val="11"/>
        <color rgb="FF000000"/>
        <rFont val="Calibri"/>
        <family val="2"/>
        <scheme val="minor"/>
      </rPr>
      <t>and</t>
    </r>
    <r>
      <rPr>
        <sz val="11"/>
        <color rgb="FF000000"/>
        <rFont val="Calibri"/>
        <family val="2"/>
        <scheme val="minor"/>
      </rPr>
      <t xml:space="preserve"> Grammys content. Fill in the values in the </t>
    </r>
    <r>
      <rPr>
        <b/>
        <sz val="11"/>
        <color rgb="FF000000"/>
        <rFont val="Calibri"/>
        <family val="2"/>
        <scheme val="minor"/>
      </rPr>
      <t>website_content</t>
    </r>
    <r>
      <rPr>
        <sz val="11"/>
        <color rgb="FF000000"/>
        <rFont val="Calibri"/>
        <family val="2"/>
        <scheme val="minor"/>
      </rPr>
      <t xml:space="preserve"> column in the </t>
    </r>
    <r>
      <rPr>
        <b/>
        <sz val="11"/>
        <color rgb="FF000000"/>
        <rFont val="Calibri"/>
        <family val="2"/>
        <scheme val="minor"/>
      </rPr>
      <t>Grammys Data</t>
    </r>
    <r>
      <rPr>
        <sz val="11"/>
        <color rgb="FF000000"/>
        <rFont val="Calibri"/>
        <family val="2"/>
        <scheme val="minor"/>
      </rPr>
      <t xml:space="preserve"> sheet. This column will have the value "Grammys" if the date occurred on or after 2/1/2022 and the value "Grammys + TRA" otherwise.</t>
    </r>
  </si>
  <si>
    <r>
      <t xml:space="preserve">To begin the data exploration you will be looking at the </t>
    </r>
    <r>
      <rPr>
        <b/>
        <sz val="11"/>
        <color rgb="FF000000"/>
        <rFont val="Calibri"/>
        <family val="2"/>
        <scheme val="minor"/>
      </rPr>
      <t>Grammys Data</t>
    </r>
    <r>
      <rPr>
        <sz val="11"/>
        <color rgb="FF000000"/>
        <rFont val="Calibri"/>
        <family val="2"/>
        <scheme val="minor"/>
      </rPr>
      <t xml:space="preserve"> sheet. The data contained there includes all the data provided by The Recording Academy, the organization behind The Grammy Awards.</t>
    </r>
  </si>
  <si>
    <r>
      <t xml:space="preserve">Create a line chart of the number of daily </t>
    </r>
    <r>
      <rPr>
        <b/>
        <sz val="11"/>
        <color rgb="FF000000"/>
        <rFont val="Calibri"/>
        <family val="2"/>
        <scheme val="minor"/>
      </rPr>
      <t>visitors</t>
    </r>
    <r>
      <rPr>
        <sz val="11"/>
        <color rgb="FF000000"/>
        <rFont val="Calibri"/>
        <family val="2"/>
        <scheme val="minor"/>
      </rPr>
      <t xml:space="preserve"> to the Grammy.com website. See if you can spot the days the Grammy Awards are hosted. Use the </t>
    </r>
    <r>
      <rPr>
        <b/>
        <sz val="11"/>
        <color rgb="FF000000"/>
        <rFont val="Calibri"/>
        <family val="2"/>
        <scheme val="minor"/>
      </rPr>
      <t>Grammys Data</t>
    </r>
    <r>
      <rPr>
        <sz val="11"/>
        <color rgb="FF000000"/>
        <rFont val="Calibri"/>
        <family val="2"/>
        <scheme val="minor"/>
      </rPr>
      <t xml:space="preserve"> sheet for this graph. The horizontal axis should be the </t>
    </r>
    <r>
      <rPr>
        <b/>
        <sz val="11"/>
        <color rgb="FF000000"/>
        <rFont val="Calibri"/>
        <family val="2"/>
        <scheme val="minor"/>
      </rPr>
      <t xml:space="preserve">date </t>
    </r>
    <r>
      <rPr>
        <sz val="11"/>
        <color rgb="FF000000"/>
        <rFont val="Calibri"/>
        <family val="2"/>
        <scheme val="minor"/>
      </rPr>
      <t>field.</t>
    </r>
  </si>
  <si>
    <r>
      <t xml:space="preserve">Using the </t>
    </r>
    <r>
      <rPr>
        <b/>
        <sz val="11"/>
        <color rgb="FF000000"/>
        <rFont val="Calibri"/>
        <family val="2"/>
        <scheme val="minor"/>
      </rPr>
      <t xml:space="preserve">Grammys Data </t>
    </r>
    <r>
      <rPr>
        <sz val="11"/>
        <color rgb="FF000000"/>
        <rFont val="Calibri"/>
        <family val="2"/>
        <scheme val="minor"/>
      </rPr>
      <t xml:space="preserve">sheet, create a PivotTable to compare the average daily website visitors on days when an award ceremoney was held to those when no awards ceremonies were held. </t>
    </r>
  </si>
  <si>
    <r>
      <t xml:space="preserve">Calculate the </t>
    </r>
    <r>
      <rPr>
        <b/>
        <sz val="11"/>
        <color rgb="FF000000"/>
        <rFont val="Calibri"/>
        <family val="2"/>
        <scheme val="minor"/>
      </rPr>
      <t>pages_per_session</t>
    </r>
    <r>
      <rPr>
        <sz val="11"/>
        <color rgb="FF000000"/>
        <rFont val="Calibri"/>
        <family val="2"/>
        <scheme val="minor"/>
      </rPr>
      <t xml:space="preserve"> metric by first finding the total </t>
    </r>
    <r>
      <rPr>
        <b/>
        <sz val="11"/>
        <color rgb="FF000000"/>
        <rFont val="Calibri"/>
        <family val="2"/>
        <scheme val="minor"/>
      </rPr>
      <t>pageviews</t>
    </r>
    <r>
      <rPr>
        <sz val="11"/>
        <color rgb="FF000000"/>
        <rFont val="Calibri"/>
        <family val="2"/>
        <scheme val="minor"/>
      </rPr>
      <t xml:space="preserve"> and then dividing that by the total number of </t>
    </r>
    <r>
      <rPr>
        <b/>
        <sz val="11"/>
        <color rgb="FF000000"/>
        <rFont val="Calibri"/>
        <family val="2"/>
        <scheme val="minor"/>
      </rPr>
      <t>sessions</t>
    </r>
    <r>
      <rPr>
        <sz val="11"/>
        <color rgb="FF000000"/>
        <rFont val="Calibri"/>
        <family val="2"/>
        <scheme val="minor"/>
      </rPr>
      <t>. Pages per session is an important measure of how many unique pages a user views before leaving the site -- it's a strong indicator of user engagement.</t>
    </r>
  </si>
  <si>
    <r>
      <t xml:space="preserve">Calculate the </t>
    </r>
    <r>
      <rPr>
        <b/>
        <sz val="11"/>
        <color rgb="FF000000"/>
        <rFont val="Calibri"/>
        <family val="2"/>
        <scheme val="minor"/>
      </rPr>
      <t>bounce_rate</t>
    </r>
    <r>
      <rPr>
        <sz val="11"/>
        <color rgb="FF000000"/>
        <rFont val="Calibri"/>
        <family val="2"/>
        <scheme val="minor"/>
      </rPr>
      <t xml:space="preserve"> metric. You will need to first calculate the total </t>
    </r>
    <r>
      <rPr>
        <b/>
        <sz val="11"/>
        <color rgb="FF000000"/>
        <rFont val="Calibri"/>
        <family val="2"/>
        <scheme val="minor"/>
      </rPr>
      <t>bounced_sessions</t>
    </r>
    <r>
      <rPr>
        <sz val="11"/>
        <color rgb="FF000000"/>
        <rFont val="Calibri"/>
        <family val="2"/>
        <scheme val="minor"/>
      </rPr>
      <t xml:space="preserve"> and divide by the total number of </t>
    </r>
    <r>
      <rPr>
        <b/>
        <sz val="11"/>
        <color rgb="FF000000"/>
        <rFont val="Calibri"/>
        <family val="2"/>
        <scheme val="minor"/>
      </rPr>
      <t>sessions</t>
    </r>
    <r>
      <rPr>
        <sz val="11"/>
        <color rgb="FF000000"/>
        <rFont val="Calibri"/>
        <family val="2"/>
        <scheme val="minor"/>
      </rPr>
      <t xml:space="preserve">. Bounce rate is an important metric that calculates the percentage of users (aka sessions) that come to your site and </t>
    </r>
    <r>
      <rPr>
        <i/>
        <sz val="11"/>
        <color rgb="FF000000"/>
        <rFont val="Calibri"/>
        <family val="2"/>
        <scheme val="minor"/>
      </rPr>
      <t>never interact</t>
    </r>
    <r>
      <rPr>
        <sz val="11"/>
        <color rgb="FF000000"/>
        <rFont val="Calibri"/>
        <family val="2"/>
        <scheme val="minor"/>
      </rPr>
      <t xml:space="preserve"> with the page and leave. They are said to have "bounced" off your home page. It is a measure of how engaging your home page is with users.</t>
    </r>
  </si>
  <si>
    <t xml:space="preserve">The Recording Academy is interested in several KPIs (Key Performance Indicators) to determine if the change from one site to two separate sites has improved these KPIs. In the section below you will calculate bounce rate, pages per session, and average time on site KPIs. </t>
  </si>
  <si>
    <r>
      <t xml:space="preserve">What is the </t>
    </r>
    <r>
      <rPr>
        <b/>
        <sz val="12"/>
        <color theme="1"/>
        <rFont val="Calibri"/>
        <family val="2"/>
        <scheme val="minor"/>
      </rPr>
      <t>pages_per_session</t>
    </r>
    <r>
      <rPr>
        <sz val="12"/>
        <color theme="1"/>
        <rFont val="Calibri"/>
        <family val="2"/>
        <scheme val="minor"/>
      </rPr>
      <t xml:space="preserve"> on the Recording Academy data?</t>
    </r>
  </si>
  <si>
    <r>
      <t xml:space="preserve">What is the </t>
    </r>
    <r>
      <rPr>
        <b/>
        <sz val="12"/>
        <color theme="1"/>
        <rFont val="Calibri"/>
        <family val="2"/>
        <scheme val="minor"/>
      </rPr>
      <t>pages_per_session</t>
    </r>
    <r>
      <rPr>
        <sz val="12"/>
        <color theme="1"/>
        <rFont val="Calibri"/>
        <family val="2"/>
        <scheme val="minor"/>
      </rPr>
      <t xml:space="preserve"> on the Grammys data?</t>
    </r>
  </si>
  <si>
    <r>
      <t xml:space="preserve">What is the </t>
    </r>
    <r>
      <rPr>
        <b/>
        <sz val="12"/>
        <color theme="1"/>
        <rFont val="Calibri"/>
        <family val="2"/>
        <scheme val="minor"/>
      </rPr>
      <t>pages_per_session</t>
    </r>
    <r>
      <rPr>
        <sz val="12"/>
        <color theme="1"/>
        <rFont val="Calibri"/>
        <family val="2"/>
        <scheme val="minor"/>
      </rPr>
      <t xml:space="preserve"> on the Grammys + TRA data?</t>
    </r>
  </si>
  <si>
    <r>
      <t xml:space="preserve">What is the </t>
    </r>
    <r>
      <rPr>
        <b/>
        <sz val="12"/>
        <color theme="1"/>
        <rFont val="Calibri"/>
        <family val="2"/>
        <scheme val="minor"/>
      </rPr>
      <t>bounce_rate</t>
    </r>
    <r>
      <rPr>
        <sz val="12"/>
        <color theme="1"/>
        <rFont val="Calibri"/>
        <family val="2"/>
        <scheme val="minor"/>
      </rPr>
      <t xml:space="preserve"> on the Recording Academy data?</t>
    </r>
  </si>
  <si>
    <r>
      <t xml:space="preserve">What is the </t>
    </r>
    <r>
      <rPr>
        <b/>
        <sz val="12"/>
        <color theme="1"/>
        <rFont val="Calibri"/>
        <family val="2"/>
        <scheme val="minor"/>
      </rPr>
      <t>bounce_rate</t>
    </r>
    <r>
      <rPr>
        <sz val="12"/>
        <color theme="1"/>
        <rFont val="Calibri"/>
        <family val="2"/>
        <scheme val="minor"/>
      </rPr>
      <t xml:space="preserve"> on the Grammys data?</t>
    </r>
  </si>
  <si>
    <r>
      <t xml:space="preserve">What is the </t>
    </r>
    <r>
      <rPr>
        <b/>
        <sz val="12"/>
        <color theme="1"/>
        <rFont val="Calibri"/>
        <family val="2"/>
        <scheme val="minor"/>
      </rPr>
      <t>bounce_rate</t>
    </r>
    <r>
      <rPr>
        <sz val="12"/>
        <color theme="1"/>
        <rFont val="Calibri"/>
        <family val="2"/>
        <scheme val="minor"/>
      </rPr>
      <t xml:space="preserve"> on the Grammys + TRA data?</t>
    </r>
  </si>
  <si>
    <r>
      <t xml:space="preserve">What is the </t>
    </r>
    <r>
      <rPr>
        <b/>
        <sz val="12"/>
        <color theme="1"/>
        <rFont val="Calibri"/>
        <family val="2"/>
        <scheme val="minor"/>
      </rPr>
      <t>average_time_on_site</t>
    </r>
    <r>
      <rPr>
        <sz val="12"/>
        <color theme="1"/>
        <rFont val="Calibri"/>
        <family val="2"/>
        <scheme val="minor"/>
      </rPr>
      <t xml:space="preserve"> on the Recording Academy data?</t>
    </r>
  </si>
  <si>
    <r>
      <t xml:space="preserve">What is the </t>
    </r>
    <r>
      <rPr>
        <b/>
        <sz val="12"/>
        <color theme="1"/>
        <rFont val="Calibri"/>
        <family val="2"/>
        <scheme val="minor"/>
      </rPr>
      <t>average_time_on_site</t>
    </r>
    <r>
      <rPr>
        <sz val="12"/>
        <color theme="1"/>
        <rFont val="Calibri"/>
        <family val="2"/>
        <scheme val="minor"/>
      </rPr>
      <t xml:space="preserve"> on the Grammys data?</t>
    </r>
  </si>
  <si>
    <r>
      <t xml:space="preserve">What is the </t>
    </r>
    <r>
      <rPr>
        <b/>
        <sz val="12"/>
        <color theme="1"/>
        <rFont val="Calibri"/>
        <family val="2"/>
        <scheme val="minor"/>
      </rPr>
      <t>average_time_on_site</t>
    </r>
    <r>
      <rPr>
        <sz val="12"/>
        <color theme="1"/>
        <rFont val="Calibri"/>
        <family val="2"/>
        <scheme val="minor"/>
      </rPr>
      <t xml:space="preserve"> on the Grammys + TRA data?</t>
    </r>
  </si>
  <si>
    <r>
      <t xml:space="preserve">In the </t>
    </r>
    <r>
      <rPr>
        <b/>
        <sz val="11"/>
        <color rgb="FF000000"/>
        <rFont val="Calibri"/>
        <family val="2"/>
        <scheme val="minor"/>
      </rPr>
      <t>Grammys Data</t>
    </r>
    <r>
      <rPr>
        <sz val="11"/>
        <color rgb="FF000000"/>
        <rFont val="Calibri"/>
        <family val="2"/>
        <scheme val="minor"/>
      </rPr>
      <t xml:space="preserve"> sheet there is a </t>
    </r>
    <r>
      <rPr>
        <b/>
        <sz val="11"/>
        <color rgb="FF000000"/>
        <rFont val="Calibri"/>
        <family val="2"/>
        <scheme val="minor"/>
      </rPr>
      <t>mobile_visits</t>
    </r>
    <r>
      <rPr>
        <sz val="11"/>
        <color rgb="FF000000"/>
        <rFont val="Calibri"/>
        <family val="2"/>
        <scheme val="minor"/>
      </rPr>
      <t xml:space="preserve"> table on the right. Use the </t>
    </r>
    <r>
      <rPr>
        <b/>
        <sz val="11"/>
        <color rgb="FF000000"/>
        <rFont val="Calibri"/>
        <family val="2"/>
        <scheme val="minor"/>
      </rPr>
      <t>XLOOKUP</t>
    </r>
    <r>
      <rPr>
        <sz val="11"/>
        <color rgb="FF000000"/>
        <rFont val="Calibri"/>
        <family val="2"/>
        <scheme val="minor"/>
      </rPr>
      <t xml:space="preserve"> function to fill in the missing column of the grammys table by looking up the corresponding date and returning the </t>
    </r>
    <r>
      <rPr>
        <b/>
        <sz val="11"/>
        <color rgb="FF000000"/>
        <rFont val="Calibri"/>
        <family val="2"/>
        <scheme val="minor"/>
      </rPr>
      <t xml:space="preserve">mobile_visitors </t>
    </r>
    <r>
      <rPr>
        <sz val="11"/>
        <color rgb="FF000000"/>
        <rFont val="Calibri"/>
        <family val="2"/>
        <scheme val="minor"/>
      </rPr>
      <t>column of the mobile_visits table. If the date is not found, the function should return the numeric value 0.</t>
    </r>
  </si>
  <si>
    <r>
      <t xml:space="preserve">In your calculations for Ray, you noticed that there was indeed a difference in the </t>
    </r>
    <r>
      <rPr>
        <b/>
        <sz val="11"/>
        <color rgb="FF000000"/>
        <rFont val="Calibri"/>
        <family val="2"/>
        <scheme val="minor"/>
      </rPr>
      <t xml:space="preserve">pages_per_session </t>
    </r>
    <r>
      <rPr>
        <sz val="11"/>
        <color rgb="FF000000"/>
        <rFont val="Calibri"/>
        <family val="2"/>
        <scheme val="minor"/>
      </rPr>
      <t>metric between the "Grammys + TRA"</t>
    </r>
    <r>
      <rPr>
        <b/>
        <sz val="11"/>
        <color rgb="FF000000"/>
        <rFont val="Calibri"/>
        <family val="2"/>
        <scheme val="minor"/>
      </rPr>
      <t xml:space="preserve"> </t>
    </r>
    <r>
      <rPr>
        <sz val="11"/>
        <color rgb="FF000000"/>
        <rFont val="Calibri"/>
        <family val="2"/>
        <scheme val="minor"/>
      </rPr>
      <t xml:space="preserve">content and the </t>
    </r>
    <r>
      <rPr>
        <b/>
        <sz val="11"/>
        <color rgb="FF000000"/>
        <rFont val="Calibri"/>
        <family val="2"/>
        <scheme val="minor"/>
      </rPr>
      <t xml:space="preserve">Recording Academy Data </t>
    </r>
    <r>
      <rPr>
        <sz val="11"/>
        <color rgb="FF000000"/>
        <rFont val="Calibri"/>
        <family val="2"/>
        <scheme val="minor"/>
      </rPr>
      <t xml:space="preserve">sheet. He wants to know if that difference is </t>
    </r>
    <r>
      <rPr>
        <b/>
        <sz val="11"/>
        <color rgb="FF000000"/>
        <rFont val="Calibri"/>
        <family val="2"/>
        <scheme val="minor"/>
      </rPr>
      <t>statistically</t>
    </r>
    <r>
      <rPr>
        <sz val="11"/>
        <color rgb="FF000000"/>
        <rFont val="Calibri"/>
        <family val="2"/>
        <scheme val="minor"/>
      </rPr>
      <t xml:space="preserve"> </t>
    </r>
    <r>
      <rPr>
        <b/>
        <sz val="11"/>
        <color rgb="FF000000"/>
        <rFont val="Calibri"/>
        <family val="2"/>
        <scheme val="minor"/>
      </rPr>
      <t>significant</t>
    </r>
    <r>
      <rPr>
        <sz val="11"/>
        <color rgb="FF000000"/>
        <rFont val="Calibri"/>
        <family val="2"/>
        <scheme val="minor"/>
      </rPr>
      <t xml:space="preserve"> and wants you to performan an </t>
    </r>
    <r>
      <rPr>
        <b/>
        <sz val="11"/>
        <color rgb="FF000000"/>
        <rFont val="Calibri"/>
        <family val="2"/>
        <scheme val="minor"/>
      </rPr>
      <t>A/B Test</t>
    </r>
    <r>
      <rPr>
        <sz val="11"/>
        <color rgb="FF000000"/>
        <rFont val="Calibri"/>
        <family val="2"/>
        <scheme val="minor"/>
      </rPr>
      <t xml:space="preserve"> on the results. You have been provided with the control and test numbers in the </t>
    </r>
    <r>
      <rPr>
        <b/>
        <sz val="11"/>
        <color rgb="FF000000"/>
        <rFont val="Calibri"/>
        <family val="2"/>
        <scheme val="minor"/>
      </rPr>
      <t>AB Testing</t>
    </r>
    <r>
      <rPr>
        <sz val="11"/>
        <color rgb="FF000000"/>
        <rFont val="Calibri"/>
        <family val="2"/>
        <scheme val="minor"/>
      </rPr>
      <t xml:space="preserve"> sheet. Use those to complete the analysis below.</t>
    </r>
  </si>
  <si>
    <t>Note!</t>
  </si>
  <si>
    <r>
      <rPr>
        <b/>
        <sz val="48"/>
        <color rgb="FF000000"/>
        <rFont val="Barlow"/>
      </rPr>
      <t>Grammys</t>
    </r>
    <r>
      <rPr>
        <sz val="48"/>
        <color rgb="FF000000"/>
        <rFont val="Barlow"/>
      </rPr>
      <t xml:space="preserve"> | Data Dictionary</t>
    </r>
  </si>
  <si>
    <t>The number of visitors that came to the website on the given date.</t>
  </si>
  <si>
    <t>The data the data was captured.</t>
  </si>
  <si>
    <t>The total number of pageviews from all sessions on the given date.</t>
  </si>
  <si>
    <t>The number of unique sessions on the website on the given date. A session is a visit from a user to a webpage in a given time period. If they leave and come back later that would count as two sessions.</t>
  </si>
  <si>
    <t>The total number of sessions on the given date where the user did not interact with any content on the page.</t>
  </si>
  <si>
    <t>The average session length in seconds for all sessions on the given date.</t>
  </si>
  <si>
    <t>Whether the date was a regular day or the day the Grammy Awards were being held.</t>
  </si>
  <si>
    <r>
      <t xml:space="preserve">Calculate the </t>
    </r>
    <r>
      <rPr>
        <b/>
        <sz val="11"/>
        <color rgb="FF000000"/>
        <rFont val="Calibri"/>
        <family val="2"/>
        <scheme val="minor"/>
      </rPr>
      <t>average_time_on_site</t>
    </r>
    <r>
      <rPr>
        <sz val="11"/>
        <color rgb="FF000000"/>
        <rFont val="Calibri"/>
        <family val="2"/>
        <scheme val="minor"/>
      </rPr>
      <t xml:space="preserve"> metric. To do this, you only need to calculate the average of the </t>
    </r>
    <r>
      <rPr>
        <b/>
        <sz val="11"/>
        <color rgb="FF000000"/>
        <rFont val="Calibri"/>
        <family val="2"/>
        <scheme val="minor"/>
      </rPr>
      <t>avg_session_duration_secs</t>
    </r>
    <r>
      <rPr>
        <sz val="11"/>
        <color rgb="FF000000"/>
        <rFont val="Calibri"/>
        <family val="2"/>
        <scheme val="minor"/>
      </rPr>
      <t xml:space="preserve"> column. </t>
    </r>
    <r>
      <rPr>
        <b/>
        <sz val="11"/>
        <color rgb="FF000000"/>
        <rFont val="Calibri"/>
        <family val="2"/>
        <scheme val="minor"/>
      </rPr>
      <t>Average Time on Site</t>
    </r>
    <r>
      <rPr>
        <sz val="11"/>
        <color rgb="FF000000"/>
        <rFont val="Calibri"/>
        <family val="2"/>
        <scheme val="minor"/>
      </rPr>
      <t xml:space="preserve"> measures how engaging your website experience is for your users. The higher the number, the longer they are staying on your page and engaging with the content.</t>
    </r>
  </si>
  <si>
    <t>Ray and team want to know the percentage of visitors coming from mobile devices (iOS, Android, Tablets). They want to optimize the experience for mobile users but need to understand the percentage of mobile users in order to determine the impact it will have on the site.</t>
  </si>
  <si>
    <r>
      <t xml:space="preserve">What percentage of uses across all dates in the dataset use a </t>
    </r>
    <r>
      <rPr>
        <b/>
        <sz val="12"/>
        <color theme="1"/>
        <rFont val="Calibri"/>
        <family val="2"/>
        <scheme val="minor"/>
      </rPr>
      <t>mobile</t>
    </r>
    <r>
      <rPr>
        <sz val="12"/>
        <color theme="1"/>
        <rFont val="Calibri"/>
        <family val="2"/>
        <scheme val="minor"/>
      </rPr>
      <t xml:space="preserve"> device to visit the website? To calculate this value, you will the total number of </t>
    </r>
    <r>
      <rPr>
        <b/>
        <sz val="12"/>
        <color theme="1"/>
        <rFont val="Calibri"/>
        <family val="2"/>
        <scheme val="minor"/>
      </rPr>
      <t>mobile_visitors</t>
    </r>
    <r>
      <rPr>
        <sz val="12"/>
        <color theme="1"/>
        <rFont val="Calibri"/>
        <family val="2"/>
        <scheme val="minor"/>
      </rPr>
      <t xml:space="preserve"> and divide by the total number of </t>
    </r>
    <r>
      <rPr>
        <b/>
        <sz val="12"/>
        <color theme="1"/>
        <rFont val="Calibri"/>
        <family val="2"/>
        <scheme val="minor"/>
      </rPr>
      <t>visitors</t>
    </r>
  </si>
  <si>
    <t>Question</t>
  </si>
  <si>
    <t>Tolerance</t>
  </si>
  <si>
    <t>Value</t>
  </si>
  <si>
    <t>7a</t>
  </si>
  <si>
    <t>7b</t>
  </si>
  <si>
    <t>10a</t>
  </si>
  <si>
    <t>10b</t>
  </si>
  <si>
    <t>10c</t>
  </si>
  <si>
    <r>
      <t xml:space="preserve">• All of your answers should be typed or pasted into the grey boxes. 
• Questions with </t>
    </r>
    <r>
      <rPr>
        <b/>
        <sz val="14"/>
        <color rgb="FF808080"/>
        <rFont val="Calibri"/>
        <family val="2"/>
        <scheme val="minor"/>
      </rPr>
      <t>grey answer boxes</t>
    </r>
    <r>
      <rPr>
        <sz val="14"/>
        <color rgb="FF000000"/>
        <rFont val="Calibri"/>
        <family val="2"/>
        <scheme val="minor"/>
      </rPr>
      <t xml:space="preserve"> expect a specific answer. If you input the correct answer, the question number box  will change from blue to green.
• Questions with </t>
    </r>
    <r>
      <rPr>
        <b/>
        <sz val="14"/>
        <color rgb="FFFFD966"/>
        <rFont val="Calibri"/>
        <family val="2"/>
        <scheme val="minor"/>
      </rPr>
      <t>yellow answer boxes</t>
    </r>
    <r>
      <rPr>
        <sz val="14"/>
        <color rgb="FF000000"/>
        <rFont val="Calibri"/>
        <family val="2"/>
        <scheme val="minor"/>
      </rPr>
      <t xml:space="preserve"> are free response questions. There will be no change in the question number boxes (in blue), regardless of answer.
• For hints for each question, hover your mouse over the </t>
    </r>
    <r>
      <rPr>
        <b/>
        <sz val="14"/>
        <color rgb="FF00B0F0"/>
        <rFont val="Calibri"/>
        <family val="2"/>
        <scheme val="minor"/>
      </rPr>
      <t xml:space="preserve">blue hint box </t>
    </r>
    <r>
      <rPr>
        <sz val="14"/>
        <color rgb="FF000000"/>
        <rFont val="Calibri"/>
        <family val="2"/>
        <scheme val="minor"/>
      </rPr>
      <t>to get helpful information!</t>
    </r>
  </si>
  <si>
    <t>— Your Job</t>
  </si>
  <si>
    <t>— Your Skills</t>
  </si>
  <si>
    <t xml:space="preserve">— Ready to Begin? Click the next tab below to explore the data dictionary! </t>
  </si>
  <si>
    <r>
      <t xml:space="preserve">
Portolio Project | </t>
    </r>
    <r>
      <rPr>
        <sz val="48"/>
        <color rgb="FF000000"/>
        <rFont val="Calibri"/>
        <family val="2"/>
        <scheme val="minor"/>
      </rPr>
      <t>Grammy.com Web Analytics</t>
    </r>
  </si>
  <si>
    <t>For this task, you'll engage the following skills:
(1) Prepare the data by transforming it.
(2) Calculate business KPIs 
(3) Make recommendations for the organization.</t>
  </si>
  <si>
    <t>The number of visitors that came from a iOS, Android, or Tablet device on the given date.</t>
  </si>
  <si>
    <t>Are you excited to dive into data work for an exciting project at The Recording Academy? You know, the non-profit organization behind the Grammy Awards!
In this project, you'll work on real data from both websites owned by The Recording Academy, the non-profit organization behind the famous Grammy Awards. As you just learned, Ray Starck, the VP of Digital Strategy, decided to split the websites into grammy.com and recordingacademy.com to better serve the Recording Academy's various audience needs.
Now, you are tasked with examining the effect of splitting up the two websites, and analyzing the data for a better understanding of trends and audience behavior on both sites.
Are you ready?!?!
Let's do this!</t>
  </si>
  <si>
    <t>LevelUp! A/B Test in Excel</t>
  </si>
  <si>
    <r>
      <t xml:space="preserve">From the output of the A/B test, is there evidence at the </t>
    </r>
    <r>
      <rPr>
        <b/>
        <sz val="12"/>
        <color theme="1"/>
        <rFont val="Calibri"/>
        <family val="2"/>
        <scheme val="minor"/>
      </rPr>
      <t>95% confidence level</t>
    </r>
    <r>
      <rPr>
        <sz val="12"/>
        <color theme="1"/>
        <rFont val="Calibri"/>
        <family val="2"/>
        <scheme val="minor"/>
      </rPr>
      <t xml:space="preserve"> that the </t>
    </r>
    <r>
      <rPr>
        <b/>
        <sz val="12"/>
        <color theme="1"/>
        <rFont val="Calibri"/>
        <family val="2"/>
        <scheme val="minor"/>
      </rPr>
      <t>pages_per_session</t>
    </r>
    <r>
      <rPr>
        <sz val="12"/>
        <color theme="1"/>
        <rFont val="Calibri"/>
        <family val="2"/>
        <scheme val="minor"/>
      </rPr>
      <t xml:space="preserve"> between the two websites are different? Why or Why not? </t>
    </r>
    <r>
      <rPr>
        <b/>
        <sz val="12"/>
        <color theme="1"/>
        <rFont val="Calibri"/>
        <family val="2"/>
        <scheme val="minor"/>
      </rPr>
      <t>Note:</t>
    </r>
    <r>
      <rPr>
        <sz val="12"/>
        <color theme="1"/>
        <rFont val="Calibri"/>
        <family val="2"/>
        <scheme val="minor"/>
      </rPr>
      <t xml:space="preserve"> Pay attention to scientific notation when analyzing the results!</t>
    </r>
  </si>
  <si>
    <t>Place the results of your A/B test below</t>
  </si>
  <si>
    <t xml:space="preserve">What i can see is that there is always a small peak before the highest a month prior probably due to people looking up whats going to happen before the start. And the peaks ususually happen 2/1 and 3/1 every year. </t>
  </si>
  <si>
    <t>Row Labels</t>
  </si>
  <si>
    <t>Grand Total</t>
  </si>
  <si>
    <t>Average of visitors</t>
  </si>
  <si>
    <t>The difference is very signifcant as on Grammy Awards Day they would average about 1,389,590 visitors while on a regular day 32,388, making it a 1,357,202 visitor difference.</t>
  </si>
  <si>
    <t>Sum of pageviews</t>
  </si>
  <si>
    <t>Sum of sessions</t>
  </si>
  <si>
    <t>Sum of bounced_sessions</t>
  </si>
  <si>
    <t>Average of avg_session_duration_secs</t>
  </si>
  <si>
    <t xml:space="preserve"> </t>
  </si>
  <si>
    <t>LookL</t>
  </si>
  <si>
    <t xml:space="preserve"> The mean "pages_per_session" for the "Grammys + TRA" content is equal to the mean "pages_per_session" for the Recording Academy Data sheet.</t>
  </si>
  <si>
    <t>In words, state the alternative hypothesis for the A/B test</t>
  </si>
  <si>
    <t>T Test: Two-Sample Assuming Unequal Variances</t>
  </si>
  <si>
    <t>Mean</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</si>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</sst>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7">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family val="2"/>
      <scheme val="minor"/>
    </font>
    <font>
      <sz val="48"/>
      <color rgb="FF000000"/>
      <name val="Barlow"/>
    </font>
    <font>
      <b/>
      <sz val="48"/>
      <color rgb="FF000000"/>
      <name val="Barlow"/>
    </font>
    <font>
      <sz val="53"/>
      <color rgb="FF000000"/>
      <name val="Barlow"/>
    </font>
    <font>
      <b/>
      <sz val="18"/>
      <color rgb="FF000000"/>
      <name val="Barlow"/>
    </font>
    <font>
      <b/>
      <sz val="11"/>
      <color theme="0"/>
      <name val="Calibri"/>
      <family val="2"/>
      <scheme val="minor"/>
    </font>
    <font>
      <b/>
      <sz val="11"/>
      <color theme="1"/>
      <name val="Calibri"/>
      <family val="2"/>
      <scheme val="minor"/>
    </font>
    <font>
      <sz val="11"/>
      <color rgb="FF000000"/>
      <name val="Calibri"/>
      <family val="2"/>
      <scheme val="minor"/>
    </font>
    <font>
      <b/>
      <sz val="20"/>
      <color rgb="FFFFFFFF"/>
      <name val="Barlow Regular"/>
    </font>
    <font>
      <sz val="14"/>
      <color rgb="FF000000"/>
      <name val="Calibri"/>
      <family val="2"/>
      <scheme val="minor"/>
    </font>
    <font>
      <b/>
      <sz val="14"/>
      <color rgb="FF808080"/>
      <name val="Calibri"/>
      <family val="2"/>
      <scheme val="minor"/>
    </font>
    <font>
      <b/>
      <sz val="14"/>
      <color rgb="FFFFD966"/>
      <name val="Calibri"/>
      <family val="2"/>
      <scheme val="minor"/>
    </font>
    <font>
      <b/>
      <sz val="14"/>
      <color rgb="FF00B0F0"/>
      <name val="Calibri"/>
      <family val="2"/>
      <scheme val="minor"/>
    </font>
    <font>
      <b/>
      <sz val="14"/>
      <color theme="0"/>
      <name val="Calibri"/>
      <family val="2"/>
      <scheme val="minor"/>
    </font>
    <font>
      <sz val="10.5"/>
      <color rgb="FF000000"/>
      <name val="+mn-lt"/>
      <charset val="1"/>
    </font>
    <font>
      <b/>
      <sz val="10.5"/>
      <color rgb="FF000000"/>
      <name val="+mn-lt"/>
      <charset val="1"/>
    </font>
    <font>
      <sz val="11"/>
      <color rgb="FFFFFFFF"/>
      <name val="Calibri"/>
      <family val="2"/>
      <scheme val="minor"/>
    </font>
    <font>
      <b/>
      <sz val="11"/>
      <color rgb="FF000000"/>
      <name val="Calibri"/>
      <family val="2"/>
      <scheme val="minor"/>
    </font>
    <font>
      <i/>
      <sz val="11"/>
      <color rgb="FF000000"/>
      <name val="Calibri"/>
      <family val="2"/>
      <scheme val="minor"/>
    </font>
    <font>
      <sz val="11"/>
      <name val="Calibri"/>
      <family val="2"/>
      <scheme val="minor"/>
    </font>
    <font>
      <sz val="11"/>
      <color theme="1"/>
      <name val="Calibri"/>
      <family val="2"/>
      <scheme val="minor"/>
    </font>
    <font>
      <b/>
      <sz val="18"/>
      <color rgb="FF000000"/>
      <name val="Calibri"/>
      <family val="2"/>
      <scheme val="minor"/>
    </font>
    <font>
      <b/>
      <sz val="48"/>
      <color rgb="FF000000"/>
      <name val="Calibri"/>
      <family val="2"/>
      <scheme val="minor"/>
    </font>
    <font>
      <sz val="48"/>
      <color rgb="FF000000"/>
      <name val="Calibri"/>
      <family val="2"/>
      <scheme val="minor"/>
    </font>
    <font>
      <sz val="48"/>
      <name val="Calibri"/>
      <family val="2"/>
      <scheme val="minor"/>
    </font>
    <font>
      <sz val="48"/>
      <color theme="1"/>
      <name val="Calibri"/>
      <family val="2"/>
      <scheme val="minor"/>
    </font>
    <font>
      <sz val="13"/>
      <color rgb="FF000000"/>
      <name val="Calibri"/>
      <family val="2"/>
      <scheme val="minor"/>
    </font>
    <font>
      <sz val="13"/>
      <color theme="1"/>
      <name val="Calibri"/>
      <family val="2"/>
      <scheme val="minor"/>
    </font>
    <font>
      <sz val="13"/>
      <name val="Calibri"/>
      <family val="2"/>
      <scheme val="minor"/>
    </font>
    <font>
      <sz val="12"/>
      <color theme="5"/>
      <name val="Calibri"/>
      <family val="2"/>
      <scheme val="minor"/>
    </font>
    <font>
      <sz val="12"/>
      <color theme="5" tint="0.79998168889431442"/>
      <name val="Calibri"/>
      <family val="2"/>
      <scheme val="minor"/>
    </font>
    <font>
      <sz val="10.5"/>
      <color rgb="FF000000"/>
      <name val="Calibri"/>
      <family val="2"/>
    </font>
    <font>
      <b/>
      <sz val="10.5"/>
      <color rgb="FF000000"/>
      <name val="Calibri"/>
      <family val="2"/>
    </font>
    <font>
      <sz val="10"/>
      <color rgb="FF000000"/>
      <name val="Calibri"/>
      <family val="2"/>
    </font>
    <font>
      <b/>
      <sz val="10"/>
      <color rgb="FF000000"/>
      <name val="Calibri"/>
      <family val="2"/>
    </font>
    <font>
      <sz val="11"/>
      <color rgb="FF000000"/>
      <name val="Calibri"/>
      <family val="2"/>
    </font>
    <font>
      <b/>
      <sz val="11"/>
      <color rgb="FF000000"/>
      <name val="Calibri"/>
      <family val="2"/>
    </font>
    <font>
      <sz val="12"/>
      <color theme="1"/>
      <name val="Segoe UI"/>
      <family val="2"/>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72CFED"/>
        <bgColor indexed="64"/>
      </patternFill>
    </fill>
    <fill>
      <patternFill patternType="solid">
        <fgColor theme="0" tint="-4.9989318521683403E-2"/>
        <bgColor indexed="64"/>
      </patternFill>
    </fill>
    <fill>
      <patternFill patternType="solid">
        <fgColor rgb="FF72D0ED"/>
        <bgColor rgb="FF000000"/>
      </patternFill>
    </fill>
    <fill>
      <patternFill patternType="solid">
        <fgColor rgb="FFFFFFFF"/>
        <bgColor rgb="FF000000"/>
      </patternFill>
    </fill>
    <fill>
      <patternFill patternType="solid">
        <fgColor theme="8" tint="0.79998168889431442"/>
        <bgColor indexed="64"/>
      </patternFill>
    </fill>
    <fill>
      <patternFill patternType="solid">
        <fgColor theme="7" tint="0.79998168889431442"/>
        <bgColor indexed="64"/>
      </patternFill>
    </fill>
    <fill>
      <patternFill patternType="solid">
        <fgColor rgb="FFDDEBF7"/>
        <bgColor rgb="FF000000"/>
      </patternFill>
    </fill>
    <fill>
      <patternFill patternType="solid">
        <fgColor rgb="FFFFF2CC"/>
        <bgColor rgb="FF000000"/>
      </patternFill>
    </fill>
    <fill>
      <patternFill patternType="solid">
        <fgColor theme="0" tint="-0.14999847407452621"/>
        <bgColor indexed="64"/>
      </patternFill>
    </fill>
    <fill>
      <patternFill patternType="solid">
        <fgColor theme="5"/>
        <bgColor indexed="64"/>
      </patternFill>
    </fill>
    <fill>
      <patternFill patternType="solid">
        <fgColor theme="5" tint="0.79998168889431442"/>
        <bgColor indexed="64"/>
      </patternFill>
    </fill>
    <fill>
      <patternFill patternType="solid">
        <fgColor rgb="FF71D1EE"/>
        <bgColor indexed="64"/>
      </patternFill>
    </fill>
    <fill>
      <patternFill patternType="solid">
        <fgColor rgb="FFFFFFFF"/>
        <bgColor rgb="FFFFFFFF"/>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2D0ED"/>
      </left>
      <right/>
      <top style="medium">
        <color rgb="FFFFFFFF"/>
      </top>
      <bottom/>
      <diagonal/>
    </border>
    <border>
      <left/>
      <right/>
      <top style="medium">
        <color rgb="FFFFFFFF"/>
      </top>
      <bottom/>
      <diagonal/>
    </border>
    <border>
      <left style="thin">
        <color rgb="FF72D0ED"/>
      </left>
      <right/>
      <top/>
      <bottom/>
      <diagonal/>
    </border>
    <border>
      <left style="thin">
        <color rgb="FF72D0ED"/>
      </left>
      <right/>
      <top/>
      <bottom style="thin">
        <color rgb="FFFFFFFF"/>
      </bottom>
      <diagonal/>
    </border>
    <border>
      <left/>
      <right/>
      <top/>
      <bottom style="thin">
        <color rgb="FFFFFFFF"/>
      </bottom>
      <diagonal/>
    </border>
    <border>
      <left/>
      <right/>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top style="medium">
        <color theme="0"/>
      </top>
      <bottom/>
      <diagonal/>
    </border>
    <border>
      <left/>
      <right style="medium">
        <color theme="0"/>
      </right>
      <top/>
      <bottom/>
      <diagonal/>
    </border>
    <border>
      <left style="medium">
        <color theme="0"/>
      </left>
      <right/>
      <top/>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diagonal/>
    </border>
    <border>
      <left/>
      <right/>
      <top/>
      <bottom style="medium">
        <color rgb="FFFFFFFF"/>
      </bottom>
      <diagonal/>
    </border>
    <border>
      <left/>
      <right style="medium">
        <color rgb="FFFFFFFF"/>
      </right>
      <top style="medium">
        <color rgb="FFFFFFFF"/>
      </top>
      <bottom/>
      <diagonal/>
    </border>
    <border>
      <left/>
      <right style="medium">
        <color rgb="FFFFFFFF"/>
      </right>
      <top/>
      <bottom/>
      <diagonal/>
    </border>
    <border>
      <left style="medium">
        <color theme="0"/>
      </left>
      <right/>
      <top/>
      <bottom style="medium">
        <color rgb="FFFFFFFF"/>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right style="medium">
        <color theme="0"/>
      </right>
      <top/>
      <bottom style="medium">
        <color theme="0"/>
      </bottom>
      <diagonal/>
    </border>
    <border>
      <left/>
      <right/>
      <top style="medium">
        <color theme="0"/>
      </top>
      <bottom style="medium">
        <color theme="0"/>
      </bottom>
      <diagonal/>
    </border>
    <border>
      <left style="thick">
        <color rgb="FF72CFED"/>
      </left>
      <right/>
      <top style="thick">
        <color rgb="FF72CFED"/>
      </top>
      <bottom/>
      <diagonal/>
    </border>
    <border>
      <left/>
      <right/>
      <top style="thick">
        <color rgb="FF72CFED"/>
      </top>
      <bottom/>
      <diagonal/>
    </border>
    <border>
      <left/>
      <right style="thick">
        <color rgb="FF72CFED"/>
      </right>
      <top style="thick">
        <color rgb="FF72CFED"/>
      </top>
      <bottom/>
      <diagonal/>
    </border>
    <border>
      <left style="thick">
        <color rgb="FF72CFED"/>
      </left>
      <right/>
      <top/>
      <bottom/>
      <diagonal/>
    </border>
    <border>
      <left/>
      <right style="thick">
        <color rgb="FF72CFED"/>
      </right>
      <top/>
      <bottom/>
      <diagonal/>
    </border>
    <border>
      <left style="thick">
        <color rgb="FF72CFED"/>
      </left>
      <right/>
      <top/>
      <bottom style="thick">
        <color rgb="FF72CFED"/>
      </bottom>
      <diagonal/>
    </border>
    <border>
      <left/>
      <right/>
      <top/>
      <bottom style="thick">
        <color rgb="FF72CFED"/>
      </bottom>
      <diagonal/>
    </border>
    <border>
      <left/>
      <right style="thick">
        <color rgb="FF72CFED"/>
      </right>
      <top/>
      <bottom style="thick">
        <color rgb="FF72CFED"/>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9" fillId="0" borderId="0"/>
  </cellStyleXfs>
  <cellXfs count="121">
    <xf numFmtId="0" fontId="0" fillId="0" borderId="0" xfId="0"/>
    <xf numFmtId="14" fontId="0" fillId="0" borderId="0" xfId="0" applyNumberFormat="1"/>
    <xf numFmtId="2" fontId="0" fillId="0" borderId="0" xfId="0" applyNumberFormat="1"/>
    <xf numFmtId="0" fontId="0" fillId="35" borderId="0" xfId="0" applyFill="1"/>
    <xf numFmtId="0" fontId="0" fillId="34" borderId="0" xfId="0" applyFill="1"/>
    <xf numFmtId="0" fontId="0" fillId="0" borderId="0" xfId="0" applyAlignment="1">
      <alignment vertical="top"/>
    </xf>
    <xf numFmtId="0" fontId="0" fillId="0" borderId="0" xfId="0" applyAlignment="1">
      <alignment vertical="top" wrapText="1"/>
    </xf>
    <xf numFmtId="0" fontId="26" fillId="0" borderId="0" xfId="0" applyFont="1" applyAlignment="1">
      <alignment vertical="top"/>
    </xf>
    <xf numFmtId="0" fontId="0" fillId="38" borderId="22" xfId="0" applyFill="1" applyBorder="1" applyAlignment="1">
      <alignment horizontal="left" wrapText="1"/>
    </xf>
    <xf numFmtId="0" fontId="25" fillId="38" borderId="22" xfId="0" applyFont="1" applyFill="1" applyBorder="1" applyAlignment="1">
      <alignment horizontal="center" vertical="center"/>
    </xf>
    <xf numFmtId="0" fontId="27" fillId="0" borderId="0" xfId="0" applyFont="1" applyAlignment="1">
      <alignment horizontal="center" vertical="center" wrapText="1"/>
    </xf>
    <xf numFmtId="0" fontId="17" fillId="33" borderId="0" xfId="0" applyFont="1" applyFill="1" applyAlignment="1">
      <alignment horizontal="center"/>
    </xf>
    <xf numFmtId="2" fontId="0" fillId="42" borderId="22" xfId="0" applyNumberFormat="1" applyFill="1" applyBorder="1"/>
    <xf numFmtId="164" fontId="0" fillId="42" borderId="22" xfId="1" applyNumberFormat="1" applyFont="1" applyFill="1" applyBorder="1"/>
    <xf numFmtId="0" fontId="0" fillId="43" borderId="0" xfId="0" applyFill="1"/>
    <xf numFmtId="0" fontId="0" fillId="0" borderId="0" xfId="0" applyAlignment="1">
      <alignment wrapText="1"/>
    </xf>
    <xf numFmtId="0" fontId="25" fillId="45" borderId="22" xfId="0" applyFont="1" applyFill="1" applyBorder="1" applyAlignment="1">
      <alignment horizontal="center" vertical="center"/>
    </xf>
    <xf numFmtId="0" fontId="25" fillId="45" borderId="30" xfId="0" applyFont="1" applyFill="1" applyBorder="1" applyAlignment="1">
      <alignment horizontal="center" vertical="center"/>
    </xf>
    <xf numFmtId="0" fontId="25" fillId="45" borderId="25" xfId="0" applyFont="1" applyFill="1" applyBorder="1" applyAlignment="1">
      <alignment horizontal="center" vertical="center"/>
    </xf>
    <xf numFmtId="2" fontId="0" fillId="42" borderId="25" xfId="0" applyNumberFormat="1" applyFill="1" applyBorder="1"/>
    <xf numFmtId="0" fontId="24" fillId="34" borderId="22" xfId="0" applyFont="1" applyFill="1" applyBorder="1" applyAlignment="1">
      <alignment horizontal="center" vertical="center"/>
    </xf>
    <xf numFmtId="0" fontId="48" fillId="43" borderId="0" xfId="0" applyFont="1" applyFill="1"/>
    <xf numFmtId="0" fontId="49" fillId="44" borderId="0" xfId="0" applyFont="1" applyFill="1"/>
    <xf numFmtId="0" fontId="18" fillId="0" borderId="0" xfId="0" applyFont="1" applyAlignment="1">
      <alignment horizontal="center"/>
    </xf>
    <xf numFmtId="0" fontId="0" fillId="0" borderId="0" xfId="0" pivotButton="1"/>
    <xf numFmtId="0" fontId="0" fillId="0" borderId="0" xfId="0" applyAlignment="1">
      <alignment horizontal="left"/>
    </xf>
    <xf numFmtId="0" fontId="56" fillId="0" borderId="0" xfId="0" applyFont="1"/>
    <xf numFmtId="0" fontId="0" fillId="43" borderId="0" xfId="0" applyFill="1" applyAlignment="1">
      <alignment horizontal="right"/>
    </xf>
    <xf numFmtId="0" fontId="0" fillId="0" borderId="0" xfId="0" applyAlignment="1">
      <alignment horizontal="right" vertical="center"/>
    </xf>
    <xf numFmtId="0" fontId="0" fillId="0" borderId="0" xfId="0" applyAlignment="1">
      <alignment horizontal="right"/>
    </xf>
    <xf numFmtId="9" fontId="0" fillId="42" borderId="22" xfId="1" applyFont="1" applyFill="1" applyBorder="1"/>
    <xf numFmtId="0" fontId="40" fillId="0" borderId="39" xfId="43" applyFont="1" applyBorder="1" applyAlignment="1">
      <alignment vertical="center"/>
    </xf>
    <xf numFmtId="0" fontId="38" fillId="0" borderId="40" xfId="43" applyFont="1" applyBorder="1"/>
    <xf numFmtId="0" fontId="38" fillId="0" borderId="41" xfId="43" applyFont="1" applyBorder="1"/>
    <xf numFmtId="0" fontId="41" fillId="0" borderId="34" xfId="43" applyFont="1" applyBorder="1" applyAlignment="1">
      <alignment horizontal="center" wrapText="1"/>
    </xf>
    <xf numFmtId="0" fontId="43" fillId="0" borderId="35" xfId="43" applyFont="1" applyBorder="1"/>
    <xf numFmtId="0" fontId="43" fillId="0" borderId="36" xfId="43" applyFont="1" applyBorder="1"/>
    <xf numFmtId="0" fontId="43" fillId="0" borderId="37" xfId="43" applyFont="1" applyBorder="1"/>
    <xf numFmtId="0" fontId="44" fillId="0" borderId="0" xfId="43" applyFont="1"/>
    <xf numFmtId="0" fontId="43" fillId="0" borderId="38" xfId="43" applyFont="1" applyBorder="1"/>
    <xf numFmtId="0" fontId="43" fillId="0" borderId="39" xfId="43" applyFont="1" applyBorder="1"/>
    <xf numFmtId="0" fontId="43" fillId="0" borderId="40" xfId="43" applyFont="1" applyBorder="1"/>
    <xf numFmtId="0" fontId="43" fillId="0" borderId="41" xfId="43" applyFont="1" applyBorder="1"/>
    <xf numFmtId="0" fontId="40" fillId="0" borderId="34" xfId="43" applyFont="1" applyBorder="1" applyAlignment="1">
      <alignment vertical="center"/>
    </xf>
    <xf numFmtId="0" fontId="38" fillId="0" borderId="35" xfId="43" applyFont="1" applyBorder="1"/>
    <xf numFmtId="0" fontId="38" fillId="0" borderId="36" xfId="43" applyFont="1" applyBorder="1"/>
    <xf numFmtId="0" fontId="45" fillId="46" borderId="37" xfId="43" applyFont="1" applyFill="1" applyBorder="1" applyAlignment="1">
      <alignment vertical="center" wrapText="1"/>
    </xf>
    <xf numFmtId="0" fontId="46" fillId="0" borderId="0" xfId="43" applyFont="1"/>
    <xf numFmtId="0" fontId="47" fillId="0" borderId="38" xfId="43" applyFont="1" applyBorder="1"/>
    <xf numFmtId="0" fontId="47" fillId="0" borderId="37" xfId="43" applyFont="1" applyBorder="1"/>
    <xf numFmtId="0" fontId="40" fillId="0" borderId="37" xfId="43" applyFont="1" applyBorder="1" applyAlignment="1">
      <alignment vertical="center"/>
    </xf>
    <xf numFmtId="0" fontId="39" fillId="0" borderId="0" xfId="43"/>
    <xf numFmtId="0" fontId="38" fillId="0" borderId="38" xfId="43" applyFont="1" applyBorder="1"/>
    <xf numFmtId="0" fontId="19" fillId="46" borderId="37" xfId="43" applyFont="1" applyFill="1" applyBorder="1" applyAlignment="1">
      <alignment vertical="center" wrapText="1"/>
    </xf>
    <xf numFmtId="0" fontId="38" fillId="0" borderId="37" xfId="43" applyFont="1" applyBorder="1"/>
    <xf numFmtId="0" fontId="20"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left" vertical="center"/>
    </xf>
    <xf numFmtId="0" fontId="24" fillId="34" borderId="0" xfId="0" applyFont="1" applyFill="1"/>
    <xf numFmtId="0" fontId="24" fillId="34" borderId="25" xfId="0" applyFont="1" applyFill="1" applyBorder="1" applyAlignment="1">
      <alignment horizontal="center" vertical="center"/>
    </xf>
    <xf numFmtId="0" fontId="24" fillId="34" borderId="30" xfId="0" applyFont="1" applyFill="1" applyBorder="1" applyAlignment="1">
      <alignment horizontal="center" vertical="center"/>
    </xf>
    <xf numFmtId="0" fontId="26" fillId="40" borderId="17" xfId="0" applyFont="1" applyFill="1" applyBorder="1" applyAlignment="1">
      <alignment horizontal="left" vertical="center" wrapText="1"/>
    </xf>
    <xf numFmtId="0" fontId="26" fillId="40" borderId="18" xfId="0" applyFont="1" applyFill="1" applyBorder="1" applyAlignment="1">
      <alignment horizontal="left" vertical="center" wrapText="1"/>
    </xf>
    <xf numFmtId="0" fontId="26" fillId="40" borderId="29" xfId="0" applyFont="1" applyFill="1" applyBorder="1" applyAlignment="1">
      <alignment horizontal="left" vertical="center" wrapText="1"/>
    </xf>
    <xf numFmtId="0" fontId="26" fillId="40" borderId="26" xfId="0" applyFont="1" applyFill="1" applyBorder="1" applyAlignment="1">
      <alignment horizontal="left" vertical="center" wrapText="1"/>
    </xf>
    <xf numFmtId="0" fontId="27" fillId="36" borderId="10" xfId="0" applyFont="1" applyFill="1" applyBorder="1" applyAlignment="1">
      <alignment horizontal="center" vertical="center"/>
    </xf>
    <xf numFmtId="0" fontId="27" fillId="36" borderId="11" xfId="0" applyFont="1" applyFill="1" applyBorder="1" applyAlignment="1">
      <alignment horizontal="center" vertical="center"/>
    </xf>
    <xf numFmtId="0" fontId="28" fillId="37" borderId="12" xfId="0" applyFont="1" applyFill="1" applyBorder="1" applyAlignment="1">
      <alignment horizontal="left" vertical="center" wrapText="1"/>
    </xf>
    <xf numFmtId="0" fontId="28" fillId="37" borderId="0" xfId="0" applyFont="1" applyFill="1" applyAlignment="1">
      <alignment horizontal="left" vertical="center" wrapText="1"/>
    </xf>
    <xf numFmtId="0" fontId="27" fillId="36" borderId="13" xfId="0" applyFont="1" applyFill="1" applyBorder="1" applyAlignment="1">
      <alignment horizontal="center" vertical="center" wrapText="1"/>
    </xf>
    <xf numFmtId="0" fontId="27" fillId="36" borderId="14" xfId="0" applyFont="1" applyFill="1" applyBorder="1" applyAlignment="1">
      <alignment horizontal="center" vertical="center" wrapText="1"/>
    </xf>
    <xf numFmtId="0" fontId="32" fillId="34" borderId="0" xfId="0" applyFont="1" applyFill="1" applyAlignment="1">
      <alignment horizontal="center" vertical="center" wrapText="1"/>
    </xf>
    <xf numFmtId="0" fontId="24" fillId="34" borderId="15" xfId="0" applyFont="1" applyFill="1" applyBorder="1" applyAlignment="1">
      <alignment horizontal="center" vertical="center" wrapText="1"/>
    </xf>
    <xf numFmtId="0" fontId="25" fillId="38" borderId="25" xfId="0" applyFont="1" applyFill="1" applyBorder="1" applyAlignment="1">
      <alignment horizontal="center" vertical="center"/>
    </xf>
    <xf numFmtId="0" fontId="25" fillId="38" borderId="30" xfId="0" applyFont="1" applyFill="1" applyBorder="1" applyAlignment="1">
      <alignment horizontal="center" vertical="center"/>
    </xf>
    <xf numFmtId="0" fontId="25" fillId="38" borderId="31" xfId="0" applyFont="1" applyFill="1" applyBorder="1" applyAlignment="1">
      <alignment horizontal="center" vertical="center"/>
    </xf>
    <xf numFmtId="0" fontId="26" fillId="40" borderId="16" xfId="0" applyFont="1" applyFill="1" applyBorder="1" applyAlignment="1">
      <alignment horizontal="left" vertical="center" wrapText="1"/>
    </xf>
    <xf numFmtId="0" fontId="26" fillId="40" borderId="24" xfId="0" applyFont="1" applyFill="1" applyBorder="1" applyAlignment="1">
      <alignment horizontal="left" vertical="center" wrapText="1"/>
    </xf>
    <xf numFmtId="0" fontId="26" fillId="40" borderId="32" xfId="0" applyFont="1" applyFill="1" applyBorder="1" applyAlignment="1">
      <alignment horizontal="left" vertical="center" wrapText="1"/>
    </xf>
    <xf numFmtId="0" fontId="0" fillId="39" borderId="22" xfId="0" applyFill="1" applyBorder="1" applyAlignment="1">
      <alignment vertical="top" wrapText="1"/>
    </xf>
    <xf numFmtId="0" fontId="35" fillId="41" borderId="11" xfId="0" applyFont="1" applyFill="1" applyBorder="1" applyAlignment="1">
      <alignment horizontal="center" vertical="center" wrapText="1"/>
    </xf>
    <xf numFmtId="0" fontId="35" fillId="41" borderId="27" xfId="0" applyFont="1" applyFill="1" applyBorder="1" applyAlignment="1">
      <alignment horizontal="center" vertical="center" wrapText="1"/>
    </xf>
    <xf numFmtId="0" fontId="35" fillId="41" borderId="0" xfId="0" applyFont="1" applyFill="1" applyAlignment="1">
      <alignment horizontal="center" vertical="center" wrapText="1"/>
    </xf>
    <xf numFmtId="0" fontId="35" fillId="41" borderId="28" xfId="0" applyFont="1" applyFill="1" applyBorder="1" applyAlignment="1">
      <alignment horizontal="center" vertical="center" wrapText="1"/>
    </xf>
    <xf numFmtId="0" fontId="24" fillId="34" borderId="0" xfId="0" applyFont="1" applyFill="1" applyAlignment="1">
      <alignment vertical="center"/>
    </xf>
    <xf numFmtId="0" fontId="32" fillId="34" borderId="15" xfId="0" applyFont="1" applyFill="1" applyBorder="1" applyAlignment="1">
      <alignment horizontal="center" vertical="center" wrapText="1"/>
    </xf>
    <xf numFmtId="0" fontId="26" fillId="40" borderId="23" xfId="0" applyFont="1" applyFill="1" applyBorder="1" applyAlignment="1">
      <alignment horizontal="left" vertical="center" wrapText="1"/>
    </xf>
    <xf numFmtId="0" fontId="26" fillId="40" borderId="21" xfId="0" applyFont="1" applyFill="1" applyBorder="1" applyAlignment="1">
      <alignment horizontal="left" vertical="center" wrapText="1"/>
    </xf>
    <xf numFmtId="0" fontId="24" fillId="34" borderId="31" xfId="0" applyFont="1" applyFill="1" applyBorder="1" applyAlignment="1">
      <alignment horizontal="center" vertical="center"/>
    </xf>
    <xf numFmtId="0" fontId="0" fillId="38" borderId="18" xfId="0" applyFill="1" applyBorder="1" applyAlignment="1">
      <alignment horizontal="center"/>
    </xf>
    <xf numFmtId="0" fontId="0" fillId="38" borderId="0" xfId="0" applyFill="1" applyAlignment="1">
      <alignment horizontal="center"/>
    </xf>
    <xf numFmtId="0" fontId="39" fillId="38" borderId="18" xfId="0" applyFont="1" applyFill="1" applyBorder="1" applyAlignment="1">
      <alignment horizontal="left" vertical="center" wrapText="1"/>
    </xf>
    <xf numFmtId="0" fontId="39" fillId="38" borderId="16" xfId="0" applyFont="1" applyFill="1" applyBorder="1" applyAlignment="1">
      <alignment horizontal="left" vertical="center" wrapText="1"/>
    </xf>
    <xf numFmtId="0" fontId="39" fillId="38" borderId="0" xfId="0" applyFont="1" applyFill="1" applyAlignment="1">
      <alignment horizontal="left" vertical="center" wrapText="1"/>
    </xf>
    <xf numFmtId="0" fontId="39" fillId="38" borderId="19" xfId="0" applyFont="1" applyFill="1" applyBorder="1" applyAlignment="1">
      <alignment horizontal="left" vertical="center" wrapText="1"/>
    </xf>
    <xf numFmtId="0" fontId="26" fillId="40" borderId="20" xfId="0" applyFont="1" applyFill="1" applyBorder="1" applyAlignment="1">
      <alignment horizontal="left" vertical="center" wrapText="1"/>
    </xf>
    <xf numFmtId="0" fontId="26" fillId="40" borderId="0" xfId="0" applyFont="1" applyFill="1" applyAlignment="1">
      <alignment horizontal="left" vertical="center" wrapText="1"/>
    </xf>
    <xf numFmtId="0" fontId="32" fillId="34" borderId="33" xfId="0" applyFont="1" applyFill="1" applyBorder="1" applyAlignment="1">
      <alignment horizontal="center" vertical="center" wrapText="1"/>
    </xf>
    <xf numFmtId="0" fontId="24" fillId="34" borderId="33" xfId="0" applyFont="1" applyFill="1" applyBorder="1" applyAlignment="1">
      <alignment horizontal="center" vertical="center" wrapText="1"/>
    </xf>
    <xf numFmtId="0" fontId="26" fillId="40" borderId="19" xfId="0" applyFont="1" applyFill="1" applyBorder="1" applyAlignment="1">
      <alignment horizontal="left" vertical="center" wrapText="1"/>
    </xf>
    <xf numFmtId="0" fontId="25" fillId="38" borderId="16" xfId="0" applyFont="1" applyFill="1" applyBorder="1" applyAlignment="1">
      <alignment horizontal="center" vertical="center" wrapText="1"/>
    </xf>
    <xf numFmtId="0" fontId="25" fillId="38" borderId="19" xfId="0" applyFont="1" applyFill="1" applyBorder="1" applyAlignment="1">
      <alignment horizontal="center" vertical="center" wrapText="1"/>
    </xf>
    <xf numFmtId="0" fontId="0" fillId="38" borderId="22" xfId="0" applyFill="1" applyBorder="1" applyAlignment="1">
      <alignment vertical="center" wrapText="1"/>
    </xf>
    <xf numFmtId="0" fontId="0" fillId="38" borderId="23" xfId="0" applyFill="1" applyBorder="1" applyAlignment="1">
      <alignment vertical="center" wrapText="1"/>
    </xf>
    <xf numFmtId="0" fontId="0" fillId="39" borderId="17" xfId="0" applyFill="1" applyBorder="1" applyAlignment="1">
      <alignment horizontal="left" vertical="top" wrapText="1"/>
    </xf>
    <xf numFmtId="0" fontId="0" fillId="39" borderId="18" xfId="0" applyFill="1" applyBorder="1" applyAlignment="1">
      <alignment horizontal="left" vertical="top" wrapText="1"/>
    </xf>
    <xf numFmtId="0" fontId="0" fillId="39" borderId="20" xfId="0" applyFill="1" applyBorder="1" applyAlignment="1">
      <alignment horizontal="left" vertical="top" wrapText="1"/>
    </xf>
    <xf numFmtId="0" fontId="0" fillId="39" borderId="0" xfId="0" applyFill="1" applyAlignment="1">
      <alignment horizontal="left" vertical="top" wrapText="1"/>
    </xf>
    <xf numFmtId="0" fontId="25" fillId="38" borderId="18" xfId="0" applyFont="1" applyFill="1" applyBorder="1" applyAlignment="1">
      <alignment horizontal="center" vertical="center"/>
    </xf>
    <xf numFmtId="0" fontId="25" fillId="38" borderId="0" xfId="0" applyFont="1" applyFill="1" applyAlignment="1">
      <alignment horizontal="center" vertical="center"/>
    </xf>
    <xf numFmtId="0" fontId="25" fillId="38" borderId="32" xfId="0" applyFont="1" applyFill="1" applyBorder="1" applyAlignment="1">
      <alignment horizontal="center" vertical="center" wrapText="1"/>
    </xf>
    <xf numFmtId="0" fontId="38" fillId="39" borderId="22" xfId="0" applyFont="1" applyFill="1" applyBorder="1" applyAlignment="1">
      <alignment vertical="top" wrapText="1"/>
    </xf>
    <xf numFmtId="0" fontId="38" fillId="39" borderId="23" xfId="0" applyFont="1" applyFill="1" applyBorder="1" applyAlignment="1">
      <alignment vertical="top" wrapText="1"/>
    </xf>
    <xf numFmtId="0" fontId="35" fillId="41" borderId="17" xfId="0" applyFont="1" applyFill="1" applyBorder="1" applyAlignment="1">
      <alignment horizontal="center" vertical="center" wrapText="1"/>
    </xf>
    <xf numFmtId="0" fontId="35" fillId="41" borderId="16" xfId="0" applyFont="1" applyFill="1" applyBorder="1" applyAlignment="1">
      <alignment horizontal="center" vertical="center" wrapText="1"/>
    </xf>
    <xf numFmtId="0" fontId="35" fillId="41" borderId="20" xfId="0" applyFont="1" applyFill="1" applyBorder="1" applyAlignment="1">
      <alignment horizontal="center" vertical="center" wrapText="1"/>
    </xf>
    <xf numFmtId="0" fontId="35" fillId="41" borderId="19" xfId="0" applyFont="1" applyFill="1" applyBorder="1" applyAlignment="1">
      <alignment horizontal="center" vertical="center" wrapText="1"/>
    </xf>
    <xf numFmtId="0" fontId="35" fillId="41" borderId="24" xfId="0" applyFont="1" applyFill="1" applyBorder="1" applyAlignment="1">
      <alignment horizontal="center" vertical="center" wrapText="1"/>
    </xf>
    <xf numFmtId="0" fontId="35" fillId="41" borderId="32" xfId="0" applyFont="1" applyFill="1" applyBorder="1" applyAlignment="1">
      <alignment horizontal="center" vertical="center" wrapText="1"/>
    </xf>
    <xf numFmtId="0" fontId="32" fillId="34" borderId="0" xfId="0" applyFont="1" applyFill="1" applyAlignment="1">
      <alignment horizontal="left" vertical="center" wrapText="1"/>
    </xf>
    <xf numFmtId="0" fontId="24" fillId="34" borderId="0" xfId="0" applyFont="1" applyFill="1" applyAlignment="1">
      <alignment horizontal="left"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43" xr:uid="{85784847-EB35-0F40-8267-B881941BD50B}"/>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8">
    <dxf>
      <fill>
        <patternFill>
          <bgColor theme="5" tint="0.79998168889431442"/>
        </patternFill>
      </fill>
    </dxf>
    <dxf>
      <fill>
        <patternFill>
          <bgColor theme="5" tint="0.79998168889431442"/>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fill>
        <patternFill>
          <bgColor rgb="FF98DA74"/>
        </patternFill>
      </fill>
    </dxf>
    <dxf>
      <numFmt numFmtId="165" formatCode="m/d/yy"/>
    </dxf>
    <dxf>
      <numFmt numFmtId="165" formatCode="m/d/yy"/>
    </dxf>
    <dxf>
      <numFmt numFmtId="0" formatCode="General"/>
      <alignment horizontal="right" textRotation="0" wrapText="0" indent="0" justifyLastLine="0" shrinkToFit="0" readingOrder="0"/>
    </dxf>
    <dxf>
      <numFmt numFmtId="0" formatCode="General"/>
    </dxf>
    <dxf>
      <numFmt numFmtId="165" formatCode="m/d/yy"/>
    </dxf>
    <dxf>
      <fill>
        <patternFill patternType="solid">
          <fgColor indexed="64"/>
          <bgColor rgb="FF72CFED"/>
        </patternFill>
      </fill>
    </dxf>
  </dxfs>
  <tableStyles count="0" defaultTableStyle="TableStyleMedium2" defaultPivotStyle="PivotStyleLight16"/>
  <colors>
    <mruColors>
      <color rgb="FF98DA74"/>
      <color rgb="FF71D1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Visitors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'Grammys Data'!$B$1</c:f>
              <c:strCache>
                <c:ptCount val="1"/>
                <c:pt idx="0">
                  <c:v>visitors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'Grammys Data'!$A$2:$A$2343</c:f>
              <c:numCache>
                <c:formatCode>m/d/yyyy</c:formatCode>
                <c:ptCount val="2342"/>
                <c:pt idx="0">
                  <c:v>42736</c:v>
                </c:pt>
                <c:pt idx="1">
                  <c:v>42737</c:v>
                </c:pt>
                <c:pt idx="2">
                  <c:v>42738</c:v>
                </c:pt>
                <c:pt idx="3">
                  <c:v>42739</c:v>
                </c:pt>
                <c:pt idx="4">
                  <c:v>42740</c:v>
                </c:pt>
                <c:pt idx="5">
                  <c:v>42741</c:v>
                </c:pt>
                <c:pt idx="6">
                  <c:v>42742</c:v>
                </c:pt>
                <c:pt idx="7">
                  <c:v>42743</c:v>
                </c:pt>
                <c:pt idx="8">
                  <c:v>42744</c:v>
                </c:pt>
                <c:pt idx="9">
                  <c:v>42745</c:v>
                </c:pt>
                <c:pt idx="10">
                  <c:v>42746</c:v>
                </c:pt>
                <c:pt idx="11">
                  <c:v>42747</c:v>
                </c:pt>
                <c:pt idx="12">
                  <c:v>42748</c:v>
                </c:pt>
                <c:pt idx="13">
                  <c:v>42749</c:v>
                </c:pt>
                <c:pt idx="14">
                  <c:v>42750</c:v>
                </c:pt>
                <c:pt idx="15">
                  <c:v>42751</c:v>
                </c:pt>
                <c:pt idx="16">
                  <c:v>42752</c:v>
                </c:pt>
                <c:pt idx="17">
                  <c:v>42753</c:v>
                </c:pt>
                <c:pt idx="18">
                  <c:v>42754</c:v>
                </c:pt>
                <c:pt idx="19">
                  <c:v>42755</c:v>
                </c:pt>
                <c:pt idx="20">
                  <c:v>42756</c:v>
                </c:pt>
                <c:pt idx="21">
                  <c:v>42757</c:v>
                </c:pt>
                <c:pt idx="22">
                  <c:v>42758</c:v>
                </c:pt>
                <c:pt idx="23">
                  <c:v>42759</c:v>
                </c:pt>
                <c:pt idx="24">
                  <c:v>42760</c:v>
                </c:pt>
                <c:pt idx="25">
                  <c:v>42761</c:v>
                </c:pt>
                <c:pt idx="26">
                  <c:v>42762</c:v>
                </c:pt>
                <c:pt idx="27">
                  <c:v>42763</c:v>
                </c:pt>
                <c:pt idx="28">
                  <c:v>42764</c:v>
                </c:pt>
                <c:pt idx="29">
                  <c:v>42765</c:v>
                </c:pt>
                <c:pt idx="30">
                  <c:v>42766</c:v>
                </c:pt>
                <c:pt idx="31">
                  <c:v>42767</c:v>
                </c:pt>
                <c:pt idx="32">
                  <c:v>42768</c:v>
                </c:pt>
                <c:pt idx="33">
                  <c:v>42769</c:v>
                </c:pt>
                <c:pt idx="34">
                  <c:v>42770</c:v>
                </c:pt>
                <c:pt idx="35">
                  <c:v>42771</c:v>
                </c:pt>
                <c:pt idx="36">
                  <c:v>42772</c:v>
                </c:pt>
                <c:pt idx="37">
                  <c:v>42773</c:v>
                </c:pt>
                <c:pt idx="38">
                  <c:v>42774</c:v>
                </c:pt>
                <c:pt idx="39">
                  <c:v>42775</c:v>
                </c:pt>
                <c:pt idx="40">
                  <c:v>42776</c:v>
                </c:pt>
                <c:pt idx="41">
                  <c:v>42777</c:v>
                </c:pt>
                <c:pt idx="42">
                  <c:v>42778</c:v>
                </c:pt>
                <c:pt idx="43">
                  <c:v>42779</c:v>
                </c:pt>
                <c:pt idx="44">
                  <c:v>42780</c:v>
                </c:pt>
                <c:pt idx="45">
                  <c:v>42781</c:v>
                </c:pt>
                <c:pt idx="46">
                  <c:v>42782</c:v>
                </c:pt>
                <c:pt idx="47">
                  <c:v>42783</c:v>
                </c:pt>
                <c:pt idx="48">
                  <c:v>42784</c:v>
                </c:pt>
                <c:pt idx="49">
                  <c:v>42785</c:v>
                </c:pt>
                <c:pt idx="50">
                  <c:v>42786</c:v>
                </c:pt>
                <c:pt idx="51">
                  <c:v>42787</c:v>
                </c:pt>
                <c:pt idx="52">
                  <c:v>42788</c:v>
                </c:pt>
                <c:pt idx="53">
                  <c:v>42789</c:v>
                </c:pt>
                <c:pt idx="54">
                  <c:v>42790</c:v>
                </c:pt>
                <c:pt idx="55">
                  <c:v>42791</c:v>
                </c:pt>
                <c:pt idx="56">
                  <c:v>42792</c:v>
                </c:pt>
                <c:pt idx="57">
                  <c:v>42793</c:v>
                </c:pt>
                <c:pt idx="58">
                  <c:v>42794</c:v>
                </c:pt>
                <c:pt idx="59">
                  <c:v>42795</c:v>
                </c:pt>
                <c:pt idx="60">
                  <c:v>42796</c:v>
                </c:pt>
                <c:pt idx="61">
                  <c:v>42797</c:v>
                </c:pt>
                <c:pt idx="62">
                  <c:v>42798</c:v>
                </c:pt>
                <c:pt idx="63">
                  <c:v>42799</c:v>
                </c:pt>
                <c:pt idx="64">
                  <c:v>42800</c:v>
                </c:pt>
                <c:pt idx="65">
                  <c:v>42801</c:v>
                </c:pt>
                <c:pt idx="66">
                  <c:v>42802</c:v>
                </c:pt>
                <c:pt idx="67">
                  <c:v>42803</c:v>
                </c:pt>
                <c:pt idx="68">
                  <c:v>42804</c:v>
                </c:pt>
                <c:pt idx="69">
                  <c:v>42805</c:v>
                </c:pt>
                <c:pt idx="70">
                  <c:v>42806</c:v>
                </c:pt>
                <c:pt idx="71">
                  <c:v>42807</c:v>
                </c:pt>
                <c:pt idx="72">
                  <c:v>42808</c:v>
                </c:pt>
                <c:pt idx="73">
                  <c:v>42809</c:v>
                </c:pt>
                <c:pt idx="74">
                  <c:v>42810</c:v>
                </c:pt>
                <c:pt idx="75">
                  <c:v>42811</c:v>
                </c:pt>
                <c:pt idx="76">
                  <c:v>42812</c:v>
                </c:pt>
                <c:pt idx="77">
                  <c:v>42813</c:v>
                </c:pt>
                <c:pt idx="78">
                  <c:v>42814</c:v>
                </c:pt>
                <c:pt idx="79">
                  <c:v>42815</c:v>
                </c:pt>
                <c:pt idx="80">
                  <c:v>42816</c:v>
                </c:pt>
                <c:pt idx="81">
                  <c:v>42817</c:v>
                </c:pt>
                <c:pt idx="82">
                  <c:v>42818</c:v>
                </c:pt>
                <c:pt idx="83">
                  <c:v>42819</c:v>
                </c:pt>
                <c:pt idx="84">
                  <c:v>42820</c:v>
                </c:pt>
                <c:pt idx="85">
                  <c:v>42821</c:v>
                </c:pt>
                <c:pt idx="86">
                  <c:v>42822</c:v>
                </c:pt>
                <c:pt idx="87">
                  <c:v>42823</c:v>
                </c:pt>
                <c:pt idx="88">
                  <c:v>42824</c:v>
                </c:pt>
                <c:pt idx="89">
                  <c:v>42825</c:v>
                </c:pt>
                <c:pt idx="90">
                  <c:v>42826</c:v>
                </c:pt>
                <c:pt idx="91">
                  <c:v>42827</c:v>
                </c:pt>
                <c:pt idx="92">
                  <c:v>42828</c:v>
                </c:pt>
                <c:pt idx="93">
                  <c:v>42829</c:v>
                </c:pt>
                <c:pt idx="94">
                  <c:v>42830</c:v>
                </c:pt>
                <c:pt idx="95">
                  <c:v>42831</c:v>
                </c:pt>
                <c:pt idx="96">
                  <c:v>42832</c:v>
                </c:pt>
                <c:pt idx="97">
                  <c:v>42833</c:v>
                </c:pt>
                <c:pt idx="98">
                  <c:v>42834</c:v>
                </c:pt>
                <c:pt idx="99">
                  <c:v>42835</c:v>
                </c:pt>
                <c:pt idx="100">
                  <c:v>42836</c:v>
                </c:pt>
                <c:pt idx="101">
                  <c:v>42837</c:v>
                </c:pt>
                <c:pt idx="102">
                  <c:v>42838</c:v>
                </c:pt>
                <c:pt idx="103">
                  <c:v>42839</c:v>
                </c:pt>
                <c:pt idx="104">
                  <c:v>42840</c:v>
                </c:pt>
                <c:pt idx="105">
                  <c:v>42841</c:v>
                </c:pt>
                <c:pt idx="106">
                  <c:v>42842</c:v>
                </c:pt>
                <c:pt idx="107">
                  <c:v>42843</c:v>
                </c:pt>
                <c:pt idx="108">
                  <c:v>42844</c:v>
                </c:pt>
                <c:pt idx="109">
                  <c:v>42845</c:v>
                </c:pt>
                <c:pt idx="110">
                  <c:v>42846</c:v>
                </c:pt>
                <c:pt idx="111">
                  <c:v>42847</c:v>
                </c:pt>
                <c:pt idx="112">
                  <c:v>42848</c:v>
                </c:pt>
                <c:pt idx="113">
                  <c:v>42849</c:v>
                </c:pt>
                <c:pt idx="114">
                  <c:v>42850</c:v>
                </c:pt>
                <c:pt idx="115">
                  <c:v>42851</c:v>
                </c:pt>
                <c:pt idx="116">
                  <c:v>42852</c:v>
                </c:pt>
                <c:pt idx="117">
                  <c:v>42853</c:v>
                </c:pt>
                <c:pt idx="118">
                  <c:v>42854</c:v>
                </c:pt>
                <c:pt idx="119">
                  <c:v>42855</c:v>
                </c:pt>
                <c:pt idx="120">
                  <c:v>42856</c:v>
                </c:pt>
                <c:pt idx="121">
                  <c:v>42857</c:v>
                </c:pt>
                <c:pt idx="122">
                  <c:v>42858</c:v>
                </c:pt>
                <c:pt idx="123">
                  <c:v>42859</c:v>
                </c:pt>
                <c:pt idx="124">
                  <c:v>42860</c:v>
                </c:pt>
                <c:pt idx="125">
                  <c:v>42861</c:v>
                </c:pt>
                <c:pt idx="126">
                  <c:v>42862</c:v>
                </c:pt>
                <c:pt idx="127">
                  <c:v>42863</c:v>
                </c:pt>
                <c:pt idx="128">
                  <c:v>42864</c:v>
                </c:pt>
                <c:pt idx="129">
                  <c:v>42865</c:v>
                </c:pt>
                <c:pt idx="130">
                  <c:v>42866</c:v>
                </c:pt>
                <c:pt idx="131">
                  <c:v>42867</c:v>
                </c:pt>
                <c:pt idx="132">
                  <c:v>42868</c:v>
                </c:pt>
                <c:pt idx="133">
                  <c:v>42869</c:v>
                </c:pt>
                <c:pt idx="134">
                  <c:v>42870</c:v>
                </c:pt>
                <c:pt idx="135">
                  <c:v>42871</c:v>
                </c:pt>
                <c:pt idx="136">
                  <c:v>42872</c:v>
                </c:pt>
                <c:pt idx="137">
                  <c:v>42873</c:v>
                </c:pt>
                <c:pt idx="138">
                  <c:v>42874</c:v>
                </c:pt>
                <c:pt idx="139">
                  <c:v>42875</c:v>
                </c:pt>
                <c:pt idx="140">
                  <c:v>42876</c:v>
                </c:pt>
                <c:pt idx="141">
                  <c:v>42877</c:v>
                </c:pt>
                <c:pt idx="142">
                  <c:v>42878</c:v>
                </c:pt>
                <c:pt idx="143">
                  <c:v>42879</c:v>
                </c:pt>
                <c:pt idx="144">
                  <c:v>42880</c:v>
                </c:pt>
                <c:pt idx="145">
                  <c:v>42881</c:v>
                </c:pt>
                <c:pt idx="146">
                  <c:v>42882</c:v>
                </c:pt>
                <c:pt idx="147">
                  <c:v>42883</c:v>
                </c:pt>
                <c:pt idx="148">
                  <c:v>42884</c:v>
                </c:pt>
                <c:pt idx="149">
                  <c:v>42885</c:v>
                </c:pt>
                <c:pt idx="150">
                  <c:v>42886</c:v>
                </c:pt>
                <c:pt idx="151">
                  <c:v>42887</c:v>
                </c:pt>
                <c:pt idx="152">
                  <c:v>42888</c:v>
                </c:pt>
                <c:pt idx="153">
                  <c:v>42889</c:v>
                </c:pt>
                <c:pt idx="154">
                  <c:v>42890</c:v>
                </c:pt>
                <c:pt idx="155">
                  <c:v>42891</c:v>
                </c:pt>
                <c:pt idx="156">
                  <c:v>42892</c:v>
                </c:pt>
                <c:pt idx="157">
                  <c:v>42893</c:v>
                </c:pt>
                <c:pt idx="158">
                  <c:v>42894</c:v>
                </c:pt>
                <c:pt idx="159">
                  <c:v>42895</c:v>
                </c:pt>
                <c:pt idx="160">
                  <c:v>42896</c:v>
                </c:pt>
                <c:pt idx="161">
                  <c:v>42897</c:v>
                </c:pt>
                <c:pt idx="162">
                  <c:v>42898</c:v>
                </c:pt>
                <c:pt idx="163">
                  <c:v>42899</c:v>
                </c:pt>
                <c:pt idx="164">
                  <c:v>42900</c:v>
                </c:pt>
                <c:pt idx="165">
                  <c:v>42901</c:v>
                </c:pt>
                <c:pt idx="166">
                  <c:v>42902</c:v>
                </c:pt>
                <c:pt idx="167">
                  <c:v>42903</c:v>
                </c:pt>
                <c:pt idx="168">
                  <c:v>42904</c:v>
                </c:pt>
                <c:pt idx="169">
                  <c:v>42905</c:v>
                </c:pt>
                <c:pt idx="170">
                  <c:v>42906</c:v>
                </c:pt>
                <c:pt idx="171">
                  <c:v>42907</c:v>
                </c:pt>
                <c:pt idx="172">
                  <c:v>42908</c:v>
                </c:pt>
                <c:pt idx="173">
                  <c:v>42909</c:v>
                </c:pt>
                <c:pt idx="174">
                  <c:v>42910</c:v>
                </c:pt>
                <c:pt idx="175">
                  <c:v>42911</c:v>
                </c:pt>
                <c:pt idx="176">
                  <c:v>42912</c:v>
                </c:pt>
                <c:pt idx="177">
                  <c:v>42913</c:v>
                </c:pt>
                <c:pt idx="178">
                  <c:v>42914</c:v>
                </c:pt>
                <c:pt idx="179">
                  <c:v>42915</c:v>
                </c:pt>
                <c:pt idx="180">
                  <c:v>42916</c:v>
                </c:pt>
                <c:pt idx="181">
                  <c:v>42917</c:v>
                </c:pt>
                <c:pt idx="182">
                  <c:v>42918</c:v>
                </c:pt>
                <c:pt idx="183">
                  <c:v>42919</c:v>
                </c:pt>
                <c:pt idx="184">
                  <c:v>42920</c:v>
                </c:pt>
                <c:pt idx="185">
                  <c:v>42921</c:v>
                </c:pt>
                <c:pt idx="186">
                  <c:v>42922</c:v>
                </c:pt>
                <c:pt idx="187">
                  <c:v>42923</c:v>
                </c:pt>
                <c:pt idx="188">
                  <c:v>42924</c:v>
                </c:pt>
                <c:pt idx="189">
                  <c:v>42925</c:v>
                </c:pt>
                <c:pt idx="190">
                  <c:v>42926</c:v>
                </c:pt>
                <c:pt idx="191">
                  <c:v>42927</c:v>
                </c:pt>
                <c:pt idx="192">
                  <c:v>42928</c:v>
                </c:pt>
                <c:pt idx="193">
                  <c:v>42929</c:v>
                </c:pt>
                <c:pt idx="194">
                  <c:v>42930</c:v>
                </c:pt>
                <c:pt idx="195">
                  <c:v>42931</c:v>
                </c:pt>
                <c:pt idx="196">
                  <c:v>42932</c:v>
                </c:pt>
                <c:pt idx="197">
                  <c:v>42933</c:v>
                </c:pt>
                <c:pt idx="198">
                  <c:v>42934</c:v>
                </c:pt>
                <c:pt idx="199">
                  <c:v>42935</c:v>
                </c:pt>
                <c:pt idx="200">
                  <c:v>42936</c:v>
                </c:pt>
                <c:pt idx="201">
                  <c:v>42937</c:v>
                </c:pt>
                <c:pt idx="202">
                  <c:v>42938</c:v>
                </c:pt>
                <c:pt idx="203">
                  <c:v>42939</c:v>
                </c:pt>
                <c:pt idx="204">
                  <c:v>42940</c:v>
                </c:pt>
                <c:pt idx="205">
                  <c:v>42941</c:v>
                </c:pt>
                <c:pt idx="206">
                  <c:v>42942</c:v>
                </c:pt>
                <c:pt idx="207">
                  <c:v>42943</c:v>
                </c:pt>
                <c:pt idx="208">
                  <c:v>42944</c:v>
                </c:pt>
                <c:pt idx="209">
                  <c:v>42945</c:v>
                </c:pt>
                <c:pt idx="210">
                  <c:v>42946</c:v>
                </c:pt>
                <c:pt idx="211">
                  <c:v>42947</c:v>
                </c:pt>
                <c:pt idx="212">
                  <c:v>42948</c:v>
                </c:pt>
                <c:pt idx="213">
                  <c:v>42949</c:v>
                </c:pt>
                <c:pt idx="214">
                  <c:v>42950</c:v>
                </c:pt>
                <c:pt idx="215">
                  <c:v>42951</c:v>
                </c:pt>
                <c:pt idx="216">
                  <c:v>42952</c:v>
                </c:pt>
                <c:pt idx="217">
                  <c:v>42953</c:v>
                </c:pt>
                <c:pt idx="218">
                  <c:v>42954</c:v>
                </c:pt>
                <c:pt idx="219">
                  <c:v>42955</c:v>
                </c:pt>
                <c:pt idx="220">
                  <c:v>42956</c:v>
                </c:pt>
                <c:pt idx="221">
                  <c:v>42957</c:v>
                </c:pt>
                <c:pt idx="222">
                  <c:v>42958</c:v>
                </c:pt>
                <c:pt idx="223">
                  <c:v>42959</c:v>
                </c:pt>
                <c:pt idx="224">
                  <c:v>42960</c:v>
                </c:pt>
                <c:pt idx="225">
                  <c:v>42961</c:v>
                </c:pt>
                <c:pt idx="226">
                  <c:v>42962</c:v>
                </c:pt>
                <c:pt idx="227">
                  <c:v>42963</c:v>
                </c:pt>
                <c:pt idx="228">
                  <c:v>42964</c:v>
                </c:pt>
                <c:pt idx="229">
                  <c:v>42965</c:v>
                </c:pt>
                <c:pt idx="230">
                  <c:v>42966</c:v>
                </c:pt>
                <c:pt idx="231">
                  <c:v>42967</c:v>
                </c:pt>
                <c:pt idx="232">
                  <c:v>42968</c:v>
                </c:pt>
                <c:pt idx="233">
                  <c:v>42969</c:v>
                </c:pt>
                <c:pt idx="234">
                  <c:v>42970</c:v>
                </c:pt>
                <c:pt idx="235">
                  <c:v>42971</c:v>
                </c:pt>
                <c:pt idx="236">
                  <c:v>42972</c:v>
                </c:pt>
                <c:pt idx="237">
                  <c:v>42973</c:v>
                </c:pt>
                <c:pt idx="238">
                  <c:v>42974</c:v>
                </c:pt>
                <c:pt idx="239">
                  <c:v>42975</c:v>
                </c:pt>
                <c:pt idx="240">
                  <c:v>42976</c:v>
                </c:pt>
                <c:pt idx="241">
                  <c:v>42977</c:v>
                </c:pt>
                <c:pt idx="242">
                  <c:v>42978</c:v>
                </c:pt>
                <c:pt idx="243">
                  <c:v>42979</c:v>
                </c:pt>
                <c:pt idx="244">
                  <c:v>42980</c:v>
                </c:pt>
                <c:pt idx="245">
                  <c:v>42981</c:v>
                </c:pt>
                <c:pt idx="246">
                  <c:v>42982</c:v>
                </c:pt>
                <c:pt idx="247">
                  <c:v>42983</c:v>
                </c:pt>
                <c:pt idx="248">
                  <c:v>42984</c:v>
                </c:pt>
                <c:pt idx="249">
                  <c:v>42985</c:v>
                </c:pt>
                <c:pt idx="250">
                  <c:v>42986</c:v>
                </c:pt>
                <c:pt idx="251">
                  <c:v>42987</c:v>
                </c:pt>
                <c:pt idx="252">
                  <c:v>42988</c:v>
                </c:pt>
                <c:pt idx="253">
                  <c:v>42989</c:v>
                </c:pt>
                <c:pt idx="254">
                  <c:v>42990</c:v>
                </c:pt>
                <c:pt idx="255">
                  <c:v>42991</c:v>
                </c:pt>
                <c:pt idx="256">
                  <c:v>42992</c:v>
                </c:pt>
                <c:pt idx="257">
                  <c:v>42993</c:v>
                </c:pt>
                <c:pt idx="258">
                  <c:v>42994</c:v>
                </c:pt>
                <c:pt idx="259">
                  <c:v>42995</c:v>
                </c:pt>
                <c:pt idx="260">
                  <c:v>42996</c:v>
                </c:pt>
                <c:pt idx="261">
                  <c:v>42997</c:v>
                </c:pt>
                <c:pt idx="262">
                  <c:v>42998</c:v>
                </c:pt>
                <c:pt idx="263">
                  <c:v>42999</c:v>
                </c:pt>
                <c:pt idx="264">
                  <c:v>43000</c:v>
                </c:pt>
                <c:pt idx="265">
                  <c:v>43001</c:v>
                </c:pt>
                <c:pt idx="266">
                  <c:v>43002</c:v>
                </c:pt>
                <c:pt idx="267">
                  <c:v>43003</c:v>
                </c:pt>
                <c:pt idx="268">
                  <c:v>43004</c:v>
                </c:pt>
                <c:pt idx="269">
                  <c:v>43005</c:v>
                </c:pt>
                <c:pt idx="270">
                  <c:v>43006</c:v>
                </c:pt>
                <c:pt idx="271">
                  <c:v>43007</c:v>
                </c:pt>
                <c:pt idx="272">
                  <c:v>43008</c:v>
                </c:pt>
                <c:pt idx="273">
                  <c:v>43009</c:v>
                </c:pt>
                <c:pt idx="274">
                  <c:v>43010</c:v>
                </c:pt>
                <c:pt idx="275">
                  <c:v>43011</c:v>
                </c:pt>
                <c:pt idx="276">
                  <c:v>43012</c:v>
                </c:pt>
                <c:pt idx="277">
                  <c:v>43013</c:v>
                </c:pt>
                <c:pt idx="278">
                  <c:v>43014</c:v>
                </c:pt>
                <c:pt idx="279">
                  <c:v>43015</c:v>
                </c:pt>
                <c:pt idx="280">
                  <c:v>43016</c:v>
                </c:pt>
                <c:pt idx="281">
                  <c:v>43017</c:v>
                </c:pt>
                <c:pt idx="282">
                  <c:v>43018</c:v>
                </c:pt>
                <c:pt idx="283">
                  <c:v>43019</c:v>
                </c:pt>
                <c:pt idx="284">
                  <c:v>43020</c:v>
                </c:pt>
                <c:pt idx="285">
                  <c:v>43021</c:v>
                </c:pt>
                <c:pt idx="286">
                  <c:v>43022</c:v>
                </c:pt>
                <c:pt idx="287">
                  <c:v>43023</c:v>
                </c:pt>
                <c:pt idx="288">
                  <c:v>43024</c:v>
                </c:pt>
                <c:pt idx="289">
                  <c:v>43025</c:v>
                </c:pt>
                <c:pt idx="290">
                  <c:v>43026</c:v>
                </c:pt>
                <c:pt idx="291">
                  <c:v>43027</c:v>
                </c:pt>
                <c:pt idx="292">
                  <c:v>43028</c:v>
                </c:pt>
                <c:pt idx="293">
                  <c:v>43029</c:v>
                </c:pt>
                <c:pt idx="294">
                  <c:v>43030</c:v>
                </c:pt>
                <c:pt idx="295">
                  <c:v>43031</c:v>
                </c:pt>
                <c:pt idx="296">
                  <c:v>43032</c:v>
                </c:pt>
                <c:pt idx="297">
                  <c:v>43033</c:v>
                </c:pt>
                <c:pt idx="298">
                  <c:v>43034</c:v>
                </c:pt>
                <c:pt idx="299">
                  <c:v>43035</c:v>
                </c:pt>
                <c:pt idx="300">
                  <c:v>43036</c:v>
                </c:pt>
                <c:pt idx="301">
                  <c:v>43037</c:v>
                </c:pt>
                <c:pt idx="302">
                  <c:v>43038</c:v>
                </c:pt>
                <c:pt idx="303">
                  <c:v>43039</c:v>
                </c:pt>
                <c:pt idx="304">
                  <c:v>43040</c:v>
                </c:pt>
                <c:pt idx="305">
                  <c:v>43041</c:v>
                </c:pt>
                <c:pt idx="306">
                  <c:v>43042</c:v>
                </c:pt>
                <c:pt idx="307">
                  <c:v>43043</c:v>
                </c:pt>
                <c:pt idx="308">
                  <c:v>43044</c:v>
                </c:pt>
                <c:pt idx="309">
                  <c:v>43045</c:v>
                </c:pt>
                <c:pt idx="310">
                  <c:v>43046</c:v>
                </c:pt>
                <c:pt idx="311">
                  <c:v>43047</c:v>
                </c:pt>
                <c:pt idx="312">
                  <c:v>43048</c:v>
                </c:pt>
                <c:pt idx="313">
                  <c:v>43049</c:v>
                </c:pt>
                <c:pt idx="314">
                  <c:v>43050</c:v>
                </c:pt>
                <c:pt idx="315">
                  <c:v>43051</c:v>
                </c:pt>
                <c:pt idx="316">
                  <c:v>43052</c:v>
                </c:pt>
                <c:pt idx="317">
                  <c:v>43053</c:v>
                </c:pt>
                <c:pt idx="318">
                  <c:v>43054</c:v>
                </c:pt>
                <c:pt idx="319">
                  <c:v>43055</c:v>
                </c:pt>
                <c:pt idx="320">
                  <c:v>43056</c:v>
                </c:pt>
                <c:pt idx="321">
                  <c:v>43057</c:v>
                </c:pt>
                <c:pt idx="322">
                  <c:v>43058</c:v>
                </c:pt>
                <c:pt idx="323">
                  <c:v>43059</c:v>
                </c:pt>
                <c:pt idx="324">
                  <c:v>43060</c:v>
                </c:pt>
                <c:pt idx="325">
                  <c:v>43061</c:v>
                </c:pt>
                <c:pt idx="326">
                  <c:v>43062</c:v>
                </c:pt>
                <c:pt idx="327">
                  <c:v>43063</c:v>
                </c:pt>
                <c:pt idx="328">
                  <c:v>43064</c:v>
                </c:pt>
                <c:pt idx="329">
                  <c:v>43065</c:v>
                </c:pt>
                <c:pt idx="330">
                  <c:v>43066</c:v>
                </c:pt>
                <c:pt idx="331">
                  <c:v>43067</c:v>
                </c:pt>
                <c:pt idx="332">
                  <c:v>43068</c:v>
                </c:pt>
                <c:pt idx="333">
                  <c:v>43069</c:v>
                </c:pt>
                <c:pt idx="334">
                  <c:v>43070</c:v>
                </c:pt>
                <c:pt idx="335">
                  <c:v>43071</c:v>
                </c:pt>
                <c:pt idx="336">
                  <c:v>43072</c:v>
                </c:pt>
                <c:pt idx="337">
                  <c:v>43073</c:v>
                </c:pt>
                <c:pt idx="338">
                  <c:v>43074</c:v>
                </c:pt>
                <c:pt idx="339">
                  <c:v>43075</c:v>
                </c:pt>
                <c:pt idx="340">
                  <c:v>43076</c:v>
                </c:pt>
                <c:pt idx="341">
                  <c:v>43077</c:v>
                </c:pt>
                <c:pt idx="342">
                  <c:v>43078</c:v>
                </c:pt>
                <c:pt idx="343">
                  <c:v>43079</c:v>
                </c:pt>
                <c:pt idx="344">
                  <c:v>43080</c:v>
                </c:pt>
                <c:pt idx="345">
                  <c:v>43081</c:v>
                </c:pt>
                <c:pt idx="346">
                  <c:v>43082</c:v>
                </c:pt>
                <c:pt idx="347">
                  <c:v>43083</c:v>
                </c:pt>
                <c:pt idx="348">
                  <c:v>43084</c:v>
                </c:pt>
                <c:pt idx="349">
                  <c:v>43085</c:v>
                </c:pt>
                <c:pt idx="350">
                  <c:v>43086</c:v>
                </c:pt>
                <c:pt idx="351">
                  <c:v>43087</c:v>
                </c:pt>
                <c:pt idx="352">
                  <c:v>43088</c:v>
                </c:pt>
                <c:pt idx="353">
                  <c:v>43089</c:v>
                </c:pt>
                <c:pt idx="354">
                  <c:v>43090</c:v>
                </c:pt>
                <c:pt idx="355">
                  <c:v>43091</c:v>
                </c:pt>
                <c:pt idx="356">
                  <c:v>43092</c:v>
                </c:pt>
                <c:pt idx="357">
                  <c:v>43093</c:v>
                </c:pt>
                <c:pt idx="358">
                  <c:v>43094</c:v>
                </c:pt>
                <c:pt idx="359">
                  <c:v>43095</c:v>
                </c:pt>
                <c:pt idx="360">
                  <c:v>43096</c:v>
                </c:pt>
                <c:pt idx="361">
                  <c:v>43097</c:v>
                </c:pt>
                <c:pt idx="362">
                  <c:v>43098</c:v>
                </c:pt>
                <c:pt idx="363">
                  <c:v>43099</c:v>
                </c:pt>
                <c:pt idx="364">
                  <c:v>43100</c:v>
                </c:pt>
                <c:pt idx="365">
                  <c:v>43101</c:v>
                </c:pt>
                <c:pt idx="366">
                  <c:v>43102</c:v>
                </c:pt>
                <c:pt idx="367">
                  <c:v>43103</c:v>
                </c:pt>
                <c:pt idx="368">
                  <c:v>43104</c:v>
                </c:pt>
                <c:pt idx="369">
                  <c:v>43105</c:v>
                </c:pt>
                <c:pt idx="370">
                  <c:v>43106</c:v>
                </c:pt>
                <c:pt idx="371">
                  <c:v>43107</c:v>
                </c:pt>
                <c:pt idx="372">
                  <c:v>43108</c:v>
                </c:pt>
                <c:pt idx="373">
                  <c:v>43109</c:v>
                </c:pt>
                <c:pt idx="374">
                  <c:v>43110</c:v>
                </c:pt>
                <c:pt idx="375">
                  <c:v>43111</c:v>
                </c:pt>
                <c:pt idx="376">
                  <c:v>43112</c:v>
                </c:pt>
                <c:pt idx="377">
                  <c:v>43113</c:v>
                </c:pt>
                <c:pt idx="378">
                  <c:v>43114</c:v>
                </c:pt>
                <c:pt idx="379">
                  <c:v>43115</c:v>
                </c:pt>
                <c:pt idx="380">
                  <c:v>43116</c:v>
                </c:pt>
                <c:pt idx="381">
                  <c:v>43117</c:v>
                </c:pt>
                <c:pt idx="382">
                  <c:v>43118</c:v>
                </c:pt>
                <c:pt idx="383">
                  <c:v>43119</c:v>
                </c:pt>
                <c:pt idx="384">
                  <c:v>43120</c:v>
                </c:pt>
                <c:pt idx="385">
                  <c:v>43121</c:v>
                </c:pt>
                <c:pt idx="386">
                  <c:v>43122</c:v>
                </c:pt>
                <c:pt idx="387">
                  <c:v>43123</c:v>
                </c:pt>
                <c:pt idx="388">
                  <c:v>43124</c:v>
                </c:pt>
                <c:pt idx="389">
                  <c:v>43125</c:v>
                </c:pt>
                <c:pt idx="390">
                  <c:v>43126</c:v>
                </c:pt>
                <c:pt idx="391">
                  <c:v>43127</c:v>
                </c:pt>
                <c:pt idx="392">
                  <c:v>43128</c:v>
                </c:pt>
                <c:pt idx="393">
                  <c:v>43129</c:v>
                </c:pt>
                <c:pt idx="394">
                  <c:v>43130</c:v>
                </c:pt>
                <c:pt idx="395">
                  <c:v>43131</c:v>
                </c:pt>
                <c:pt idx="396">
                  <c:v>43132</c:v>
                </c:pt>
                <c:pt idx="397">
                  <c:v>43133</c:v>
                </c:pt>
                <c:pt idx="398">
                  <c:v>43134</c:v>
                </c:pt>
                <c:pt idx="399">
                  <c:v>43135</c:v>
                </c:pt>
                <c:pt idx="400">
                  <c:v>43136</c:v>
                </c:pt>
                <c:pt idx="401">
                  <c:v>43137</c:v>
                </c:pt>
                <c:pt idx="402">
                  <c:v>43138</c:v>
                </c:pt>
                <c:pt idx="403">
                  <c:v>43139</c:v>
                </c:pt>
                <c:pt idx="404">
                  <c:v>43140</c:v>
                </c:pt>
                <c:pt idx="405">
                  <c:v>43141</c:v>
                </c:pt>
                <c:pt idx="406">
                  <c:v>43142</c:v>
                </c:pt>
                <c:pt idx="407">
                  <c:v>43143</c:v>
                </c:pt>
                <c:pt idx="408">
                  <c:v>43144</c:v>
                </c:pt>
                <c:pt idx="409">
                  <c:v>43145</c:v>
                </c:pt>
                <c:pt idx="410">
                  <c:v>43146</c:v>
                </c:pt>
                <c:pt idx="411">
                  <c:v>43147</c:v>
                </c:pt>
                <c:pt idx="412">
                  <c:v>43148</c:v>
                </c:pt>
                <c:pt idx="413">
                  <c:v>43149</c:v>
                </c:pt>
                <c:pt idx="414">
                  <c:v>43150</c:v>
                </c:pt>
                <c:pt idx="415">
                  <c:v>43151</c:v>
                </c:pt>
                <c:pt idx="416">
                  <c:v>43152</c:v>
                </c:pt>
                <c:pt idx="417">
                  <c:v>43153</c:v>
                </c:pt>
                <c:pt idx="418">
                  <c:v>43154</c:v>
                </c:pt>
                <c:pt idx="419">
                  <c:v>43155</c:v>
                </c:pt>
                <c:pt idx="420">
                  <c:v>43156</c:v>
                </c:pt>
                <c:pt idx="421">
                  <c:v>43157</c:v>
                </c:pt>
                <c:pt idx="422">
                  <c:v>43158</c:v>
                </c:pt>
                <c:pt idx="423">
                  <c:v>43159</c:v>
                </c:pt>
                <c:pt idx="424">
                  <c:v>43160</c:v>
                </c:pt>
                <c:pt idx="425">
                  <c:v>43161</c:v>
                </c:pt>
                <c:pt idx="426">
                  <c:v>43162</c:v>
                </c:pt>
                <c:pt idx="427">
                  <c:v>43163</c:v>
                </c:pt>
                <c:pt idx="428">
                  <c:v>43164</c:v>
                </c:pt>
                <c:pt idx="429">
                  <c:v>43165</c:v>
                </c:pt>
                <c:pt idx="430">
                  <c:v>43166</c:v>
                </c:pt>
                <c:pt idx="431">
                  <c:v>43167</c:v>
                </c:pt>
                <c:pt idx="432">
                  <c:v>43168</c:v>
                </c:pt>
                <c:pt idx="433">
                  <c:v>43169</c:v>
                </c:pt>
                <c:pt idx="434">
                  <c:v>43170</c:v>
                </c:pt>
                <c:pt idx="435">
                  <c:v>43171</c:v>
                </c:pt>
                <c:pt idx="436">
                  <c:v>43172</c:v>
                </c:pt>
                <c:pt idx="437">
                  <c:v>43173</c:v>
                </c:pt>
                <c:pt idx="438">
                  <c:v>43174</c:v>
                </c:pt>
                <c:pt idx="439">
                  <c:v>43175</c:v>
                </c:pt>
                <c:pt idx="440">
                  <c:v>43176</c:v>
                </c:pt>
                <c:pt idx="441">
                  <c:v>43177</c:v>
                </c:pt>
                <c:pt idx="442">
                  <c:v>43178</c:v>
                </c:pt>
                <c:pt idx="443">
                  <c:v>43179</c:v>
                </c:pt>
                <c:pt idx="444">
                  <c:v>43180</c:v>
                </c:pt>
                <c:pt idx="445">
                  <c:v>43181</c:v>
                </c:pt>
                <c:pt idx="446">
                  <c:v>43182</c:v>
                </c:pt>
                <c:pt idx="447">
                  <c:v>43183</c:v>
                </c:pt>
                <c:pt idx="448">
                  <c:v>43184</c:v>
                </c:pt>
                <c:pt idx="449">
                  <c:v>43185</c:v>
                </c:pt>
                <c:pt idx="450">
                  <c:v>43186</c:v>
                </c:pt>
                <c:pt idx="451">
                  <c:v>43187</c:v>
                </c:pt>
                <c:pt idx="452">
                  <c:v>43188</c:v>
                </c:pt>
                <c:pt idx="453">
                  <c:v>43189</c:v>
                </c:pt>
                <c:pt idx="454">
                  <c:v>43190</c:v>
                </c:pt>
                <c:pt idx="455">
                  <c:v>43191</c:v>
                </c:pt>
                <c:pt idx="456">
                  <c:v>43192</c:v>
                </c:pt>
                <c:pt idx="457">
                  <c:v>43193</c:v>
                </c:pt>
                <c:pt idx="458">
                  <c:v>43194</c:v>
                </c:pt>
                <c:pt idx="459">
                  <c:v>43195</c:v>
                </c:pt>
                <c:pt idx="460">
                  <c:v>43196</c:v>
                </c:pt>
                <c:pt idx="461">
                  <c:v>43197</c:v>
                </c:pt>
                <c:pt idx="462">
                  <c:v>43198</c:v>
                </c:pt>
                <c:pt idx="463">
                  <c:v>43199</c:v>
                </c:pt>
                <c:pt idx="464">
                  <c:v>43200</c:v>
                </c:pt>
                <c:pt idx="465">
                  <c:v>43201</c:v>
                </c:pt>
                <c:pt idx="466">
                  <c:v>43202</c:v>
                </c:pt>
                <c:pt idx="467">
                  <c:v>43203</c:v>
                </c:pt>
                <c:pt idx="468">
                  <c:v>43204</c:v>
                </c:pt>
                <c:pt idx="469">
                  <c:v>43205</c:v>
                </c:pt>
                <c:pt idx="470">
                  <c:v>43206</c:v>
                </c:pt>
                <c:pt idx="471">
                  <c:v>43207</c:v>
                </c:pt>
                <c:pt idx="472">
                  <c:v>43208</c:v>
                </c:pt>
                <c:pt idx="473">
                  <c:v>43209</c:v>
                </c:pt>
                <c:pt idx="474">
                  <c:v>43210</c:v>
                </c:pt>
                <c:pt idx="475">
                  <c:v>43211</c:v>
                </c:pt>
                <c:pt idx="476">
                  <c:v>43212</c:v>
                </c:pt>
                <c:pt idx="477">
                  <c:v>43213</c:v>
                </c:pt>
                <c:pt idx="478">
                  <c:v>43214</c:v>
                </c:pt>
                <c:pt idx="479">
                  <c:v>43215</c:v>
                </c:pt>
                <c:pt idx="480">
                  <c:v>43216</c:v>
                </c:pt>
                <c:pt idx="481">
                  <c:v>43217</c:v>
                </c:pt>
                <c:pt idx="482">
                  <c:v>43218</c:v>
                </c:pt>
                <c:pt idx="483">
                  <c:v>43219</c:v>
                </c:pt>
                <c:pt idx="484">
                  <c:v>43220</c:v>
                </c:pt>
                <c:pt idx="485">
                  <c:v>43221</c:v>
                </c:pt>
                <c:pt idx="486">
                  <c:v>43222</c:v>
                </c:pt>
                <c:pt idx="487">
                  <c:v>43223</c:v>
                </c:pt>
                <c:pt idx="488">
                  <c:v>43224</c:v>
                </c:pt>
                <c:pt idx="489">
                  <c:v>43225</c:v>
                </c:pt>
                <c:pt idx="490">
                  <c:v>43226</c:v>
                </c:pt>
                <c:pt idx="491">
                  <c:v>43227</c:v>
                </c:pt>
                <c:pt idx="492">
                  <c:v>43228</c:v>
                </c:pt>
                <c:pt idx="493">
                  <c:v>43229</c:v>
                </c:pt>
                <c:pt idx="494">
                  <c:v>43230</c:v>
                </c:pt>
                <c:pt idx="495">
                  <c:v>43231</c:v>
                </c:pt>
                <c:pt idx="496">
                  <c:v>43232</c:v>
                </c:pt>
                <c:pt idx="497">
                  <c:v>43233</c:v>
                </c:pt>
                <c:pt idx="498">
                  <c:v>43234</c:v>
                </c:pt>
                <c:pt idx="499">
                  <c:v>43235</c:v>
                </c:pt>
                <c:pt idx="500">
                  <c:v>43236</c:v>
                </c:pt>
                <c:pt idx="501">
                  <c:v>43237</c:v>
                </c:pt>
                <c:pt idx="502">
                  <c:v>43238</c:v>
                </c:pt>
                <c:pt idx="503">
                  <c:v>43239</c:v>
                </c:pt>
                <c:pt idx="504">
                  <c:v>43240</c:v>
                </c:pt>
                <c:pt idx="505">
                  <c:v>43241</c:v>
                </c:pt>
                <c:pt idx="506">
                  <c:v>43242</c:v>
                </c:pt>
                <c:pt idx="507">
                  <c:v>43243</c:v>
                </c:pt>
                <c:pt idx="508">
                  <c:v>43244</c:v>
                </c:pt>
                <c:pt idx="509">
                  <c:v>43245</c:v>
                </c:pt>
                <c:pt idx="510">
                  <c:v>43246</c:v>
                </c:pt>
                <c:pt idx="511">
                  <c:v>43247</c:v>
                </c:pt>
                <c:pt idx="512">
                  <c:v>43248</c:v>
                </c:pt>
                <c:pt idx="513">
                  <c:v>43249</c:v>
                </c:pt>
                <c:pt idx="514">
                  <c:v>43250</c:v>
                </c:pt>
                <c:pt idx="515">
                  <c:v>43251</c:v>
                </c:pt>
                <c:pt idx="516">
                  <c:v>43252</c:v>
                </c:pt>
                <c:pt idx="517">
                  <c:v>43253</c:v>
                </c:pt>
                <c:pt idx="518">
                  <c:v>43254</c:v>
                </c:pt>
                <c:pt idx="519">
                  <c:v>43255</c:v>
                </c:pt>
                <c:pt idx="520">
                  <c:v>43256</c:v>
                </c:pt>
                <c:pt idx="521">
                  <c:v>43257</c:v>
                </c:pt>
                <c:pt idx="522">
                  <c:v>43258</c:v>
                </c:pt>
                <c:pt idx="523">
                  <c:v>43259</c:v>
                </c:pt>
                <c:pt idx="524">
                  <c:v>43260</c:v>
                </c:pt>
                <c:pt idx="525">
                  <c:v>43261</c:v>
                </c:pt>
                <c:pt idx="526">
                  <c:v>43262</c:v>
                </c:pt>
                <c:pt idx="527">
                  <c:v>43263</c:v>
                </c:pt>
                <c:pt idx="528">
                  <c:v>43264</c:v>
                </c:pt>
                <c:pt idx="529">
                  <c:v>43265</c:v>
                </c:pt>
                <c:pt idx="530">
                  <c:v>43266</c:v>
                </c:pt>
                <c:pt idx="531">
                  <c:v>43267</c:v>
                </c:pt>
                <c:pt idx="532">
                  <c:v>43268</c:v>
                </c:pt>
                <c:pt idx="533">
                  <c:v>43269</c:v>
                </c:pt>
                <c:pt idx="534">
                  <c:v>43270</c:v>
                </c:pt>
                <c:pt idx="535">
                  <c:v>43271</c:v>
                </c:pt>
                <c:pt idx="536">
                  <c:v>43272</c:v>
                </c:pt>
                <c:pt idx="537">
                  <c:v>43273</c:v>
                </c:pt>
                <c:pt idx="538">
                  <c:v>43274</c:v>
                </c:pt>
                <c:pt idx="539">
                  <c:v>43275</c:v>
                </c:pt>
                <c:pt idx="540">
                  <c:v>43276</c:v>
                </c:pt>
                <c:pt idx="541">
                  <c:v>43277</c:v>
                </c:pt>
                <c:pt idx="542">
                  <c:v>43278</c:v>
                </c:pt>
                <c:pt idx="543">
                  <c:v>43279</c:v>
                </c:pt>
                <c:pt idx="544">
                  <c:v>43280</c:v>
                </c:pt>
                <c:pt idx="545">
                  <c:v>43281</c:v>
                </c:pt>
                <c:pt idx="546">
                  <c:v>43282</c:v>
                </c:pt>
                <c:pt idx="547">
                  <c:v>43283</c:v>
                </c:pt>
                <c:pt idx="548">
                  <c:v>43284</c:v>
                </c:pt>
                <c:pt idx="549">
                  <c:v>43285</c:v>
                </c:pt>
                <c:pt idx="550">
                  <c:v>43286</c:v>
                </c:pt>
                <c:pt idx="551">
                  <c:v>43287</c:v>
                </c:pt>
                <c:pt idx="552">
                  <c:v>43288</c:v>
                </c:pt>
                <c:pt idx="553">
                  <c:v>43289</c:v>
                </c:pt>
                <c:pt idx="554">
                  <c:v>43290</c:v>
                </c:pt>
                <c:pt idx="555">
                  <c:v>43291</c:v>
                </c:pt>
                <c:pt idx="556">
                  <c:v>43292</c:v>
                </c:pt>
                <c:pt idx="557">
                  <c:v>43293</c:v>
                </c:pt>
                <c:pt idx="558">
                  <c:v>43294</c:v>
                </c:pt>
                <c:pt idx="559">
                  <c:v>43295</c:v>
                </c:pt>
                <c:pt idx="560">
                  <c:v>43296</c:v>
                </c:pt>
                <c:pt idx="561">
                  <c:v>43297</c:v>
                </c:pt>
                <c:pt idx="562">
                  <c:v>43298</c:v>
                </c:pt>
                <c:pt idx="563">
                  <c:v>43299</c:v>
                </c:pt>
                <c:pt idx="564">
                  <c:v>43300</c:v>
                </c:pt>
                <c:pt idx="565">
                  <c:v>43301</c:v>
                </c:pt>
                <c:pt idx="566">
                  <c:v>43302</c:v>
                </c:pt>
                <c:pt idx="567">
                  <c:v>43303</c:v>
                </c:pt>
                <c:pt idx="568">
                  <c:v>43304</c:v>
                </c:pt>
                <c:pt idx="569">
                  <c:v>43305</c:v>
                </c:pt>
                <c:pt idx="570">
                  <c:v>43306</c:v>
                </c:pt>
                <c:pt idx="571">
                  <c:v>43307</c:v>
                </c:pt>
                <c:pt idx="572">
                  <c:v>43308</c:v>
                </c:pt>
                <c:pt idx="573">
                  <c:v>43309</c:v>
                </c:pt>
                <c:pt idx="574">
                  <c:v>43310</c:v>
                </c:pt>
                <c:pt idx="575">
                  <c:v>43311</c:v>
                </c:pt>
                <c:pt idx="576">
                  <c:v>43312</c:v>
                </c:pt>
                <c:pt idx="577">
                  <c:v>43313</c:v>
                </c:pt>
                <c:pt idx="578">
                  <c:v>43314</c:v>
                </c:pt>
                <c:pt idx="579">
                  <c:v>43315</c:v>
                </c:pt>
                <c:pt idx="580">
                  <c:v>43316</c:v>
                </c:pt>
                <c:pt idx="581">
                  <c:v>43317</c:v>
                </c:pt>
                <c:pt idx="582">
                  <c:v>43318</c:v>
                </c:pt>
                <c:pt idx="583">
                  <c:v>43319</c:v>
                </c:pt>
                <c:pt idx="584">
                  <c:v>43320</c:v>
                </c:pt>
                <c:pt idx="585">
                  <c:v>43321</c:v>
                </c:pt>
                <c:pt idx="586">
                  <c:v>43322</c:v>
                </c:pt>
                <c:pt idx="587">
                  <c:v>43323</c:v>
                </c:pt>
                <c:pt idx="588">
                  <c:v>43324</c:v>
                </c:pt>
                <c:pt idx="589">
                  <c:v>43325</c:v>
                </c:pt>
                <c:pt idx="590">
                  <c:v>43326</c:v>
                </c:pt>
                <c:pt idx="591">
                  <c:v>43327</c:v>
                </c:pt>
                <c:pt idx="592">
                  <c:v>43328</c:v>
                </c:pt>
                <c:pt idx="593">
                  <c:v>43329</c:v>
                </c:pt>
                <c:pt idx="594">
                  <c:v>43330</c:v>
                </c:pt>
                <c:pt idx="595">
                  <c:v>43331</c:v>
                </c:pt>
                <c:pt idx="596">
                  <c:v>43332</c:v>
                </c:pt>
                <c:pt idx="597">
                  <c:v>43333</c:v>
                </c:pt>
                <c:pt idx="598">
                  <c:v>43334</c:v>
                </c:pt>
                <c:pt idx="599">
                  <c:v>43335</c:v>
                </c:pt>
                <c:pt idx="600">
                  <c:v>43336</c:v>
                </c:pt>
                <c:pt idx="601">
                  <c:v>43337</c:v>
                </c:pt>
                <c:pt idx="602">
                  <c:v>43338</c:v>
                </c:pt>
                <c:pt idx="603">
                  <c:v>43339</c:v>
                </c:pt>
                <c:pt idx="604">
                  <c:v>43340</c:v>
                </c:pt>
                <c:pt idx="605">
                  <c:v>43341</c:v>
                </c:pt>
                <c:pt idx="606">
                  <c:v>43342</c:v>
                </c:pt>
                <c:pt idx="607">
                  <c:v>43343</c:v>
                </c:pt>
                <c:pt idx="608">
                  <c:v>43344</c:v>
                </c:pt>
                <c:pt idx="609">
                  <c:v>43345</c:v>
                </c:pt>
                <c:pt idx="610">
                  <c:v>43346</c:v>
                </c:pt>
                <c:pt idx="611">
                  <c:v>43347</c:v>
                </c:pt>
                <c:pt idx="612">
                  <c:v>43348</c:v>
                </c:pt>
                <c:pt idx="613">
                  <c:v>43349</c:v>
                </c:pt>
                <c:pt idx="614">
                  <c:v>43350</c:v>
                </c:pt>
                <c:pt idx="615">
                  <c:v>43351</c:v>
                </c:pt>
                <c:pt idx="616">
                  <c:v>43352</c:v>
                </c:pt>
                <c:pt idx="617">
                  <c:v>43353</c:v>
                </c:pt>
                <c:pt idx="618">
                  <c:v>43354</c:v>
                </c:pt>
                <c:pt idx="619">
                  <c:v>43355</c:v>
                </c:pt>
                <c:pt idx="620">
                  <c:v>43356</c:v>
                </c:pt>
                <c:pt idx="621">
                  <c:v>43357</c:v>
                </c:pt>
                <c:pt idx="622">
                  <c:v>43358</c:v>
                </c:pt>
                <c:pt idx="623">
                  <c:v>43359</c:v>
                </c:pt>
                <c:pt idx="624">
                  <c:v>43360</c:v>
                </c:pt>
                <c:pt idx="625">
                  <c:v>43361</c:v>
                </c:pt>
                <c:pt idx="626">
                  <c:v>43362</c:v>
                </c:pt>
                <c:pt idx="627">
                  <c:v>43363</c:v>
                </c:pt>
                <c:pt idx="628">
                  <c:v>43364</c:v>
                </c:pt>
                <c:pt idx="629">
                  <c:v>43365</c:v>
                </c:pt>
                <c:pt idx="630">
                  <c:v>43366</c:v>
                </c:pt>
                <c:pt idx="631">
                  <c:v>43367</c:v>
                </c:pt>
                <c:pt idx="632">
                  <c:v>43368</c:v>
                </c:pt>
                <c:pt idx="633">
                  <c:v>43369</c:v>
                </c:pt>
                <c:pt idx="634">
                  <c:v>43370</c:v>
                </c:pt>
                <c:pt idx="635">
                  <c:v>43371</c:v>
                </c:pt>
                <c:pt idx="636">
                  <c:v>43372</c:v>
                </c:pt>
                <c:pt idx="637">
                  <c:v>43373</c:v>
                </c:pt>
                <c:pt idx="638">
                  <c:v>43374</c:v>
                </c:pt>
                <c:pt idx="639">
                  <c:v>43375</c:v>
                </c:pt>
                <c:pt idx="640">
                  <c:v>43376</c:v>
                </c:pt>
                <c:pt idx="641">
                  <c:v>43377</c:v>
                </c:pt>
                <c:pt idx="642">
                  <c:v>43378</c:v>
                </c:pt>
                <c:pt idx="643">
                  <c:v>43379</c:v>
                </c:pt>
                <c:pt idx="644">
                  <c:v>43380</c:v>
                </c:pt>
                <c:pt idx="645">
                  <c:v>43381</c:v>
                </c:pt>
                <c:pt idx="646">
                  <c:v>43382</c:v>
                </c:pt>
                <c:pt idx="647">
                  <c:v>43383</c:v>
                </c:pt>
                <c:pt idx="648">
                  <c:v>43384</c:v>
                </c:pt>
                <c:pt idx="649">
                  <c:v>43385</c:v>
                </c:pt>
                <c:pt idx="650">
                  <c:v>43386</c:v>
                </c:pt>
                <c:pt idx="651">
                  <c:v>43387</c:v>
                </c:pt>
                <c:pt idx="652">
                  <c:v>43388</c:v>
                </c:pt>
                <c:pt idx="653">
                  <c:v>43389</c:v>
                </c:pt>
                <c:pt idx="654">
                  <c:v>43390</c:v>
                </c:pt>
                <c:pt idx="655">
                  <c:v>43391</c:v>
                </c:pt>
                <c:pt idx="656">
                  <c:v>43392</c:v>
                </c:pt>
                <c:pt idx="657">
                  <c:v>43393</c:v>
                </c:pt>
                <c:pt idx="658">
                  <c:v>43394</c:v>
                </c:pt>
                <c:pt idx="659">
                  <c:v>43395</c:v>
                </c:pt>
                <c:pt idx="660">
                  <c:v>43396</c:v>
                </c:pt>
                <c:pt idx="661">
                  <c:v>43397</c:v>
                </c:pt>
                <c:pt idx="662">
                  <c:v>43398</c:v>
                </c:pt>
                <c:pt idx="663">
                  <c:v>43399</c:v>
                </c:pt>
                <c:pt idx="664">
                  <c:v>43400</c:v>
                </c:pt>
                <c:pt idx="665">
                  <c:v>43401</c:v>
                </c:pt>
                <c:pt idx="666">
                  <c:v>43402</c:v>
                </c:pt>
                <c:pt idx="667">
                  <c:v>43403</c:v>
                </c:pt>
                <c:pt idx="668">
                  <c:v>43404</c:v>
                </c:pt>
                <c:pt idx="669">
                  <c:v>43405</c:v>
                </c:pt>
                <c:pt idx="670">
                  <c:v>43406</c:v>
                </c:pt>
                <c:pt idx="671">
                  <c:v>43407</c:v>
                </c:pt>
                <c:pt idx="672">
                  <c:v>43408</c:v>
                </c:pt>
                <c:pt idx="673">
                  <c:v>43409</c:v>
                </c:pt>
                <c:pt idx="674">
                  <c:v>43410</c:v>
                </c:pt>
                <c:pt idx="675">
                  <c:v>43411</c:v>
                </c:pt>
                <c:pt idx="676">
                  <c:v>43412</c:v>
                </c:pt>
                <c:pt idx="677">
                  <c:v>43413</c:v>
                </c:pt>
                <c:pt idx="678">
                  <c:v>43414</c:v>
                </c:pt>
                <c:pt idx="679">
                  <c:v>43415</c:v>
                </c:pt>
                <c:pt idx="680">
                  <c:v>43416</c:v>
                </c:pt>
                <c:pt idx="681">
                  <c:v>43417</c:v>
                </c:pt>
                <c:pt idx="682">
                  <c:v>43418</c:v>
                </c:pt>
                <c:pt idx="683">
                  <c:v>43419</c:v>
                </c:pt>
                <c:pt idx="684">
                  <c:v>43420</c:v>
                </c:pt>
                <c:pt idx="685">
                  <c:v>43421</c:v>
                </c:pt>
                <c:pt idx="686">
                  <c:v>43422</c:v>
                </c:pt>
                <c:pt idx="687">
                  <c:v>43423</c:v>
                </c:pt>
                <c:pt idx="688">
                  <c:v>43424</c:v>
                </c:pt>
                <c:pt idx="689">
                  <c:v>43425</c:v>
                </c:pt>
                <c:pt idx="690">
                  <c:v>43426</c:v>
                </c:pt>
                <c:pt idx="691">
                  <c:v>43427</c:v>
                </c:pt>
                <c:pt idx="692">
                  <c:v>43428</c:v>
                </c:pt>
                <c:pt idx="693">
                  <c:v>43429</c:v>
                </c:pt>
                <c:pt idx="694">
                  <c:v>43430</c:v>
                </c:pt>
                <c:pt idx="695">
                  <c:v>43431</c:v>
                </c:pt>
                <c:pt idx="696">
                  <c:v>43432</c:v>
                </c:pt>
                <c:pt idx="697">
                  <c:v>43433</c:v>
                </c:pt>
                <c:pt idx="698">
                  <c:v>43434</c:v>
                </c:pt>
                <c:pt idx="699">
                  <c:v>43435</c:v>
                </c:pt>
                <c:pt idx="700">
                  <c:v>43436</c:v>
                </c:pt>
                <c:pt idx="701">
                  <c:v>43437</c:v>
                </c:pt>
                <c:pt idx="702">
                  <c:v>43438</c:v>
                </c:pt>
                <c:pt idx="703">
                  <c:v>43439</c:v>
                </c:pt>
                <c:pt idx="704">
                  <c:v>43440</c:v>
                </c:pt>
                <c:pt idx="705">
                  <c:v>43441</c:v>
                </c:pt>
                <c:pt idx="706">
                  <c:v>43442</c:v>
                </c:pt>
                <c:pt idx="707">
                  <c:v>43443</c:v>
                </c:pt>
                <c:pt idx="708">
                  <c:v>43444</c:v>
                </c:pt>
                <c:pt idx="709">
                  <c:v>43445</c:v>
                </c:pt>
                <c:pt idx="710">
                  <c:v>43446</c:v>
                </c:pt>
                <c:pt idx="711">
                  <c:v>43447</c:v>
                </c:pt>
                <c:pt idx="712">
                  <c:v>43448</c:v>
                </c:pt>
                <c:pt idx="713">
                  <c:v>43449</c:v>
                </c:pt>
                <c:pt idx="714">
                  <c:v>43450</c:v>
                </c:pt>
                <c:pt idx="715">
                  <c:v>43451</c:v>
                </c:pt>
                <c:pt idx="716">
                  <c:v>43452</c:v>
                </c:pt>
                <c:pt idx="717">
                  <c:v>43453</c:v>
                </c:pt>
                <c:pt idx="718">
                  <c:v>43454</c:v>
                </c:pt>
                <c:pt idx="719">
                  <c:v>43455</c:v>
                </c:pt>
                <c:pt idx="720">
                  <c:v>43456</c:v>
                </c:pt>
                <c:pt idx="721">
                  <c:v>43457</c:v>
                </c:pt>
                <c:pt idx="722">
                  <c:v>43458</c:v>
                </c:pt>
                <c:pt idx="723">
                  <c:v>43459</c:v>
                </c:pt>
                <c:pt idx="724">
                  <c:v>43460</c:v>
                </c:pt>
                <c:pt idx="725">
                  <c:v>43461</c:v>
                </c:pt>
                <c:pt idx="726">
                  <c:v>43462</c:v>
                </c:pt>
                <c:pt idx="727">
                  <c:v>43463</c:v>
                </c:pt>
                <c:pt idx="728">
                  <c:v>43464</c:v>
                </c:pt>
                <c:pt idx="729">
                  <c:v>43465</c:v>
                </c:pt>
                <c:pt idx="730">
                  <c:v>43466</c:v>
                </c:pt>
                <c:pt idx="731">
                  <c:v>43467</c:v>
                </c:pt>
                <c:pt idx="732">
                  <c:v>43468</c:v>
                </c:pt>
                <c:pt idx="733">
                  <c:v>43469</c:v>
                </c:pt>
                <c:pt idx="734">
                  <c:v>43470</c:v>
                </c:pt>
                <c:pt idx="735">
                  <c:v>43471</c:v>
                </c:pt>
                <c:pt idx="736">
                  <c:v>43472</c:v>
                </c:pt>
                <c:pt idx="737">
                  <c:v>43473</c:v>
                </c:pt>
                <c:pt idx="738">
                  <c:v>43474</c:v>
                </c:pt>
                <c:pt idx="739">
                  <c:v>43475</c:v>
                </c:pt>
                <c:pt idx="740">
                  <c:v>43476</c:v>
                </c:pt>
                <c:pt idx="741">
                  <c:v>43477</c:v>
                </c:pt>
                <c:pt idx="742">
                  <c:v>43478</c:v>
                </c:pt>
                <c:pt idx="743">
                  <c:v>43479</c:v>
                </c:pt>
                <c:pt idx="744">
                  <c:v>43480</c:v>
                </c:pt>
                <c:pt idx="745">
                  <c:v>43481</c:v>
                </c:pt>
                <c:pt idx="746">
                  <c:v>43482</c:v>
                </c:pt>
                <c:pt idx="747">
                  <c:v>43483</c:v>
                </c:pt>
                <c:pt idx="748">
                  <c:v>43484</c:v>
                </c:pt>
                <c:pt idx="749">
                  <c:v>43485</c:v>
                </c:pt>
                <c:pt idx="750">
                  <c:v>43486</c:v>
                </c:pt>
                <c:pt idx="751">
                  <c:v>43487</c:v>
                </c:pt>
                <c:pt idx="752">
                  <c:v>43488</c:v>
                </c:pt>
                <c:pt idx="753">
                  <c:v>43489</c:v>
                </c:pt>
                <c:pt idx="754">
                  <c:v>43490</c:v>
                </c:pt>
                <c:pt idx="755">
                  <c:v>43491</c:v>
                </c:pt>
                <c:pt idx="756">
                  <c:v>43492</c:v>
                </c:pt>
                <c:pt idx="757">
                  <c:v>43493</c:v>
                </c:pt>
                <c:pt idx="758">
                  <c:v>43494</c:v>
                </c:pt>
                <c:pt idx="759">
                  <c:v>43495</c:v>
                </c:pt>
                <c:pt idx="760">
                  <c:v>43496</c:v>
                </c:pt>
                <c:pt idx="761">
                  <c:v>43497</c:v>
                </c:pt>
                <c:pt idx="762">
                  <c:v>43498</c:v>
                </c:pt>
                <c:pt idx="763">
                  <c:v>43499</c:v>
                </c:pt>
                <c:pt idx="764">
                  <c:v>43500</c:v>
                </c:pt>
                <c:pt idx="765">
                  <c:v>43501</c:v>
                </c:pt>
                <c:pt idx="766">
                  <c:v>43502</c:v>
                </c:pt>
                <c:pt idx="767">
                  <c:v>43503</c:v>
                </c:pt>
                <c:pt idx="768">
                  <c:v>43504</c:v>
                </c:pt>
                <c:pt idx="769">
                  <c:v>43505</c:v>
                </c:pt>
                <c:pt idx="770">
                  <c:v>43506</c:v>
                </c:pt>
                <c:pt idx="771">
                  <c:v>43507</c:v>
                </c:pt>
                <c:pt idx="772">
                  <c:v>43508</c:v>
                </c:pt>
                <c:pt idx="773">
                  <c:v>43509</c:v>
                </c:pt>
                <c:pt idx="774">
                  <c:v>43510</c:v>
                </c:pt>
                <c:pt idx="775">
                  <c:v>43511</c:v>
                </c:pt>
                <c:pt idx="776">
                  <c:v>43512</c:v>
                </c:pt>
                <c:pt idx="777">
                  <c:v>43513</c:v>
                </c:pt>
                <c:pt idx="778">
                  <c:v>43514</c:v>
                </c:pt>
                <c:pt idx="779">
                  <c:v>43515</c:v>
                </c:pt>
                <c:pt idx="780">
                  <c:v>43516</c:v>
                </c:pt>
                <c:pt idx="781">
                  <c:v>43517</c:v>
                </c:pt>
                <c:pt idx="782">
                  <c:v>43518</c:v>
                </c:pt>
                <c:pt idx="783">
                  <c:v>43519</c:v>
                </c:pt>
                <c:pt idx="784">
                  <c:v>43520</c:v>
                </c:pt>
                <c:pt idx="785">
                  <c:v>43521</c:v>
                </c:pt>
                <c:pt idx="786">
                  <c:v>43522</c:v>
                </c:pt>
                <c:pt idx="787">
                  <c:v>43523</c:v>
                </c:pt>
                <c:pt idx="788">
                  <c:v>43524</c:v>
                </c:pt>
                <c:pt idx="789">
                  <c:v>43525</c:v>
                </c:pt>
                <c:pt idx="790">
                  <c:v>43526</c:v>
                </c:pt>
                <c:pt idx="791">
                  <c:v>43527</c:v>
                </c:pt>
                <c:pt idx="792">
                  <c:v>43528</c:v>
                </c:pt>
                <c:pt idx="793">
                  <c:v>43529</c:v>
                </c:pt>
                <c:pt idx="794">
                  <c:v>43530</c:v>
                </c:pt>
                <c:pt idx="795">
                  <c:v>43531</c:v>
                </c:pt>
                <c:pt idx="796">
                  <c:v>43532</c:v>
                </c:pt>
                <c:pt idx="797">
                  <c:v>43533</c:v>
                </c:pt>
                <c:pt idx="798">
                  <c:v>43534</c:v>
                </c:pt>
                <c:pt idx="799">
                  <c:v>43535</c:v>
                </c:pt>
                <c:pt idx="800">
                  <c:v>43536</c:v>
                </c:pt>
                <c:pt idx="801">
                  <c:v>43537</c:v>
                </c:pt>
                <c:pt idx="802">
                  <c:v>43538</c:v>
                </c:pt>
                <c:pt idx="803">
                  <c:v>43539</c:v>
                </c:pt>
                <c:pt idx="804">
                  <c:v>43540</c:v>
                </c:pt>
                <c:pt idx="805">
                  <c:v>43541</c:v>
                </c:pt>
                <c:pt idx="806">
                  <c:v>43542</c:v>
                </c:pt>
                <c:pt idx="807">
                  <c:v>43543</c:v>
                </c:pt>
                <c:pt idx="808">
                  <c:v>43544</c:v>
                </c:pt>
                <c:pt idx="809">
                  <c:v>43545</c:v>
                </c:pt>
                <c:pt idx="810">
                  <c:v>43546</c:v>
                </c:pt>
                <c:pt idx="811">
                  <c:v>43547</c:v>
                </c:pt>
                <c:pt idx="812">
                  <c:v>43548</c:v>
                </c:pt>
                <c:pt idx="813">
                  <c:v>43549</c:v>
                </c:pt>
                <c:pt idx="814">
                  <c:v>43550</c:v>
                </c:pt>
                <c:pt idx="815">
                  <c:v>43551</c:v>
                </c:pt>
                <c:pt idx="816">
                  <c:v>43552</c:v>
                </c:pt>
                <c:pt idx="817">
                  <c:v>43553</c:v>
                </c:pt>
                <c:pt idx="818">
                  <c:v>43554</c:v>
                </c:pt>
                <c:pt idx="819">
                  <c:v>43555</c:v>
                </c:pt>
                <c:pt idx="820">
                  <c:v>43556</c:v>
                </c:pt>
                <c:pt idx="821">
                  <c:v>43557</c:v>
                </c:pt>
                <c:pt idx="822">
                  <c:v>43558</c:v>
                </c:pt>
                <c:pt idx="823">
                  <c:v>43559</c:v>
                </c:pt>
                <c:pt idx="824">
                  <c:v>43560</c:v>
                </c:pt>
                <c:pt idx="825">
                  <c:v>43561</c:v>
                </c:pt>
                <c:pt idx="826">
                  <c:v>43562</c:v>
                </c:pt>
                <c:pt idx="827">
                  <c:v>43563</c:v>
                </c:pt>
                <c:pt idx="828">
                  <c:v>43564</c:v>
                </c:pt>
                <c:pt idx="829">
                  <c:v>43565</c:v>
                </c:pt>
                <c:pt idx="830">
                  <c:v>43566</c:v>
                </c:pt>
                <c:pt idx="831">
                  <c:v>43567</c:v>
                </c:pt>
                <c:pt idx="832">
                  <c:v>43568</c:v>
                </c:pt>
                <c:pt idx="833">
                  <c:v>43569</c:v>
                </c:pt>
                <c:pt idx="834">
                  <c:v>43570</c:v>
                </c:pt>
                <c:pt idx="835">
                  <c:v>43571</c:v>
                </c:pt>
                <c:pt idx="836">
                  <c:v>43572</c:v>
                </c:pt>
                <c:pt idx="837">
                  <c:v>43573</c:v>
                </c:pt>
                <c:pt idx="838">
                  <c:v>43574</c:v>
                </c:pt>
                <c:pt idx="839">
                  <c:v>43575</c:v>
                </c:pt>
                <c:pt idx="840">
                  <c:v>43576</c:v>
                </c:pt>
                <c:pt idx="841">
                  <c:v>43577</c:v>
                </c:pt>
                <c:pt idx="842">
                  <c:v>43578</c:v>
                </c:pt>
                <c:pt idx="843">
                  <c:v>43579</c:v>
                </c:pt>
                <c:pt idx="844">
                  <c:v>43580</c:v>
                </c:pt>
                <c:pt idx="845">
                  <c:v>43581</c:v>
                </c:pt>
                <c:pt idx="846">
                  <c:v>43582</c:v>
                </c:pt>
                <c:pt idx="847">
                  <c:v>43583</c:v>
                </c:pt>
                <c:pt idx="848">
                  <c:v>43584</c:v>
                </c:pt>
                <c:pt idx="849">
                  <c:v>43585</c:v>
                </c:pt>
                <c:pt idx="850">
                  <c:v>43586</c:v>
                </c:pt>
                <c:pt idx="851">
                  <c:v>43587</c:v>
                </c:pt>
                <c:pt idx="852">
                  <c:v>43588</c:v>
                </c:pt>
                <c:pt idx="853">
                  <c:v>43589</c:v>
                </c:pt>
                <c:pt idx="854">
                  <c:v>43590</c:v>
                </c:pt>
                <c:pt idx="855">
                  <c:v>43591</c:v>
                </c:pt>
                <c:pt idx="856">
                  <c:v>43592</c:v>
                </c:pt>
                <c:pt idx="857">
                  <c:v>43593</c:v>
                </c:pt>
                <c:pt idx="858">
                  <c:v>43594</c:v>
                </c:pt>
                <c:pt idx="859">
                  <c:v>43595</c:v>
                </c:pt>
                <c:pt idx="860">
                  <c:v>43596</c:v>
                </c:pt>
                <c:pt idx="861">
                  <c:v>43597</c:v>
                </c:pt>
                <c:pt idx="862">
                  <c:v>43598</c:v>
                </c:pt>
                <c:pt idx="863">
                  <c:v>43599</c:v>
                </c:pt>
                <c:pt idx="864">
                  <c:v>43600</c:v>
                </c:pt>
                <c:pt idx="865">
                  <c:v>43601</c:v>
                </c:pt>
                <c:pt idx="866">
                  <c:v>43602</c:v>
                </c:pt>
                <c:pt idx="867">
                  <c:v>43603</c:v>
                </c:pt>
                <c:pt idx="868">
                  <c:v>43604</c:v>
                </c:pt>
                <c:pt idx="869">
                  <c:v>43605</c:v>
                </c:pt>
                <c:pt idx="870">
                  <c:v>43606</c:v>
                </c:pt>
                <c:pt idx="871">
                  <c:v>43607</c:v>
                </c:pt>
                <c:pt idx="872">
                  <c:v>43608</c:v>
                </c:pt>
                <c:pt idx="873">
                  <c:v>43609</c:v>
                </c:pt>
                <c:pt idx="874">
                  <c:v>43610</c:v>
                </c:pt>
                <c:pt idx="875">
                  <c:v>43611</c:v>
                </c:pt>
                <c:pt idx="876">
                  <c:v>43612</c:v>
                </c:pt>
                <c:pt idx="877">
                  <c:v>43613</c:v>
                </c:pt>
                <c:pt idx="878">
                  <c:v>43614</c:v>
                </c:pt>
                <c:pt idx="879">
                  <c:v>43615</c:v>
                </c:pt>
                <c:pt idx="880">
                  <c:v>43616</c:v>
                </c:pt>
                <c:pt idx="881">
                  <c:v>43617</c:v>
                </c:pt>
                <c:pt idx="882">
                  <c:v>43618</c:v>
                </c:pt>
                <c:pt idx="883">
                  <c:v>43619</c:v>
                </c:pt>
                <c:pt idx="884">
                  <c:v>43620</c:v>
                </c:pt>
                <c:pt idx="885">
                  <c:v>43621</c:v>
                </c:pt>
                <c:pt idx="886">
                  <c:v>43622</c:v>
                </c:pt>
                <c:pt idx="887">
                  <c:v>43623</c:v>
                </c:pt>
                <c:pt idx="888">
                  <c:v>43624</c:v>
                </c:pt>
                <c:pt idx="889">
                  <c:v>43625</c:v>
                </c:pt>
                <c:pt idx="890">
                  <c:v>43626</c:v>
                </c:pt>
                <c:pt idx="891">
                  <c:v>43627</c:v>
                </c:pt>
                <c:pt idx="892">
                  <c:v>43628</c:v>
                </c:pt>
                <c:pt idx="893">
                  <c:v>43629</c:v>
                </c:pt>
                <c:pt idx="894">
                  <c:v>43630</c:v>
                </c:pt>
                <c:pt idx="895">
                  <c:v>43631</c:v>
                </c:pt>
                <c:pt idx="896">
                  <c:v>43632</c:v>
                </c:pt>
                <c:pt idx="897">
                  <c:v>43633</c:v>
                </c:pt>
                <c:pt idx="898">
                  <c:v>43634</c:v>
                </c:pt>
                <c:pt idx="899">
                  <c:v>43635</c:v>
                </c:pt>
                <c:pt idx="900">
                  <c:v>43636</c:v>
                </c:pt>
                <c:pt idx="901">
                  <c:v>43637</c:v>
                </c:pt>
                <c:pt idx="902">
                  <c:v>43638</c:v>
                </c:pt>
                <c:pt idx="903">
                  <c:v>43639</c:v>
                </c:pt>
                <c:pt idx="904">
                  <c:v>43640</c:v>
                </c:pt>
                <c:pt idx="905">
                  <c:v>43641</c:v>
                </c:pt>
                <c:pt idx="906">
                  <c:v>43642</c:v>
                </c:pt>
                <c:pt idx="907">
                  <c:v>43643</c:v>
                </c:pt>
                <c:pt idx="908">
                  <c:v>43644</c:v>
                </c:pt>
                <c:pt idx="909">
                  <c:v>43645</c:v>
                </c:pt>
                <c:pt idx="910">
                  <c:v>43646</c:v>
                </c:pt>
                <c:pt idx="911">
                  <c:v>43647</c:v>
                </c:pt>
                <c:pt idx="912">
                  <c:v>43648</c:v>
                </c:pt>
                <c:pt idx="913">
                  <c:v>43649</c:v>
                </c:pt>
                <c:pt idx="914">
                  <c:v>43650</c:v>
                </c:pt>
                <c:pt idx="915">
                  <c:v>43651</c:v>
                </c:pt>
                <c:pt idx="916">
                  <c:v>43652</c:v>
                </c:pt>
                <c:pt idx="917">
                  <c:v>43653</c:v>
                </c:pt>
                <c:pt idx="918">
                  <c:v>43654</c:v>
                </c:pt>
                <c:pt idx="919">
                  <c:v>43655</c:v>
                </c:pt>
                <c:pt idx="920">
                  <c:v>43656</c:v>
                </c:pt>
                <c:pt idx="921">
                  <c:v>43657</c:v>
                </c:pt>
                <c:pt idx="922">
                  <c:v>43658</c:v>
                </c:pt>
                <c:pt idx="923">
                  <c:v>43659</c:v>
                </c:pt>
                <c:pt idx="924">
                  <c:v>43660</c:v>
                </c:pt>
                <c:pt idx="925">
                  <c:v>43661</c:v>
                </c:pt>
                <c:pt idx="926">
                  <c:v>43662</c:v>
                </c:pt>
                <c:pt idx="927">
                  <c:v>43663</c:v>
                </c:pt>
                <c:pt idx="928">
                  <c:v>43664</c:v>
                </c:pt>
                <c:pt idx="929">
                  <c:v>43665</c:v>
                </c:pt>
                <c:pt idx="930">
                  <c:v>43666</c:v>
                </c:pt>
                <c:pt idx="931">
                  <c:v>43667</c:v>
                </c:pt>
                <c:pt idx="932">
                  <c:v>43668</c:v>
                </c:pt>
                <c:pt idx="933">
                  <c:v>43669</c:v>
                </c:pt>
                <c:pt idx="934">
                  <c:v>43670</c:v>
                </c:pt>
                <c:pt idx="935">
                  <c:v>43671</c:v>
                </c:pt>
                <c:pt idx="936">
                  <c:v>43672</c:v>
                </c:pt>
                <c:pt idx="937">
                  <c:v>43673</c:v>
                </c:pt>
                <c:pt idx="938">
                  <c:v>43674</c:v>
                </c:pt>
                <c:pt idx="939">
                  <c:v>43675</c:v>
                </c:pt>
                <c:pt idx="940">
                  <c:v>43676</c:v>
                </c:pt>
                <c:pt idx="941">
                  <c:v>43677</c:v>
                </c:pt>
                <c:pt idx="942">
                  <c:v>43678</c:v>
                </c:pt>
                <c:pt idx="943">
                  <c:v>43679</c:v>
                </c:pt>
                <c:pt idx="944">
                  <c:v>43680</c:v>
                </c:pt>
                <c:pt idx="945">
                  <c:v>43681</c:v>
                </c:pt>
                <c:pt idx="946">
                  <c:v>43682</c:v>
                </c:pt>
                <c:pt idx="947">
                  <c:v>43683</c:v>
                </c:pt>
                <c:pt idx="948">
                  <c:v>43684</c:v>
                </c:pt>
                <c:pt idx="949">
                  <c:v>43685</c:v>
                </c:pt>
                <c:pt idx="950">
                  <c:v>43686</c:v>
                </c:pt>
                <c:pt idx="951">
                  <c:v>43687</c:v>
                </c:pt>
                <c:pt idx="952">
                  <c:v>43688</c:v>
                </c:pt>
                <c:pt idx="953">
                  <c:v>43689</c:v>
                </c:pt>
                <c:pt idx="954">
                  <c:v>43690</c:v>
                </c:pt>
                <c:pt idx="955">
                  <c:v>43691</c:v>
                </c:pt>
                <c:pt idx="956">
                  <c:v>43692</c:v>
                </c:pt>
                <c:pt idx="957">
                  <c:v>43693</c:v>
                </c:pt>
                <c:pt idx="958">
                  <c:v>43694</c:v>
                </c:pt>
                <c:pt idx="959">
                  <c:v>43695</c:v>
                </c:pt>
                <c:pt idx="960">
                  <c:v>43696</c:v>
                </c:pt>
                <c:pt idx="961">
                  <c:v>43697</c:v>
                </c:pt>
                <c:pt idx="962">
                  <c:v>43698</c:v>
                </c:pt>
                <c:pt idx="963">
                  <c:v>43699</c:v>
                </c:pt>
                <c:pt idx="964">
                  <c:v>43700</c:v>
                </c:pt>
                <c:pt idx="965">
                  <c:v>43701</c:v>
                </c:pt>
                <c:pt idx="966">
                  <c:v>43702</c:v>
                </c:pt>
                <c:pt idx="967">
                  <c:v>43703</c:v>
                </c:pt>
                <c:pt idx="968">
                  <c:v>43704</c:v>
                </c:pt>
                <c:pt idx="969">
                  <c:v>43705</c:v>
                </c:pt>
                <c:pt idx="970">
                  <c:v>43706</c:v>
                </c:pt>
                <c:pt idx="971">
                  <c:v>43707</c:v>
                </c:pt>
                <c:pt idx="972">
                  <c:v>43708</c:v>
                </c:pt>
                <c:pt idx="973">
                  <c:v>43709</c:v>
                </c:pt>
                <c:pt idx="974">
                  <c:v>43710</c:v>
                </c:pt>
                <c:pt idx="975">
                  <c:v>43711</c:v>
                </c:pt>
                <c:pt idx="976">
                  <c:v>43712</c:v>
                </c:pt>
                <c:pt idx="977">
                  <c:v>43713</c:v>
                </c:pt>
                <c:pt idx="978">
                  <c:v>43714</c:v>
                </c:pt>
                <c:pt idx="979">
                  <c:v>43715</c:v>
                </c:pt>
                <c:pt idx="980">
                  <c:v>43716</c:v>
                </c:pt>
                <c:pt idx="981">
                  <c:v>43717</c:v>
                </c:pt>
                <c:pt idx="982">
                  <c:v>43718</c:v>
                </c:pt>
                <c:pt idx="983">
                  <c:v>43719</c:v>
                </c:pt>
                <c:pt idx="984">
                  <c:v>43720</c:v>
                </c:pt>
                <c:pt idx="985">
                  <c:v>43721</c:v>
                </c:pt>
                <c:pt idx="986">
                  <c:v>43722</c:v>
                </c:pt>
                <c:pt idx="987">
                  <c:v>43723</c:v>
                </c:pt>
                <c:pt idx="988">
                  <c:v>43724</c:v>
                </c:pt>
                <c:pt idx="989">
                  <c:v>43725</c:v>
                </c:pt>
                <c:pt idx="990">
                  <c:v>43726</c:v>
                </c:pt>
                <c:pt idx="991">
                  <c:v>43727</c:v>
                </c:pt>
                <c:pt idx="992">
                  <c:v>43728</c:v>
                </c:pt>
                <c:pt idx="993">
                  <c:v>43729</c:v>
                </c:pt>
                <c:pt idx="994">
                  <c:v>43730</c:v>
                </c:pt>
                <c:pt idx="995">
                  <c:v>43731</c:v>
                </c:pt>
                <c:pt idx="996">
                  <c:v>43732</c:v>
                </c:pt>
                <c:pt idx="997">
                  <c:v>43733</c:v>
                </c:pt>
                <c:pt idx="998">
                  <c:v>43734</c:v>
                </c:pt>
                <c:pt idx="999">
                  <c:v>43735</c:v>
                </c:pt>
                <c:pt idx="1000">
                  <c:v>43736</c:v>
                </c:pt>
                <c:pt idx="1001">
                  <c:v>43737</c:v>
                </c:pt>
                <c:pt idx="1002">
                  <c:v>43738</c:v>
                </c:pt>
                <c:pt idx="1003">
                  <c:v>43739</c:v>
                </c:pt>
                <c:pt idx="1004">
                  <c:v>43740</c:v>
                </c:pt>
                <c:pt idx="1005">
                  <c:v>43741</c:v>
                </c:pt>
                <c:pt idx="1006">
                  <c:v>43742</c:v>
                </c:pt>
                <c:pt idx="1007">
                  <c:v>43743</c:v>
                </c:pt>
                <c:pt idx="1008">
                  <c:v>43744</c:v>
                </c:pt>
                <c:pt idx="1009">
                  <c:v>43745</c:v>
                </c:pt>
                <c:pt idx="1010">
                  <c:v>43746</c:v>
                </c:pt>
                <c:pt idx="1011">
                  <c:v>43747</c:v>
                </c:pt>
                <c:pt idx="1012">
                  <c:v>43748</c:v>
                </c:pt>
                <c:pt idx="1013">
                  <c:v>43749</c:v>
                </c:pt>
                <c:pt idx="1014">
                  <c:v>43750</c:v>
                </c:pt>
                <c:pt idx="1015">
                  <c:v>43751</c:v>
                </c:pt>
                <c:pt idx="1016">
                  <c:v>43752</c:v>
                </c:pt>
                <c:pt idx="1017">
                  <c:v>43753</c:v>
                </c:pt>
                <c:pt idx="1018">
                  <c:v>43754</c:v>
                </c:pt>
                <c:pt idx="1019">
                  <c:v>43755</c:v>
                </c:pt>
                <c:pt idx="1020">
                  <c:v>43756</c:v>
                </c:pt>
                <c:pt idx="1021">
                  <c:v>43757</c:v>
                </c:pt>
                <c:pt idx="1022">
                  <c:v>43758</c:v>
                </c:pt>
                <c:pt idx="1023">
                  <c:v>43759</c:v>
                </c:pt>
                <c:pt idx="1024">
                  <c:v>43760</c:v>
                </c:pt>
                <c:pt idx="1025">
                  <c:v>43761</c:v>
                </c:pt>
                <c:pt idx="1026">
                  <c:v>43762</c:v>
                </c:pt>
                <c:pt idx="1027">
                  <c:v>43763</c:v>
                </c:pt>
                <c:pt idx="1028">
                  <c:v>43764</c:v>
                </c:pt>
                <c:pt idx="1029">
                  <c:v>43765</c:v>
                </c:pt>
                <c:pt idx="1030">
                  <c:v>43766</c:v>
                </c:pt>
                <c:pt idx="1031">
                  <c:v>43767</c:v>
                </c:pt>
                <c:pt idx="1032">
                  <c:v>43768</c:v>
                </c:pt>
                <c:pt idx="1033">
                  <c:v>43769</c:v>
                </c:pt>
                <c:pt idx="1034">
                  <c:v>43770</c:v>
                </c:pt>
                <c:pt idx="1035">
                  <c:v>43771</c:v>
                </c:pt>
                <c:pt idx="1036">
                  <c:v>43772</c:v>
                </c:pt>
                <c:pt idx="1037">
                  <c:v>43773</c:v>
                </c:pt>
                <c:pt idx="1038">
                  <c:v>43774</c:v>
                </c:pt>
                <c:pt idx="1039">
                  <c:v>43775</c:v>
                </c:pt>
                <c:pt idx="1040">
                  <c:v>43776</c:v>
                </c:pt>
                <c:pt idx="1041">
                  <c:v>43777</c:v>
                </c:pt>
                <c:pt idx="1042">
                  <c:v>43778</c:v>
                </c:pt>
                <c:pt idx="1043">
                  <c:v>43779</c:v>
                </c:pt>
                <c:pt idx="1044">
                  <c:v>43780</c:v>
                </c:pt>
                <c:pt idx="1045">
                  <c:v>43781</c:v>
                </c:pt>
                <c:pt idx="1046">
                  <c:v>43782</c:v>
                </c:pt>
                <c:pt idx="1047">
                  <c:v>43783</c:v>
                </c:pt>
                <c:pt idx="1048">
                  <c:v>43784</c:v>
                </c:pt>
                <c:pt idx="1049">
                  <c:v>43785</c:v>
                </c:pt>
                <c:pt idx="1050">
                  <c:v>43786</c:v>
                </c:pt>
                <c:pt idx="1051">
                  <c:v>43787</c:v>
                </c:pt>
                <c:pt idx="1052">
                  <c:v>43788</c:v>
                </c:pt>
                <c:pt idx="1053">
                  <c:v>43789</c:v>
                </c:pt>
                <c:pt idx="1054">
                  <c:v>43790</c:v>
                </c:pt>
                <c:pt idx="1055">
                  <c:v>43791</c:v>
                </c:pt>
                <c:pt idx="1056">
                  <c:v>43792</c:v>
                </c:pt>
                <c:pt idx="1057">
                  <c:v>43793</c:v>
                </c:pt>
                <c:pt idx="1058">
                  <c:v>43794</c:v>
                </c:pt>
                <c:pt idx="1059">
                  <c:v>43795</c:v>
                </c:pt>
                <c:pt idx="1060">
                  <c:v>43796</c:v>
                </c:pt>
                <c:pt idx="1061">
                  <c:v>43797</c:v>
                </c:pt>
                <c:pt idx="1062">
                  <c:v>43798</c:v>
                </c:pt>
                <c:pt idx="1063">
                  <c:v>43799</c:v>
                </c:pt>
                <c:pt idx="1064">
                  <c:v>43800</c:v>
                </c:pt>
                <c:pt idx="1065">
                  <c:v>43801</c:v>
                </c:pt>
                <c:pt idx="1066">
                  <c:v>43802</c:v>
                </c:pt>
                <c:pt idx="1067">
                  <c:v>43803</c:v>
                </c:pt>
                <c:pt idx="1068">
                  <c:v>43804</c:v>
                </c:pt>
                <c:pt idx="1069">
                  <c:v>43805</c:v>
                </c:pt>
                <c:pt idx="1070">
                  <c:v>43806</c:v>
                </c:pt>
                <c:pt idx="1071">
                  <c:v>43807</c:v>
                </c:pt>
                <c:pt idx="1072">
                  <c:v>43808</c:v>
                </c:pt>
                <c:pt idx="1073">
                  <c:v>43809</c:v>
                </c:pt>
                <c:pt idx="1074">
                  <c:v>43810</c:v>
                </c:pt>
                <c:pt idx="1075">
                  <c:v>43811</c:v>
                </c:pt>
                <c:pt idx="1076">
                  <c:v>43812</c:v>
                </c:pt>
                <c:pt idx="1077">
                  <c:v>43813</c:v>
                </c:pt>
                <c:pt idx="1078">
                  <c:v>43814</c:v>
                </c:pt>
                <c:pt idx="1079">
                  <c:v>43815</c:v>
                </c:pt>
                <c:pt idx="1080">
                  <c:v>43816</c:v>
                </c:pt>
                <c:pt idx="1081">
                  <c:v>43817</c:v>
                </c:pt>
                <c:pt idx="1082">
                  <c:v>43818</c:v>
                </c:pt>
                <c:pt idx="1083">
                  <c:v>43819</c:v>
                </c:pt>
                <c:pt idx="1084">
                  <c:v>43820</c:v>
                </c:pt>
                <c:pt idx="1085">
                  <c:v>43821</c:v>
                </c:pt>
                <c:pt idx="1086">
                  <c:v>43822</c:v>
                </c:pt>
                <c:pt idx="1087">
                  <c:v>43823</c:v>
                </c:pt>
                <c:pt idx="1088">
                  <c:v>43824</c:v>
                </c:pt>
                <c:pt idx="1089">
                  <c:v>43825</c:v>
                </c:pt>
                <c:pt idx="1090">
                  <c:v>43826</c:v>
                </c:pt>
                <c:pt idx="1091">
                  <c:v>43827</c:v>
                </c:pt>
                <c:pt idx="1092">
                  <c:v>43828</c:v>
                </c:pt>
                <c:pt idx="1093">
                  <c:v>43829</c:v>
                </c:pt>
                <c:pt idx="1094">
                  <c:v>43830</c:v>
                </c:pt>
                <c:pt idx="1095">
                  <c:v>43831</c:v>
                </c:pt>
                <c:pt idx="1096">
                  <c:v>43832</c:v>
                </c:pt>
                <c:pt idx="1097">
                  <c:v>43833</c:v>
                </c:pt>
                <c:pt idx="1098">
                  <c:v>43834</c:v>
                </c:pt>
                <c:pt idx="1099">
                  <c:v>43835</c:v>
                </c:pt>
                <c:pt idx="1100">
                  <c:v>43836</c:v>
                </c:pt>
                <c:pt idx="1101">
                  <c:v>43837</c:v>
                </c:pt>
                <c:pt idx="1102">
                  <c:v>43838</c:v>
                </c:pt>
                <c:pt idx="1103">
                  <c:v>43839</c:v>
                </c:pt>
                <c:pt idx="1104">
                  <c:v>43840</c:v>
                </c:pt>
                <c:pt idx="1105">
                  <c:v>43841</c:v>
                </c:pt>
                <c:pt idx="1106">
                  <c:v>43842</c:v>
                </c:pt>
                <c:pt idx="1107">
                  <c:v>43843</c:v>
                </c:pt>
                <c:pt idx="1108">
                  <c:v>43844</c:v>
                </c:pt>
                <c:pt idx="1109">
                  <c:v>43845</c:v>
                </c:pt>
                <c:pt idx="1110">
                  <c:v>43846</c:v>
                </c:pt>
                <c:pt idx="1111">
                  <c:v>43847</c:v>
                </c:pt>
                <c:pt idx="1112">
                  <c:v>43848</c:v>
                </c:pt>
                <c:pt idx="1113">
                  <c:v>43849</c:v>
                </c:pt>
                <c:pt idx="1114">
                  <c:v>43850</c:v>
                </c:pt>
                <c:pt idx="1115">
                  <c:v>43851</c:v>
                </c:pt>
                <c:pt idx="1116">
                  <c:v>43852</c:v>
                </c:pt>
                <c:pt idx="1117">
                  <c:v>43853</c:v>
                </c:pt>
                <c:pt idx="1118">
                  <c:v>43854</c:v>
                </c:pt>
                <c:pt idx="1119">
                  <c:v>43855</c:v>
                </c:pt>
                <c:pt idx="1120">
                  <c:v>43856</c:v>
                </c:pt>
                <c:pt idx="1121">
                  <c:v>43857</c:v>
                </c:pt>
                <c:pt idx="1122">
                  <c:v>43858</c:v>
                </c:pt>
                <c:pt idx="1123">
                  <c:v>43859</c:v>
                </c:pt>
                <c:pt idx="1124">
                  <c:v>43860</c:v>
                </c:pt>
                <c:pt idx="1125">
                  <c:v>43861</c:v>
                </c:pt>
                <c:pt idx="1126">
                  <c:v>43862</c:v>
                </c:pt>
                <c:pt idx="1127">
                  <c:v>43863</c:v>
                </c:pt>
                <c:pt idx="1128">
                  <c:v>43864</c:v>
                </c:pt>
                <c:pt idx="1129">
                  <c:v>43865</c:v>
                </c:pt>
                <c:pt idx="1130">
                  <c:v>43866</c:v>
                </c:pt>
                <c:pt idx="1131">
                  <c:v>43867</c:v>
                </c:pt>
                <c:pt idx="1132">
                  <c:v>43868</c:v>
                </c:pt>
                <c:pt idx="1133">
                  <c:v>43869</c:v>
                </c:pt>
                <c:pt idx="1134">
                  <c:v>43870</c:v>
                </c:pt>
                <c:pt idx="1135">
                  <c:v>43871</c:v>
                </c:pt>
                <c:pt idx="1136">
                  <c:v>43872</c:v>
                </c:pt>
                <c:pt idx="1137">
                  <c:v>43873</c:v>
                </c:pt>
                <c:pt idx="1138">
                  <c:v>43874</c:v>
                </c:pt>
                <c:pt idx="1139">
                  <c:v>43875</c:v>
                </c:pt>
                <c:pt idx="1140">
                  <c:v>43876</c:v>
                </c:pt>
                <c:pt idx="1141">
                  <c:v>43877</c:v>
                </c:pt>
                <c:pt idx="1142">
                  <c:v>43878</c:v>
                </c:pt>
                <c:pt idx="1143">
                  <c:v>43879</c:v>
                </c:pt>
                <c:pt idx="1144">
                  <c:v>43880</c:v>
                </c:pt>
                <c:pt idx="1145">
                  <c:v>43881</c:v>
                </c:pt>
                <c:pt idx="1146">
                  <c:v>43882</c:v>
                </c:pt>
                <c:pt idx="1147">
                  <c:v>43883</c:v>
                </c:pt>
                <c:pt idx="1148">
                  <c:v>43884</c:v>
                </c:pt>
                <c:pt idx="1149">
                  <c:v>43885</c:v>
                </c:pt>
                <c:pt idx="1150">
                  <c:v>43886</c:v>
                </c:pt>
                <c:pt idx="1151">
                  <c:v>43887</c:v>
                </c:pt>
                <c:pt idx="1152">
                  <c:v>43888</c:v>
                </c:pt>
                <c:pt idx="1153">
                  <c:v>43889</c:v>
                </c:pt>
                <c:pt idx="1154">
                  <c:v>43890</c:v>
                </c:pt>
                <c:pt idx="1155">
                  <c:v>43891</c:v>
                </c:pt>
                <c:pt idx="1156">
                  <c:v>43892</c:v>
                </c:pt>
                <c:pt idx="1157">
                  <c:v>43893</c:v>
                </c:pt>
                <c:pt idx="1158">
                  <c:v>43894</c:v>
                </c:pt>
                <c:pt idx="1159">
                  <c:v>43895</c:v>
                </c:pt>
                <c:pt idx="1160">
                  <c:v>43896</c:v>
                </c:pt>
                <c:pt idx="1161">
                  <c:v>43897</c:v>
                </c:pt>
                <c:pt idx="1162">
                  <c:v>43898</c:v>
                </c:pt>
                <c:pt idx="1163">
                  <c:v>43899</c:v>
                </c:pt>
                <c:pt idx="1164">
                  <c:v>43900</c:v>
                </c:pt>
                <c:pt idx="1165">
                  <c:v>43901</c:v>
                </c:pt>
                <c:pt idx="1166">
                  <c:v>43902</c:v>
                </c:pt>
                <c:pt idx="1167">
                  <c:v>43903</c:v>
                </c:pt>
                <c:pt idx="1168">
                  <c:v>43904</c:v>
                </c:pt>
                <c:pt idx="1169">
                  <c:v>43905</c:v>
                </c:pt>
                <c:pt idx="1170">
                  <c:v>43906</c:v>
                </c:pt>
                <c:pt idx="1171">
                  <c:v>43907</c:v>
                </c:pt>
                <c:pt idx="1172">
                  <c:v>43908</c:v>
                </c:pt>
                <c:pt idx="1173">
                  <c:v>43909</c:v>
                </c:pt>
                <c:pt idx="1174">
                  <c:v>43910</c:v>
                </c:pt>
                <c:pt idx="1175">
                  <c:v>43911</c:v>
                </c:pt>
                <c:pt idx="1176">
                  <c:v>43912</c:v>
                </c:pt>
                <c:pt idx="1177">
                  <c:v>43913</c:v>
                </c:pt>
                <c:pt idx="1178">
                  <c:v>43914</c:v>
                </c:pt>
                <c:pt idx="1179">
                  <c:v>43915</c:v>
                </c:pt>
                <c:pt idx="1180">
                  <c:v>43916</c:v>
                </c:pt>
                <c:pt idx="1181">
                  <c:v>43917</c:v>
                </c:pt>
                <c:pt idx="1182">
                  <c:v>43918</c:v>
                </c:pt>
                <c:pt idx="1183">
                  <c:v>43919</c:v>
                </c:pt>
                <c:pt idx="1184">
                  <c:v>43920</c:v>
                </c:pt>
                <c:pt idx="1185">
                  <c:v>43921</c:v>
                </c:pt>
                <c:pt idx="1186">
                  <c:v>43922</c:v>
                </c:pt>
                <c:pt idx="1187">
                  <c:v>43923</c:v>
                </c:pt>
                <c:pt idx="1188">
                  <c:v>43924</c:v>
                </c:pt>
                <c:pt idx="1189">
                  <c:v>43925</c:v>
                </c:pt>
                <c:pt idx="1190">
                  <c:v>43926</c:v>
                </c:pt>
                <c:pt idx="1191">
                  <c:v>43927</c:v>
                </c:pt>
                <c:pt idx="1192">
                  <c:v>43928</c:v>
                </c:pt>
                <c:pt idx="1193">
                  <c:v>43929</c:v>
                </c:pt>
                <c:pt idx="1194">
                  <c:v>43930</c:v>
                </c:pt>
                <c:pt idx="1195">
                  <c:v>43931</c:v>
                </c:pt>
                <c:pt idx="1196">
                  <c:v>43932</c:v>
                </c:pt>
                <c:pt idx="1197">
                  <c:v>43933</c:v>
                </c:pt>
                <c:pt idx="1198">
                  <c:v>43934</c:v>
                </c:pt>
                <c:pt idx="1199">
                  <c:v>43935</c:v>
                </c:pt>
                <c:pt idx="1200">
                  <c:v>43936</c:v>
                </c:pt>
                <c:pt idx="1201">
                  <c:v>43937</c:v>
                </c:pt>
                <c:pt idx="1202">
                  <c:v>43938</c:v>
                </c:pt>
                <c:pt idx="1203">
                  <c:v>43939</c:v>
                </c:pt>
                <c:pt idx="1204">
                  <c:v>43940</c:v>
                </c:pt>
                <c:pt idx="1205">
                  <c:v>43941</c:v>
                </c:pt>
                <c:pt idx="1206">
                  <c:v>43942</c:v>
                </c:pt>
                <c:pt idx="1207">
                  <c:v>43943</c:v>
                </c:pt>
                <c:pt idx="1208">
                  <c:v>43944</c:v>
                </c:pt>
                <c:pt idx="1209">
                  <c:v>43945</c:v>
                </c:pt>
                <c:pt idx="1210">
                  <c:v>43946</c:v>
                </c:pt>
                <c:pt idx="1211">
                  <c:v>43947</c:v>
                </c:pt>
                <c:pt idx="1212">
                  <c:v>43948</c:v>
                </c:pt>
                <c:pt idx="1213">
                  <c:v>43949</c:v>
                </c:pt>
                <c:pt idx="1214">
                  <c:v>43950</c:v>
                </c:pt>
                <c:pt idx="1215">
                  <c:v>43951</c:v>
                </c:pt>
                <c:pt idx="1216">
                  <c:v>43952</c:v>
                </c:pt>
                <c:pt idx="1217">
                  <c:v>43953</c:v>
                </c:pt>
                <c:pt idx="1218">
                  <c:v>43954</c:v>
                </c:pt>
                <c:pt idx="1219">
                  <c:v>43955</c:v>
                </c:pt>
                <c:pt idx="1220">
                  <c:v>43956</c:v>
                </c:pt>
                <c:pt idx="1221">
                  <c:v>43957</c:v>
                </c:pt>
                <c:pt idx="1222">
                  <c:v>43958</c:v>
                </c:pt>
                <c:pt idx="1223">
                  <c:v>43959</c:v>
                </c:pt>
                <c:pt idx="1224">
                  <c:v>43960</c:v>
                </c:pt>
                <c:pt idx="1225">
                  <c:v>43961</c:v>
                </c:pt>
                <c:pt idx="1226">
                  <c:v>43962</c:v>
                </c:pt>
                <c:pt idx="1227">
                  <c:v>43963</c:v>
                </c:pt>
                <c:pt idx="1228">
                  <c:v>43964</c:v>
                </c:pt>
                <c:pt idx="1229">
                  <c:v>43965</c:v>
                </c:pt>
                <c:pt idx="1230">
                  <c:v>43966</c:v>
                </c:pt>
                <c:pt idx="1231">
                  <c:v>43967</c:v>
                </c:pt>
                <c:pt idx="1232">
                  <c:v>43968</c:v>
                </c:pt>
                <c:pt idx="1233">
                  <c:v>43969</c:v>
                </c:pt>
                <c:pt idx="1234">
                  <c:v>43970</c:v>
                </c:pt>
                <c:pt idx="1235">
                  <c:v>43971</c:v>
                </c:pt>
                <c:pt idx="1236">
                  <c:v>43972</c:v>
                </c:pt>
                <c:pt idx="1237">
                  <c:v>43973</c:v>
                </c:pt>
                <c:pt idx="1238">
                  <c:v>43974</c:v>
                </c:pt>
                <c:pt idx="1239">
                  <c:v>43975</c:v>
                </c:pt>
                <c:pt idx="1240">
                  <c:v>43976</c:v>
                </c:pt>
                <c:pt idx="1241">
                  <c:v>43977</c:v>
                </c:pt>
                <c:pt idx="1242">
                  <c:v>43978</c:v>
                </c:pt>
                <c:pt idx="1243">
                  <c:v>43979</c:v>
                </c:pt>
                <c:pt idx="1244">
                  <c:v>43980</c:v>
                </c:pt>
                <c:pt idx="1245">
                  <c:v>43981</c:v>
                </c:pt>
                <c:pt idx="1246">
                  <c:v>43982</c:v>
                </c:pt>
                <c:pt idx="1247">
                  <c:v>43983</c:v>
                </c:pt>
                <c:pt idx="1248">
                  <c:v>43984</c:v>
                </c:pt>
                <c:pt idx="1249">
                  <c:v>43985</c:v>
                </c:pt>
                <c:pt idx="1250">
                  <c:v>43986</c:v>
                </c:pt>
                <c:pt idx="1251">
                  <c:v>43987</c:v>
                </c:pt>
                <c:pt idx="1252">
                  <c:v>43988</c:v>
                </c:pt>
                <c:pt idx="1253">
                  <c:v>43989</c:v>
                </c:pt>
                <c:pt idx="1254">
                  <c:v>43990</c:v>
                </c:pt>
                <c:pt idx="1255">
                  <c:v>43991</c:v>
                </c:pt>
                <c:pt idx="1256">
                  <c:v>43992</c:v>
                </c:pt>
                <c:pt idx="1257">
                  <c:v>43993</c:v>
                </c:pt>
                <c:pt idx="1258">
                  <c:v>43994</c:v>
                </c:pt>
                <c:pt idx="1259">
                  <c:v>43995</c:v>
                </c:pt>
                <c:pt idx="1260">
                  <c:v>43996</c:v>
                </c:pt>
                <c:pt idx="1261">
                  <c:v>43997</c:v>
                </c:pt>
                <c:pt idx="1262">
                  <c:v>43998</c:v>
                </c:pt>
                <c:pt idx="1263">
                  <c:v>43999</c:v>
                </c:pt>
                <c:pt idx="1264">
                  <c:v>44000</c:v>
                </c:pt>
                <c:pt idx="1265">
                  <c:v>44001</c:v>
                </c:pt>
                <c:pt idx="1266">
                  <c:v>44002</c:v>
                </c:pt>
                <c:pt idx="1267">
                  <c:v>44003</c:v>
                </c:pt>
                <c:pt idx="1268">
                  <c:v>44004</c:v>
                </c:pt>
                <c:pt idx="1269">
                  <c:v>44005</c:v>
                </c:pt>
                <c:pt idx="1270">
                  <c:v>44006</c:v>
                </c:pt>
                <c:pt idx="1271">
                  <c:v>44007</c:v>
                </c:pt>
                <c:pt idx="1272">
                  <c:v>44008</c:v>
                </c:pt>
                <c:pt idx="1273">
                  <c:v>44009</c:v>
                </c:pt>
                <c:pt idx="1274">
                  <c:v>44010</c:v>
                </c:pt>
                <c:pt idx="1275">
                  <c:v>44011</c:v>
                </c:pt>
                <c:pt idx="1276">
                  <c:v>44012</c:v>
                </c:pt>
                <c:pt idx="1277">
                  <c:v>44013</c:v>
                </c:pt>
                <c:pt idx="1278">
                  <c:v>44014</c:v>
                </c:pt>
                <c:pt idx="1279">
                  <c:v>44015</c:v>
                </c:pt>
                <c:pt idx="1280">
                  <c:v>44016</c:v>
                </c:pt>
                <c:pt idx="1281">
                  <c:v>44017</c:v>
                </c:pt>
                <c:pt idx="1282">
                  <c:v>44018</c:v>
                </c:pt>
                <c:pt idx="1283">
                  <c:v>44019</c:v>
                </c:pt>
                <c:pt idx="1284">
                  <c:v>44020</c:v>
                </c:pt>
                <c:pt idx="1285">
                  <c:v>44021</c:v>
                </c:pt>
                <c:pt idx="1286">
                  <c:v>44022</c:v>
                </c:pt>
                <c:pt idx="1287">
                  <c:v>44023</c:v>
                </c:pt>
                <c:pt idx="1288">
                  <c:v>44024</c:v>
                </c:pt>
                <c:pt idx="1289">
                  <c:v>44025</c:v>
                </c:pt>
                <c:pt idx="1290">
                  <c:v>44026</c:v>
                </c:pt>
                <c:pt idx="1291">
                  <c:v>44027</c:v>
                </c:pt>
                <c:pt idx="1292">
                  <c:v>44028</c:v>
                </c:pt>
                <c:pt idx="1293">
                  <c:v>44029</c:v>
                </c:pt>
                <c:pt idx="1294">
                  <c:v>44030</c:v>
                </c:pt>
                <c:pt idx="1295">
                  <c:v>44031</c:v>
                </c:pt>
                <c:pt idx="1296">
                  <c:v>44032</c:v>
                </c:pt>
                <c:pt idx="1297">
                  <c:v>44033</c:v>
                </c:pt>
                <c:pt idx="1298">
                  <c:v>44034</c:v>
                </c:pt>
                <c:pt idx="1299">
                  <c:v>44035</c:v>
                </c:pt>
                <c:pt idx="1300">
                  <c:v>44036</c:v>
                </c:pt>
                <c:pt idx="1301">
                  <c:v>44037</c:v>
                </c:pt>
                <c:pt idx="1302">
                  <c:v>44038</c:v>
                </c:pt>
                <c:pt idx="1303">
                  <c:v>44039</c:v>
                </c:pt>
                <c:pt idx="1304">
                  <c:v>44040</c:v>
                </c:pt>
                <c:pt idx="1305">
                  <c:v>44041</c:v>
                </c:pt>
                <c:pt idx="1306">
                  <c:v>44042</c:v>
                </c:pt>
                <c:pt idx="1307">
                  <c:v>44043</c:v>
                </c:pt>
                <c:pt idx="1308">
                  <c:v>44044</c:v>
                </c:pt>
                <c:pt idx="1309">
                  <c:v>44045</c:v>
                </c:pt>
                <c:pt idx="1310">
                  <c:v>44046</c:v>
                </c:pt>
                <c:pt idx="1311">
                  <c:v>44047</c:v>
                </c:pt>
                <c:pt idx="1312">
                  <c:v>44048</c:v>
                </c:pt>
                <c:pt idx="1313">
                  <c:v>44049</c:v>
                </c:pt>
                <c:pt idx="1314">
                  <c:v>44050</c:v>
                </c:pt>
                <c:pt idx="1315">
                  <c:v>44051</c:v>
                </c:pt>
                <c:pt idx="1316">
                  <c:v>44052</c:v>
                </c:pt>
                <c:pt idx="1317">
                  <c:v>44053</c:v>
                </c:pt>
                <c:pt idx="1318">
                  <c:v>44054</c:v>
                </c:pt>
                <c:pt idx="1319">
                  <c:v>44055</c:v>
                </c:pt>
                <c:pt idx="1320">
                  <c:v>44056</c:v>
                </c:pt>
                <c:pt idx="1321">
                  <c:v>44057</c:v>
                </c:pt>
                <c:pt idx="1322">
                  <c:v>44058</c:v>
                </c:pt>
                <c:pt idx="1323">
                  <c:v>44059</c:v>
                </c:pt>
                <c:pt idx="1324">
                  <c:v>44060</c:v>
                </c:pt>
                <c:pt idx="1325">
                  <c:v>44061</c:v>
                </c:pt>
                <c:pt idx="1326">
                  <c:v>44062</c:v>
                </c:pt>
                <c:pt idx="1327">
                  <c:v>44063</c:v>
                </c:pt>
                <c:pt idx="1328">
                  <c:v>44064</c:v>
                </c:pt>
                <c:pt idx="1329">
                  <c:v>44065</c:v>
                </c:pt>
                <c:pt idx="1330">
                  <c:v>44066</c:v>
                </c:pt>
                <c:pt idx="1331">
                  <c:v>44067</c:v>
                </c:pt>
                <c:pt idx="1332">
                  <c:v>44068</c:v>
                </c:pt>
                <c:pt idx="1333">
                  <c:v>44069</c:v>
                </c:pt>
                <c:pt idx="1334">
                  <c:v>44070</c:v>
                </c:pt>
                <c:pt idx="1335">
                  <c:v>44071</c:v>
                </c:pt>
                <c:pt idx="1336">
                  <c:v>44072</c:v>
                </c:pt>
                <c:pt idx="1337">
                  <c:v>44073</c:v>
                </c:pt>
                <c:pt idx="1338">
                  <c:v>44074</c:v>
                </c:pt>
                <c:pt idx="1339">
                  <c:v>44075</c:v>
                </c:pt>
                <c:pt idx="1340">
                  <c:v>44076</c:v>
                </c:pt>
                <c:pt idx="1341">
                  <c:v>44077</c:v>
                </c:pt>
                <c:pt idx="1342">
                  <c:v>44078</c:v>
                </c:pt>
                <c:pt idx="1343">
                  <c:v>44079</c:v>
                </c:pt>
                <c:pt idx="1344">
                  <c:v>44080</c:v>
                </c:pt>
                <c:pt idx="1345">
                  <c:v>44081</c:v>
                </c:pt>
                <c:pt idx="1346">
                  <c:v>44082</c:v>
                </c:pt>
                <c:pt idx="1347">
                  <c:v>44083</c:v>
                </c:pt>
                <c:pt idx="1348">
                  <c:v>44084</c:v>
                </c:pt>
                <c:pt idx="1349">
                  <c:v>44085</c:v>
                </c:pt>
                <c:pt idx="1350">
                  <c:v>44086</c:v>
                </c:pt>
                <c:pt idx="1351">
                  <c:v>44087</c:v>
                </c:pt>
                <c:pt idx="1352">
                  <c:v>44088</c:v>
                </c:pt>
                <c:pt idx="1353">
                  <c:v>44089</c:v>
                </c:pt>
                <c:pt idx="1354">
                  <c:v>44090</c:v>
                </c:pt>
                <c:pt idx="1355">
                  <c:v>44091</c:v>
                </c:pt>
                <c:pt idx="1356">
                  <c:v>44092</c:v>
                </c:pt>
                <c:pt idx="1357">
                  <c:v>44093</c:v>
                </c:pt>
                <c:pt idx="1358">
                  <c:v>44094</c:v>
                </c:pt>
                <c:pt idx="1359">
                  <c:v>44095</c:v>
                </c:pt>
                <c:pt idx="1360">
                  <c:v>44096</c:v>
                </c:pt>
                <c:pt idx="1361">
                  <c:v>44097</c:v>
                </c:pt>
                <c:pt idx="1362">
                  <c:v>44098</c:v>
                </c:pt>
                <c:pt idx="1363">
                  <c:v>44099</c:v>
                </c:pt>
                <c:pt idx="1364">
                  <c:v>44100</c:v>
                </c:pt>
                <c:pt idx="1365">
                  <c:v>44101</c:v>
                </c:pt>
                <c:pt idx="1366">
                  <c:v>44102</c:v>
                </c:pt>
                <c:pt idx="1367">
                  <c:v>44103</c:v>
                </c:pt>
                <c:pt idx="1368">
                  <c:v>44104</c:v>
                </c:pt>
                <c:pt idx="1369">
                  <c:v>44105</c:v>
                </c:pt>
                <c:pt idx="1370">
                  <c:v>44106</c:v>
                </c:pt>
                <c:pt idx="1371">
                  <c:v>44107</c:v>
                </c:pt>
                <c:pt idx="1372">
                  <c:v>44108</c:v>
                </c:pt>
                <c:pt idx="1373">
                  <c:v>44109</c:v>
                </c:pt>
                <c:pt idx="1374">
                  <c:v>44110</c:v>
                </c:pt>
                <c:pt idx="1375">
                  <c:v>44111</c:v>
                </c:pt>
                <c:pt idx="1376">
                  <c:v>44112</c:v>
                </c:pt>
                <c:pt idx="1377">
                  <c:v>44113</c:v>
                </c:pt>
                <c:pt idx="1378">
                  <c:v>44114</c:v>
                </c:pt>
                <c:pt idx="1379">
                  <c:v>44115</c:v>
                </c:pt>
                <c:pt idx="1380">
                  <c:v>44116</c:v>
                </c:pt>
                <c:pt idx="1381">
                  <c:v>44117</c:v>
                </c:pt>
                <c:pt idx="1382">
                  <c:v>44118</c:v>
                </c:pt>
                <c:pt idx="1383">
                  <c:v>44119</c:v>
                </c:pt>
                <c:pt idx="1384">
                  <c:v>44120</c:v>
                </c:pt>
                <c:pt idx="1385">
                  <c:v>44121</c:v>
                </c:pt>
                <c:pt idx="1386">
                  <c:v>44122</c:v>
                </c:pt>
                <c:pt idx="1387">
                  <c:v>44123</c:v>
                </c:pt>
                <c:pt idx="1388">
                  <c:v>44124</c:v>
                </c:pt>
                <c:pt idx="1389">
                  <c:v>44125</c:v>
                </c:pt>
                <c:pt idx="1390">
                  <c:v>44126</c:v>
                </c:pt>
                <c:pt idx="1391">
                  <c:v>44127</c:v>
                </c:pt>
                <c:pt idx="1392">
                  <c:v>44128</c:v>
                </c:pt>
                <c:pt idx="1393">
                  <c:v>44129</c:v>
                </c:pt>
                <c:pt idx="1394">
                  <c:v>44130</c:v>
                </c:pt>
                <c:pt idx="1395">
                  <c:v>44131</c:v>
                </c:pt>
                <c:pt idx="1396">
                  <c:v>44132</c:v>
                </c:pt>
                <c:pt idx="1397">
                  <c:v>44133</c:v>
                </c:pt>
                <c:pt idx="1398">
                  <c:v>44134</c:v>
                </c:pt>
                <c:pt idx="1399">
                  <c:v>44135</c:v>
                </c:pt>
                <c:pt idx="1400">
                  <c:v>44136</c:v>
                </c:pt>
                <c:pt idx="1401">
                  <c:v>44137</c:v>
                </c:pt>
                <c:pt idx="1402">
                  <c:v>44138</c:v>
                </c:pt>
                <c:pt idx="1403">
                  <c:v>44139</c:v>
                </c:pt>
                <c:pt idx="1404">
                  <c:v>44140</c:v>
                </c:pt>
                <c:pt idx="1405">
                  <c:v>44141</c:v>
                </c:pt>
                <c:pt idx="1406">
                  <c:v>44142</c:v>
                </c:pt>
                <c:pt idx="1407">
                  <c:v>44143</c:v>
                </c:pt>
                <c:pt idx="1408">
                  <c:v>44144</c:v>
                </c:pt>
                <c:pt idx="1409">
                  <c:v>44145</c:v>
                </c:pt>
                <c:pt idx="1410">
                  <c:v>44146</c:v>
                </c:pt>
                <c:pt idx="1411">
                  <c:v>44147</c:v>
                </c:pt>
                <c:pt idx="1412">
                  <c:v>44148</c:v>
                </c:pt>
                <c:pt idx="1413">
                  <c:v>44149</c:v>
                </c:pt>
                <c:pt idx="1414">
                  <c:v>44150</c:v>
                </c:pt>
                <c:pt idx="1415">
                  <c:v>44151</c:v>
                </c:pt>
                <c:pt idx="1416">
                  <c:v>44152</c:v>
                </c:pt>
                <c:pt idx="1417">
                  <c:v>44153</c:v>
                </c:pt>
                <c:pt idx="1418">
                  <c:v>44154</c:v>
                </c:pt>
                <c:pt idx="1419">
                  <c:v>44155</c:v>
                </c:pt>
                <c:pt idx="1420">
                  <c:v>44156</c:v>
                </c:pt>
                <c:pt idx="1421">
                  <c:v>44157</c:v>
                </c:pt>
                <c:pt idx="1422">
                  <c:v>44158</c:v>
                </c:pt>
                <c:pt idx="1423">
                  <c:v>44159</c:v>
                </c:pt>
                <c:pt idx="1424">
                  <c:v>44160</c:v>
                </c:pt>
                <c:pt idx="1425">
                  <c:v>44161</c:v>
                </c:pt>
                <c:pt idx="1426">
                  <c:v>44162</c:v>
                </c:pt>
                <c:pt idx="1427">
                  <c:v>44163</c:v>
                </c:pt>
                <c:pt idx="1428">
                  <c:v>44164</c:v>
                </c:pt>
                <c:pt idx="1429">
                  <c:v>44165</c:v>
                </c:pt>
                <c:pt idx="1430">
                  <c:v>44166</c:v>
                </c:pt>
                <c:pt idx="1431">
                  <c:v>44167</c:v>
                </c:pt>
                <c:pt idx="1432">
                  <c:v>44168</c:v>
                </c:pt>
                <c:pt idx="1433">
                  <c:v>44169</c:v>
                </c:pt>
                <c:pt idx="1434">
                  <c:v>44170</c:v>
                </c:pt>
                <c:pt idx="1435">
                  <c:v>44171</c:v>
                </c:pt>
                <c:pt idx="1436">
                  <c:v>44172</c:v>
                </c:pt>
                <c:pt idx="1437">
                  <c:v>44173</c:v>
                </c:pt>
                <c:pt idx="1438">
                  <c:v>44174</c:v>
                </c:pt>
                <c:pt idx="1439">
                  <c:v>44175</c:v>
                </c:pt>
                <c:pt idx="1440">
                  <c:v>44176</c:v>
                </c:pt>
                <c:pt idx="1441">
                  <c:v>44177</c:v>
                </c:pt>
                <c:pt idx="1442">
                  <c:v>44178</c:v>
                </c:pt>
                <c:pt idx="1443">
                  <c:v>44179</c:v>
                </c:pt>
                <c:pt idx="1444">
                  <c:v>44180</c:v>
                </c:pt>
                <c:pt idx="1445">
                  <c:v>44181</c:v>
                </c:pt>
                <c:pt idx="1446">
                  <c:v>44182</c:v>
                </c:pt>
                <c:pt idx="1447">
                  <c:v>44183</c:v>
                </c:pt>
                <c:pt idx="1448">
                  <c:v>44184</c:v>
                </c:pt>
                <c:pt idx="1449">
                  <c:v>44185</c:v>
                </c:pt>
                <c:pt idx="1450">
                  <c:v>44186</c:v>
                </c:pt>
                <c:pt idx="1451">
                  <c:v>44187</c:v>
                </c:pt>
                <c:pt idx="1452">
                  <c:v>44188</c:v>
                </c:pt>
                <c:pt idx="1453">
                  <c:v>44189</c:v>
                </c:pt>
                <c:pt idx="1454">
                  <c:v>44190</c:v>
                </c:pt>
                <c:pt idx="1455">
                  <c:v>44191</c:v>
                </c:pt>
                <c:pt idx="1456">
                  <c:v>44192</c:v>
                </c:pt>
                <c:pt idx="1457">
                  <c:v>44193</c:v>
                </c:pt>
                <c:pt idx="1458">
                  <c:v>44194</c:v>
                </c:pt>
                <c:pt idx="1459">
                  <c:v>44195</c:v>
                </c:pt>
                <c:pt idx="1460">
                  <c:v>44196</c:v>
                </c:pt>
                <c:pt idx="1461">
                  <c:v>44197</c:v>
                </c:pt>
                <c:pt idx="1462">
                  <c:v>44198</c:v>
                </c:pt>
                <c:pt idx="1463">
                  <c:v>44199</c:v>
                </c:pt>
                <c:pt idx="1464">
                  <c:v>44200</c:v>
                </c:pt>
                <c:pt idx="1465">
                  <c:v>44201</c:v>
                </c:pt>
                <c:pt idx="1466">
                  <c:v>44202</c:v>
                </c:pt>
                <c:pt idx="1467">
                  <c:v>44203</c:v>
                </c:pt>
                <c:pt idx="1468">
                  <c:v>44204</c:v>
                </c:pt>
                <c:pt idx="1469">
                  <c:v>44205</c:v>
                </c:pt>
                <c:pt idx="1470">
                  <c:v>44206</c:v>
                </c:pt>
                <c:pt idx="1471">
                  <c:v>44207</c:v>
                </c:pt>
                <c:pt idx="1472">
                  <c:v>44208</c:v>
                </c:pt>
                <c:pt idx="1473">
                  <c:v>44209</c:v>
                </c:pt>
                <c:pt idx="1474">
                  <c:v>44210</c:v>
                </c:pt>
                <c:pt idx="1475">
                  <c:v>44211</c:v>
                </c:pt>
                <c:pt idx="1476">
                  <c:v>44212</c:v>
                </c:pt>
                <c:pt idx="1477">
                  <c:v>44213</c:v>
                </c:pt>
                <c:pt idx="1478">
                  <c:v>44214</c:v>
                </c:pt>
                <c:pt idx="1479">
                  <c:v>44215</c:v>
                </c:pt>
                <c:pt idx="1480">
                  <c:v>44216</c:v>
                </c:pt>
                <c:pt idx="1481">
                  <c:v>44217</c:v>
                </c:pt>
                <c:pt idx="1482">
                  <c:v>44218</c:v>
                </c:pt>
                <c:pt idx="1483">
                  <c:v>44219</c:v>
                </c:pt>
                <c:pt idx="1484">
                  <c:v>44220</c:v>
                </c:pt>
                <c:pt idx="1485">
                  <c:v>44221</c:v>
                </c:pt>
                <c:pt idx="1486">
                  <c:v>44222</c:v>
                </c:pt>
                <c:pt idx="1487">
                  <c:v>44223</c:v>
                </c:pt>
                <c:pt idx="1488">
                  <c:v>44224</c:v>
                </c:pt>
                <c:pt idx="1489">
                  <c:v>44225</c:v>
                </c:pt>
                <c:pt idx="1490">
                  <c:v>44226</c:v>
                </c:pt>
                <c:pt idx="1491">
                  <c:v>44227</c:v>
                </c:pt>
                <c:pt idx="1492">
                  <c:v>44228</c:v>
                </c:pt>
                <c:pt idx="1493">
                  <c:v>44229</c:v>
                </c:pt>
                <c:pt idx="1494">
                  <c:v>44230</c:v>
                </c:pt>
                <c:pt idx="1495">
                  <c:v>44231</c:v>
                </c:pt>
                <c:pt idx="1496">
                  <c:v>44232</c:v>
                </c:pt>
                <c:pt idx="1497">
                  <c:v>44233</c:v>
                </c:pt>
                <c:pt idx="1498">
                  <c:v>44234</c:v>
                </c:pt>
                <c:pt idx="1499">
                  <c:v>44235</c:v>
                </c:pt>
                <c:pt idx="1500">
                  <c:v>44236</c:v>
                </c:pt>
                <c:pt idx="1501">
                  <c:v>44237</c:v>
                </c:pt>
                <c:pt idx="1502">
                  <c:v>44238</c:v>
                </c:pt>
                <c:pt idx="1503">
                  <c:v>44239</c:v>
                </c:pt>
                <c:pt idx="1504">
                  <c:v>44240</c:v>
                </c:pt>
                <c:pt idx="1505">
                  <c:v>44241</c:v>
                </c:pt>
                <c:pt idx="1506">
                  <c:v>44242</c:v>
                </c:pt>
                <c:pt idx="1507">
                  <c:v>44243</c:v>
                </c:pt>
                <c:pt idx="1508">
                  <c:v>44244</c:v>
                </c:pt>
                <c:pt idx="1509">
                  <c:v>44245</c:v>
                </c:pt>
                <c:pt idx="1510">
                  <c:v>44246</c:v>
                </c:pt>
                <c:pt idx="1511">
                  <c:v>44247</c:v>
                </c:pt>
                <c:pt idx="1512">
                  <c:v>44248</c:v>
                </c:pt>
                <c:pt idx="1513">
                  <c:v>44249</c:v>
                </c:pt>
                <c:pt idx="1514">
                  <c:v>44250</c:v>
                </c:pt>
                <c:pt idx="1515">
                  <c:v>44251</c:v>
                </c:pt>
                <c:pt idx="1516">
                  <c:v>44252</c:v>
                </c:pt>
                <c:pt idx="1517">
                  <c:v>44253</c:v>
                </c:pt>
                <c:pt idx="1518">
                  <c:v>44254</c:v>
                </c:pt>
                <c:pt idx="1519">
                  <c:v>44255</c:v>
                </c:pt>
                <c:pt idx="1520">
                  <c:v>44256</c:v>
                </c:pt>
                <c:pt idx="1521">
                  <c:v>44257</c:v>
                </c:pt>
                <c:pt idx="1522">
                  <c:v>44258</c:v>
                </c:pt>
                <c:pt idx="1523">
                  <c:v>44259</c:v>
                </c:pt>
                <c:pt idx="1524">
                  <c:v>44260</c:v>
                </c:pt>
                <c:pt idx="1525">
                  <c:v>44261</c:v>
                </c:pt>
                <c:pt idx="1526">
                  <c:v>44262</c:v>
                </c:pt>
                <c:pt idx="1527">
                  <c:v>44263</c:v>
                </c:pt>
                <c:pt idx="1528">
                  <c:v>44264</c:v>
                </c:pt>
                <c:pt idx="1529">
                  <c:v>44265</c:v>
                </c:pt>
                <c:pt idx="1530">
                  <c:v>44266</c:v>
                </c:pt>
                <c:pt idx="1531">
                  <c:v>44267</c:v>
                </c:pt>
                <c:pt idx="1532">
                  <c:v>44268</c:v>
                </c:pt>
                <c:pt idx="1533">
                  <c:v>44269</c:v>
                </c:pt>
                <c:pt idx="1534">
                  <c:v>44270</c:v>
                </c:pt>
                <c:pt idx="1535">
                  <c:v>44271</c:v>
                </c:pt>
                <c:pt idx="1536">
                  <c:v>44272</c:v>
                </c:pt>
                <c:pt idx="1537">
                  <c:v>44273</c:v>
                </c:pt>
                <c:pt idx="1538">
                  <c:v>44274</c:v>
                </c:pt>
                <c:pt idx="1539">
                  <c:v>44275</c:v>
                </c:pt>
                <c:pt idx="1540">
                  <c:v>44276</c:v>
                </c:pt>
                <c:pt idx="1541">
                  <c:v>44277</c:v>
                </c:pt>
                <c:pt idx="1542">
                  <c:v>44278</c:v>
                </c:pt>
                <c:pt idx="1543">
                  <c:v>44279</c:v>
                </c:pt>
                <c:pt idx="1544">
                  <c:v>44280</c:v>
                </c:pt>
                <c:pt idx="1545">
                  <c:v>44281</c:v>
                </c:pt>
                <c:pt idx="1546">
                  <c:v>44282</c:v>
                </c:pt>
                <c:pt idx="1547">
                  <c:v>44283</c:v>
                </c:pt>
                <c:pt idx="1548">
                  <c:v>44284</c:v>
                </c:pt>
                <c:pt idx="1549">
                  <c:v>44285</c:v>
                </c:pt>
                <c:pt idx="1550">
                  <c:v>44286</c:v>
                </c:pt>
                <c:pt idx="1551">
                  <c:v>44287</c:v>
                </c:pt>
                <c:pt idx="1552">
                  <c:v>44288</c:v>
                </c:pt>
                <c:pt idx="1553">
                  <c:v>44289</c:v>
                </c:pt>
                <c:pt idx="1554">
                  <c:v>44290</c:v>
                </c:pt>
                <c:pt idx="1555">
                  <c:v>44291</c:v>
                </c:pt>
                <c:pt idx="1556">
                  <c:v>44292</c:v>
                </c:pt>
                <c:pt idx="1557">
                  <c:v>44293</c:v>
                </c:pt>
                <c:pt idx="1558">
                  <c:v>44294</c:v>
                </c:pt>
                <c:pt idx="1559">
                  <c:v>44295</c:v>
                </c:pt>
                <c:pt idx="1560">
                  <c:v>44296</c:v>
                </c:pt>
                <c:pt idx="1561">
                  <c:v>44297</c:v>
                </c:pt>
                <c:pt idx="1562">
                  <c:v>44298</c:v>
                </c:pt>
                <c:pt idx="1563">
                  <c:v>44299</c:v>
                </c:pt>
                <c:pt idx="1564">
                  <c:v>44300</c:v>
                </c:pt>
                <c:pt idx="1565">
                  <c:v>44301</c:v>
                </c:pt>
                <c:pt idx="1566">
                  <c:v>44302</c:v>
                </c:pt>
                <c:pt idx="1567">
                  <c:v>44303</c:v>
                </c:pt>
                <c:pt idx="1568">
                  <c:v>44304</c:v>
                </c:pt>
                <c:pt idx="1569">
                  <c:v>44305</c:v>
                </c:pt>
                <c:pt idx="1570">
                  <c:v>44306</c:v>
                </c:pt>
                <c:pt idx="1571">
                  <c:v>44307</c:v>
                </c:pt>
                <c:pt idx="1572">
                  <c:v>44308</c:v>
                </c:pt>
                <c:pt idx="1573">
                  <c:v>44309</c:v>
                </c:pt>
                <c:pt idx="1574">
                  <c:v>44310</c:v>
                </c:pt>
                <c:pt idx="1575">
                  <c:v>44311</c:v>
                </c:pt>
                <c:pt idx="1576">
                  <c:v>44312</c:v>
                </c:pt>
                <c:pt idx="1577">
                  <c:v>44313</c:v>
                </c:pt>
                <c:pt idx="1578">
                  <c:v>44314</c:v>
                </c:pt>
                <c:pt idx="1579">
                  <c:v>44315</c:v>
                </c:pt>
                <c:pt idx="1580">
                  <c:v>44316</c:v>
                </c:pt>
                <c:pt idx="1581">
                  <c:v>44317</c:v>
                </c:pt>
                <c:pt idx="1582">
                  <c:v>44318</c:v>
                </c:pt>
                <c:pt idx="1583">
                  <c:v>44319</c:v>
                </c:pt>
                <c:pt idx="1584">
                  <c:v>44320</c:v>
                </c:pt>
                <c:pt idx="1585">
                  <c:v>44321</c:v>
                </c:pt>
                <c:pt idx="1586">
                  <c:v>44322</c:v>
                </c:pt>
                <c:pt idx="1587">
                  <c:v>44323</c:v>
                </c:pt>
                <c:pt idx="1588">
                  <c:v>44324</c:v>
                </c:pt>
                <c:pt idx="1589">
                  <c:v>44325</c:v>
                </c:pt>
                <c:pt idx="1590">
                  <c:v>44326</c:v>
                </c:pt>
                <c:pt idx="1591">
                  <c:v>44327</c:v>
                </c:pt>
                <c:pt idx="1592">
                  <c:v>44328</c:v>
                </c:pt>
                <c:pt idx="1593">
                  <c:v>44329</c:v>
                </c:pt>
                <c:pt idx="1594">
                  <c:v>44330</c:v>
                </c:pt>
                <c:pt idx="1595">
                  <c:v>44331</c:v>
                </c:pt>
                <c:pt idx="1596">
                  <c:v>44332</c:v>
                </c:pt>
                <c:pt idx="1597">
                  <c:v>44333</c:v>
                </c:pt>
                <c:pt idx="1598">
                  <c:v>44334</c:v>
                </c:pt>
                <c:pt idx="1599">
                  <c:v>44335</c:v>
                </c:pt>
                <c:pt idx="1600">
                  <c:v>44336</c:v>
                </c:pt>
                <c:pt idx="1601">
                  <c:v>44337</c:v>
                </c:pt>
                <c:pt idx="1602">
                  <c:v>44338</c:v>
                </c:pt>
                <c:pt idx="1603">
                  <c:v>44339</c:v>
                </c:pt>
                <c:pt idx="1604">
                  <c:v>44340</c:v>
                </c:pt>
                <c:pt idx="1605">
                  <c:v>44341</c:v>
                </c:pt>
                <c:pt idx="1606">
                  <c:v>44342</c:v>
                </c:pt>
                <c:pt idx="1607">
                  <c:v>44343</c:v>
                </c:pt>
                <c:pt idx="1608">
                  <c:v>44344</c:v>
                </c:pt>
                <c:pt idx="1609">
                  <c:v>44345</c:v>
                </c:pt>
                <c:pt idx="1610">
                  <c:v>44346</c:v>
                </c:pt>
                <c:pt idx="1611">
                  <c:v>44347</c:v>
                </c:pt>
                <c:pt idx="1612">
                  <c:v>44348</c:v>
                </c:pt>
                <c:pt idx="1613">
                  <c:v>44349</c:v>
                </c:pt>
                <c:pt idx="1614">
                  <c:v>44350</c:v>
                </c:pt>
                <c:pt idx="1615">
                  <c:v>44351</c:v>
                </c:pt>
                <c:pt idx="1616">
                  <c:v>44352</c:v>
                </c:pt>
                <c:pt idx="1617">
                  <c:v>44353</c:v>
                </c:pt>
                <c:pt idx="1618">
                  <c:v>44354</c:v>
                </c:pt>
                <c:pt idx="1619">
                  <c:v>44355</c:v>
                </c:pt>
                <c:pt idx="1620">
                  <c:v>44356</c:v>
                </c:pt>
                <c:pt idx="1621">
                  <c:v>44357</c:v>
                </c:pt>
                <c:pt idx="1622">
                  <c:v>44358</c:v>
                </c:pt>
                <c:pt idx="1623">
                  <c:v>44359</c:v>
                </c:pt>
                <c:pt idx="1624">
                  <c:v>44360</c:v>
                </c:pt>
                <c:pt idx="1625">
                  <c:v>44361</c:v>
                </c:pt>
                <c:pt idx="1626">
                  <c:v>44362</c:v>
                </c:pt>
                <c:pt idx="1627">
                  <c:v>44363</c:v>
                </c:pt>
                <c:pt idx="1628">
                  <c:v>44364</c:v>
                </c:pt>
                <c:pt idx="1629">
                  <c:v>44365</c:v>
                </c:pt>
                <c:pt idx="1630">
                  <c:v>44366</c:v>
                </c:pt>
                <c:pt idx="1631">
                  <c:v>44367</c:v>
                </c:pt>
                <c:pt idx="1632">
                  <c:v>44368</c:v>
                </c:pt>
                <c:pt idx="1633">
                  <c:v>44369</c:v>
                </c:pt>
                <c:pt idx="1634">
                  <c:v>44370</c:v>
                </c:pt>
                <c:pt idx="1635">
                  <c:v>44371</c:v>
                </c:pt>
                <c:pt idx="1636">
                  <c:v>44372</c:v>
                </c:pt>
                <c:pt idx="1637">
                  <c:v>44373</c:v>
                </c:pt>
                <c:pt idx="1638">
                  <c:v>44374</c:v>
                </c:pt>
                <c:pt idx="1639">
                  <c:v>44375</c:v>
                </c:pt>
                <c:pt idx="1640">
                  <c:v>44376</c:v>
                </c:pt>
                <c:pt idx="1641">
                  <c:v>44377</c:v>
                </c:pt>
                <c:pt idx="1642">
                  <c:v>44378</c:v>
                </c:pt>
                <c:pt idx="1643">
                  <c:v>44379</c:v>
                </c:pt>
                <c:pt idx="1644">
                  <c:v>44380</c:v>
                </c:pt>
                <c:pt idx="1645">
                  <c:v>44381</c:v>
                </c:pt>
                <c:pt idx="1646">
                  <c:v>44382</c:v>
                </c:pt>
                <c:pt idx="1647">
                  <c:v>44383</c:v>
                </c:pt>
                <c:pt idx="1648">
                  <c:v>44384</c:v>
                </c:pt>
                <c:pt idx="1649">
                  <c:v>44385</c:v>
                </c:pt>
                <c:pt idx="1650">
                  <c:v>44386</c:v>
                </c:pt>
                <c:pt idx="1651">
                  <c:v>44387</c:v>
                </c:pt>
                <c:pt idx="1652">
                  <c:v>44388</c:v>
                </c:pt>
                <c:pt idx="1653">
                  <c:v>44389</c:v>
                </c:pt>
                <c:pt idx="1654">
                  <c:v>44390</c:v>
                </c:pt>
                <c:pt idx="1655">
                  <c:v>44391</c:v>
                </c:pt>
                <c:pt idx="1656">
                  <c:v>44392</c:v>
                </c:pt>
                <c:pt idx="1657">
                  <c:v>44393</c:v>
                </c:pt>
                <c:pt idx="1658">
                  <c:v>44394</c:v>
                </c:pt>
                <c:pt idx="1659">
                  <c:v>44395</c:v>
                </c:pt>
                <c:pt idx="1660">
                  <c:v>44396</c:v>
                </c:pt>
                <c:pt idx="1661">
                  <c:v>44397</c:v>
                </c:pt>
                <c:pt idx="1662">
                  <c:v>44398</c:v>
                </c:pt>
                <c:pt idx="1663">
                  <c:v>44399</c:v>
                </c:pt>
                <c:pt idx="1664">
                  <c:v>44400</c:v>
                </c:pt>
                <c:pt idx="1665">
                  <c:v>44401</c:v>
                </c:pt>
                <c:pt idx="1666">
                  <c:v>44402</c:v>
                </c:pt>
                <c:pt idx="1667">
                  <c:v>44403</c:v>
                </c:pt>
                <c:pt idx="1668">
                  <c:v>44404</c:v>
                </c:pt>
                <c:pt idx="1669">
                  <c:v>44405</c:v>
                </c:pt>
                <c:pt idx="1670">
                  <c:v>44406</c:v>
                </c:pt>
                <c:pt idx="1671">
                  <c:v>44407</c:v>
                </c:pt>
                <c:pt idx="1672">
                  <c:v>44408</c:v>
                </c:pt>
                <c:pt idx="1673">
                  <c:v>44409</c:v>
                </c:pt>
                <c:pt idx="1674">
                  <c:v>44410</c:v>
                </c:pt>
                <c:pt idx="1675">
                  <c:v>44411</c:v>
                </c:pt>
                <c:pt idx="1676">
                  <c:v>44412</c:v>
                </c:pt>
                <c:pt idx="1677">
                  <c:v>44413</c:v>
                </c:pt>
                <c:pt idx="1678">
                  <c:v>44414</c:v>
                </c:pt>
                <c:pt idx="1679">
                  <c:v>44415</c:v>
                </c:pt>
                <c:pt idx="1680">
                  <c:v>44416</c:v>
                </c:pt>
                <c:pt idx="1681">
                  <c:v>44417</c:v>
                </c:pt>
                <c:pt idx="1682">
                  <c:v>44418</c:v>
                </c:pt>
                <c:pt idx="1683">
                  <c:v>44419</c:v>
                </c:pt>
                <c:pt idx="1684">
                  <c:v>44420</c:v>
                </c:pt>
                <c:pt idx="1685">
                  <c:v>44421</c:v>
                </c:pt>
                <c:pt idx="1686">
                  <c:v>44422</c:v>
                </c:pt>
                <c:pt idx="1687">
                  <c:v>44423</c:v>
                </c:pt>
                <c:pt idx="1688">
                  <c:v>44424</c:v>
                </c:pt>
                <c:pt idx="1689">
                  <c:v>44425</c:v>
                </c:pt>
                <c:pt idx="1690">
                  <c:v>44426</c:v>
                </c:pt>
                <c:pt idx="1691">
                  <c:v>44427</c:v>
                </c:pt>
                <c:pt idx="1692">
                  <c:v>44428</c:v>
                </c:pt>
                <c:pt idx="1693">
                  <c:v>44429</c:v>
                </c:pt>
                <c:pt idx="1694">
                  <c:v>44430</c:v>
                </c:pt>
                <c:pt idx="1695">
                  <c:v>44431</c:v>
                </c:pt>
                <c:pt idx="1696">
                  <c:v>44432</c:v>
                </c:pt>
                <c:pt idx="1697">
                  <c:v>44433</c:v>
                </c:pt>
                <c:pt idx="1698">
                  <c:v>44434</c:v>
                </c:pt>
                <c:pt idx="1699">
                  <c:v>44435</c:v>
                </c:pt>
                <c:pt idx="1700">
                  <c:v>44436</c:v>
                </c:pt>
                <c:pt idx="1701">
                  <c:v>44437</c:v>
                </c:pt>
                <c:pt idx="1702">
                  <c:v>44438</c:v>
                </c:pt>
                <c:pt idx="1703">
                  <c:v>44439</c:v>
                </c:pt>
                <c:pt idx="1704">
                  <c:v>44440</c:v>
                </c:pt>
                <c:pt idx="1705">
                  <c:v>44441</c:v>
                </c:pt>
                <c:pt idx="1706">
                  <c:v>44442</c:v>
                </c:pt>
                <c:pt idx="1707">
                  <c:v>44443</c:v>
                </c:pt>
                <c:pt idx="1708">
                  <c:v>44444</c:v>
                </c:pt>
                <c:pt idx="1709">
                  <c:v>44445</c:v>
                </c:pt>
                <c:pt idx="1710">
                  <c:v>44446</c:v>
                </c:pt>
                <c:pt idx="1711">
                  <c:v>44447</c:v>
                </c:pt>
                <c:pt idx="1712">
                  <c:v>44448</c:v>
                </c:pt>
                <c:pt idx="1713">
                  <c:v>44449</c:v>
                </c:pt>
                <c:pt idx="1714">
                  <c:v>44450</c:v>
                </c:pt>
                <c:pt idx="1715">
                  <c:v>44451</c:v>
                </c:pt>
                <c:pt idx="1716">
                  <c:v>44452</c:v>
                </c:pt>
                <c:pt idx="1717">
                  <c:v>44453</c:v>
                </c:pt>
                <c:pt idx="1718">
                  <c:v>44454</c:v>
                </c:pt>
                <c:pt idx="1719">
                  <c:v>44455</c:v>
                </c:pt>
                <c:pt idx="1720">
                  <c:v>44456</c:v>
                </c:pt>
                <c:pt idx="1721">
                  <c:v>44457</c:v>
                </c:pt>
                <c:pt idx="1722">
                  <c:v>44458</c:v>
                </c:pt>
                <c:pt idx="1723">
                  <c:v>44459</c:v>
                </c:pt>
                <c:pt idx="1724">
                  <c:v>44460</c:v>
                </c:pt>
                <c:pt idx="1725">
                  <c:v>44461</c:v>
                </c:pt>
                <c:pt idx="1726">
                  <c:v>44462</c:v>
                </c:pt>
                <c:pt idx="1727">
                  <c:v>44463</c:v>
                </c:pt>
                <c:pt idx="1728">
                  <c:v>44464</c:v>
                </c:pt>
                <c:pt idx="1729">
                  <c:v>44465</c:v>
                </c:pt>
                <c:pt idx="1730">
                  <c:v>44466</c:v>
                </c:pt>
                <c:pt idx="1731">
                  <c:v>44467</c:v>
                </c:pt>
                <c:pt idx="1732">
                  <c:v>44468</c:v>
                </c:pt>
                <c:pt idx="1733">
                  <c:v>44469</c:v>
                </c:pt>
                <c:pt idx="1734">
                  <c:v>44470</c:v>
                </c:pt>
                <c:pt idx="1735">
                  <c:v>44471</c:v>
                </c:pt>
                <c:pt idx="1736">
                  <c:v>44472</c:v>
                </c:pt>
                <c:pt idx="1737">
                  <c:v>44473</c:v>
                </c:pt>
                <c:pt idx="1738">
                  <c:v>44474</c:v>
                </c:pt>
                <c:pt idx="1739">
                  <c:v>44475</c:v>
                </c:pt>
                <c:pt idx="1740">
                  <c:v>44476</c:v>
                </c:pt>
                <c:pt idx="1741">
                  <c:v>44477</c:v>
                </c:pt>
                <c:pt idx="1742">
                  <c:v>44478</c:v>
                </c:pt>
                <c:pt idx="1743">
                  <c:v>44479</c:v>
                </c:pt>
                <c:pt idx="1744">
                  <c:v>44480</c:v>
                </c:pt>
                <c:pt idx="1745">
                  <c:v>44481</c:v>
                </c:pt>
                <c:pt idx="1746">
                  <c:v>44482</c:v>
                </c:pt>
                <c:pt idx="1747">
                  <c:v>44483</c:v>
                </c:pt>
                <c:pt idx="1748">
                  <c:v>44484</c:v>
                </c:pt>
                <c:pt idx="1749">
                  <c:v>44485</c:v>
                </c:pt>
                <c:pt idx="1750">
                  <c:v>44486</c:v>
                </c:pt>
                <c:pt idx="1751">
                  <c:v>44487</c:v>
                </c:pt>
                <c:pt idx="1752">
                  <c:v>44488</c:v>
                </c:pt>
                <c:pt idx="1753">
                  <c:v>44489</c:v>
                </c:pt>
                <c:pt idx="1754">
                  <c:v>44490</c:v>
                </c:pt>
                <c:pt idx="1755">
                  <c:v>44491</c:v>
                </c:pt>
                <c:pt idx="1756">
                  <c:v>44492</c:v>
                </c:pt>
                <c:pt idx="1757">
                  <c:v>44493</c:v>
                </c:pt>
                <c:pt idx="1758">
                  <c:v>44494</c:v>
                </c:pt>
                <c:pt idx="1759">
                  <c:v>44495</c:v>
                </c:pt>
                <c:pt idx="1760">
                  <c:v>44496</c:v>
                </c:pt>
                <c:pt idx="1761">
                  <c:v>44497</c:v>
                </c:pt>
                <c:pt idx="1762">
                  <c:v>44498</c:v>
                </c:pt>
                <c:pt idx="1763">
                  <c:v>44499</c:v>
                </c:pt>
                <c:pt idx="1764">
                  <c:v>44500</c:v>
                </c:pt>
                <c:pt idx="1765">
                  <c:v>44501</c:v>
                </c:pt>
                <c:pt idx="1766">
                  <c:v>44502</c:v>
                </c:pt>
                <c:pt idx="1767">
                  <c:v>44503</c:v>
                </c:pt>
                <c:pt idx="1768">
                  <c:v>44504</c:v>
                </c:pt>
                <c:pt idx="1769">
                  <c:v>44505</c:v>
                </c:pt>
                <c:pt idx="1770">
                  <c:v>44506</c:v>
                </c:pt>
                <c:pt idx="1771">
                  <c:v>44507</c:v>
                </c:pt>
                <c:pt idx="1772">
                  <c:v>44508</c:v>
                </c:pt>
                <c:pt idx="1773">
                  <c:v>44509</c:v>
                </c:pt>
                <c:pt idx="1774">
                  <c:v>44510</c:v>
                </c:pt>
                <c:pt idx="1775">
                  <c:v>44511</c:v>
                </c:pt>
                <c:pt idx="1776">
                  <c:v>44512</c:v>
                </c:pt>
                <c:pt idx="1777">
                  <c:v>44513</c:v>
                </c:pt>
                <c:pt idx="1778">
                  <c:v>44514</c:v>
                </c:pt>
                <c:pt idx="1779">
                  <c:v>44515</c:v>
                </c:pt>
                <c:pt idx="1780">
                  <c:v>44516</c:v>
                </c:pt>
                <c:pt idx="1781">
                  <c:v>44517</c:v>
                </c:pt>
                <c:pt idx="1782">
                  <c:v>44518</c:v>
                </c:pt>
                <c:pt idx="1783">
                  <c:v>44519</c:v>
                </c:pt>
                <c:pt idx="1784">
                  <c:v>44520</c:v>
                </c:pt>
                <c:pt idx="1785">
                  <c:v>44521</c:v>
                </c:pt>
                <c:pt idx="1786">
                  <c:v>44522</c:v>
                </c:pt>
                <c:pt idx="1787">
                  <c:v>44523</c:v>
                </c:pt>
                <c:pt idx="1788">
                  <c:v>44524</c:v>
                </c:pt>
                <c:pt idx="1789">
                  <c:v>44525</c:v>
                </c:pt>
                <c:pt idx="1790">
                  <c:v>44526</c:v>
                </c:pt>
                <c:pt idx="1791">
                  <c:v>44527</c:v>
                </c:pt>
                <c:pt idx="1792">
                  <c:v>44528</c:v>
                </c:pt>
                <c:pt idx="1793">
                  <c:v>44529</c:v>
                </c:pt>
                <c:pt idx="1794">
                  <c:v>44530</c:v>
                </c:pt>
                <c:pt idx="1795">
                  <c:v>44531</c:v>
                </c:pt>
                <c:pt idx="1796">
                  <c:v>44532</c:v>
                </c:pt>
                <c:pt idx="1797">
                  <c:v>44533</c:v>
                </c:pt>
                <c:pt idx="1798">
                  <c:v>44534</c:v>
                </c:pt>
                <c:pt idx="1799">
                  <c:v>44535</c:v>
                </c:pt>
                <c:pt idx="1800">
                  <c:v>44536</c:v>
                </c:pt>
                <c:pt idx="1801">
                  <c:v>44537</c:v>
                </c:pt>
                <c:pt idx="1802">
                  <c:v>44538</c:v>
                </c:pt>
                <c:pt idx="1803">
                  <c:v>44539</c:v>
                </c:pt>
                <c:pt idx="1804">
                  <c:v>44540</c:v>
                </c:pt>
                <c:pt idx="1805">
                  <c:v>44541</c:v>
                </c:pt>
                <c:pt idx="1806">
                  <c:v>44542</c:v>
                </c:pt>
                <c:pt idx="1807">
                  <c:v>44543</c:v>
                </c:pt>
                <c:pt idx="1808">
                  <c:v>44544</c:v>
                </c:pt>
                <c:pt idx="1809">
                  <c:v>44545</c:v>
                </c:pt>
                <c:pt idx="1810">
                  <c:v>44546</c:v>
                </c:pt>
                <c:pt idx="1811">
                  <c:v>44547</c:v>
                </c:pt>
                <c:pt idx="1812">
                  <c:v>44548</c:v>
                </c:pt>
                <c:pt idx="1813">
                  <c:v>44549</c:v>
                </c:pt>
                <c:pt idx="1814">
                  <c:v>44550</c:v>
                </c:pt>
                <c:pt idx="1815">
                  <c:v>44551</c:v>
                </c:pt>
                <c:pt idx="1816">
                  <c:v>44552</c:v>
                </c:pt>
                <c:pt idx="1817">
                  <c:v>44553</c:v>
                </c:pt>
                <c:pt idx="1818">
                  <c:v>44554</c:v>
                </c:pt>
                <c:pt idx="1819">
                  <c:v>44555</c:v>
                </c:pt>
                <c:pt idx="1820">
                  <c:v>44556</c:v>
                </c:pt>
                <c:pt idx="1821">
                  <c:v>44557</c:v>
                </c:pt>
                <c:pt idx="1822">
                  <c:v>44558</c:v>
                </c:pt>
                <c:pt idx="1823">
                  <c:v>44559</c:v>
                </c:pt>
                <c:pt idx="1824">
                  <c:v>44560</c:v>
                </c:pt>
                <c:pt idx="1825">
                  <c:v>44561</c:v>
                </c:pt>
                <c:pt idx="1826">
                  <c:v>44562</c:v>
                </c:pt>
                <c:pt idx="1827">
                  <c:v>44563</c:v>
                </c:pt>
                <c:pt idx="1828">
                  <c:v>44564</c:v>
                </c:pt>
                <c:pt idx="1829">
                  <c:v>44565</c:v>
                </c:pt>
                <c:pt idx="1830">
                  <c:v>44566</c:v>
                </c:pt>
                <c:pt idx="1831">
                  <c:v>44567</c:v>
                </c:pt>
                <c:pt idx="1832">
                  <c:v>44568</c:v>
                </c:pt>
                <c:pt idx="1833">
                  <c:v>44569</c:v>
                </c:pt>
                <c:pt idx="1834">
                  <c:v>44570</c:v>
                </c:pt>
                <c:pt idx="1835">
                  <c:v>44571</c:v>
                </c:pt>
                <c:pt idx="1836">
                  <c:v>44572</c:v>
                </c:pt>
                <c:pt idx="1837">
                  <c:v>44573</c:v>
                </c:pt>
                <c:pt idx="1838">
                  <c:v>44574</c:v>
                </c:pt>
                <c:pt idx="1839">
                  <c:v>44575</c:v>
                </c:pt>
                <c:pt idx="1840">
                  <c:v>44576</c:v>
                </c:pt>
                <c:pt idx="1841">
                  <c:v>44577</c:v>
                </c:pt>
                <c:pt idx="1842">
                  <c:v>44578</c:v>
                </c:pt>
                <c:pt idx="1843">
                  <c:v>44579</c:v>
                </c:pt>
                <c:pt idx="1844">
                  <c:v>44580</c:v>
                </c:pt>
                <c:pt idx="1845">
                  <c:v>44581</c:v>
                </c:pt>
                <c:pt idx="1846">
                  <c:v>44582</c:v>
                </c:pt>
                <c:pt idx="1847">
                  <c:v>44583</c:v>
                </c:pt>
                <c:pt idx="1848">
                  <c:v>44584</c:v>
                </c:pt>
                <c:pt idx="1849">
                  <c:v>44585</c:v>
                </c:pt>
                <c:pt idx="1850">
                  <c:v>44586</c:v>
                </c:pt>
                <c:pt idx="1851">
                  <c:v>44587</c:v>
                </c:pt>
                <c:pt idx="1852">
                  <c:v>44588</c:v>
                </c:pt>
                <c:pt idx="1853">
                  <c:v>44589</c:v>
                </c:pt>
                <c:pt idx="1854">
                  <c:v>44590</c:v>
                </c:pt>
                <c:pt idx="1855">
                  <c:v>44591</c:v>
                </c:pt>
                <c:pt idx="1856">
                  <c:v>44592</c:v>
                </c:pt>
                <c:pt idx="1857">
                  <c:v>44593</c:v>
                </c:pt>
                <c:pt idx="1858">
                  <c:v>44594</c:v>
                </c:pt>
                <c:pt idx="1859">
                  <c:v>44595</c:v>
                </c:pt>
                <c:pt idx="1860">
                  <c:v>44596</c:v>
                </c:pt>
                <c:pt idx="1861">
                  <c:v>44597</c:v>
                </c:pt>
                <c:pt idx="1862">
                  <c:v>44598</c:v>
                </c:pt>
                <c:pt idx="1863">
                  <c:v>44599</c:v>
                </c:pt>
                <c:pt idx="1864">
                  <c:v>44600</c:v>
                </c:pt>
                <c:pt idx="1865">
                  <c:v>44601</c:v>
                </c:pt>
                <c:pt idx="1866">
                  <c:v>44602</c:v>
                </c:pt>
                <c:pt idx="1867">
                  <c:v>44603</c:v>
                </c:pt>
                <c:pt idx="1868">
                  <c:v>44604</c:v>
                </c:pt>
                <c:pt idx="1869">
                  <c:v>44605</c:v>
                </c:pt>
                <c:pt idx="1870">
                  <c:v>44606</c:v>
                </c:pt>
                <c:pt idx="1871">
                  <c:v>44607</c:v>
                </c:pt>
                <c:pt idx="1872">
                  <c:v>44608</c:v>
                </c:pt>
                <c:pt idx="1873">
                  <c:v>44609</c:v>
                </c:pt>
                <c:pt idx="1874">
                  <c:v>44610</c:v>
                </c:pt>
                <c:pt idx="1875">
                  <c:v>44611</c:v>
                </c:pt>
                <c:pt idx="1876">
                  <c:v>44612</c:v>
                </c:pt>
                <c:pt idx="1877">
                  <c:v>44613</c:v>
                </c:pt>
                <c:pt idx="1878">
                  <c:v>44614</c:v>
                </c:pt>
                <c:pt idx="1879">
                  <c:v>44615</c:v>
                </c:pt>
                <c:pt idx="1880">
                  <c:v>44616</c:v>
                </c:pt>
                <c:pt idx="1881">
                  <c:v>44617</c:v>
                </c:pt>
                <c:pt idx="1882">
                  <c:v>44618</c:v>
                </c:pt>
                <c:pt idx="1883">
                  <c:v>44619</c:v>
                </c:pt>
                <c:pt idx="1884">
                  <c:v>44620</c:v>
                </c:pt>
                <c:pt idx="1885">
                  <c:v>44621</c:v>
                </c:pt>
                <c:pt idx="1886">
                  <c:v>44622</c:v>
                </c:pt>
                <c:pt idx="1887">
                  <c:v>44623</c:v>
                </c:pt>
                <c:pt idx="1888">
                  <c:v>44624</c:v>
                </c:pt>
                <c:pt idx="1889">
                  <c:v>44625</c:v>
                </c:pt>
                <c:pt idx="1890">
                  <c:v>44626</c:v>
                </c:pt>
                <c:pt idx="1891">
                  <c:v>44627</c:v>
                </c:pt>
                <c:pt idx="1892">
                  <c:v>44628</c:v>
                </c:pt>
                <c:pt idx="1893">
                  <c:v>44629</c:v>
                </c:pt>
                <c:pt idx="1894">
                  <c:v>44630</c:v>
                </c:pt>
                <c:pt idx="1895">
                  <c:v>44631</c:v>
                </c:pt>
                <c:pt idx="1896">
                  <c:v>44632</c:v>
                </c:pt>
                <c:pt idx="1897">
                  <c:v>44633</c:v>
                </c:pt>
                <c:pt idx="1898">
                  <c:v>44634</c:v>
                </c:pt>
                <c:pt idx="1899">
                  <c:v>44635</c:v>
                </c:pt>
                <c:pt idx="1900">
                  <c:v>44636</c:v>
                </c:pt>
                <c:pt idx="1901">
                  <c:v>44637</c:v>
                </c:pt>
                <c:pt idx="1902">
                  <c:v>44638</c:v>
                </c:pt>
                <c:pt idx="1903">
                  <c:v>44639</c:v>
                </c:pt>
                <c:pt idx="1904">
                  <c:v>44640</c:v>
                </c:pt>
                <c:pt idx="1905">
                  <c:v>44641</c:v>
                </c:pt>
                <c:pt idx="1906">
                  <c:v>44642</c:v>
                </c:pt>
                <c:pt idx="1907">
                  <c:v>44643</c:v>
                </c:pt>
                <c:pt idx="1908">
                  <c:v>44644</c:v>
                </c:pt>
                <c:pt idx="1909">
                  <c:v>44645</c:v>
                </c:pt>
                <c:pt idx="1910">
                  <c:v>44646</c:v>
                </c:pt>
                <c:pt idx="1911">
                  <c:v>44647</c:v>
                </c:pt>
                <c:pt idx="1912">
                  <c:v>44648</c:v>
                </c:pt>
                <c:pt idx="1913">
                  <c:v>44649</c:v>
                </c:pt>
                <c:pt idx="1914">
                  <c:v>44650</c:v>
                </c:pt>
                <c:pt idx="1915">
                  <c:v>44651</c:v>
                </c:pt>
                <c:pt idx="1916">
                  <c:v>44652</c:v>
                </c:pt>
                <c:pt idx="1917">
                  <c:v>44653</c:v>
                </c:pt>
                <c:pt idx="1918">
                  <c:v>44654</c:v>
                </c:pt>
                <c:pt idx="1919">
                  <c:v>44655</c:v>
                </c:pt>
                <c:pt idx="1920">
                  <c:v>44656</c:v>
                </c:pt>
                <c:pt idx="1921">
                  <c:v>44657</c:v>
                </c:pt>
                <c:pt idx="1922">
                  <c:v>44658</c:v>
                </c:pt>
                <c:pt idx="1923">
                  <c:v>44659</c:v>
                </c:pt>
                <c:pt idx="1924">
                  <c:v>44660</c:v>
                </c:pt>
                <c:pt idx="1925">
                  <c:v>44661</c:v>
                </c:pt>
                <c:pt idx="1926">
                  <c:v>44662</c:v>
                </c:pt>
                <c:pt idx="1927">
                  <c:v>44663</c:v>
                </c:pt>
                <c:pt idx="1928">
                  <c:v>44664</c:v>
                </c:pt>
                <c:pt idx="1929">
                  <c:v>44665</c:v>
                </c:pt>
                <c:pt idx="1930">
                  <c:v>44666</c:v>
                </c:pt>
                <c:pt idx="1931">
                  <c:v>44667</c:v>
                </c:pt>
                <c:pt idx="1932">
                  <c:v>44668</c:v>
                </c:pt>
                <c:pt idx="1933">
                  <c:v>44669</c:v>
                </c:pt>
                <c:pt idx="1934">
                  <c:v>44670</c:v>
                </c:pt>
                <c:pt idx="1935">
                  <c:v>44671</c:v>
                </c:pt>
                <c:pt idx="1936">
                  <c:v>44672</c:v>
                </c:pt>
                <c:pt idx="1937">
                  <c:v>44673</c:v>
                </c:pt>
                <c:pt idx="1938">
                  <c:v>44674</c:v>
                </c:pt>
                <c:pt idx="1939">
                  <c:v>44675</c:v>
                </c:pt>
                <c:pt idx="1940">
                  <c:v>44676</c:v>
                </c:pt>
                <c:pt idx="1941">
                  <c:v>44677</c:v>
                </c:pt>
                <c:pt idx="1942">
                  <c:v>44678</c:v>
                </c:pt>
                <c:pt idx="1943">
                  <c:v>44679</c:v>
                </c:pt>
                <c:pt idx="1944">
                  <c:v>44680</c:v>
                </c:pt>
                <c:pt idx="1945">
                  <c:v>44681</c:v>
                </c:pt>
                <c:pt idx="1946">
                  <c:v>44682</c:v>
                </c:pt>
                <c:pt idx="1947">
                  <c:v>44683</c:v>
                </c:pt>
                <c:pt idx="1948">
                  <c:v>44684</c:v>
                </c:pt>
                <c:pt idx="1949">
                  <c:v>44685</c:v>
                </c:pt>
                <c:pt idx="1950">
                  <c:v>44686</c:v>
                </c:pt>
                <c:pt idx="1951">
                  <c:v>44687</c:v>
                </c:pt>
                <c:pt idx="1952">
                  <c:v>44688</c:v>
                </c:pt>
                <c:pt idx="1953">
                  <c:v>44689</c:v>
                </c:pt>
                <c:pt idx="1954">
                  <c:v>44690</c:v>
                </c:pt>
                <c:pt idx="1955">
                  <c:v>44691</c:v>
                </c:pt>
                <c:pt idx="1956">
                  <c:v>44692</c:v>
                </c:pt>
                <c:pt idx="1957">
                  <c:v>44693</c:v>
                </c:pt>
                <c:pt idx="1958">
                  <c:v>44694</c:v>
                </c:pt>
                <c:pt idx="1959">
                  <c:v>44695</c:v>
                </c:pt>
                <c:pt idx="1960">
                  <c:v>44696</c:v>
                </c:pt>
                <c:pt idx="1961">
                  <c:v>44697</c:v>
                </c:pt>
                <c:pt idx="1962">
                  <c:v>44698</c:v>
                </c:pt>
                <c:pt idx="1963">
                  <c:v>44699</c:v>
                </c:pt>
                <c:pt idx="1964">
                  <c:v>44700</c:v>
                </c:pt>
                <c:pt idx="1965">
                  <c:v>44701</c:v>
                </c:pt>
                <c:pt idx="1966">
                  <c:v>44702</c:v>
                </c:pt>
                <c:pt idx="1967">
                  <c:v>44703</c:v>
                </c:pt>
                <c:pt idx="1968">
                  <c:v>44704</c:v>
                </c:pt>
                <c:pt idx="1969">
                  <c:v>44705</c:v>
                </c:pt>
                <c:pt idx="1970">
                  <c:v>44706</c:v>
                </c:pt>
                <c:pt idx="1971">
                  <c:v>44707</c:v>
                </c:pt>
                <c:pt idx="1972">
                  <c:v>44708</c:v>
                </c:pt>
                <c:pt idx="1973">
                  <c:v>44709</c:v>
                </c:pt>
                <c:pt idx="1974">
                  <c:v>44710</c:v>
                </c:pt>
                <c:pt idx="1975">
                  <c:v>44711</c:v>
                </c:pt>
                <c:pt idx="1976">
                  <c:v>44712</c:v>
                </c:pt>
                <c:pt idx="1977">
                  <c:v>44713</c:v>
                </c:pt>
                <c:pt idx="1978">
                  <c:v>44714</c:v>
                </c:pt>
                <c:pt idx="1979">
                  <c:v>44715</c:v>
                </c:pt>
                <c:pt idx="1980">
                  <c:v>44716</c:v>
                </c:pt>
                <c:pt idx="1981">
                  <c:v>44717</c:v>
                </c:pt>
                <c:pt idx="1982">
                  <c:v>44718</c:v>
                </c:pt>
                <c:pt idx="1983">
                  <c:v>44719</c:v>
                </c:pt>
                <c:pt idx="1984">
                  <c:v>44720</c:v>
                </c:pt>
                <c:pt idx="1985">
                  <c:v>44721</c:v>
                </c:pt>
                <c:pt idx="1986">
                  <c:v>44722</c:v>
                </c:pt>
                <c:pt idx="1987">
                  <c:v>44723</c:v>
                </c:pt>
                <c:pt idx="1988">
                  <c:v>44724</c:v>
                </c:pt>
                <c:pt idx="1989">
                  <c:v>44725</c:v>
                </c:pt>
                <c:pt idx="1990">
                  <c:v>44726</c:v>
                </c:pt>
                <c:pt idx="1991">
                  <c:v>44727</c:v>
                </c:pt>
                <c:pt idx="1992">
                  <c:v>44728</c:v>
                </c:pt>
                <c:pt idx="1993">
                  <c:v>44729</c:v>
                </c:pt>
                <c:pt idx="1994">
                  <c:v>44730</c:v>
                </c:pt>
                <c:pt idx="1995">
                  <c:v>44731</c:v>
                </c:pt>
                <c:pt idx="1996">
                  <c:v>44732</c:v>
                </c:pt>
                <c:pt idx="1997">
                  <c:v>44733</c:v>
                </c:pt>
                <c:pt idx="1998">
                  <c:v>44734</c:v>
                </c:pt>
                <c:pt idx="1999">
                  <c:v>44735</c:v>
                </c:pt>
                <c:pt idx="2000">
                  <c:v>44736</c:v>
                </c:pt>
                <c:pt idx="2001">
                  <c:v>44737</c:v>
                </c:pt>
                <c:pt idx="2002">
                  <c:v>44738</c:v>
                </c:pt>
                <c:pt idx="2003">
                  <c:v>44739</c:v>
                </c:pt>
                <c:pt idx="2004">
                  <c:v>44740</c:v>
                </c:pt>
                <c:pt idx="2005">
                  <c:v>44741</c:v>
                </c:pt>
                <c:pt idx="2006">
                  <c:v>44742</c:v>
                </c:pt>
                <c:pt idx="2007">
                  <c:v>44743</c:v>
                </c:pt>
                <c:pt idx="2008">
                  <c:v>44744</c:v>
                </c:pt>
                <c:pt idx="2009">
                  <c:v>44745</c:v>
                </c:pt>
                <c:pt idx="2010">
                  <c:v>44746</c:v>
                </c:pt>
                <c:pt idx="2011">
                  <c:v>44747</c:v>
                </c:pt>
                <c:pt idx="2012">
                  <c:v>44748</c:v>
                </c:pt>
                <c:pt idx="2013">
                  <c:v>44749</c:v>
                </c:pt>
                <c:pt idx="2014">
                  <c:v>44750</c:v>
                </c:pt>
                <c:pt idx="2015">
                  <c:v>44751</c:v>
                </c:pt>
                <c:pt idx="2016">
                  <c:v>44752</c:v>
                </c:pt>
                <c:pt idx="2017">
                  <c:v>44753</c:v>
                </c:pt>
                <c:pt idx="2018">
                  <c:v>44754</c:v>
                </c:pt>
                <c:pt idx="2019">
                  <c:v>44755</c:v>
                </c:pt>
                <c:pt idx="2020">
                  <c:v>44756</c:v>
                </c:pt>
                <c:pt idx="2021">
                  <c:v>44757</c:v>
                </c:pt>
                <c:pt idx="2022">
                  <c:v>44758</c:v>
                </c:pt>
                <c:pt idx="2023">
                  <c:v>44759</c:v>
                </c:pt>
                <c:pt idx="2024">
                  <c:v>44760</c:v>
                </c:pt>
                <c:pt idx="2025">
                  <c:v>44761</c:v>
                </c:pt>
                <c:pt idx="2026">
                  <c:v>44762</c:v>
                </c:pt>
                <c:pt idx="2027">
                  <c:v>44763</c:v>
                </c:pt>
                <c:pt idx="2028">
                  <c:v>44764</c:v>
                </c:pt>
                <c:pt idx="2029">
                  <c:v>44765</c:v>
                </c:pt>
                <c:pt idx="2030">
                  <c:v>44766</c:v>
                </c:pt>
                <c:pt idx="2031">
                  <c:v>44767</c:v>
                </c:pt>
                <c:pt idx="2032">
                  <c:v>44768</c:v>
                </c:pt>
                <c:pt idx="2033">
                  <c:v>44769</c:v>
                </c:pt>
                <c:pt idx="2034">
                  <c:v>44770</c:v>
                </c:pt>
                <c:pt idx="2035">
                  <c:v>44771</c:v>
                </c:pt>
                <c:pt idx="2036">
                  <c:v>44772</c:v>
                </c:pt>
                <c:pt idx="2037">
                  <c:v>44773</c:v>
                </c:pt>
                <c:pt idx="2038">
                  <c:v>44774</c:v>
                </c:pt>
                <c:pt idx="2039">
                  <c:v>44775</c:v>
                </c:pt>
                <c:pt idx="2040">
                  <c:v>44776</c:v>
                </c:pt>
                <c:pt idx="2041">
                  <c:v>44777</c:v>
                </c:pt>
                <c:pt idx="2042">
                  <c:v>44778</c:v>
                </c:pt>
                <c:pt idx="2043">
                  <c:v>44779</c:v>
                </c:pt>
                <c:pt idx="2044">
                  <c:v>44780</c:v>
                </c:pt>
                <c:pt idx="2045">
                  <c:v>44781</c:v>
                </c:pt>
                <c:pt idx="2046">
                  <c:v>44782</c:v>
                </c:pt>
                <c:pt idx="2047">
                  <c:v>44783</c:v>
                </c:pt>
                <c:pt idx="2048">
                  <c:v>44784</c:v>
                </c:pt>
                <c:pt idx="2049">
                  <c:v>44785</c:v>
                </c:pt>
                <c:pt idx="2050">
                  <c:v>44786</c:v>
                </c:pt>
                <c:pt idx="2051">
                  <c:v>44787</c:v>
                </c:pt>
                <c:pt idx="2052">
                  <c:v>44788</c:v>
                </c:pt>
                <c:pt idx="2053">
                  <c:v>44789</c:v>
                </c:pt>
                <c:pt idx="2054">
                  <c:v>44790</c:v>
                </c:pt>
                <c:pt idx="2055">
                  <c:v>44791</c:v>
                </c:pt>
                <c:pt idx="2056">
                  <c:v>44792</c:v>
                </c:pt>
                <c:pt idx="2057">
                  <c:v>44793</c:v>
                </c:pt>
                <c:pt idx="2058">
                  <c:v>44794</c:v>
                </c:pt>
                <c:pt idx="2059">
                  <c:v>44795</c:v>
                </c:pt>
                <c:pt idx="2060">
                  <c:v>44796</c:v>
                </c:pt>
                <c:pt idx="2061">
                  <c:v>44797</c:v>
                </c:pt>
                <c:pt idx="2062">
                  <c:v>44798</c:v>
                </c:pt>
                <c:pt idx="2063">
                  <c:v>44799</c:v>
                </c:pt>
                <c:pt idx="2064">
                  <c:v>44800</c:v>
                </c:pt>
                <c:pt idx="2065">
                  <c:v>44801</c:v>
                </c:pt>
                <c:pt idx="2066">
                  <c:v>44802</c:v>
                </c:pt>
                <c:pt idx="2067">
                  <c:v>44803</c:v>
                </c:pt>
                <c:pt idx="2068">
                  <c:v>44804</c:v>
                </c:pt>
                <c:pt idx="2069">
                  <c:v>44805</c:v>
                </c:pt>
                <c:pt idx="2070">
                  <c:v>44806</c:v>
                </c:pt>
                <c:pt idx="2071">
                  <c:v>44807</c:v>
                </c:pt>
                <c:pt idx="2072">
                  <c:v>44808</c:v>
                </c:pt>
                <c:pt idx="2073">
                  <c:v>44809</c:v>
                </c:pt>
                <c:pt idx="2074">
                  <c:v>44810</c:v>
                </c:pt>
                <c:pt idx="2075">
                  <c:v>44811</c:v>
                </c:pt>
                <c:pt idx="2076">
                  <c:v>44812</c:v>
                </c:pt>
                <c:pt idx="2077">
                  <c:v>44813</c:v>
                </c:pt>
                <c:pt idx="2078">
                  <c:v>44814</c:v>
                </c:pt>
                <c:pt idx="2079">
                  <c:v>44815</c:v>
                </c:pt>
                <c:pt idx="2080">
                  <c:v>44816</c:v>
                </c:pt>
                <c:pt idx="2081">
                  <c:v>44817</c:v>
                </c:pt>
                <c:pt idx="2082">
                  <c:v>44818</c:v>
                </c:pt>
                <c:pt idx="2083">
                  <c:v>44819</c:v>
                </c:pt>
                <c:pt idx="2084">
                  <c:v>44820</c:v>
                </c:pt>
                <c:pt idx="2085">
                  <c:v>44821</c:v>
                </c:pt>
                <c:pt idx="2086">
                  <c:v>44822</c:v>
                </c:pt>
                <c:pt idx="2087">
                  <c:v>44823</c:v>
                </c:pt>
                <c:pt idx="2088">
                  <c:v>44824</c:v>
                </c:pt>
                <c:pt idx="2089">
                  <c:v>44825</c:v>
                </c:pt>
                <c:pt idx="2090">
                  <c:v>44826</c:v>
                </c:pt>
                <c:pt idx="2091">
                  <c:v>44827</c:v>
                </c:pt>
                <c:pt idx="2092">
                  <c:v>44828</c:v>
                </c:pt>
                <c:pt idx="2093">
                  <c:v>44829</c:v>
                </c:pt>
                <c:pt idx="2094">
                  <c:v>44830</c:v>
                </c:pt>
                <c:pt idx="2095">
                  <c:v>44831</c:v>
                </c:pt>
                <c:pt idx="2096">
                  <c:v>44832</c:v>
                </c:pt>
                <c:pt idx="2097">
                  <c:v>44833</c:v>
                </c:pt>
                <c:pt idx="2098">
                  <c:v>44834</c:v>
                </c:pt>
                <c:pt idx="2099">
                  <c:v>44835</c:v>
                </c:pt>
                <c:pt idx="2100">
                  <c:v>44836</c:v>
                </c:pt>
                <c:pt idx="2101">
                  <c:v>44837</c:v>
                </c:pt>
                <c:pt idx="2102">
                  <c:v>44838</c:v>
                </c:pt>
                <c:pt idx="2103">
                  <c:v>44839</c:v>
                </c:pt>
                <c:pt idx="2104">
                  <c:v>44840</c:v>
                </c:pt>
                <c:pt idx="2105">
                  <c:v>44841</c:v>
                </c:pt>
                <c:pt idx="2106">
                  <c:v>44842</c:v>
                </c:pt>
                <c:pt idx="2107">
                  <c:v>44843</c:v>
                </c:pt>
                <c:pt idx="2108">
                  <c:v>44844</c:v>
                </c:pt>
                <c:pt idx="2109">
                  <c:v>44845</c:v>
                </c:pt>
                <c:pt idx="2110">
                  <c:v>44846</c:v>
                </c:pt>
                <c:pt idx="2111">
                  <c:v>44847</c:v>
                </c:pt>
                <c:pt idx="2112">
                  <c:v>44848</c:v>
                </c:pt>
                <c:pt idx="2113">
                  <c:v>44849</c:v>
                </c:pt>
                <c:pt idx="2114">
                  <c:v>44850</c:v>
                </c:pt>
                <c:pt idx="2115">
                  <c:v>44851</c:v>
                </c:pt>
                <c:pt idx="2116">
                  <c:v>44852</c:v>
                </c:pt>
                <c:pt idx="2117">
                  <c:v>44853</c:v>
                </c:pt>
                <c:pt idx="2118">
                  <c:v>44854</c:v>
                </c:pt>
                <c:pt idx="2119">
                  <c:v>44855</c:v>
                </c:pt>
                <c:pt idx="2120">
                  <c:v>44856</c:v>
                </c:pt>
                <c:pt idx="2121">
                  <c:v>44857</c:v>
                </c:pt>
                <c:pt idx="2122">
                  <c:v>44858</c:v>
                </c:pt>
                <c:pt idx="2123">
                  <c:v>44859</c:v>
                </c:pt>
                <c:pt idx="2124">
                  <c:v>44860</c:v>
                </c:pt>
                <c:pt idx="2125">
                  <c:v>44861</c:v>
                </c:pt>
                <c:pt idx="2126">
                  <c:v>44862</c:v>
                </c:pt>
                <c:pt idx="2127">
                  <c:v>44863</c:v>
                </c:pt>
                <c:pt idx="2128">
                  <c:v>44864</c:v>
                </c:pt>
                <c:pt idx="2129">
                  <c:v>44865</c:v>
                </c:pt>
                <c:pt idx="2130">
                  <c:v>44866</c:v>
                </c:pt>
                <c:pt idx="2131">
                  <c:v>44867</c:v>
                </c:pt>
                <c:pt idx="2132">
                  <c:v>44868</c:v>
                </c:pt>
                <c:pt idx="2133">
                  <c:v>44869</c:v>
                </c:pt>
                <c:pt idx="2134">
                  <c:v>44870</c:v>
                </c:pt>
                <c:pt idx="2135">
                  <c:v>44871</c:v>
                </c:pt>
                <c:pt idx="2136">
                  <c:v>44872</c:v>
                </c:pt>
                <c:pt idx="2137">
                  <c:v>44873</c:v>
                </c:pt>
                <c:pt idx="2138">
                  <c:v>44874</c:v>
                </c:pt>
                <c:pt idx="2139">
                  <c:v>44875</c:v>
                </c:pt>
                <c:pt idx="2140">
                  <c:v>44876</c:v>
                </c:pt>
                <c:pt idx="2141">
                  <c:v>44877</c:v>
                </c:pt>
                <c:pt idx="2142">
                  <c:v>44878</c:v>
                </c:pt>
                <c:pt idx="2143">
                  <c:v>44879</c:v>
                </c:pt>
                <c:pt idx="2144">
                  <c:v>44880</c:v>
                </c:pt>
                <c:pt idx="2145">
                  <c:v>44881</c:v>
                </c:pt>
                <c:pt idx="2146">
                  <c:v>44882</c:v>
                </c:pt>
                <c:pt idx="2147">
                  <c:v>44883</c:v>
                </c:pt>
                <c:pt idx="2148">
                  <c:v>44884</c:v>
                </c:pt>
                <c:pt idx="2149">
                  <c:v>44885</c:v>
                </c:pt>
                <c:pt idx="2150">
                  <c:v>44886</c:v>
                </c:pt>
                <c:pt idx="2151">
                  <c:v>44887</c:v>
                </c:pt>
                <c:pt idx="2152">
                  <c:v>44888</c:v>
                </c:pt>
                <c:pt idx="2153">
                  <c:v>44889</c:v>
                </c:pt>
                <c:pt idx="2154">
                  <c:v>44890</c:v>
                </c:pt>
                <c:pt idx="2155">
                  <c:v>44891</c:v>
                </c:pt>
                <c:pt idx="2156">
                  <c:v>44892</c:v>
                </c:pt>
                <c:pt idx="2157">
                  <c:v>44893</c:v>
                </c:pt>
                <c:pt idx="2158">
                  <c:v>44894</c:v>
                </c:pt>
                <c:pt idx="2159">
                  <c:v>44895</c:v>
                </c:pt>
                <c:pt idx="2160">
                  <c:v>44896</c:v>
                </c:pt>
                <c:pt idx="2161">
                  <c:v>44897</c:v>
                </c:pt>
                <c:pt idx="2162">
                  <c:v>44898</c:v>
                </c:pt>
                <c:pt idx="2163">
                  <c:v>44899</c:v>
                </c:pt>
                <c:pt idx="2164">
                  <c:v>44900</c:v>
                </c:pt>
                <c:pt idx="2165">
                  <c:v>44901</c:v>
                </c:pt>
                <c:pt idx="2166">
                  <c:v>44902</c:v>
                </c:pt>
                <c:pt idx="2167">
                  <c:v>44903</c:v>
                </c:pt>
                <c:pt idx="2168">
                  <c:v>44904</c:v>
                </c:pt>
                <c:pt idx="2169">
                  <c:v>44905</c:v>
                </c:pt>
                <c:pt idx="2170">
                  <c:v>44906</c:v>
                </c:pt>
                <c:pt idx="2171">
                  <c:v>44907</c:v>
                </c:pt>
                <c:pt idx="2172">
                  <c:v>44908</c:v>
                </c:pt>
                <c:pt idx="2173">
                  <c:v>44909</c:v>
                </c:pt>
                <c:pt idx="2174">
                  <c:v>44910</c:v>
                </c:pt>
                <c:pt idx="2175">
                  <c:v>44911</c:v>
                </c:pt>
                <c:pt idx="2176">
                  <c:v>44912</c:v>
                </c:pt>
                <c:pt idx="2177">
                  <c:v>44913</c:v>
                </c:pt>
                <c:pt idx="2178">
                  <c:v>44914</c:v>
                </c:pt>
                <c:pt idx="2179">
                  <c:v>44915</c:v>
                </c:pt>
                <c:pt idx="2180">
                  <c:v>44916</c:v>
                </c:pt>
                <c:pt idx="2181">
                  <c:v>44917</c:v>
                </c:pt>
                <c:pt idx="2182">
                  <c:v>44918</c:v>
                </c:pt>
                <c:pt idx="2183">
                  <c:v>44919</c:v>
                </c:pt>
                <c:pt idx="2184">
                  <c:v>44920</c:v>
                </c:pt>
                <c:pt idx="2185">
                  <c:v>44921</c:v>
                </c:pt>
                <c:pt idx="2186">
                  <c:v>44922</c:v>
                </c:pt>
                <c:pt idx="2187">
                  <c:v>44923</c:v>
                </c:pt>
                <c:pt idx="2188">
                  <c:v>44924</c:v>
                </c:pt>
                <c:pt idx="2189">
                  <c:v>44925</c:v>
                </c:pt>
                <c:pt idx="2190">
                  <c:v>44926</c:v>
                </c:pt>
                <c:pt idx="2191">
                  <c:v>44927</c:v>
                </c:pt>
                <c:pt idx="2192">
                  <c:v>44928</c:v>
                </c:pt>
                <c:pt idx="2193">
                  <c:v>44929</c:v>
                </c:pt>
                <c:pt idx="2194">
                  <c:v>44930</c:v>
                </c:pt>
                <c:pt idx="2195">
                  <c:v>44931</c:v>
                </c:pt>
                <c:pt idx="2196">
                  <c:v>44932</c:v>
                </c:pt>
                <c:pt idx="2197">
                  <c:v>44933</c:v>
                </c:pt>
                <c:pt idx="2198">
                  <c:v>44934</c:v>
                </c:pt>
                <c:pt idx="2199">
                  <c:v>44935</c:v>
                </c:pt>
                <c:pt idx="2200">
                  <c:v>44936</c:v>
                </c:pt>
                <c:pt idx="2201">
                  <c:v>44937</c:v>
                </c:pt>
                <c:pt idx="2202">
                  <c:v>44938</c:v>
                </c:pt>
                <c:pt idx="2203">
                  <c:v>44939</c:v>
                </c:pt>
                <c:pt idx="2204">
                  <c:v>44940</c:v>
                </c:pt>
                <c:pt idx="2205">
                  <c:v>44941</c:v>
                </c:pt>
                <c:pt idx="2206">
                  <c:v>44942</c:v>
                </c:pt>
                <c:pt idx="2207">
                  <c:v>44943</c:v>
                </c:pt>
                <c:pt idx="2208">
                  <c:v>44944</c:v>
                </c:pt>
                <c:pt idx="2209">
                  <c:v>44945</c:v>
                </c:pt>
                <c:pt idx="2210">
                  <c:v>44946</c:v>
                </c:pt>
                <c:pt idx="2211">
                  <c:v>44947</c:v>
                </c:pt>
                <c:pt idx="2212">
                  <c:v>44948</c:v>
                </c:pt>
                <c:pt idx="2213">
                  <c:v>44949</c:v>
                </c:pt>
                <c:pt idx="2214">
                  <c:v>44950</c:v>
                </c:pt>
                <c:pt idx="2215">
                  <c:v>44951</c:v>
                </c:pt>
                <c:pt idx="2216">
                  <c:v>44952</c:v>
                </c:pt>
                <c:pt idx="2217">
                  <c:v>44953</c:v>
                </c:pt>
                <c:pt idx="2218">
                  <c:v>44954</c:v>
                </c:pt>
                <c:pt idx="2219">
                  <c:v>44955</c:v>
                </c:pt>
                <c:pt idx="2220">
                  <c:v>44956</c:v>
                </c:pt>
                <c:pt idx="2221">
                  <c:v>44957</c:v>
                </c:pt>
                <c:pt idx="2222">
                  <c:v>44958</c:v>
                </c:pt>
                <c:pt idx="2223">
                  <c:v>44959</c:v>
                </c:pt>
                <c:pt idx="2224">
                  <c:v>44960</c:v>
                </c:pt>
                <c:pt idx="2225">
                  <c:v>44961</c:v>
                </c:pt>
                <c:pt idx="2226">
                  <c:v>44962</c:v>
                </c:pt>
                <c:pt idx="2227">
                  <c:v>44963</c:v>
                </c:pt>
                <c:pt idx="2228">
                  <c:v>44964</c:v>
                </c:pt>
                <c:pt idx="2229">
                  <c:v>44965</c:v>
                </c:pt>
                <c:pt idx="2230">
                  <c:v>44966</c:v>
                </c:pt>
                <c:pt idx="2231">
                  <c:v>44967</c:v>
                </c:pt>
                <c:pt idx="2232">
                  <c:v>44968</c:v>
                </c:pt>
                <c:pt idx="2233">
                  <c:v>44969</c:v>
                </c:pt>
                <c:pt idx="2234">
                  <c:v>44970</c:v>
                </c:pt>
                <c:pt idx="2235">
                  <c:v>44971</c:v>
                </c:pt>
                <c:pt idx="2236">
                  <c:v>44972</c:v>
                </c:pt>
                <c:pt idx="2237">
                  <c:v>44973</c:v>
                </c:pt>
                <c:pt idx="2238">
                  <c:v>44974</c:v>
                </c:pt>
                <c:pt idx="2239">
                  <c:v>44975</c:v>
                </c:pt>
                <c:pt idx="2240">
                  <c:v>44976</c:v>
                </c:pt>
                <c:pt idx="2241">
                  <c:v>44977</c:v>
                </c:pt>
                <c:pt idx="2242">
                  <c:v>44978</c:v>
                </c:pt>
                <c:pt idx="2243">
                  <c:v>44979</c:v>
                </c:pt>
                <c:pt idx="2244">
                  <c:v>44980</c:v>
                </c:pt>
                <c:pt idx="2245">
                  <c:v>44981</c:v>
                </c:pt>
                <c:pt idx="2246">
                  <c:v>44982</c:v>
                </c:pt>
                <c:pt idx="2247">
                  <c:v>44983</c:v>
                </c:pt>
                <c:pt idx="2248">
                  <c:v>44984</c:v>
                </c:pt>
                <c:pt idx="2249">
                  <c:v>44985</c:v>
                </c:pt>
                <c:pt idx="2250">
                  <c:v>44986</c:v>
                </c:pt>
                <c:pt idx="2251">
                  <c:v>44987</c:v>
                </c:pt>
                <c:pt idx="2252">
                  <c:v>44988</c:v>
                </c:pt>
                <c:pt idx="2253">
                  <c:v>44989</c:v>
                </c:pt>
                <c:pt idx="2254">
                  <c:v>44990</c:v>
                </c:pt>
                <c:pt idx="2255">
                  <c:v>44991</c:v>
                </c:pt>
                <c:pt idx="2256">
                  <c:v>44992</c:v>
                </c:pt>
                <c:pt idx="2257">
                  <c:v>44993</c:v>
                </c:pt>
                <c:pt idx="2258">
                  <c:v>44994</c:v>
                </c:pt>
                <c:pt idx="2259">
                  <c:v>44995</c:v>
                </c:pt>
                <c:pt idx="2260">
                  <c:v>44996</c:v>
                </c:pt>
                <c:pt idx="2261">
                  <c:v>44997</c:v>
                </c:pt>
                <c:pt idx="2262">
                  <c:v>44998</c:v>
                </c:pt>
                <c:pt idx="2263">
                  <c:v>44999</c:v>
                </c:pt>
                <c:pt idx="2264">
                  <c:v>45000</c:v>
                </c:pt>
                <c:pt idx="2265">
                  <c:v>45001</c:v>
                </c:pt>
                <c:pt idx="2266">
                  <c:v>45002</c:v>
                </c:pt>
                <c:pt idx="2267">
                  <c:v>45003</c:v>
                </c:pt>
                <c:pt idx="2268">
                  <c:v>45004</c:v>
                </c:pt>
                <c:pt idx="2269">
                  <c:v>45005</c:v>
                </c:pt>
                <c:pt idx="2270">
                  <c:v>45006</c:v>
                </c:pt>
                <c:pt idx="2271">
                  <c:v>45007</c:v>
                </c:pt>
                <c:pt idx="2272">
                  <c:v>45008</c:v>
                </c:pt>
                <c:pt idx="2273">
                  <c:v>45009</c:v>
                </c:pt>
                <c:pt idx="2274">
                  <c:v>45010</c:v>
                </c:pt>
                <c:pt idx="2275">
                  <c:v>45011</c:v>
                </c:pt>
                <c:pt idx="2276">
                  <c:v>45012</c:v>
                </c:pt>
                <c:pt idx="2277">
                  <c:v>45013</c:v>
                </c:pt>
                <c:pt idx="2278">
                  <c:v>45014</c:v>
                </c:pt>
                <c:pt idx="2279">
                  <c:v>45015</c:v>
                </c:pt>
                <c:pt idx="2280">
                  <c:v>45016</c:v>
                </c:pt>
                <c:pt idx="2281">
                  <c:v>45017</c:v>
                </c:pt>
                <c:pt idx="2282">
                  <c:v>45018</c:v>
                </c:pt>
                <c:pt idx="2283">
                  <c:v>45019</c:v>
                </c:pt>
                <c:pt idx="2284">
                  <c:v>45020</c:v>
                </c:pt>
                <c:pt idx="2285">
                  <c:v>45021</c:v>
                </c:pt>
                <c:pt idx="2286">
                  <c:v>45022</c:v>
                </c:pt>
                <c:pt idx="2287">
                  <c:v>45023</c:v>
                </c:pt>
                <c:pt idx="2288">
                  <c:v>45024</c:v>
                </c:pt>
                <c:pt idx="2289">
                  <c:v>45025</c:v>
                </c:pt>
                <c:pt idx="2290">
                  <c:v>45026</c:v>
                </c:pt>
                <c:pt idx="2291">
                  <c:v>45027</c:v>
                </c:pt>
                <c:pt idx="2292">
                  <c:v>45028</c:v>
                </c:pt>
                <c:pt idx="2293">
                  <c:v>45029</c:v>
                </c:pt>
                <c:pt idx="2294">
                  <c:v>45030</c:v>
                </c:pt>
                <c:pt idx="2295">
                  <c:v>45031</c:v>
                </c:pt>
                <c:pt idx="2296">
                  <c:v>45032</c:v>
                </c:pt>
                <c:pt idx="2297">
                  <c:v>45033</c:v>
                </c:pt>
                <c:pt idx="2298">
                  <c:v>45034</c:v>
                </c:pt>
                <c:pt idx="2299">
                  <c:v>45035</c:v>
                </c:pt>
                <c:pt idx="2300">
                  <c:v>45036</c:v>
                </c:pt>
                <c:pt idx="2301">
                  <c:v>45037</c:v>
                </c:pt>
                <c:pt idx="2302">
                  <c:v>45038</c:v>
                </c:pt>
                <c:pt idx="2303">
                  <c:v>45039</c:v>
                </c:pt>
                <c:pt idx="2304">
                  <c:v>45040</c:v>
                </c:pt>
                <c:pt idx="2305">
                  <c:v>45041</c:v>
                </c:pt>
                <c:pt idx="2306">
                  <c:v>45042</c:v>
                </c:pt>
                <c:pt idx="2307">
                  <c:v>45043</c:v>
                </c:pt>
                <c:pt idx="2308">
                  <c:v>45044</c:v>
                </c:pt>
                <c:pt idx="2309">
                  <c:v>45045</c:v>
                </c:pt>
                <c:pt idx="2310">
                  <c:v>45046</c:v>
                </c:pt>
                <c:pt idx="2311">
                  <c:v>45047</c:v>
                </c:pt>
                <c:pt idx="2312">
                  <c:v>45048</c:v>
                </c:pt>
                <c:pt idx="2313">
                  <c:v>45049</c:v>
                </c:pt>
                <c:pt idx="2314">
                  <c:v>45050</c:v>
                </c:pt>
                <c:pt idx="2315">
                  <c:v>45051</c:v>
                </c:pt>
                <c:pt idx="2316">
                  <c:v>45052</c:v>
                </c:pt>
                <c:pt idx="2317">
                  <c:v>45053</c:v>
                </c:pt>
                <c:pt idx="2318">
                  <c:v>45054</c:v>
                </c:pt>
                <c:pt idx="2319">
                  <c:v>45055</c:v>
                </c:pt>
                <c:pt idx="2320">
                  <c:v>45056</c:v>
                </c:pt>
                <c:pt idx="2321">
                  <c:v>45057</c:v>
                </c:pt>
                <c:pt idx="2322">
                  <c:v>45058</c:v>
                </c:pt>
                <c:pt idx="2323">
                  <c:v>45059</c:v>
                </c:pt>
                <c:pt idx="2324">
                  <c:v>45060</c:v>
                </c:pt>
                <c:pt idx="2325">
                  <c:v>45061</c:v>
                </c:pt>
                <c:pt idx="2326">
                  <c:v>45062</c:v>
                </c:pt>
                <c:pt idx="2327">
                  <c:v>45063</c:v>
                </c:pt>
                <c:pt idx="2328">
                  <c:v>45064</c:v>
                </c:pt>
                <c:pt idx="2329">
                  <c:v>45065</c:v>
                </c:pt>
                <c:pt idx="2330">
                  <c:v>45066</c:v>
                </c:pt>
                <c:pt idx="2331">
                  <c:v>45067</c:v>
                </c:pt>
                <c:pt idx="2332">
                  <c:v>45068</c:v>
                </c:pt>
                <c:pt idx="2333">
                  <c:v>45069</c:v>
                </c:pt>
                <c:pt idx="2334">
                  <c:v>45070</c:v>
                </c:pt>
                <c:pt idx="2335">
                  <c:v>45071</c:v>
                </c:pt>
                <c:pt idx="2336">
                  <c:v>45072</c:v>
                </c:pt>
                <c:pt idx="2337">
                  <c:v>45073</c:v>
                </c:pt>
                <c:pt idx="2338">
                  <c:v>45074</c:v>
                </c:pt>
                <c:pt idx="2339">
                  <c:v>45075</c:v>
                </c:pt>
                <c:pt idx="2340">
                  <c:v>45076</c:v>
                </c:pt>
                <c:pt idx="2341">
                  <c:v>45077</c:v>
                </c:pt>
              </c:numCache>
            </c:numRef>
          </c:cat>
          <c:val>
            <c:numRef>
              <c:f>'Grammys Data'!$B$2:$B$2343</c:f>
              <c:numCache>
                <c:formatCode>General</c:formatCode>
                <c:ptCount val="2342"/>
                <c:pt idx="0">
                  <c:v>9611</c:v>
                </c:pt>
                <c:pt idx="1">
                  <c:v>10752</c:v>
                </c:pt>
                <c:pt idx="2">
                  <c:v>11425</c:v>
                </c:pt>
                <c:pt idx="3">
                  <c:v>13098</c:v>
                </c:pt>
                <c:pt idx="4">
                  <c:v>12234</c:v>
                </c:pt>
                <c:pt idx="5">
                  <c:v>11461</c:v>
                </c:pt>
                <c:pt idx="6">
                  <c:v>11183</c:v>
                </c:pt>
                <c:pt idx="7">
                  <c:v>16265</c:v>
                </c:pt>
                <c:pt idx="8">
                  <c:v>17852</c:v>
                </c:pt>
                <c:pt idx="9">
                  <c:v>14211</c:v>
                </c:pt>
                <c:pt idx="10">
                  <c:v>13456</c:v>
                </c:pt>
                <c:pt idx="11">
                  <c:v>13616</c:v>
                </c:pt>
                <c:pt idx="12">
                  <c:v>11880</c:v>
                </c:pt>
                <c:pt idx="13">
                  <c:v>11888</c:v>
                </c:pt>
                <c:pt idx="14">
                  <c:v>12706</c:v>
                </c:pt>
                <c:pt idx="15">
                  <c:v>12691</c:v>
                </c:pt>
                <c:pt idx="16">
                  <c:v>13260</c:v>
                </c:pt>
                <c:pt idx="17">
                  <c:v>14483</c:v>
                </c:pt>
                <c:pt idx="18">
                  <c:v>13551</c:v>
                </c:pt>
                <c:pt idx="19">
                  <c:v>13215</c:v>
                </c:pt>
                <c:pt idx="20">
                  <c:v>12578</c:v>
                </c:pt>
                <c:pt idx="21">
                  <c:v>16502</c:v>
                </c:pt>
                <c:pt idx="22">
                  <c:v>14620</c:v>
                </c:pt>
                <c:pt idx="23">
                  <c:v>17787</c:v>
                </c:pt>
                <c:pt idx="24">
                  <c:v>15447</c:v>
                </c:pt>
                <c:pt idx="25">
                  <c:v>15211</c:v>
                </c:pt>
                <c:pt idx="26">
                  <c:v>14007</c:v>
                </c:pt>
                <c:pt idx="27">
                  <c:v>12950</c:v>
                </c:pt>
                <c:pt idx="28">
                  <c:v>16137</c:v>
                </c:pt>
                <c:pt idx="29">
                  <c:v>18765</c:v>
                </c:pt>
                <c:pt idx="30">
                  <c:v>35148</c:v>
                </c:pt>
                <c:pt idx="31">
                  <c:v>28565</c:v>
                </c:pt>
                <c:pt idx="32">
                  <c:v>27502</c:v>
                </c:pt>
                <c:pt idx="33">
                  <c:v>22888</c:v>
                </c:pt>
                <c:pt idx="34">
                  <c:v>25069</c:v>
                </c:pt>
                <c:pt idx="35">
                  <c:v>30728</c:v>
                </c:pt>
                <c:pt idx="36">
                  <c:v>34723</c:v>
                </c:pt>
                <c:pt idx="37">
                  <c:v>47583</c:v>
                </c:pt>
                <c:pt idx="38">
                  <c:v>52279</c:v>
                </c:pt>
                <c:pt idx="39">
                  <c:v>73648</c:v>
                </c:pt>
                <c:pt idx="40">
                  <c:v>91058</c:v>
                </c:pt>
                <c:pt idx="41">
                  <c:v>133362</c:v>
                </c:pt>
                <c:pt idx="42">
                  <c:v>1930245</c:v>
                </c:pt>
                <c:pt idx="43">
                  <c:v>1057729</c:v>
                </c:pt>
                <c:pt idx="44">
                  <c:v>213939</c:v>
                </c:pt>
                <c:pt idx="45">
                  <c:v>105345</c:v>
                </c:pt>
                <c:pt idx="46">
                  <c:v>72888</c:v>
                </c:pt>
                <c:pt idx="47">
                  <c:v>62042</c:v>
                </c:pt>
                <c:pt idx="48">
                  <c:v>56309</c:v>
                </c:pt>
                <c:pt idx="49">
                  <c:v>45545</c:v>
                </c:pt>
                <c:pt idx="50">
                  <c:v>36105</c:v>
                </c:pt>
                <c:pt idx="51">
                  <c:v>32413</c:v>
                </c:pt>
                <c:pt idx="52">
                  <c:v>29955</c:v>
                </c:pt>
                <c:pt idx="53">
                  <c:v>25603</c:v>
                </c:pt>
                <c:pt idx="54">
                  <c:v>23074</c:v>
                </c:pt>
                <c:pt idx="55">
                  <c:v>26718</c:v>
                </c:pt>
                <c:pt idx="56">
                  <c:v>33563</c:v>
                </c:pt>
                <c:pt idx="57">
                  <c:v>27790</c:v>
                </c:pt>
                <c:pt idx="58">
                  <c:v>19932</c:v>
                </c:pt>
                <c:pt idx="59">
                  <c:v>17077</c:v>
                </c:pt>
                <c:pt idx="60">
                  <c:v>21703</c:v>
                </c:pt>
                <c:pt idx="61">
                  <c:v>21421</c:v>
                </c:pt>
                <c:pt idx="62">
                  <c:v>16004</c:v>
                </c:pt>
                <c:pt idx="63">
                  <c:v>15142</c:v>
                </c:pt>
                <c:pt idx="64">
                  <c:v>14735</c:v>
                </c:pt>
                <c:pt idx="65">
                  <c:v>12773</c:v>
                </c:pt>
                <c:pt idx="66">
                  <c:v>11539</c:v>
                </c:pt>
                <c:pt idx="67">
                  <c:v>11395</c:v>
                </c:pt>
                <c:pt idx="68">
                  <c:v>10794</c:v>
                </c:pt>
                <c:pt idx="69">
                  <c:v>11855</c:v>
                </c:pt>
                <c:pt idx="70">
                  <c:v>9602</c:v>
                </c:pt>
                <c:pt idx="71">
                  <c:v>9797</c:v>
                </c:pt>
                <c:pt idx="72">
                  <c:v>10665</c:v>
                </c:pt>
                <c:pt idx="73">
                  <c:v>9546</c:v>
                </c:pt>
                <c:pt idx="74">
                  <c:v>8789</c:v>
                </c:pt>
                <c:pt idx="75">
                  <c:v>8242</c:v>
                </c:pt>
                <c:pt idx="76">
                  <c:v>8303</c:v>
                </c:pt>
                <c:pt idx="77">
                  <c:v>8990</c:v>
                </c:pt>
                <c:pt idx="78">
                  <c:v>8511</c:v>
                </c:pt>
                <c:pt idx="79">
                  <c:v>12251</c:v>
                </c:pt>
                <c:pt idx="80">
                  <c:v>9377</c:v>
                </c:pt>
                <c:pt idx="81">
                  <c:v>8615</c:v>
                </c:pt>
                <c:pt idx="82">
                  <c:v>7789</c:v>
                </c:pt>
                <c:pt idx="83">
                  <c:v>7602</c:v>
                </c:pt>
                <c:pt idx="84">
                  <c:v>7633</c:v>
                </c:pt>
                <c:pt idx="85">
                  <c:v>7947</c:v>
                </c:pt>
                <c:pt idx="86">
                  <c:v>8096</c:v>
                </c:pt>
                <c:pt idx="87">
                  <c:v>7968</c:v>
                </c:pt>
                <c:pt idx="88">
                  <c:v>7624</c:v>
                </c:pt>
                <c:pt idx="89">
                  <c:v>7373</c:v>
                </c:pt>
                <c:pt idx="90">
                  <c:v>7627</c:v>
                </c:pt>
                <c:pt idx="91">
                  <c:v>7970</c:v>
                </c:pt>
                <c:pt idx="92">
                  <c:v>7827</c:v>
                </c:pt>
                <c:pt idx="93">
                  <c:v>7359</c:v>
                </c:pt>
                <c:pt idx="94">
                  <c:v>7201</c:v>
                </c:pt>
                <c:pt idx="95">
                  <c:v>7249</c:v>
                </c:pt>
                <c:pt idx="96">
                  <c:v>6950</c:v>
                </c:pt>
                <c:pt idx="97">
                  <c:v>6262</c:v>
                </c:pt>
                <c:pt idx="98">
                  <c:v>6347</c:v>
                </c:pt>
                <c:pt idx="99">
                  <c:v>6337</c:v>
                </c:pt>
                <c:pt idx="100">
                  <c:v>7011</c:v>
                </c:pt>
                <c:pt idx="101">
                  <c:v>8038</c:v>
                </c:pt>
                <c:pt idx="102">
                  <c:v>10204</c:v>
                </c:pt>
                <c:pt idx="103">
                  <c:v>10322</c:v>
                </c:pt>
                <c:pt idx="104">
                  <c:v>8806</c:v>
                </c:pt>
                <c:pt idx="105">
                  <c:v>21469</c:v>
                </c:pt>
                <c:pt idx="106">
                  <c:v>14149</c:v>
                </c:pt>
                <c:pt idx="107">
                  <c:v>10477</c:v>
                </c:pt>
                <c:pt idx="108">
                  <c:v>35249</c:v>
                </c:pt>
                <c:pt idx="109">
                  <c:v>13080</c:v>
                </c:pt>
                <c:pt idx="110">
                  <c:v>11195</c:v>
                </c:pt>
                <c:pt idx="111">
                  <c:v>8363</c:v>
                </c:pt>
                <c:pt idx="112">
                  <c:v>8071</c:v>
                </c:pt>
                <c:pt idx="113">
                  <c:v>8548</c:v>
                </c:pt>
                <c:pt idx="114">
                  <c:v>8179</c:v>
                </c:pt>
                <c:pt idx="115">
                  <c:v>7717</c:v>
                </c:pt>
                <c:pt idx="116">
                  <c:v>7489</c:v>
                </c:pt>
                <c:pt idx="117">
                  <c:v>7011</c:v>
                </c:pt>
                <c:pt idx="118">
                  <c:v>10897</c:v>
                </c:pt>
                <c:pt idx="119">
                  <c:v>8115</c:v>
                </c:pt>
                <c:pt idx="120">
                  <c:v>7923</c:v>
                </c:pt>
                <c:pt idx="121">
                  <c:v>7653</c:v>
                </c:pt>
                <c:pt idx="122">
                  <c:v>12064</c:v>
                </c:pt>
                <c:pt idx="123">
                  <c:v>9065</c:v>
                </c:pt>
                <c:pt idx="124">
                  <c:v>8668</c:v>
                </c:pt>
                <c:pt idx="125">
                  <c:v>7559</c:v>
                </c:pt>
                <c:pt idx="126">
                  <c:v>7065</c:v>
                </c:pt>
                <c:pt idx="127">
                  <c:v>7589</c:v>
                </c:pt>
                <c:pt idx="128">
                  <c:v>7908</c:v>
                </c:pt>
                <c:pt idx="129">
                  <c:v>7363</c:v>
                </c:pt>
                <c:pt idx="130">
                  <c:v>7019</c:v>
                </c:pt>
                <c:pt idx="131">
                  <c:v>6703</c:v>
                </c:pt>
                <c:pt idx="132">
                  <c:v>6279</c:v>
                </c:pt>
                <c:pt idx="133">
                  <c:v>5789</c:v>
                </c:pt>
                <c:pt idx="134">
                  <c:v>6356</c:v>
                </c:pt>
                <c:pt idx="135">
                  <c:v>6376</c:v>
                </c:pt>
                <c:pt idx="136">
                  <c:v>1462</c:v>
                </c:pt>
                <c:pt idx="137">
                  <c:v>4263</c:v>
                </c:pt>
                <c:pt idx="138">
                  <c:v>4018</c:v>
                </c:pt>
                <c:pt idx="139">
                  <c:v>3444</c:v>
                </c:pt>
                <c:pt idx="140">
                  <c:v>4776</c:v>
                </c:pt>
                <c:pt idx="141">
                  <c:v>5434</c:v>
                </c:pt>
                <c:pt idx="142">
                  <c:v>4157</c:v>
                </c:pt>
                <c:pt idx="143">
                  <c:v>3766</c:v>
                </c:pt>
                <c:pt idx="144">
                  <c:v>4317</c:v>
                </c:pt>
                <c:pt idx="145">
                  <c:v>4406</c:v>
                </c:pt>
                <c:pt idx="146">
                  <c:v>4031</c:v>
                </c:pt>
                <c:pt idx="147">
                  <c:v>5186</c:v>
                </c:pt>
                <c:pt idx="148">
                  <c:v>3972</c:v>
                </c:pt>
                <c:pt idx="149">
                  <c:v>5343</c:v>
                </c:pt>
                <c:pt idx="150">
                  <c:v>5060</c:v>
                </c:pt>
                <c:pt idx="151">
                  <c:v>3998</c:v>
                </c:pt>
                <c:pt idx="152">
                  <c:v>3761</c:v>
                </c:pt>
                <c:pt idx="153">
                  <c:v>3794</c:v>
                </c:pt>
                <c:pt idx="154">
                  <c:v>3907</c:v>
                </c:pt>
                <c:pt idx="155">
                  <c:v>5109</c:v>
                </c:pt>
                <c:pt idx="156">
                  <c:v>4786</c:v>
                </c:pt>
                <c:pt idx="157">
                  <c:v>5010</c:v>
                </c:pt>
                <c:pt idx="158">
                  <c:v>5338</c:v>
                </c:pt>
                <c:pt idx="159">
                  <c:v>4948</c:v>
                </c:pt>
                <c:pt idx="160">
                  <c:v>4786</c:v>
                </c:pt>
                <c:pt idx="161">
                  <c:v>5219</c:v>
                </c:pt>
                <c:pt idx="162">
                  <c:v>5631</c:v>
                </c:pt>
                <c:pt idx="163">
                  <c:v>5178</c:v>
                </c:pt>
                <c:pt idx="164">
                  <c:v>5952</c:v>
                </c:pt>
                <c:pt idx="165">
                  <c:v>5287</c:v>
                </c:pt>
                <c:pt idx="166">
                  <c:v>4749</c:v>
                </c:pt>
                <c:pt idx="167">
                  <c:v>4515</c:v>
                </c:pt>
                <c:pt idx="168">
                  <c:v>4738</c:v>
                </c:pt>
                <c:pt idx="169">
                  <c:v>5153</c:v>
                </c:pt>
                <c:pt idx="170">
                  <c:v>5278</c:v>
                </c:pt>
                <c:pt idx="171">
                  <c:v>5224</c:v>
                </c:pt>
                <c:pt idx="172">
                  <c:v>5065</c:v>
                </c:pt>
                <c:pt idx="173">
                  <c:v>5043</c:v>
                </c:pt>
                <c:pt idx="174">
                  <c:v>5261</c:v>
                </c:pt>
                <c:pt idx="175">
                  <c:v>6300</c:v>
                </c:pt>
                <c:pt idx="176">
                  <c:v>6453</c:v>
                </c:pt>
                <c:pt idx="177">
                  <c:v>6162</c:v>
                </c:pt>
                <c:pt idx="178">
                  <c:v>5933</c:v>
                </c:pt>
                <c:pt idx="179">
                  <c:v>6410</c:v>
                </c:pt>
                <c:pt idx="180">
                  <c:v>5818</c:v>
                </c:pt>
                <c:pt idx="181">
                  <c:v>6168</c:v>
                </c:pt>
                <c:pt idx="182">
                  <c:v>7661</c:v>
                </c:pt>
                <c:pt idx="183">
                  <c:v>17656</c:v>
                </c:pt>
                <c:pt idx="184">
                  <c:v>15108</c:v>
                </c:pt>
                <c:pt idx="185">
                  <c:v>6976</c:v>
                </c:pt>
                <c:pt idx="186">
                  <c:v>6162</c:v>
                </c:pt>
                <c:pt idx="187">
                  <c:v>5866</c:v>
                </c:pt>
                <c:pt idx="188">
                  <c:v>5802</c:v>
                </c:pt>
                <c:pt idx="189">
                  <c:v>5786</c:v>
                </c:pt>
                <c:pt idx="190">
                  <c:v>5573</c:v>
                </c:pt>
                <c:pt idx="191">
                  <c:v>5949</c:v>
                </c:pt>
                <c:pt idx="192">
                  <c:v>6848</c:v>
                </c:pt>
                <c:pt idx="193">
                  <c:v>5618</c:v>
                </c:pt>
                <c:pt idx="194">
                  <c:v>6162</c:v>
                </c:pt>
                <c:pt idx="195">
                  <c:v>6425</c:v>
                </c:pt>
                <c:pt idx="196">
                  <c:v>5923</c:v>
                </c:pt>
                <c:pt idx="197">
                  <c:v>6098</c:v>
                </c:pt>
                <c:pt idx="198">
                  <c:v>5624</c:v>
                </c:pt>
                <c:pt idx="199">
                  <c:v>6170</c:v>
                </c:pt>
                <c:pt idx="200">
                  <c:v>6578</c:v>
                </c:pt>
                <c:pt idx="201">
                  <c:v>6650</c:v>
                </c:pt>
                <c:pt idx="202">
                  <c:v>5125</c:v>
                </c:pt>
                <c:pt idx="203">
                  <c:v>5381</c:v>
                </c:pt>
                <c:pt idx="204">
                  <c:v>5381</c:v>
                </c:pt>
                <c:pt idx="205">
                  <c:v>5481</c:v>
                </c:pt>
                <c:pt idx="206">
                  <c:v>5468</c:v>
                </c:pt>
                <c:pt idx="207">
                  <c:v>5519</c:v>
                </c:pt>
                <c:pt idx="208">
                  <c:v>5274</c:v>
                </c:pt>
                <c:pt idx="209">
                  <c:v>9232</c:v>
                </c:pt>
                <c:pt idx="210">
                  <c:v>7637</c:v>
                </c:pt>
                <c:pt idx="211">
                  <c:v>5929</c:v>
                </c:pt>
                <c:pt idx="212">
                  <c:v>5822</c:v>
                </c:pt>
                <c:pt idx="213">
                  <c:v>6357</c:v>
                </c:pt>
                <c:pt idx="214">
                  <c:v>5559</c:v>
                </c:pt>
                <c:pt idx="215">
                  <c:v>5429</c:v>
                </c:pt>
                <c:pt idx="216">
                  <c:v>5053</c:v>
                </c:pt>
                <c:pt idx="217">
                  <c:v>5281</c:v>
                </c:pt>
                <c:pt idx="218">
                  <c:v>5671</c:v>
                </c:pt>
                <c:pt idx="219">
                  <c:v>5832</c:v>
                </c:pt>
                <c:pt idx="220">
                  <c:v>5987</c:v>
                </c:pt>
                <c:pt idx="221">
                  <c:v>5720</c:v>
                </c:pt>
                <c:pt idx="222">
                  <c:v>5245</c:v>
                </c:pt>
                <c:pt idx="223">
                  <c:v>4619</c:v>
                </c:pt>
                <c:pt idx="224">
                  <c:v>4727</c:v>
                </c:pt>
                <c:pt idx="225">
                  <c:v>5412</c:v>
                </c:pt>
                <c:pt idx="226">
                  <c:v>6186</c:v>
                </c:pt>
                <c:pt idx="227">
                  <c:v>5455</c:v>
                </c:pt>
                <c:pt idx="228">
                  <c:v>5718</c:v>
                </c:pt>
                <c:pt idx="229">
                  <c:v>6087</c:v>
                </c:pt>
                <c:pt idx="230">
                  <c:v>5568</c:v>
                </c:pt>
                <c:pt idx="231">
                  <c:v>4899</c:v>
                </c:pt>
                <c:pt idx="232">
                  <c:v>4888</c:v>
                </c:pt>
                <c:pt idx="233">
                  <c:v>5395</c:v>
                </c:pt>
                <c:pt idx="234">
                  <c:v>5723</c:v>
                </c:pt>
                <c:pt idx="235">
                  <c:v>7602</c:v>
                </c:pt>
                <c:pt idx="236">
                  <c:v>5282</c:v>
                </c:pt>
                <c:pt idx="237">
                  <c:v>4382</c:v>
                </c:pt>
                <c:pt idx="238">
                  <c:v>5706</c:v>
                </c:pt>
                <c:pt idx="239">
                  <c:v>6778</c:v>
                </c:pt>
                <c:pt idx="240">
                  <c:v>6446</c:v>
                </c:pt>
                <c:pt idx="241">
                  <c:v>8170</c:v>
                </c:pt>
                <c:pt idx="242">
                  <c:v>14405</c:v>
                </c:pt>
                <c:pt idx="243">
                  <c:v>7778</c:v>
                </c:pt>
                <c:pt idx="244">
                  <c:v>9566</c:v>
                </c:pt>
                <c:pt idx="245">
                  <c:v>6866</c:v>
                </c:pt>
                <c:pt idx="246">
                  <c:v>6103</c:v>
                </c:pt>
                <c:pt idx="247">
                  <c:v>5872</c:v>
                </c:pt>
                <c:pt idx="248">
                  <c:v>6691</c:v>
                </c:pt>
                <c:pt idx="249">
                  <c:v>6152</c:v>
                </c:pt>
                <c:pt idx="250">
                  <c:v>5709</c:v>
                </c:pt>
                <c:pt idx="251">
                  <c:v>5336</c:v>
                </c:pt>
                <c:pt idx="252">
                  <c:v>5072</c:v>
                </c:pt>
                <c:pt idx="253">
                  <c:v>5659</c:v>
                </c:pt>
                <c:pt idx="254">
                  <c:v>8168</c:v>
                </c:pt>
                <c:pt idx="255">
                  <c:v>11927</c:v>
                </c:pt>
                <c:pt idx="256">
                  <c:v>9411</c:v>
                </c:pt>
                <c:pt idx="257">
                  <c:v>7285</c:v>
                </c:pt>
                <c:pt idx="258">
                  <c:v>6909</c:v>
                </c:pt>
                <c:pt idx="259">
                  <c:v>8802</c:v>
                </c:pt>
                <c:pt idx="260">
                  <c:v>9052</c:v>
                </c:pt>
                <c:pt idx="261">
                  <c:v>9180</c:v>
                </c:pt>
                <c:pt idx="262">
                  <c:v>7399</c:v>
                </c:pt>
                <c:pt idx="263">
                  <c:v>11407</c:v>
                </c:pt>
                <c:pt idx="264">
                  <c:v>6924</c:v>
                </c:pt>
                <c:pt idx="265">
                  <c:v>5928</c:v>
                </c:pt>
                <c:pt idx="266">
                  <c:v>6314</c:v>
                </c:pt>
                <c:pt idx="267">
                  <c:v>8801</c:v>
                </c:pt>
                <c:pt idx="268">
                  <c:v>10965</c:v>
                </c:pt>
                <c:pt idx="269">
                  <c:v>9788</c:v>
                </c:pt>
                <c:pt idx="270">
                  <c:v>9407</c:v>
                </c:pt>
                <c:pt idx="271">
                  <c:v>7889</c:v>
                </c:pt>
                <c:pt idx="272">
                  <c:v>8455</c:v>
                </c:pt>
                <c:pt idx="273">
                  <c:v>7768</c:v>
                </c:pt>
                <c:pt idx="274">
                  <c:v>8447</c:v>
                </c:pt>
                <c:pt idx="275">
                  <c:v>24449</c:v>
                </c:pt>
                <c:pt idx="276">
                  <c:v>66639</c:v>
                </c:pt>
                <c:pt idx="277">
                  <c:v>18708</c:v>
                </c:pt>
                <c:pt idx="278">
                  <c:v>11225</c:v>
                </c:pt>
                <c:pt idx="279">
                  <c:v>11678</c:v>
                </c:pt>
                <c:pt idx="280">
                  <c:v>11632</c:v>
                </c:pt>
                <c:pt idx="281">
                  <c:v>11285</c:v>
                </c:pt>
                <c:pt idx="282">
                  <c:v>18833</c:v>
                </c:pt>
                <c:pt idx="283">
                  <c:v>19938</c:v>
                </c:pt>
                <c:pt idx="284">
                  <c:v>13867</c:v>
                </c:pt>
                <c:pt idx="285">
                  <c:v>10560</c:v>
                </c:pt>
                <c:pt idx="286">
                  <c:v>7963</c:v>
                </c:pt>
                <c:pt idx="287">
                  <c:v>7745</c:v>
                </c:pt>
                <c:pt idx="288">
                  <c:v>9728</c:v>
                </c:pt>
                <c:pt idx="289">
                  <c:v>14227</c:v>
                </c:pt>
                <c:pt idx="290">
                  <c:v>11958</c:v>
                </c:pt>
                <c:pt idx="291">
                  <c:v>10365</c:v>
                </c:pt>
                <c:pt idx="292">
                  <c:v>21571</c:v>
                </c:pt>
                <c:pt idx="293">
                  <c:v>15468</c:v>
                </c:pt>
                <c:pt idx="294">
                  <c:v>12146</c:v>
                </c:pt>
                <c:pt idx="295">
                  <c:v>11156</c:v>
                </c:pt>
                <c:pt idx="296">
                  <c:v>10320</c:v>
                </c:pt>
                <c:pt idx="297">
                  <c:v>11122</c:v>
                </c:pt>
                <c:pt idx="298">
                  <c:v>10887</c:v>
                </c:pt>
                <c:pt idx="299">
                  <c:v>9273</c:v>
                </c:pt>
                <c:pt idx="300">
                  <c:v>7669</c:v>
                </c:pt>
                <c:pt idx="301">
                  <c:v>8507</c:v>
                </c:pt>
                <c:pt idx="302">
                  <c:v>9801</c:v>
                </c:pt>
                <c:pt idx="303">
                  <c:v>13702</c:v>
                </c:pt>
                <c:pt idx="304">
                  <c:v>9577</c:v>
                </c:pt>
                <c:pt idx="305">
                  <c:v>9264</c:v>
                </c:pt>
                <c:pt idx="306">
                  <c:v>14951</c:v>
                </c:pt>
                <c:pt idx="307">
                  <c:v>8603</c:v>
                </c:pt>
                <c:pt idx="308">
                  <c:v>10050</c:v>
                </c:pt>
                <c:pt idx="309">
                  <c:v>9826</c:v>
                </c:pt>
                <c:pt idx="310">
                  <c:v>9852</c:v>
                </c:pt>
                <c:pt idx="311">
                  <c:v>11223</c:v>
                </c:pt>
                <c:pt idx="312">
                  <c:v>10185</c:v>
                </c:pt>
                <c:pt idx="313">
                  <c:v>20194</c:v>
                </c:pt>
                <c:pt idx="314">
                  <c:v>15318</c:v>
                </c:pt>
                <c:pt idx="315">
                  <c:v>11899</c:v>
                </c:pt>
                <c:pt idx="316">
                  <c:v>12323</c:v>
                </c:pt>
                <c:pt idx="317">
                  <c:v>14072</c:v>
                </c:pt>
                <c:pt idx="318">
                  <c:v>23359</c:v>
                </c:pt>
                <c:pt idx="319">
                  <c:v>28059</c:v>
                </c:pt>
                <c:pt idx="320">
                  <c:v>19892</c:v>
                </c:pt>
                <c:pt idx="321">
                  <c:v>12230</c:v>
                </c:pt>
                <c:pt idx="322">
                  <c:v>14662</c:v>
                </c:pt>
                <c:pt idx="323">
                  <c:v>14931</c:v>
                </c:pt>
                <c:pt idx="324">
                  <c:v>12791</c:v>
                </c:pt>
                <c:pt idx="325">
                  <c:v>12236</c:v>
                </c:pt>
                <c:pt idx="326">
                  <c:v>10864</c:v>
                </c:pt>
                <c:pt idx="327">
                  <c:v>23292</c:v>
                </c:pt>
                <c:pt idx="328">
                  <c:v>18064</c:v>
                </c:pt>
                <c:pt idx="329">
                  <c:v>18299</c:v>
                </c:pt>
                <c:pt idx="330">
                  <c:v>33554</c:v>
                </c:pt>
                <c:pt idx="331">
                  <c:v>651685</c:v>
                </c:pt>
                <c:pt idx="332">
                  <c:v>151892</c:v>
                </c:pt>
                <c:pt idx="333">
                  <c:v>69378</c:v>
                </c:pt>
                <c:pt idx="334">
                  <c:v>43886</c:v>
                </c:pt>
                <c:pt idx="335">
                  <c:v>33267</c:v>
                </c:pt>
                <c:pt idx="336">
                  <c:v>30193</c:v>
                </c:pt>
                <c:pt idx="337">
                  <c:v>32442</c:v>
                </c:pt>
                <c:pt idx="338">
                  <c:v>28658</c:v>
                </c:pt>
                <c:pt idx="339">
                  <c:v>23004</c:v>
                </c:pt>
                <c:pt idx="340">
                  <c:v>19854</c:v>
                </c:pt>
                <c:pt idx="341">
                  <c:v>18452</c:v>
                </c:pt>
                <c:pt idx="342">
                  <c:v>17505</c:v>
                </c:pt>
                <c:pt idx="343">
                  <c:v>17192</c:v>
                </c:pt>
                <c:pt idx="344">
                  <c:v>20143</c:v>
                </c:pt>
                <c:pt idx="345">
                  <c:v>19649</c:v>
                </c:pt>
                <c:pt idx="346">
                  <c:v>20747</c:v>
                </c:pt>
                <c:pt idx="347">
                  <c:v>17891</c:v>
                </c:pt>
                <c:pt idx="348">
                  <c:v>18934</c:v>
                </c:pt>
                <c:pt idx="349">
                  <c:v>17759</c:v>
                </c:pt>
                <c:pt idx="350">
                  <c:v>19076</c:v>
                </c:pt>
                <c:pt idx="351">
                  <c:v>15658</c:v>
                </c:pt>
                <c:pt idx="352">
                  <c:v>16432</c:v>
                </c:pt>
                <c:pt idx="353">
                  <c:v>14018</c:v>
                </c:pt>
                <c:pt idx="354">
                  <c:v>14476</c:v>
                </c:pt>
                <c:pt idx="355">
                  <c:v>12812</c:v>
                </c:pt>
                <c:pt idx="356">
                  <c:v>13783</c:v>
                </c:pt>
                <c:pt idx="357">
                  <c:v>13571</c:v>
                </c:pt>
                <c:pt idx="358">
                  <c:v>10744</c:v>
                </c:pt>
                <c:pt idx="359">
                  <c:v>13080</c:v>
                </c:pt>
                <c:pt idx="360">
                  <c:v>17118</c:v>
                </c:pt>
                <c:pt idx="361">
                  <c:v>19826</c:v>
                </c:pt>
                <c:pt idx="362">
                  <c:v>15955</c:v>
                </c:pt>
                <c:pt idx="363">
                  <c:v>18568</c:v>
                </c:pt>
                <c:pt idx="364">
                  <c:v>45897</c:v>
                </c:pt>
                <c:pt idx="365">
                  <c:v>17539</c:v>
                </c:pt>
                <c:pt idx="366">
                  <c:v>19345</c:v>
                </c:pt>
                <c:pt idx="367">
                  <c:v>17934</c:v>
                </c:pt>
                <c:pt idx="368">
                  <c:v>25557</c:v>
                </c:pt>
                <c:pt idx="369">
                  <c:v>22959</c:v>
                </c:pt>
                <c:pt idx="370">
                  <c:v>19641</c:v>
                </c:pt>
                <c:pt idx="371">
                  <c:v>30527</c:v>
                </c:pt>
                <c:pt idx="372">
                  <c:v>28132</c:v>
                </c:pt>
                <c:pt idx="373">
                  <c:v>24612</c:v>
                </c:pt>
                <c:pt idx="374">
                  <c:v>29739</c:v>
                </c:pt>
                <c:pt idx="375">
                  <c:v>30146</c:v>
                </c:pt>
                <c:pt idx="376">
                  <c:v>23929</c:v>
                </c:pt>
                <c:pt idx="377">
                  <c:v>22836</c:v>
                </c:pt>
                <c:pt idx="378">
                  <c:v>25011</c:v>
                </c:pt>
                <c:pt idx="379">
                  <c:v>23562</c:v>
                </c:pt>
                <c:pt idx="380">
                  <c:v>27240</c:v>
                </c:pt>
                <c:pt idx="381">
                  <c:v>34318</c:v>
                </c:pt>
                <c:pt idx="382">
                  <c:v>28746</c:v>
                </c:pt>
                <c:pt idx="383">
                  <c:v>27819</c:v>
                </c:pt>
                <c:pt idx="384">
                  <c:v>27820</c:v>
                </c:pt>
                <c:pt idx="385">
                  <c:v>43352</c:v>
                </c:pt>
                <c:pt idx="386">
                  <c:v>49380</c:v>
                </c:pt>
                <c:pt idx="387">
                  <c:v>68206</c:v>
                </c:pt>
                <c:pt idx="388">
                  <c:v>68203</c:v>
                </c:pt>
                <c:pt idx="389">
                  <c:v>108074</c:v>
                </c:pt>
                <c:pt idx="390">
                  <c:v>148597</c:v>
                </c:pt>
                <c:pt idx="391">
                  <c:v>218441</c:v>
                </c:pt>
                <c:pt idx="392">
                  <c:v>1609729</c:v>
                </c:pt>
                <c:pt idx="393">
                  <c:v>727530</c:v>
                </c:pt>
                <c:pt idx="394">
                  <c:v>192235</c:v>
                </c:pt>
                <c:pt idx="395">
                  <c:v>97311</c:v>
                </c:pt>
                <c:pt idx="396">
                  <c:v>71273</c:v>
                </c:pt>
                <c:pt idx="397">
                  <c:v>57626</c:v>
                </c:pt>
                <c:pt idx="398">
                  <c:v>49644</c:v>
                </c:pt>
                <c:pt idx="399">
                  <c:v>42646</c:v>
                </c:pt>
                <c:pt idx="400">
                  <c:v>33561</c:v>
                </c:pt>
                <c:pt idx="401">
                  <c:v>29671</c:v>
                </c:pt>
                <c:pt idx="402">
                  <c:v>26192</c:v>
                </c:pt>
                <c:pt idx="403">
                  <c:v>24574</c:v>
                </c:pt>
                <c:pt idx="404">
                  <c:v>22637</c:v>
                </c:pt>
                <c:pt idx="405">
                  <c:v>20196</c:v>
                </c:pt>
                <c:pt idx="406">
                  <c:v>20338</c:v>
                </c:pt>
                <c:pt idx="407">
                  <c:v>18409</c:v>
                </c:pt>
                <c:pt idx="408">
                  <c:v>19598</c:v>
                </c:pt>
                <c:pt idx="409">
                  <c:v>18250</c:v>
                </c:pt>
                <c:pt idx="410">
                  <c:v>16454</c:v>
                </c:pt>
                <c:pt idx="411">
                  <c:v>15437</c:v>
                </c:pt>
                <c:pt idx="412">
                  <c:v>14342</c:v>
                </c:pt>
                <c:pt idx="413">
                  <c:v>13962</c:v>
                </c:pt>
                <c:pt idx="414">
                  <c:v>14807</c:v>
                </c:pt>
                <c:pt idx="415">
                  <c:v>14557</c:v>
                </c:pt>
                <c:pt idx="416">
                  <c:v>15137</c:v>
                </c:pt>
                <c:pt idx="417">
                  <c:v>18111</c:v>
                </c:pt>
                <c:pt idx="418">
                  <c:v>14628</c:v>
                </c:pt>
                <c:pt idx="419">
                  <c:v>14230</c:v>
                </c:pt>
                <c:pt idx="420">
                  <c:v>15115</c:v>
                </c:pt>
                <c:pt idx="421">
                  <c:v>15376</c:v>
                </c:pt>
                <c:pt idx="422">
                  <c:v>14965</c:v>
                </c:pt>
                <c:pt idx="423">
                  <c:v>14252</c:v>
                </c:pt>
                <c:pt idx="424">
                  <c:v>14424</c:v>
                </c:pt>
                <c:pt idx="425">
                  <c:v>14341</c:v>
                </c:pt>
                <c:pt idx="426">
                  <c:v>13462</c:v>
                </c:pt>
                <c:pt idx="427">
                  <c:v>20413</c:v>
                </c:pt>
                <c:pt idx="428">
                  <c:v>17573</c:v>
                </c:pt>
                <c:pt idx="429">
                  <c:v>15571</c:v>
                </c:pt>
                <c:pt idx="430">
                  <c:v>13895</c:v>
                </c:pt>
                <c:pt idx="431">
                  <c:v>18045</c:v>
                </c:pt>
                <c:pt idx="432">
                  <c:v>16433</c:v>
                </c:pt>
                <c:pt idx="433">
                  <c:v>13153</c:v>
                </c:pt>
                <c:pt idx="434">
                  <c:v>13166</c:v>
                </c:pt>
                <c:pt idx="435">
                  <c:v>14960</c:v>
                </c:pt>
                <c:pt idx="436">
                  <c:v>12650</c:v>
                </c:pt>
                <c:pt idx="437">
                  <c:v>12623</c:v>
                </c:pt>
                <c:pt idx="438">
                  <c:v>11401</c:v>
                </c:pt>
                <c:pt idx="439">
                  <c:v>11065</c:v>
                </c:pt>
                <c:pt idx="440">
                  <c:v>10333</c:v>
                </c:pt>
                <c:pt idx="441">
                  <c:v>12536</c:v>
                </c:pt>
                <c:pt idx="442">
                  <c:v>12171</c:v>
                </c:pt>
                <c:pt idx="443">
                  <c:v>11870</c:v>
                </c:pt>
                <c:pt idx="444">
                  <c:v>11377</c:v>
                </c:pt>
                <c:pt idx="445">
                  <c:v>11892</c:v>
                </c:pt>
                <c:pt idx="446">
                  <c:v>10390</c:v>
                </c:pt>
                <c:pt idx="447">
                  <c:v>13761</c:v>
                </c:pt>
                <c:pt idx="448">
                  <c:v>11217</c:v>
                </c:pt>
                <c:pt idx="449">
                  <c:v>11018</c:v>
                </c:pt>
                <c:pt idx="450">
                  <c:v>11937</c:v>
                </c:pt>
                <c:pt idx="451">
                  <c:v>11564</c:v>
                </c:pt>
                <c:pt idx="452">
                  <c:v>10577</c:v>
                </c:pt>
                <c:pt idx="453">
                  <c:v>14669</c:v>
                </c:pt>
                <c:pt idx="454">
                  <c:v>12940</c:v>
                </c:pt>
                <c:pt idx="455">
                  <c:v>10324</c:v>
                </c:pt>
                <c:pt idx="456">
                  <c:v>10708</c:v>
                </c:pt>
                <c:pt idx="457">
                  <c:v>11391</c:v>
                </c:pt>
                <c:pt idx="458">
                  <c:v>10868</c:v>
                </c:pt>
                <c:pt idx="459">
                  <c:v>12621</c:v>
                </c:pt>
                <c:pt idx="460">
                  <c:v>14754</c:v>
                </c:pt>
                <c:pt idx="461">
                  <c:v>13945</c:v>
                </c:pt>
                <c:pt idx="462">
                  <c:v>12451</c:v>
                </c:pt>
                <c:pt idx="463">
                  <c:v>13034</c:v>
                </c:pt>
                <c:pt idx="464">
                  <c:v>24432</c:v>
                </c:pt>
                <c:pt idx="465">
                  <c:v>22569</c:v>
                </c:pt>
                <c:pt idx="466">
                  <c:v>16688</c:v>
                </c:pt>
                <c:pt idx="467">
                  <c:v>13873</c:v>
                </c:pt>
                <c:pt idx="468">
                  <c:v>13482</c:v>
                </c:pt>
                <c:pt idx="469">
                  <c:v>16003</c:v>
                </c:pt>
                <c:pt idx="470">
                  <c:v>15870</c:v>
                </c:pt>
                <c:pt idx="471">
                  <c:v>15965</c:v>
                </c:pt>
                <c:pt idx="472">
                  <c:v>29388</c:v>
                </c:pt>
                <c:pt idx="473">
                  <c:v>19914</c:v>
                </c:pt>
                <c:pt idx="474">
                  <c:v>19957</c:v>
                </c:pt>
                <c:pt idx="475">
                  <c:v>20366</c:v>
                </c:pt>
                <c:pt idx="476">
                  <c:v>17963</c:v>
                </c:pt>
                <c:pt idx="477">
                  <c:v>17698</c:v>
                </c:pt>
                <c:pt idx="478">
                  <c:v>16290</c:v>
                </c:pt>
                <c:pt idx="479">
                  <c:v>15499</c:v>
                </c:pt>
                <c:pt idx="480">
                  <c:v>16901</c:v>
                </c:pt>
                <c:pt idx="481">
                  <c:v>15228</c:v>
                </c:pt>
                <c:pt idx="482">
                  <c:v>15602</c:v>
                </c:pt>
                <c:pt idx="483">
                  <c:v>15171</c:v>
                </c:pt>
                <c:pt idx="484">
                  <c:v>19538</c:v>
                </c:pt>
                <c:pt idx="485">
                  <c:v>14258</c:v>
                </c:pt>
                <c:pt idx="486">
                  <c:v>14338</c:v>
                </c:pt>
                <c:pt idx="487">
                  <c:v>14110</c:v>
                </c:pt>
                <c:pt idx="488">
                  <c:v>11855</c:v>
                </c:pt>
                <c:pt idx="489">
                  <c:v>9660</c:v>
                </c:pt>
                <c:pt idx="490">
                  <c:v>9865</c:v>
                </c:pt>
                <c:pt idx="491">
                  <c:v>15197</c:v>
                </c:pt>
                <c:pt idx="492">
                  <c:v>13533</c:v>
                </c:pt>
                <c:pt idx="493">
                  <c:v>15412</c:v>
                </c:pt>
                <c:pt idx="494">
                  <c:v>16306</c:v>
                </c:pt>
                <c:pt idx="495">
                  <c:v>38857</c:v>
                </c:pt>
                <c:pt idx="496">
                  <c:v>14032</c:v>
                </c:pt>
                <c:pt idx="497">
                  <c:v>11393</c:v>
                </c:pt>
                <c:pt idx="498">
                  <c:v>13385</c:v>
                </c:pt>
                <c:pt idx="499">
                  <c:v>19229</c:v>
                </c:pt>
                <c:pt idx="500">
                  <c:v>15021</c:v>
                </c:pt>
                <c:pt idx="501">
                  <c:v>14457</c:v>
                </c:pt>
                <c:pt idx="502">
                  <c:v>13300</c:v>
                </c:pt>
                <c:pt idx="503">
                  <c:v>13694</c:v>
                </c:pt>
                <c:pt idx="504">
                  <c:v>13506</c:v>
                </c:pt>
                <c:pt idx="505">
                  <c:v>13825</c:v>
                </c:pt>
                <c:pt idx="506">
                  <c:v>13659</c:v>
                </c:pt>
                <c:pt idx="507">
                  <c:v>12272</c:v>
                </c:pt>
                <c:pt idx="508">
                  <c:v>11203</c:v>
                </c:pt>
                <c:pt idx="509">
                  <c:v>10547</c:v>
                </c:pt>
                <c:pt idx="510">
                  <c:v>10256</c:v>
                </c:pt>
                <c:pt idx="511">
                  <c:v>11040</c:v>
                </c:pt>
                <c:pt idx="512">
                  <c:v>10719</c:v>
                </c:pt>
                <c:pt idx="513">
                  <c:v>11735</c:v>
                </c:pt>
                <c:pt idx="514">
                  <c:v>14774</c:v>
                </c:pt>
                <c:pt idx="515">
                  <c:v>13053</c:v>
                </c:pt>
                <c:pt idx="516">
                  <c:v>11825</c:v>
                </c:pt>
                <c:pt idx="517">
                  <c:v>9932</c:v>
                </c:pt>
                <c:pt idx="518">
                  <c:v>9586</c:v>
                </c:pt>
                <c:pt idx="519">
                  <c:v>10093</c:v>
                </c:pt>
                <c:pt idx="520">
                  <c:v>10463</c:v>
                </c:pt>
                <c:pt idx="521">
                  <c:v>11449</c:v>
                </c:pt>
                <c:pt idx="522">
                  <c:v>10669</c:v>
                </c:pt>
                <c:pt idx="523">
                  <c:v>10215</c:v>
                </c:pt>
                <c:pt idx="524">
                  <c:v>21010</c:v>
                </c:pt>
                <c:pt idx="525">
                  <c:v>14918</c:v>
                </c:pt>
                <c:pt idx="526">
                  <c:v>22842</c:v>
                </c:pt>
                <c:pt idx="527">
                  <c:v>21508</c:v>
                </c:pt>
                <c:pt idx="528">
                  <c:v>12669</c:v>
                </c:pt>
                <c:pt idx="529">
                  <c:v>11022</c:v>
                </c:pt>
                <c:pt idx="530">
                  <c:v>10217</c:v>
                </c:pt>
                <c:pt idx="531">
                  <c:v>12887</c:v>
                </c:pt>
                <c:pt idx="532">
                  <c:v>16016</c:v>
                </c:pt>
                <c:pt idx="533">
                  <c:v>11613</c:v>
                </c:pt>
                <c:pt idx="534">
                  <c:v>6673</c:v>
                </c:pt>
                <c:pt idx="535">
                  <c:v>8828</c:v>
                </c:pt>
                <c:pt idx="536">
                  <c:v>15204</c:v>
                </c:pt>
                <c:pt idx="537">
                  <c:v>10595</c:v>
                </c:pt>
                <c:pt idx="538">
                  <c:v>9752</c:v>
                </c:pt>
                <c:pt idx="539">
                  <c:v>9781</c:v>
                </c:pt>
                <c:pt idx="540">
                  <c:v>10033</c:v>
                </c:pt>
                <c:pt idx="541">
                  <c:v>10997</c:v>
                </c:pt>
                <c:pt idx="542">
                  <c:v>10292</c:v>
                </c:pt>
                <c:pt idx="543">
                  <c:v>10581</c:v>
                </c:pt>
                <c:pt idx="544">
                  <c:v>10195</c:v>
                </c:pt>
                <c:pt idx="545">
                  <c:v>11166</c:v>
                </c:pt>
                <c:pt idx="546">
                  <c:v>67364</c:v>
                </c:pt>
                <c:pt idx="547">
                  <c:v>49869</c:v>
                </c:pt>
                <c:pt idx="548">
                  <c:v>20157</c:v>
                </c:pt>
                <c:pt idx="549">
                  <c:v>16373</c:v>
                </c:pt>
                <c:pt idx="550">
                  <c:v>30550</c:v>
                </c:pt>
                <c:pt idx="551">
                  <c:v>30732</c:v>
                </c:pt>
                <c:pt idx="552">
                  <c:v>16025</c:v>
                </c:pt>
                <c:pt idx="553">
                  <c:v>25783</c:v>
                </c:pt>
                <c:pt idx="554">
                  <c:v>23247</c:v>
                </c:pt>
                <c:pt idx="555">
                  <c:v>16213</c:v>
                </c:pt>
                <c:pt idx="556">
                  <c:v>13469</c:v>
                </c:pt>
                <c:pt idx="557">
                  <c:v>13044</c:v>
                </c:pt>
                <c:pt idx="558">
                  <c:v>12756</c:v>
                </c:pt>
                <c:pt idx="559">
                  <c:v>12056</c:v>
                </c:pt>
                <c:pt idx="560">
                  <c:v>10760</c:v>
                </c:pt>
                <c:pt idx="561">
                  <c:v>15624</c:v>
                </c:pt>
                <c:pt idx="562">
                  <c:v>16345</c:v>
                </c:pt>
                <c:pt idx="563">
                  <c:v>15970</c:v>
                </c:pt>
                <c:pt idx="564">
                  <c:v>9734</c:v>
                </c:pt>
                <c:pt idx="565">
                  <c:v>9257</c:v>
                </c:pt>
                <c:pt idx="566">
                  <c:v>9987</c:v>
                </c:pt>
                <c:pt idx="567">
                  <c:v>14751</c:v>
                </c:pt>
                <c:pt idx="568">
                  <c:v>11891</c:v>
                </c:pt>
                <c:pt idx="569">
                  <c:v>9892</c:v>
                </c:pt>
                <c:pt idx="570">
                  <c:v>8862</c:v>
                </c:pt>
                <c:pt idx="571">
                  <c:v>10174</c:v>
                </c:pt>
                <c:pt idx="572">
                  <c:v>9225</c:v>
                </c:pt>
                <c:pt idx="573">
                  <c:v>9197</c:v>
                </c:pt>
                <c:pt idx="574">
                  <c:v>8828</c:v>
                </c:pt>
                <c:pt idx="575">
                  <c:v>9379</c:v>
                </c:pt>
                <c:pt idx="576">
                  <c:v>11026</c:v>
                </c:pt>
                <c:pt idx="577">
                  <c:v>10924</c:v>
                </c:pt>
                <c:pt idx="578">
                  <c:v>9393</c:v>
                </c:pt>
                <c:pt idx="579">
                  <c:v>8612</c:v>
                </c:pt>
                <c:pt idx="580">
                  <c:v>8130</c:v>
                </c:pt>
                <c:pt idx="581">
                  <c:v>9189</c:v>
                </c:pt>
                <c:pt idx="582">
                  <c:v>8193</c:v>
                </c:pt>
                <c:pt idx="583">
                  <c:v>8916</c:v>
                </c:pt>
                <c:pt idx="584">
                  <c:v>9225</c:v>
                </c:pt>
                <c:pt idx="585">
                  <c:v>24499</c:v>
                </c:pt>
                <c:pt idx="586">
                  <c:v>16517</c:v>
                </c:pt>
                <c:pt idx="587">
                  <c:v>11421</c:v>
                </c:pt>
                <c:pt idx="588">
                  <c:v>10167</c:v>
                </c:pt>
                <c:pt idx="589">
                  <c:v>10238</c:v>
                </c:pt>
                <c:pt idx="590">
                  <c:v>10163</c:v>
                </c:pt>
                <c:pt idx="591">
                  <c:v>9199</c:v>
                </c:pt>
                <c:pt idx="592">
                  <c:v>15712</c:v>
                </c:pt>
                <c:pt idx="593">
                  <c:v>11571</c:v>
                </c:pt>
                <c:pt idx="594">
                  <c:v>9539</c:v>
                </c:pt>
                <c:pt idx="595">
                  <c:v>8731</c:v>
                </c:pt>
                <c:pt idx="596">
                  <c:v>9854</c:v>
                </c:pt>
                <c:pt idx="597">
                  <c:v>11491</c:v>
                </c:pt>
                <c:pt idx="598">
                  <c:v>9866</c:v>
                </c:pt>
                <c:pt idx="599">
                  <c:v>9532</c:v>
                </c:pt>
                <c:pt idx="600">
                  <c:v>12500</c:v>
                </c:pt>
                <c:pt idx="601">
                  <c:v>10492</c:v>
                </c:pt>
                <c:pt idx="602">
                  <c:v>10211</c:v>
                </c:pt>
                <c:pt idx="603">
                  <c:v>9868</c:v>
                </c:pt>
                <c:pt idx="604">
                  <c:v>11417</c:v>
                </c:pt>
                <c:pt idx="605">
                  <c:v>9398</c:v>
                </c:pt>
                <c:pt idx="606">
                  <c:v>8888</c:v>
                </c:pt>
                <c:pt idx="607">
                  <c:v>10104</c:v>
                </c:pt>
                <c:pt idx="608">
                  <c:v>8068</c:v>
                </c:pt>
                <c:pt idx="609">
                  <c:v>8418</c:v>
                </c:pt>
                <c:pt idx="610">
                  <c:v>8811</c:v>
                </c:pt>
                <c:pt idx="611">
                  <c:v>9484</c:v>
                </c:pt>
                <c:pt idx="612">
                  <c:v>9866</c:v>
                </c:pt>
                <c:pt idx="613">
                  <c:v>9203</c:v>
                </c:pt>
                <c:pt idx="614">
                  <c:v>9303</c:v>
                </c:pt>
                <c:pt idx="615">
                  <c:v>8487</c:v>
                </c:pt>
                <c:pt idx="616">
                  <c:v>8107</c:v>
                </c:pt>
                <c:pt idx="617">
                  <c:v>9589</c:v>
                </c:pt>
                <c:pt idx="618">
                  <c:v>11365</c:v>
                </c:pt>
                <c:pt idx="619">
                  <c:v>34804</c:v>
                </c:pt>
                <c:pt idx="620">
                  <c:v>38017</c:v>
                </c:pt>
                <c:pt idx="621">
                  <c:v>22600</c:v>
                </c:pt>
                <c:pt idx="622">
                  <c:v>17046</c:v>
                </c:pt>
                <c:pt idx="623">
                  <c:v>10883</c:v>
                </c:pt>
                <c:pt idx="624">
                  <c:v>11636</c:v>
                </c:pt>
                <c:pt idx="625">
                  <c:v>12115</c:v>
                </c:pt>
                <c:pt idx="626">
                  <c:v>12838</c:v>
                </c:pt>
                <c:pt idx="627">
                  <c:v>13749</c:v>
                </c:pt>
                <c:pt idx="628">
                  <c:v>11174</c:v>
                </c:pt>
                <c:pt idx="629">
                  <c:v>9108</c:v>
                </c:pt>
                <c:pt idx="630">
                  <c:v>9115</c:v>
                </c:pt>
                <c:pt idx="631">
                  <c:v>10172</c:v>
                </c:pt>
                <c:pt idx="632">
                  <c:v>10572</c:v>
                </c:pt>
                <c:pt idx="633">
                  <c:v>11873</c:v>
                </c:pt>
                <c:pt idx="634">
                  <c:v>12056</c:v>
                </c:pt>
                <c:pt idx="635">
                  <c:v>10128</c:v>
                </c:pt>
                <c:pt idx="636">
                  <c:v>9150</c:v>
                </c:pt>
                <c:pt idx="637">
                  <c:v>9987</c:v>
                </c:pt>
                <c:pt idx="638">
                  <c:v>10623</c:v>
                </c:pt>
                <c:pt idx="639">
                  <c:v>11575</c:v>
                </c:pt>
                <c:pt idx="640">
                  <c:v>11211</c:v>
                </c:pt>
                <c:pt idx="641">
                  <c:v>11693</c:v>
                </c:pt>
                <c:pt idx="642">
                  <c:v>11749</c:v>
                </c:pt>
                <c:pt idx="643">
                  <c:v>9752</c:v>
                </c:pt>
                <c:pt idx="644">
                  <c:v>9552</c:v>
                </c:pt>
                <c:pt idx="645">
                  <c:v>12069</c:v>
                </c:pt>
                <c:pt idx="646">
                  <c:v>14755</c:v>
                </c:pt>
                <c:pt idx="647">
                  <c:v>14698</c:v>
                </c:pt>
                <c:pt idx="648">
                  <c:v>17087</c:v>
                </c:pt>
                <c:pt idx="649">
                  <c:v>13107</c:v>
                </c:pt>
                <c:pt idx="650">
                  <c:v>9656</c:v>
                </c:pt>
                <c:pt idx="651">
                  <c:v>9806</c:v>
                </c:pt>
                <c:pt idx="652">
                  <c:v>11399</c:v>
                </c:pt>
                <c:pt idx="653">
                  <c:v>11089</c:v>
                </c:pt>
                <c:pt idx="654">
                  <c:v>14046</c:v>
                </c:pt>
                <c:pt idx="655">
                  <c:v>15779</c:v>
                </c:pt>
                <c:pt idx="656">
                  <c:v>14546</c:v>
                </c:pt>
                <c:pt idx="657">
                  <c:v>12101</c:v>
                </c:pt>
                <c:pt idx="658">
                  <c:v>12445</c:v>
                </c:pt>
                <c:pt idx="659">
                  <c:v>15770</c:v>
                </c:pt>
                <c:pt idx="660">
                  <c:v>13986</c:v>
                </c:pt>
                <c:pt idx="661">
                  <c:v>13059</c:v>
                </c:pt>
                <c:pt idx="662">
                  <c:v>12552</c:v>
                </c:pt>
                <c:pt idx="663">
                  <c:v>12348</c:v>
                </c:pt>
                <c:pt idx="664">
                  <c:v>10442</c:v>
                </c:pt>
                <c:pt idx="665">
                  <c:v>9750</c:v>
                </c:pt>
                <c:pt idx="666">
                  <c:v>12609</c:v>
                </c:pt>
                <c:pt idx="667">
                  <c:v>12068</c:v>
                </c:pt>
                <c:pt idx="668">
                  <c:v>12904</c:v>
                </c:pt>
                <c:pt idx="669">
                  <c:v>11369</c:v>
                </c:pt>
                <c:pt idx="670">
                  <c:v>10765</c:v>
                </c:pt>
                <c:pt idx="671">
                  <c:v>9907</c:v>
                </c:pt>
                <c:pt idx="672">
                  <c:v>10296</c:v>
                </c:pt>
                <c:pt idx="673">
                  <c:v>10967</c:v>
                </c:pt>
                <c:pt idx="674">
                  <c:v>10920</c:v>
                </c:pt>
                <c:pt idx="675">
                  <c:v>10030</c:v>
                </c:pt>
                <c:pt idx="676">
                  <c:v>10093</c:v>
                </c:pt>
                <c:pt idx="677">
                  <c:v>10185</c:v>
                </c:pt>
                <c:pt idx="678">
                  <c:v>9468</c:v>
                </c:pt>
                <c:pt idx="679">
                  <c:v>9835</c:v>
                </c:pt>
                <c:pt idx="680">
                  <c:v>10946</c:v>
                </c:pt>
                <c:pt idx="681">
                  <c:v>11421</c:v>
                </c:pt>
                <c:pt idx="682">
                  <c:v>13338</c:v>
                </c:pt>
                <c:pt idx="683">
                  <c:v>23750</c:v>
                </c:pt>
                <c:pt idx="684">
                  <c:v>19538</c:v>
                </c:pt>
                <c:pt idx="685">
                  <c:v>12206</c:v>
                </c:pt>
                <c:pt idx="686">
                  <c:v>11053</c:v>
                </c:pt>
                <c:pt idx="687">
                  <c:v>10408</c:v>
                </c:pt>
                <c:pt idx="688">
                  <c:v>12144</c:v>
                </c:pt>
                <c:pt idx="689">
                  <c:v>9468</c:v>
                </c:pt>
                <c:pt idx="690">
                  <c:v>8124</c:v>
                </c:pt>
                <c:pt idx="691">
                  <c:v>7855</c:v>
                </c:pt>
                <c:pt idx="692">
                  <c:v>8017</c:v>
                </c:pt>
                <c:pt idx="693">
                  <c:v>9007</c:v>
                </c:pt>
                <c:pt idx="694">
                  <c:v>11403</c:v>
                </c:pt>
                <c:pt idx="695">
                  <c:v>10513</c:v>
                </c:pt>
                <c:pt idx="696">
                  <c:v>11261</c:v>
                </c:pt>
                <c:pt idx="697">
                  <c:v>14385</c:v>
                </c:pt>
                <c:pt idx="698">
                  <c:v>17001</c:v>
                </c:pt>
                <c:pt idx="699">
                  <c:v>12955</c:v>
                </c:pt>
                <c:pt idx="700">
                  <c:v>16595</c:v>
                </c:pt>
                <c:pt idx="701">
                  <c:v>16837</c:v>
                </c:pt>
                <c:pt idx="702">
                  <c:v>16334</c:v>
                </c:pt>
                <c:pt idx="703">
                  <c:v>19303</c:v>
                </c:pt>
                <c:pt idx="704">
                  <c:v>35466</c:v>
                </c:pt>
                <c:pt idx="705">
                  <c:v>818792</c:v>
                </c:pt>
                <c:pt idx="706">
                  <c:v>236576</c:v>
                </c:pt>
                <c:pt idx="707">
                  <c:v>112219</c:v>
                </c:pt>
                <c:pt idx="708">
                  <c:v>91037</c:v>
                </c:pt>
                <c:pt idx="709">
                  <c:v>66312</c:v>
                </c:pt>
                <c:pt idx="710">
                  <c:v>53198</c:v>
                </c:pt>
                <c:pt idx="711">
                  <c:v>44162</c:v>
                </c:pt>
                <c:pt idx="712">
                  <c:v>34731</c:v>
                </c:pt>
                <c:pt idx="713">
                  <c:v>28664</c:v>
                </c:pt>
                <c:pt idx="714">
                  <c:v>28095</c:v>
                </c:pt>
                <c:pt idx="715">
                  <c:v>27811</c:v>
                </c:pt>
                <c:pt idx="716">
                  <c:v>29905</c:v>
                </c:pt>
                <c:pt idx="717">
                  <c:v>32623</c:v>
                </c:pt>
                <c:pt idx="718">
                  <c:v>25702</c:v>
                </c:pt>
                <c:pt idx="719">
                  <c:v>25186</c:v>
                </c:pt>
                <c:pt idx="720">
                  <c:v>21301</c:v>
                </c:pt>
                <c:pt idx="721">
                  <c:v>22409</c:v>
                </c:pt>
                <c:pt idx="722">
                  <c:v>18133</c:v>
                </c:pt>
                <c:pt idx="723">
                  <c:v>17230</c:v>
                </c:pt>
                <c:pt idx="724">
                  <c:v>24720</c:v>
                </c:pt>
                <c:pt idx="725">
                  <c:v>26447</c:v>
                </c:pt>
                <c:pt idx="726">
                  <c:v>21935</c:v>
                </c:pt>
                <c:pt idx="727">
                  <c:v>22570</c:v>
                </c:pt>
                <c:pt idx="728">
                  <c:v>22830</c:v>
                </c:pt>
                <c:pt idx="729">
                  <c:v>31358</c:v>
                </c:pt>
                <c:pt idx="730">
                  <c:v>21417</c:v>
                </c:pt>
                <c:pt idx="731">
                  <c:v>24533</c:v>
                </c:pt>
                <c:pt idx="732">
                  <c:v>24163</c:v>
                </c:pt>
                <c:pt idx="733">
                  <c:v>25232</c:v>
                </c:pt>
                <c:pt idx="734">
                  <c:v>20213</c:v>
                </c:pt>
                <c:pt idx="735">
                  <c:v>31493</c:v>
                </c:pt>
                <c:pt idx="736">
                  <c:v>29682</c:v>
                </c:pt>
                <c:pt idx="737">
                  <c:v>26337</c:v>
                </c:pt>
                <c:pt idx="738">
                  <c:v>31050</c:v>
                </c:pt>
                <c:pt idx="739">
                  <c:v>34999</c:v>
                </c:pt>
                <c:pt idx="740">
                  <c:v>31253</c:v>
                </c:pt>
                <c:pt idx="741">
                  <c:v>26998</c:v>
                </c:pt>
                <c:pt idx="742">
                  <c:v>34839</c:v>
                </c:pt>
                <c:pt idx="743">
                  <c:v>26990</c:v>
                </c:pt>
                <c:pt idx="744">
                  <c:v>29177</c:v>
                </c:pt>
                <c:pt idx="745">
                  <c:v>31616</c:v>
                </c:pt>
                <c:pt idx="746">
                  <c:v>58691</c:v>
                </c:pt>
                <c:pt idx="747">
                  <c:v>34227</c:v>
                </c:pt>
                <c:pt idx="748">
                  <c:v>26904</c:v>
                </c:pt>
                <c:pt idx="749">
                  <c:v>29118</c:v>
                </c:pt>
                <c:pt idx="750">
                  <c:v>29985</c:v>
                </c:pt>
                <c:pt idx="751">
                  <c:v>37440</c:v>
                </c:pt>
                <c:pt idx="752">
                  <c:v>31014</c:v>
                </c:pt>
                <c:pt idx="753">
                  <c:v>36353</c:v>
                </c:pt>
                <c:pt idx="754">
                  <c:v>31596</c:v>
                </c:pt>
                <c:pt idx="755">
                  <c:v>26408</c:v>
                </c:pt>
                <c:pt idx="756">
                  <c:v>28425</c:v>
                </c:pt>
                <c:pt idx="757">
                  <c:v>38114</c:v>
                </c:pt>
                <c:pt idx="758">
                  <c:v>36275</c:v>
                </c:pt>
                <c:pt idx="759">
                  <c:v>31155</c:v>
                </c:pt>
                <c:pt idx="760">
                  <c:v>34887</c:v>
                </c:pt>
                <c:pt idx="761">
                  <c:v>37613</c:v>
                </c:pt>
                <c:pt idx="762">
                  <c:v>34877</c:v>
                </c:pt>
                <c:pt idx="763">
                  <c:v>74796</c:v>
                </c:pt>
                <c:pt idx="764">
                  <c:v>80591</c:v>
                </c:pt>
                <c:pt idx="765">
                  <c:v>98345</c:v>
                </c:pt>
                <c:pt idx="766">
                  <c:v>101785</c:v>
                </c:pt>
                <c:pt idx="767">
                  <c:v>135879</c:v>
                </c:pt>
                <c:pt idx="768">
                  <c:v>168197</c:v>
                </c:pt>
                <c:pt idx="769">
                  <c:v>259145</c:v>
                </c:pt>
                <c:pt idx="770">
                  <c:v>2990487</c:v>
                </c:pt>
                <c:pt idx="771">
                  <c:v>1539061</c:v>
                </c:pt>
                <c:pt idx="772">
                  <c:v>457474</c:v>
                </c:pt>
                <c:pt idx="773">
                  <c:v>581827</c:v>
                </c:pt>
                <c:pt idx="774">
                  <c:v>262693</c:v>
                </c:pt>
                <c:pt idx="775">
                  <c:v>160188</c:v>
                </c:pt>
                <c:pt idx="776">
                  <c:v>127694</c:v>
                </c:pt>
                <c:pt idx="777">
                  <c:v>108026</c:v>
                </c:pt>
                <c:pt idx="778">
                  <c:v>77774</c:v>
                </c:pt>
                <c:pt idx="779">
                  <c:v>65533</c:v>
                </c:pt>
                <c:pt idx="780">
                  <c:v>86186</c:v>
                </c:pt>
                <c:pt idx="781">
                  <c:v>69340</c:v>
                </c:pt>
                <c:pt idx="782">
                  <c:v>59623</c:v>
                </c:pt>
                <c:pt idx="783">
                  <c:v>84807</c:v>
                </c:pt>
                <c:pt idx="784">
                  <c:v>113431</c:v>
                </c:pt>
                <c:pt idx="785">
                  <c:v>102842</c:v>
                </c:pt>
                <c:pt idx="786">
                  <c:v>57188</c:v>
                </c:pt>
                <c:pt idx="787">
                  <c:v>202980</c:v>
                </c:pt>
                <c:pt idx="788">
                  <c:v>63723</c:v>
                </c:pt>
                <c:pt idx="789">
                  <c:v>50175</c:v>
                </c:pt>
                <c:pt idx="790">
                  <c:v>39966</c:v>
                </c:pt>
                <c:pt idx="791">
                  <c:v>33334</c:v>
                </c:pt>
                <c:pt idx="792">
                  <c:v>27474</c:v>
                </c:pt>
                <c:pt idx="793">
                  <c:v>23031</c:v>
                </c:pt>
                <c:pt idx="794">
                  <c:v>23428</c:v>
                </c:pt>
                <c:pt idx="795">
                  <c:v>28237</c:v>
                </c:pt>
                <c:pt idx="796">
                  <c:v>26165</c:v>
                </c:pt>
                <c:pt idx="797">
                  <c:v>24003</c:v>
                </c:pt>
                <c:pt idx="798">
                  <c:v>38020</c:v>
                </c:pt>
                <c:pt idx="799">
                  <c:v>26326</c:v>
                </c:pt>
                <c:pt idx="800">
                  <c:v>21661</c:v>
                </c:pt>
                <c:pt idx="801">
                  <c:v>23679</c:v>
                </c:pt>
                <c:pt idx="802">
                  <c:v>28496</c:v>
                </c:pt>
                <c:pt idx="803">
                  <c:v>21397</c:v>
                </c:pt>
                <c:pt idx="804">
                  <c:v>20086</c:v>
                </c:pt>
                <c:pt idx="805">
                  <c:v>17242</c:v>
                </c:pt>
                <c:pt idx="806">
                  <c:v>19456</c:v>
                </c:pt>
                <c:pt idx="807">
                  <c:v>20798</c:v>
                </c:pt>
                <c:pt idx="808">
                  <c:v>20993</c:v>
                </c:pt>
                <c:pt idx="809">
                  <c:v>17566</c:v>
                </c:pt>
                <c:pt idx="810">
                  <c:v>16062</c:v>
                </c:pt>
                <c:pt idx="811">
                  <c:v>15258</c:v>
                </c:pt>
                <c:pt idx="812">
                  <c:v>15189</c:v>
                </c:pt>
                <c:pt idx="813">
                  <c:v>16231</c:v>
                </c:pt>
                <c:pt idx="814">
                  <c:v>19386</c:v>
                </c:pt>
                <c:pt idx="815">
                  <c:v>17243</c:v>
                </c:pt>
                <c:pt idx="816">
                  <c:v>18838</c:v>
                </c:pt>
                <c:pt idx="817">
                  <c:v>16320</c:v>
                </c:pt>
                <c:pt idx="818">
                  <c:v>14453</c:v>
                </c:pt>
                <c:pt idx="819">
                  <c:v>16833</c:v>
                </c:pt>
                <c:pt idx="820">
                  <c:v>21656</c:v>
                </c:pt>
                <c:pt idx="821">
                  <c:v>17788</c:v>
                </c:pt>
                <c:pt idx="822">
                  <c:v>16558</c:v>
                </c:pt>
                <c:pt idx="823">
                  <c:v>18398</c:v>
                </c:pt>
                <c:pt idx="824">
                  <c:v>16889</c:v>
                </c:pt>
                <c:pt idx="825">
                  <c:v>13128</c:v>
                </c:pt>
                <c:pt idx="826">
                  <c:v>15262</c:v>
                </c:pt>
                <c:pt idx="827">
                  <c:v>16089</c:v>
                </c:pt>
                <c:pt idx="828">
                  <c:v>15928</c:v>
                </c:pt>
                <c:pt idx="829">
                  <c:v>14650</c:v>
                </c:pt>
                <c:pt idx="830">
                  <c:v>15700</c:v>
                </c:pt>
                <c:pt idx="831">
                  <c:v>24210</c:v>
                </c:pt>
                <c:pt idx="832">
                  <c:v>24621</c:v>
                </c:pt>
                <c:pt idx="833">
                  <c:v>18479</c:v>
                </c:pt>
                <c:pt idx="834">
                  <c:v>14331</c:v>
                </c:pt>
                <c:pt idx="835">
                  <c:v>15013</c:v>
                </c:pt>
                <c:pt idx="836">
                  <c:v>15252</c:v>
                </c:pt>
                <c:pt idx="837">
                  <c:v>15096</c:v>
                </c:pt>
                <c:pt idx="838">
                  <c:v>13852</c:v>
                </c:pt>
                <c:pt idx="839">
                  <c:v>13312</c:v>
                </c:pt>
                <c:pt idx="840">
                  <c:v>28803</c:v>
                </c:pt>
                <c:pt idx="841">
                  <c:v>20577</c:v>
                </c:pt>
                <c:pt idx="842">
                  <c:v>17208</c:v>
                </c:pt>
                <c:pt idx="843">
                  <c:v>13534</c:v>
                </c:pt>
                <c:pt idx="844">
                  <c:v>12814</c:v>
                </c:pt>
                <c:pt idx="845">
                  <c:v>12365</c:v>
                </c:pt>
                <c:pt idx="846">
                  <c:v>10679</c:v>
                </c:pt>
                <c:pt idx="847">
                  <c:v>10767</c:v>
                </c:pt>
                <c:pt idx="848">
                  <c:v>12443</c:v>
                </c:pt>
                <c:pt idx="849">
                  <c:v>12067</c:v>
                </c:pt>
                <c:pt idx="850">
                  <c:v>14844</c:v>
                </c:pt>
                <c:pt idx="851">
                  <c:v>15210</c:v>
                </c:pt>
                <c:pt idx="852">
                  <c:v>14414</c:v>
                </c:pt>
                <c:pt idx="853">
                  <c:v>20138</c:v>
                </c:pt>
                <c:pt idx="854">
                  <c:v>14305</c:v>
                </c:pt>
                <c:pt idx="855">
                  <c:v>14208</c:v>
                </c:pt>
                <c:pt idx="856">
                  <c:v>12787</c:v>
                </c:pt>
                <c:pt idx="857">
                  <c:v>11946</c:v>
                </c:pt>
                <c:pt idx="858">
                  <c:v>12415</c:v>
                </c:pt>
                <c:pt idx="859">
                  <c:v>11853</c:v>
                </c:pt>
                <c:pt idx="860">
                  <c:v>10256</c:v>
                </c:pt>
                <c:pt idx="861">
                  <c:v>9656</c:v>
                </c:pt>
                <c:pt idx="862">
                  <c:v>10554</c:v>
                </c:pt>
                <c:pt idx="863">
                  <c:v>11229</c:v>
                </c:pt>
                <c:pt idx="864">
                  <c:v>12654</c:v>
                </c:pt>
                <c:pt idx="865">
                  <c:v>11777</c:v>
                </c:pt>
                <c:pt idx="866">
                  <c:v>14610</c:v>
                </c:pt>
                <c:pt idx="867">
                  <c:v>12154</c:v>
                </c:pt>
                <c:pt idx="868">
                  <c:v>10019</c:v>
                </c:pt>
                <c:pt idx="869">
                  <c:v>11498</c:v>
                </c:pt>
                <c:pt idx="870">
                  <c:v>14228</c:v>
                </c:pt>
                <c:pt idx="871">
                  <c:v>12342</c:v>
                </c:pt>
                <c:pt idx="872">
                  <c:v>11233</c:v>
                </c:pt>
                <c:pt idx="873">
                  <c:v>10679</c:v>
                </c:pt>
                <c:pt idx="874">
                  <c:v>9352</c:v>
                </c:pt>
                <c:pt idx="875">
                  <c:v>9113</c:v>
                </c:pt>
                <c:pt idx="876">
                  <c:v>10675</c:v>
                </c:pt>
                <c:pt idx="877">
                  <c:v>11156</c:v>
                </c:pt>
                <c:pt idx="878">
                  <c:v>11724</c:v>
                </c:pt>
                <c:pt idx="879">
                  <c:v>10534</c:v>
                </c:pt>
                <c:pt idx="880">
                  <c:v>11459</c:v>
                </c:pt>
                <c:pt idx="881">
                  <c:v>10969</c:v>
                </c:pt>
                <c:pt idx="882">
                  <c:v>10684</c:v>
                </c:pt>
                <c:pt idx="883">
                  <c:v>11660</c:v>
                </c:pt>
                <c:pt idx="884">
                  <c:v>11449</c:v>
                </c:pt>
                <c:pt idx="885">
                  <c:v>11164</c:v>
                </c:pt>
                <c:pt idx="886">
                  <c:v>40281</c:v>
                </c:pt>
                <c:pt idx="887">
                  <c:v>18913</c:v>
                </c:pt>
                <c:pt idx="888">
                  <c:v>12351</c:v>
                </c:pt>
                <c:pt idx="889">
                  <c:v>13720</c:v>
                </c:pt>
                <c:pt idx="890">
                  <c:v>14512</c:v>
                </c:pt>
                <c:pt idx="891">
                  <c:v>14209</c:v>
                </c:pt>
                <c:pt idx="892">
                  <c:v>21372</c:v>
                </c:pt>
                <c:pt idx="893">
                  <c:v>19877</c:v>
                </c:pt>
                <c:pt idx="894">
                  <c:v>14693</c:v>
                </c:pt>
                <c:pt idx="895">
                  <c:v>11110</c:v>
                </c:pt>
                <c:pt idx="896">
                  <c:v>10239</c:v>
                </c:pt>
                <c:pt idx="897">
                  <c:v>11403</c:v>
                </c:pt>
                <c:pt idx="898">
                  <c:v>11317</c:v>
                </c:pt>
                <c:pt idx="899">
                  <c:v>11584</c:v>
                </c:pt>
                <c:pt idx="900">
                  <c:v>15610</c:v>
                </c:pt>
                <c:pt idx="901">
                  <c:v>14676</c:v>
                </c:pt>
                <c:pt idx="902">
                  <c:v>14357</c:v>
                </c:pt>
                <c:pt idx="903">
                  <c:v>12298</c:v>
                </c:pt>
                <c:pt idx="904">
                  <c:v>12318</c:v>
                </c:pt>
                <c:pt idx="905">
                  <c:v>18073</c:v>
                </c:pt>
                <c:pt idx="906">
                  <c:v>14551</c:v>
                </c:pt>
                <c:pt idx="907">
                  <c:v>16932</c:v>
                </c:pt>
                <c:pt idx="908">
                  <c:v>13384</c:v>
                </c:pt>
                <c:pt idx="909">
                  <c:v>11742</c:v>
                </c:pt>
                <c:pt idx="910">
                  <c:v>10061</c:v>
                </c:pt>
                <c:pt idx="911">
                  <c:v>10324</c:v>
                </c:pt>
                <c:pt idx="912">
                  <c:v>10654</c:v>
                </c:pt>
                <c:pt idx="913">
                  <c:v>10118</c:v>
                </c:pt>
                <c:pt idx="914">
                  <c:v>9032</c:v>
                </c:pt>
                <c:pt idx="915">
                  <c:v>8669</c:v>
                </c:pt>
                <c:pt idx="916">
                  <c:v>9850</c:v>
                </c:pt>
                <c:pt idx="917">
                  <c:v>13922</c:v>
                </c:pt>
                <c:pt idx="918">
                  <c:v>10866</c:v>
                </c:pt>
                <c:pt idx="919">
                  <c:v>9491</c:v>
                </c:pt>
                <c:pt idx="920">
                  <c:v>11413</c:v>
                </c:pt>
                <c:pt idx="921">
                  <c:v>11903</c:v>
                </c:pt>
                <c:pt idx="922">
                  <c:v>10895</c:v>
                </c:pt>
                <c:pt idx="923">
                  <c:v>10120</c:v>
                </c:pt>
                <c:pt idx="924">
                  <c:v>9949</c:v>
                </c:pt>
                <c:pt idx="925">
                  <c:v>9841</c:v>
                </c:pt>
                <c:pt idx="926">
                  <c:v>4176</c:v>
                </c:pt>
                <c:pt idx="927">
                  <c:v>12091</c:v>
                </c:pt>
                <c:pt idx="928">
                  <c:v>11985</c:v>
                </c:pt>
                <c:pt idx="929">
                  <c:v>13587</c:v>
                </c:pt>
                <c:pt idx="930">
                  <c:v>20035</c:v>
                </c:pt>
                <c:pt idx="931">
                  <c:v>14439</c:v>
                </c:pt>
                <c:pt idx="932">
                  <c:v>12337</c:v>
                </c:pt>
                <c:pt idx="933">
                  <c:v>15058</c:v>
                </c:pt>
                <c:pt idx="934">
                  <c:v>12571</c:v>
                </c:pt>
                <c:pt idx="935">
                  <c:v>10667</c:v>
                </c:pt>
                <c:pt idx="936">
                  <c:v>10266</c:v>
                </c:pt>
                <c:pt idx="937">
                  <c:v>10433</c:v>
                </c:pt>
                <c:pt idx="938">
                  <c:v>10215</c:v>
                </c:pt>
                <c:pt idx="939">
                  <c:v>13938</c:v>
                </c:pt>
                <c:pt idx="940">
                  <c:v>5964</c:v>
                </c:pt>
                <c:pt idx="941">
                  <c:v>11359</c:v>
                </c:pt>
                <c:pt idx="942">
                  <c:v>12507</c:v>
                </c:pt>
                <c:pt idx="943">
                  <c:v>10905</c:v>
                </c:pt>
                <c:pt idx="944">
                  <c:v>9087</c:v>
                </c:pt>
                <c:pt idx="945">
                  <c:v>9963</c:v>
                </c:pt>
                <c:pt idx="946">
                  <c:v>12422</c:v>
                </c:pt>
                <c:pt idx="947">
                  <c:v>11118</c:v>
                </c:pt>
                <c:pt idx="948">
                  <c:v>10262</c:v>
                </c:pt>
                <c:pt idx="949">
                  <c:v>14950</c:v>
                </c:pt>
                <c:pt idx="950">
                  <c:v>15261</c:v>
                </c:pt>
                <c:pt idx="951">
                  <c:v>12390</c:v>
                </c:pt>
                <c:pt idx="952">
                  <c:v>10405</c:v>
                </c:pt>
                <c:pt idx="953">
                  <c:v>18366</c:v>
                </c:pt>
                <c:pt idx="954">
                  <c:v>22868</c:v>
                </c:pt>
                <c:pt idx="955">
                  <c:v>12030</c:v>
                </c:pt>
                <c:pt idx="956">
                  <c:v>12000</c:v>
                </c:pt>
                <c:pt idx="957">
                  <c:v>11373</c:v>
                </c:pt>
                <c:pt idx="958">
                  <c:v>9070</c:v>
                </c:pt>
                <c:pt idx="959">
                  <c:v>8840</c:v>
                </c:pt>
                <c:pt idx="960">
                  <c:v>9310</c:v>
                </c:pt>
                <c:pt idx="961">
                  <c:v>10197</c:v>
                </c:pt>
                <c:pt idx="962">
                  <c:v>11365</c:v>
                </c:pt>
                <c:pt idx="963">
                  <c:v>9347</c:v>
                </c:pt>
                <c:pt idx="964">
                  <c:v>8160</c:v>
                </c:pt>
                <c:pt idx="965">
                  <c:v>7001</c:v>
                </c:pt>
                <c:pt idx="966">
                  <c:v>6959</c:v>
                </c:pt>
                <c:pt idx="967">
                  <c:v>8033</c:v>
                </c:pt>
                <c:pt idx="968">
                  <c:v>8315</c:v>
                </c:pt>
                <c:pt idx="969">
                  <c:v>16128</c:v>
                </c:pt>
                <c:pt idx="970">
                  <c:v>12813</c:v>
                </c:pt>
                <c:pt idx="971">
                  <c:v>10930</c:v>
                </c:pt>
                <c:pt idx="972">
                  <c:v>14794</c:v>
                </c:pt>
                <c:pt idx="973">
                  <c:v>14627</c:v>
                </c:pt>
                <c:pt idx="974">
                  <c:v>8695</c:v>
                </c:pt>
                <c:pt idx="975">
                  <c:v>8340</c:v>
                </c:pt>
                <c:pt idx="976">
                  <c:v>10296</c:v>
                </c:pt>
                <c:pt idx="977">
                  <c:v>25821</c:v>
                </c:pt>
                <c:pt idx="978">
                  <c:v>11170</c:v>
                </c:pt>
                <c:pt idx="979">
                  <c:v>10037</c:v>
                </c:pt>
                <c:pt idx="980">
                  <c:v>9921</c:v>
                </c:pt>
                <c:pt idx="981">
                  <c:v>7993</c:v>
                </c:pt>
                <c:pt idx="982">
                  <c:v>7871</c:v>
                </c:pt>
                <c:pt idx="983">
                  <c:v>15129</c:v>
                </c:pt>
                <c:pt idx="984">
                  <c:v>11051</c:v>
                </c:pt>
                <c:pt idx="985">
                  <c:v>18065</c:v>
                </c:pt>
                <c:pt idx="986">
                  <c:v>23228</c:v>
                </c:pt>
                <c:pt idx="987">
                  <c:v>18797</c:v>
                </c:pt>
                <c:pt idx="988">
                  <c:v>14136</c:v>
                </c:pt>
                <c:pt idx="989">
                  <c:v>9528</c:v>
                </c:pt>
                <c:pt idx="990">
                  <c:v>9187</c:v>
                </c:pt>
                <c:pt idx="991">
                  <c:v>9078</c:v>
                </c:pt>
                <c:pt idx="992">
                  <c:v>10102</c:v>
                </c:pt>
                <c:pt idx="993">
                  <c:v>10161</c:v>
                </c:pt>
                <c:pt idx="994">
                  <c:v>13074</c:v>
                </c:pt>
                <c:pt idx="995">
                  <c:v>11947</c:v>
                </c:pt>
                <c:pt idx="996">
                  <c:v>27064</c:v>
                </c:pt>
                <c:pt idx="997">
                  <c:v>20065</c:v>
                </c:pt>
                <c:pt idx="998">
                  <c:v>16694</c:v>
                </c:pt>
                <c:pt idx="999">
                  <c:v>13417</c:v>
                </c:pt>
                <c:pt idx="1000">
                  <c:v>11283</c:v>
                </c:pt>
                <c:pt idx="1001">
                  <c:v>10719</c:v>
                </c:pt>
                <c:pt idx="1002">
                  <c:v>11582</c:v>
                </c:pt>
                <c:pt idx="1003">
                  <c:v>12212</c:v>
                </c:pt>
                <c:pt idx="1004">
                  <c:v>11405</c:v>
                </c:pt>
                <c:pt idx="1005">
                  <c:v>11627</c:v>
                </c:pt>
                <c:pt idx="1006">
                  <c:v>11427</c:v>
                </c:pt>
                <c:pt idx="1007">
                  <c:v>12796</c:v>
                </c:pt>
                <c:pt idx="1008">
                  <c:v>14441</c:v>
                </c:pt>
                <c:pt idx="1009">
                  <c:v>17752</c:v>
                </c:pt>
                <c:pt idx="1010">
                  <c:v>16721</c:v>
                </c:pt>
                <c:pt idx="1011">
                  <c:v>13744</c:v>
                </c:pt>
                <c:pt idx="1012">
                  <c:v>12265</c:v>
                </c:pt>
                <c:pt idx="1013">
                  <c:v>10819</c:v>
                </c:pt>
                <c:pt idx="1014">
                  <c:v>10731</c:v>
                </c:pt>
                <c:pt idx="1015">
                  <c:v>11359</c:v>
                </c:pt>
                <c:pt idx="1016">
                  <c:v>11114</c:v>
                </c:pt>
                <c:pt idx="1017">
                  <c:v>10913</c:v>
                </c:pt>
                <c:pt idx="1018">
                  <c:v>9965</c:v>
                </c:pt>
                <c:pt idx="1019">
                  <c:v>10564</c:v>
                </c:pt>
                <c:pt idx="1020">
                  <c:v>10955</c:v>
                </c:pt>
                <c:pt idx="1021">
                  <c:v>9374</c:v>
                </c:pt>
                <c:pt idx="1022">
                  <c:v>9363</c:v>
                </c:pt>
                <c:pt idx="1023">
                  <c:v>10841</c:v>
                </c:pt>
                <c:pt idx="1024">
                  <c:v>12348</c:v>
                </c:pt>
                <c:pt idx="1025">
                  <c:v>9297</c:v>
                </c:pt>
                <c:pt idx="1026">
                  <c:v>10441</c:v>
                </c:pt>
                <c:pt idx="1027">
                  <c:v>11573</c:v>
                </c:pt>
                <c:pt idx="1028">
                  <c:v>9629</c:v>
                </c:pt>
                <c:pt idx="1029">
                  <c:v>8494</c:v>
                </c:pt>
                <c:pt idx="1030">
                  <c:v>9180</c:v>
                </c:pt>
                <c:pt idx="1031">
                  <c:v>10130</c:v>
                </c:pt>
                <c:pt idx="1032">
                  <c:v>9234</c:v>
                </c:pt>
                <c:pt idx="1033">
                  <c:v>7856</c:v>
                </c:pt>
                <c:pt idx="1034">
                  <c:v>9494</c:v>
                </c:pt>
                <c:pt idx="1035">
                  <c:v>8702</c:v>
                </c:pt>
                <c:pt idx="1036">
                  <c:v>10333</c:v>
                </c:pt>
                <c:pt idx="1037">
                  <c:v>9978</c:v>
                </c:pt>
                <c:pt idx="1038">
                  <c:v>10297</c:v>
                </c:pt>
                <c:pt idx="1039">
                  <c:v>10591</c:v>
                </c:pt>
                <c:pt idx="1040">
                  <c:v>9534</c:v>
                </c:pt>
                <c:pt idx="1041">
                  <c:v>8732</c:v>
                </c:pt>
                <c:pt idx="1042">
                  <c:v>8736</c:v>
                </c:pt>
                <c:pt idx="1043">
                  <c:v>9430</c:v>
                </c:pt>
                <c:pt idx="1044">
                  <c:v>10541</c:v>
                </c:pt>
                <c:pt idx="1045">
                  <c:v>11674</c:v>
                </c:pt>
                <c:pt idx="1046">
                  <c:v>16101</c:v>
                </c:pt>
                <c:pt idx="1047">
                  <c:v>35920</c:v>
                </c:pt>
                <c:pt idx="1048">
                  <c:v>31921</c:v>
                </c:pt>
                <c:pt idx="1049">
                  <c:v>20894</c:v>
                </c:pt>
                <c:pt idx="1050">
                  <c:v>15511</c:v>
                </c:pt>
                <c:pt idx="1051">
                  <c:v>22021</c:v>
                </c:pt>
                <c:pt idx="1052">
                  <c:v>82270</c:v>
                </c:pt>
                <c:pt idx="1053">
                  <c:v>1130463</c:v>
                </c:pt>
                <c:pt idx="1054">
                  <c:v>299375</c:v>
                </c:pt>
                <c:pt idx="1055">
                  <c:v>117189</c:v>
                </c:pt>
                <c:pt idx="1056">
                  <c:v>80045</c:v>
                </c:pt>
                <c:pt idx="1057">
                  <c:v>82649</c:v>
                </c:pt>
                <c:pt idx="1058">
                  <c:v>77906</c:v>
                </c:pt>
                <c:pt idx="1059">
                  <c:v>61179</c:v>
                </c:pt>
                <c:pt idx="1060">
                  <c:v>62492</c:v>
                </c:pt>
                <c:pt idx="1061">
                  <c:v>38787</c:v>
                </c:pt>
                <c:pt idx="1062">
                  <c:v>30157</c:v>
                </c:pt>
                <c:pt idx="1063">
                  <c:v>27939</c:v>
                </c:pt>
                <c:pt idx="1064">
                  <c:v>24553</c:v>
                </c:pt>
                <c:pt idx="1065">
                  <c:v>22364</c:v>
                </c:pt>
                <c:pt idx="1066">
                  <c:v>22129</c:v>
                </c:pt>
                <c:pt idx="1067">
                  <c:v>24693</c:v>
                </c:pt>
                <c:pt idx="1068">
                  <c:v>25202</c:v>
                </c:pt>
                <c:pt idx="1069">
                  <c:v>21967</c:v>
                </c:pt>
                <c:pt idx="1070">
                  <c:v>18397</c:v>
                </c:pt>
                <c:pt idx="1071">
                  <c:v>20762</c:v>
                </c:pt>
                <c:pt idx="1072">
                  <c:v>25476</c:v>
                </c:pt>
                <c:pt idx="1073">
                  <c:v>25792</c:v>
                </c:pt>
                <c:pt idx="1074">
                  <c:v>23778</c:v>
                </c:pt>
                <c:pt idx="1075">
                  <c:v>20997</c:v>
                </c:pt>
                <c:pt idx="1076">
                  <c:v>20475</c:v>
                </c:pt>
                <c:pt idx="1077">
                  <c:v>18742</c:v>
                </c:pt>
                <c:pt idx="1078">
                  <c:v>19131</c:v>
                </c:pt>
                <c:pt idx="1079">
                  <c:v>18022</c:v>
                </c:pt>
                <c:pt idx="1080">
                  <c:v>19550</c:v>
                </c:pt>
                <c:pt idx="1081">
                  <c:v>18721</c:v>
                </c:pt>
                <c:pt idx="1082">
                  <c:v>18308</c:v>
                </c:pt>
                <c:pt idx="1083">
                  <c:v>17747</c:v>
                </c:pt>
                <c:pt idx="1084">
                  <c:v>15927</c:v>
                </c:pt>
                <c:pt idx="1085">
                  <c:v>15731</c:v>
                </c:pt>
                <c:pt idx="1086">
                  <c:v>16400</c:v>
                </c:pt>
                <c:pt idx="1087">
                  <c:v>15063</c:v>
                </c:pt>
                <c:pt idx="1088">
                  <c:v>14357</c:v>
                </c:pt>
                <c:pt idx="1089">
                  <c:v>15433</c:v>
                </c:pt>
                <c:pt idx="1090">
                  <c:v>16127</c:v>
                </c:pt>
                <c:pt idx="1091">
                  <c:v>16420</c:v>
                </c:pt>
                <c:pt idx="1092">
                  <c:v>18250</c:v>
                </c:pt>
                <c:pt idx="1093">
                  <c:v>18083</c:v>
                </c:pt>
                <c:pt idx="1094">
                  <c:v>29389</c:v>
                </c:pt>
                <c:pt idx="1095">
                  <c:v>18485</c:v>
                </c:pt>
                <c:pt idx="1096">
                  <c:v>20550</c:v>
                </c:pt>
                <c:pt idx="1097">
                  <c:v>20712</c:v>
                </c:pt>
                <c:pt idx="1098">
                  <c:v>20738</c:v>
                </c:pt>
                <c:pt idx="1099">
                  <c:v>30413</c:v>
                </c:pt>
                <c:pt idx="1100">
                  <c:v>34103</c:v>
                </c:pt>
                <c:pt idx="1101">
                  <c:v>27628</c:v>
                </c:pt>
                <c:pt idx="1102">
                  <c:v>44062</c:v>
                </c:pt>
                <c:pt idx="1103">
                  <c:v>33177</c:v>
                </c:pt>
                <c:pt idx="1104">
                  <c:v>27813</c:v>
                </c:pt>
                <c:pt idx="1105">
                  <c:v>35869</c:v>
                </c:pt>
                <c:pt idx="1106">
                  <c:v>33297</c:v>
                </c:pt>
                <c:pt idx="1107">
                  <c:v>33987</c:v>
                </c:pt>
                <c:pt idx="1108">
                  <c:v>52583</c:v>
                </c:pt>
                <c:pt idx="1109">
                  <c:v>58571</c:v>
                </c:pt>
                <c:pt idx="1110">
                  <c:v>40561</c:v>
                </c:pt>
                <c:pt idx="1111">
                  <c:v>37597</c:v>
                </c:pt>
                <c:pt idx="1112">
                  <c:v>34892</c:v>
                </c:pt>
                <c:pt idx="1113">
                  <c:v>55119</c:v>
                </c:pt>
                <c:pt idx="1114">
                  <c:v>46281</c:v>
                </c:pt>
                <c:pt idx="1115">
                  <c:v>60163</c:v>
                </c:pt>
                <c:pt idx="1116">
                  <c:v>86179</c:v>
                </c:pt>
                <c:pt idx="1117">
                  <c:v>166060</c:v>
                </c:pt>
                <c:pt idx="1118">
                  <c:v>145152</c:v>
                </c:pt>
                <c:pt idx="1119">
                  <c:v>208046</c:v>
                </c:pt>
                <c:pt idx="1120">
                  <c:v>2261512</c:v>
                </c:pt>
                <c:pt idx="1121">
                  <c:v>1473248</c:v>
                </c:pt>
                <c:pt idx="1122">
                  <c:v>402339</c:v>
                </c:pt>
                <c:pt idx="1123">
                  <c:v>185134</c:v>
                </c:pt>
                <c:pt idx="1124">
                  <c:v>109443</c:v>
                </c:pt>
                <c:pt idx="1125">
                  <c:v>106853</c:v>
                </c:pt>
                <c:pt idx="1126">
                  <c:v>98319</c:v>
                </c:pt>
                <c:pt idx="1127">
                  <c:v>94254</c:v>
                </c:pt>
                <c:pt idx="1128">
                  <c:v>80043</c:v>
                </c:pt>
                <c:pt idx="1129">
                  <c:v>54334</c:v>
                </c:pt>
                <c:pt idx="1130">
                  <c:v>41409</c:v>
                </c:pt>
                <c:pt idx="1131">
                  <c:v>38833</c:v>
                </c:pt>
                <c:pt idx="1132">
                  <c:v>35022</c:v>
                </c:pt>
                <c:pt idx="1133">
                  <c:v>35951</c:v>
                </c:pt>
                <c:pt idx="1134">
                  <c:v>74640</c:v>
                </c:pt>
                <c:pt idx="1135">
                  <c:v>86393</c:v>
                </c:pt>
                <c:pt idx="1136">
                  <c:v>40484</c:v>
                </c:pt>
                <c:pt idx="1137">
                  <c:v>32930</c:v>
                </c:pt>
                <c:pt idx="1138">
                  <c:v>30210</c:v>
                </c:pt>
                <c:pt idx="1139">
                  <c:v>29348</c:v>
                </c:pt>
                <c:pt idx="1140">
                  <c:v>28108</c:v>
                </c:pt>
                <c:pt idx="1141">
                  <c:v>32926</c:v>
                </c:pt>
                <c:pt idx="1142">
                  <c:v>38721</c:v>
                </c:pt>
                <c:pt idx="1143">
                  <c:v>24945</c:v>
                </c:pt>
                <c:pt idx="1144">
                  <c:v>24581</c:v>
                </c:pt>
                <c:pt idx="1145">
                  <c:v>20553</c:v>
                </c:pt>
                <c:pt idx="1146">
                  <c:v>20345</c:v>
                </c:pt>
                <c:pt idx="1147">
                  <c:v>58424</c:v>
                </c:pt>
                <c:pt idx="1148">
                  <c:v>33560</c:v>
                </c:pt>
                <c:pt idx="1149">
                  <c:v>30211</c:v>
                </c:pt>
                <c:pt idx="1150">
                  <c:v>20889</c:v>
                </c:pt>
                <c:pt idx="1151">
                  <c:v>18030</c:v>
                </c:pt>
                <c:pt idx="1152">
                  <c:v>24088</c:v>
                </c:pt>
                <c:pt idx="1153">
                  <c:v>23395</c:v>
                </c:pt>
                <c:pt idx="1154">
                  <c:v>26798</c:v>
                </c:pt>
                <c:pt idx="1155">
                  <c:v>22925</c:v>
                </c:pt>
                <c:pt idx="1156">
                  <c:v>19381</c:v>
                </c:pt>
                <c:pt idx="1157">
                  <c:v>15908</c:v>
                </c:pt>
                <c:pt idx="1158">
                  <c:v>19766</c:v>
                </c:pt>
                <c:pt idx="1159">
                  <c:v>19719</c:v>
                </c:pt>
                <c:pt idx="1160">
                  <c:v>17548</c:v>
                </c:pt>
                <c:pt idx="1161">
                  <c:v>16518</c:v>
                </c:pt>
                <c:pt idx="1162">
                  <c:v>16027</c:v>
                </c:pt>
                <c:pt idx="1163">
                  <c:v>15133</c:v>
                </c:pt>
                <c:pt idx="1164">
                  <c:v>16815</c:v>
                </c:pt>
                <c:pt idx="1165">
                  <c:v>15536</c:v>
                </c:pt>
                <c:pt idx="1166">
                  <c:v>13219</c:v>
                </c:pt>
                <c:pt idx="1167">
                  <c:v>12177</c:v>
                </c:pt>
                <c:pt idx="1168">
                  <c:v>12401</c:v>
                </c:pt>
                <c:pt idx="1169">
                  <c:v>11101</c:v>
                </c:pt>
                <c:pt idx="1170">
                  <c:v>10969</c:v>
                </c:pt>
                <c:pt idx="1171">
                  <c:v>12614</c:v>
                </c:pt>
                <c:pt idx="1172">
                  <c:v>13580</c:v>
                </c:pt>
                <c:pt idx="1173">
                  <c:v>13637</c:v>
                </c:pt>
                <c:pt idx="1174">
                  <c:v>12790</c:v>
                </c:pt>
                <c:pt idx="1175">
                  <c:v>13464</c:v>
                </c:pt>
                <c:pt idx="1176">
                  <c:v>12115</c:v>
                </c:pt>
                <c:pt idx="1177">
                  <c:v>12679</c:v>
                </c:pt>
                <c:pt idx="1178">
                  <c:v>13124</c:v>
                </c:pt>
                <c:pt idx="1179">
                  <c:v>15150</c:v>
                </c:pt>
                <c:pt idx="1180">
                  <c:v>13628</c:v>
                </c:pt>
                <c:pt idx="1181">
                  <c:v>14196</c:v>
                </c:pt>
                <c:pt idx="1182">
                  <c:v>14730</c:v>
                </c:pt>
                <c:pt idx="1183">
                  <c:v>15682</c:v>
                </c:pt>
                <c:pt idx="1184">
                  <c:v>16101</c:v>
                </c:pt>
                <c:pt idx="1185">
                  <c:v>20813</c:v>
                </c:pt>
                <c:pt idx="1186">
                  <c:v>18988</c:v>
                </c:pt>
                <c:pt idx="1187">
                  <c:v>16097</c:v>
                </c:pt>
                <c:pt idx="1188">
                  <c:v>17584</c:v>
                </c:pt>
                <c:pt idx="1189">
                  <c:v>15075</c:v>
                </c:pt>
                <c:pt idx="1190">
                  <c:v>14318</c:v>
                </c:pt>
                <c:pt idx="1191">
                  <c:v>16350</c:v>
                </c:pt>
                <c:pt idx="1192">
                  <c:v>30882</c:v>
                </c:pt>
                <c:pt idx="1193">
                  <c:v>23459</c:v>
                </c:pt>
                <c:pt idx="1194">
                  <c:v>37775</c:v>
                </c:pt>
                <c:pt idx="1195">
                  <c:v>59911</c:v>
                </c:pt>
                <c:pt idx="1196">
                  <c:v>34484</c:v>
                </c:pt>
                <c:pt idx="1197">
                  <c:v>29392</c:v>
                </c:pt>
                <c:pt idx="1198">
                  <c:v>24009</c:v>
                </c:pt>
                <c:pt idx="1199">
                  <c:v>21789</c:v>
                </c:pt>
                <c:pt idx="1200">
                  <c:v>25039</c:v>
                </c:pt>
                <c:pt idx="1201">
                  <c:v>24642</c:v>
                </c:pt>
                <c:pt idx="1202">
                  <c:v>26872</c:v>
                </c:pt>
                <c:pt idx="1203">
                  <c:v>28685</c:v>
                </c:pt>
                <c:pt idx="1204">
                  <c:v>22772</c:v>
                </c:pt>
                <c:pt idx="1205">
                  <c:v>23122</c:v>
                </c:pt>
                <c:pt idx="1206">
                  <c:v>64079</c:v>
                </c:pt>
                <c:pt idx="1207">
                  <c:v>46135</c:v>
                </c:pt>
                <c:pt idx="1208">
                  <c:v>45185</c:v>
                </c:pt>
                <c:pt idx="1209">
                  <c:v>35853</c:v>
                </c:pt>
                <c:pt idx="1210">
                  <c:v>38782</c:v>
                </c:pt>
                <c:pt idx="1211">
                  <c:v>31371</c:v>
                </c:pt>
                <c:pt idx="1212">
                  <c:v>21492</c:v>
                </c:pt>
                <c:pt idx="1213">
                  <c:v>20397</c:v>
                </c:pt>
                <c:pt idx="1214">
                  <c:v>20771</c:v>
                </c:pt>
                <c:pt idx="1215">
                  <c:v>19230</c:v>
                </c:pt>
                <c:pt idx="1216">
                  <c:v>18276</c:v>
                </c:pt>
                <c:pt idx="1217">
                  <c:v>17143</c:v>
                </c:pt>
                <c:pt idx="1218">
                  <c:v>18068</c:v>
                </c:pt>
                <c:pt idx="1219">
                  <c:v>18477</c:v>
                </c:pt>
                <c:pt idx="1220">
                  <c:v>20217</c:v>
                </c:pt>
                <c:pt idx="1221">
                  <c:v>25702</c:v>
                </c:pt>
                <c:pt idx="1222">
                  <c:v>22901</c:v>
                </c:pt>
                <c:pt idx="1223">
                  <c:v>20690</c:v>
                </c:pt>
                <c:pt idx="1224">
                  <c:v>20417</c:v>
                </c:pt>
                <c:pt idx="1225">
                  <c:v>18201</c:v>
                </c:pt>
                <c:pt idx="1226">
                  <c:v>18382</c:v>
                </c:pt>
                <c:pt idx="1227">
                  <c:v>17456</c:v>
                </c:pt>
                <c:pt idx="1228">
                  <c:v>18307</c:v>
                </c:pt>
                <c:pt idx="1229">
                  <c:v>23339</c:v>
                </c:pt>
                <c:pt idx="1230">
                  <c:v>24307</c:v>
                </c:pt>
                <c:pt idx="1231">
                  <c:v>22974</c:v>
                </c:pt>
                <c:pt idx="1232">
                  <c:v>19652</c:v>
                </c:pt>
                <c:pt idx="1233">
                  <c:v>17842</c:v>
                </c:pt>
                <c:pt idx="1234">
                  <c:v>17582</c:v>
                </c:pt>
                <c:pt idx="1235">
                  <c:v>18808</c:v>
                </c:pt>
                <c:pt idx="1236">
                  <c:v>19197</c:v>
                </c:pt>
                <c:pt idx="1237">
                  <c:v>18912</c:v>
                </c:pt>
                <c:pt idx="1238">
                  <c:v>16808</c:v>
                </c:pt>
                <c:pt idx="1239">
                  <c:v>16070</c:v>
                </c:pt>
                <c:pt idx="1240">
                  <c:v>16047</c:v>
                </c:pt>
                <c:pt idx="1241">
                  <c:v>26587</c:v>
                </c:pt>
                <c:pt idx="1242">
                  <c:v>27123</c:v>
                </c:pt>
                <c:pt idx="1243">
                  <c:v>20603</c:v>
                </c:pt>
                <c:pt idx="1244">
                  <c:v>21668</c:v>
                </c:pt>
                <c:pt idx="1245">
                  <c:v>21981</c:v>
                </c:pt>
                <c:pt idx="1246">
                  <c:v>17602</c:v>
                </c:pt>
                <c:pt idx="1247">
                  <c:v>15862</c:v>
                </c:pt>
                <c:pt idx="1248">
                  <c:v>13375</c:v>
                </c:pt>
                <c:pt idx="1249">
                  <c:v>13735</c:v>
                </c:pt>
                <c:pt idx="1250">
                  <c:v>27496</c:v>
                </c:pt>
                <c:pt idx="1251">
                  <c:v>48315</c:v>
                </c:pt>
                <c:pt idx="1252">
                  <c:v>21293</c:v>
                </c:pt>
                <c:pt idx="1253">
                  <c:v>16361</c:v>
                </c:pt>
                <c:pt idx="1254">
                  <c:v>19655</c:v>
                </c:pt>
                <c:pt idx="1255">
                  <c:v>23422</c:v>
                </c:pt>
                <c:pt idx="1256">
                  <c:v>29706</c:v>
                </c:pt>
                <c:pt idx="1257">
                  <c:v>24169</c:v>
                </c:pt>
                <c:pt idx="1258">
                  <c:v>21841</c:v>
                </c:pt>
                <c:pt idx="1259">
                  <c:v>18297</c:v>
                </c:pt>
                <c:pt idx="1260">
                  <c:v>16177</c:v>
                </c:pt>
                <c:pt idx="1261">
                  <c:v>20985</c:v>
                </c:pt>
                <c:pt idx="1262">
                  <c:v>21380</c:v>
                </c:pt>
                <c:pt idx="1263">
                  <c:v>22351</c:v>
                </c:pt>
                <c:pt idx="1264">
                  <c:v>23241</c:v>
                </c:pt>
                <c:pt idx="1265">
                  <c:v>23572</c:v>
                </c:pt>
                <c:pt idx="1266">
                  <c:v>29808</c:v>
                </c:pt>
                <c:pt idx="1267">
                  <c:v>27455</c:v>
                </c:pt>
                <c:pt idx="1268">
                  <c:v>28339</c:v>
                </c:pt>
                <c:pt idx="1269">
                  <c:v>24640</c:v>
                </c:pt>
                <c:pt idx="1270">
                  <c:v>23164</c:v>
                </c:pt>
                <c:pt idx="1271">
                  <c:v>20832</c:v>
                </c:pt>
                <c:pt idx="1272">
                  <c:v>19324</c:v>
                </c:pt>
                <c:pt idx="1273">
                  <c:v>18136</c:v>
                </c:pt>
                <c:pt idx="1274">
                  <c:v>20536</c:v>
                </c:pt>
                <c:pt idx="1275">
                  <c:v>26433</c:v>
                </c:pt>
                <c:pt idx="1276">
                  <c:v>35064</c:v>
                </c:pt>
                <c:pt idx="1277">
                  <c:v>24986</c:v>
                </c:pt>
                <c:pt idx="1278">
                  <c:v>18807</c:v>
                </c:pt>
                <c:pt idx="1279">
                  <c:v>17396</c:v>
                </c:pt>
                <c:pt idx="1280">
                  <c:v>16752</c:v>
                </c:pt>
                <c:pt idx="1281">
                  <c:v>16869</c:v>
                </c:pt>
                <c:pt idx="1282">
                  <c:v>19477</c:v>
                </c:pt>
                <c:pt idx="1283">
                  <c:v>17648</c:v>
                </c:pt>
                <c:pt idx="1284">
                  <c:v>29782</c:v>
                </c:pt>
                <c:pt idx="1285">
                  <c:v>21380</c:v>
                </c:pt>
                <c:pt idx="1286">
                  <c:v>16371</c:v>
                </c:pt>
                <c:pt idx="1287">
                  <c:v>14982</c:v>
                </c:pt>
                <c:pt idx="1288">
                  <c:v>14076</c:v>
                </c:pt>
                <c:pt idx="1289">
                  <c:v>14342</c:v>
                </c:pt>
                <c:pt idx="1290">
                  <c:v>14802</c:v>
                </c:pt>
                <c:pt idx="1291">
                  <c:v>15204</c:v>
                </c:pt>
                <c:pt idx="1292">
                  <c:v>15185</c:v>
                </c:pt>
                <c:pt idx="1293">
                  <c:v>18814</c:v>
                </c:pt>
                <c:pt idx="1294">
                  <c:v>16224</c:v>
                </c:pt>
                <c:pt idx="1295">
                  <c:v>17271</c:v>
                </c:pt>
                <c:pt idx="1296">
                  <c:v>15790</c:v>
                </c:pt>
                <c:pt idx="1297">
                  <c:v>17879</c:v>
                </c:pt>
                <c:pt idx="1298">
                  <c:v>17955</c:v>
                </c:pt>
                <c:pt idx="1299">
                  <c:v>22184</c:v>
                </c:pt>
                <c:pt idx="1300">
                  <c:v>18907</c:v>
                </c:pt>
                <c:pt idx="1301">
                  <c:v>17242</c:v>
                </c:pt>
                <c:pt idx="1302">
                  <c:v>16431</c:v>
                </c:pt>
                <c:pt idx="1303">
                  <c:v>15994</c:v>
                </c:pt>
                <c:pt idx="1304">
                  <c:v>16399</c:v>
                </c:pt>
                <c:pt idx="1305">
                  <c:v>18741</c:v>
                </c:pt>
                <c:pt idx="1306">
                  <c:v>23396</c:v>
                </c:pt>
                <c:pt idx="1307">
                  <c:v>18489</c:v>
                </c:pt>
                <c:pt idx="1308">
                  <c:v>16783</c:v>
                </c:pt>
                <c:pt idx="1309">
                  <c:v>15668</c:v>
                </c:pt>
                <c:pt idx="1310">
                  <c:v>15107</c:v>
                </c:pt>
                <c:pt idx="1311">
                  <c:v>15052</c:v>
                </c:pt>
                <c:pt idx="1312">
                  <c:v>14392</c:v>
                </c:pt>
                <c:pt idx="1313">
                  <c:v>15105</c:v>
                </c:pt>
                <c:pt idx="1314">
                  <c:v>15608</c:v>
                </c:pt>
                <c:pt idx="1315">
                  <c:v>18067</c:v>
                </c:pt>
                <c:pt idx="1316">
                  <c:v>15609</c:v>
                </c:pt>
                <c:pt idx="1317">
                  <c:v>15440</c:v>
                </c:pt>
                <c:pt idx="1318">
                  <c:v>15179</c:v>
                </c:pt>
                <c:pt idx="1319">
                  <c:v>15505</c:v>
                </c:pt>
                <c:pt idx="1320">
                  <c:v>18518</c:v>
                </c:pt>
                <c:pt idx="1321">
                  <c:v>17607</c:v>
                </c:pt>
                <c:pt idx="1322">
                  <c:v>15198</c:v>
                </c:pt>
                <c:pt idx="1323">
                  <c:v>18845</c:v>
                </c:pt>
                <c:pt idx="1324">
                  <c:v>20149</c:v>
                </c:pt>
                <c:pt idx="1325">
                  <c:v>16633</c:v>
                </c:pt>
                <c:pt idx="1326">
                  <c:v>17390</c:v>
                </c:pt>
                <c:pt idx="1327">
                  <c:v>23890</c:v>
                </c:pt>
                <c:pt idx="1328">
                  <c:v>63836</c:v>
                </c:pt>
                <c:pt idx="1329">
                  <c:v>31064</c:v>
                </c:pt>
                <c:pt idx="1330">
                  <c:v>24374</c:v>
                </c:pt>
                <c:pt idx="1331">
                  <c:v>19051</c:v>
                </c:pt>
                <c:pt idx="1332">
                  <c:v>17617</c:v>
                </c:pt>
                <c:pt idx="1333">
                  <c:v>16292</c:v>
                </c:pt>
                <c:pt idx="1334">
                  <c:v>15185</c:v>
                </c:pt>
                <c:pt idx="1335">
                  <c:v>15579</c:v>
                </c:pt>
                <c:pt idx="1336">
                  <c:v>17340</c:v>
                </c:pt>
                <c:pt idx="1337">
                  <c:v>26580</c:v>
                </c:pt>
                <c:pt idx="1338">
                  <c:v>28489</c:v>
                </c:pt>
                <c:pt idx="1339">
                  <c:v>24444</c:v>
                </c:pt>
                <c:pt idx="1340">
                  <c:v>25389</c:v>
                </c:pt>
                <c:pt idx="1341">
                  <c:v>25754</c:v>
                </c:pt>
                <c:pt idx="1342">
                  <c:v>24490</c:v>
                </c:pt>
                <c:pt idx="1343">
                  <c:v>20222</c:v>
                </c:pt>
                <c:pt idx="1344">
                  <c:v>20543</c:v>
                </c:pt>
                <c:pt idx="1345">
                  <c:v>18803</c:v>
                </c:pt>
                <c:pt idx="1346">
                  <c:v>16430</c:v>
                </c:pt>
                <c:pt idx="1347">
                  <c:v>24942</c:v>
                </c:pt>
                <c:pt idx="1348">
                  <c:v>24601</c:v>
                </c:pt>
                <c:pt idx="1349">
                  <c:v>19487</c:v>
                </c:pt>
                <c:pt idx="1350">
                  <c:v>17581</c:v>
                </c:pt>
                <c:pt idx="1351">
                  <c:v>16829</c:v>
                </c:pt>
                <c:pt idx="1352">
                  <c:v>17142</c:v>
                </c:pt>
                <c:pt idx="1353">
                  <c:v>16621</c:v>
                </c:pt>
                <c:pt idx="1354">
                  <c:v>20877</c:v>
                </c:pt>
                <c:pt idx="1355">
                  <c:v>20512</c:v>
                </c:pt>
                <c:pt idx="1356">
                  <c:v>203599</c:v>
                </c:pt>
                <c:pt idx="1357">
                  <c:v>98663</c:v>
                </c:pt>
                <c:pt idx="1358">
                  <c:v>54400</c:v>
                </c:pt>
                <c:pt idx="1359">
                  <c:v>38523</c:v>
                </c:pt>
                <c:pt idx="1360">
                  <c:v>37235</c:v>
                </c:pt>
                <c:pt idx="1361">
                  <c:v>26278</c:v>
                </c:pt>
                <c:pt idx="1362">
                  <c:v>30034</c:v>
                </c:pt>
                <c:pt idx="1363">
                  <c:v>37147</c:v>
                </c:pt>
                <c:pt idx="1364">
                  <c:v>36219</c:v>
                </c:pt>
                <c:pt idx="1365">
                  <c:v>24538</c:v>
                </c:pt>
                <c:pt idx="1366">
                  <c:v>24366</c:v>
                </c:pt>
                <c:pt idx="1367">
                  <c:v>75836</c:v>
                </c:pt>
                <c:pt idx="1368">
                  <c:v>43438</c:v>
                </c:pt>
                <c:pt idx="1369">
                  <c:v>41020</c:v>
                </c:pt>
                <c:pt idx="1370">
                  <c:v>34921</c:v>
                </c:pt>
                <c:pt idx="1371">
                  <c:v>28152</c:v>
                </c:pt>
                <c:pt idx="1372">
                  <c:v>24607</c:v>
                </c:pt>
                <c:pt idx="1373">
                  <c:v>22575</c:v>
                </c:pt>
                <c:pt idx="1374">
                  <c:v>28241</c:v>
                </c:pt>
                <c:pt idx="1375">
                  <c:v>37612</c:v>
                </c:pt>
                <c:pt idx="1376">
                  <c:v>31984</c:v>
                </c:pt>
                <c:pt idx="1377">
                  <c:v>25040</c:v>
                </c:pt>
                <c:pt idx="1378">
                  <c:v>22129</c:v>
                </c:pt>
                <c:pt idx="1379">
                  <c:v>21476</c:v>
                </c:pt>
                <c:pt idx="1380">
                  <c:v>27364</c:v>
                </c:pt>
                <c:pt idx="1381">
                  <c:v>23155</c:v>
                </c:pt>
                <c:pt idx="1382">
                  <c:v>22916</c:v>
                </c:pt>
                <c:pt idx="1383">
                  <c:v>21944</c:v>
                </c:pt>
                <c:pt idx="1384">
                  <c:v>24022</c:v>
                </c:pt>
                <c:pt idx="1385">
                  <c:v>20469</c:v>
                </c:pt>
                <c:pt idx="1386">
                  <c:v>18254</c:v>
                </c:pt>
                <c:pt idx="1387">
                  <c:v>17963</c:v>
                </c:pt>
                <c:pt idx="1388">
                  <c:v>17177</c:v>
                </c:pt>
                <c:pt idx="1389">
                  <c:v>34674</c:v>
                </c:pt>
                <c:pt idx="1390">
                  <c:v>25334</c:v>
                </c:pt>
                <c:pt idx="1391">
                  <c:v>20083</c:v>
                </c:pt>
                <c:pt idx="1392">
                  <c:v>19208</c:v>
                </c:pt>
                <c:pt idx="1393">
                  <c:v>17880</c:v>
                </c:pt>
                <c:pt idx="1394">
                  <c:v>29907</c:v>
                </c:pt>
                <c:pt idx="1395">
                  <c:v>20512</c:v>
                </c:pt>
                <c:pt idx="1396">
                  <c:v>21173</c:v>
                </c:pt>
                <c:pt idx="1397">
                  <c:v>19574</c:v>
                </c:pt>
                <c:pt idx="1398">
                  <c:v>17623</c:v>
                </c:pt>
                <c:pt idx="1399">
                  <c:v>13141</c:v>
                </c:pt>
                <c:pt idx="1400">
                  <c:v>14584</c:v>
                </c:pt>
                <c:pt idx="1401">
                  <c:v>15014</c:v>
                </c:pt>
                <c:pt idx="1402">
                  <c:v>13986</c:v>
                </c:pt>
                <c:pt idx="1403">
                  <c:v>13576</c:v>
                </c:pt>
                <c:pt idx="1404">
                  <c:v>13514</c:v>
                </c:pt>
                <c:pt idx="1405">
                  <c:v>14861</c:v>
                </c:pt>
                <c:pt idx="1406">
                  <c:v>13135</c:v>
                </c:pt>
                <c:pt idx="1407">
                  <c:v>13600</c:v>
                </c:pt>
                <c:pt idx="1408">
                  <c:v>18814</c:v>
                </c:pt>
                <c:pt idx="1409">
                  <c:v>16962</c:v>
                </c:pt>
                <c:pt idx="1410">
                  <c:v>17079</c:v>
                </c:pt>
                <c:pt idx="1411">
                  <c:v>18830</c:v>
                </c:pt>
                <c:pt idx="1412">
                  <c:v>16319</c:v>
                </c:pt>
                <c:pt idx="1413">
                  <c:v>15983</c:v>
                </c:pt>
                <c:pt idx="1414">
                  <c:v>17175</c:v>
                </c:pt>
                <c:pt idx="1415">
                  <c:v>20858</c:v>
                </c:pt>
                <c:pt idx="1416">
                  <c:v>25041</c:v>
                </c:pt>
                <c:pt idx="1417">
                  <c:v>25803</c:v>
                </c:pt>
                <c:pt idx="1418">
                  <c:v>61532</c:v>
                </c:pt>
                <c:pt idx="1419">
                  <c:v>42261</c:v>
                </c:pt>
                <c:pt idx="1420">
                  <c:v>24891</c:v>
                </c:pt>
                <c:pt idx="1421">
                  <c:v>32299</c:v>
                </c:pt>
                <c:pt idx="1422">
                  <c:v>63653</c:v>
                </c:pt>
                <c:pt idx="1423">
                  <c:v>1958933</c:v>
                </c:pt>
                <c:pt idx="1424">
                  <c:v>762775</c:v>
                </c:pt>
                <c:pt idx="1425">
                  <c:v>260940</c:v>
                </c:pt>
                <c:pt idx="1426">
                  <c:v>141310</c:v>
                </c:pt>
                <c:pt idx="1427">
                  <c:v>113877</c:v>
                </c:pt>
                <c:pt idx="1428">
                  <c:v>94497</c:v>
                </c:pt>
                <c:pt idx="1429">
                  <c:v>92980</c:v>
                </c:pt>
                <c:pt idx="1430">
                  <c:v>76758</c:v>
                </c:pt>
                <c:pt idx="1431">
                  <c:v>63844</c:v>
                </c:pt>
                <c:pt idx="1432">
                  <c:v>51087</c:v>
                </c:pt>
                <c:pt idx="1433">
                  <c:v>48800</c:v>
                </c:pt>
                <c:pt idx="1434">
                  <c:v>43764</c:v>
                </c:pt>
                <c:pt idx="1435">
                  <c:v>42409</c:v>
                </c:pt>
                <c:pt idx="1436">
                  <c:v>43390</c:v>
                </c:pt>
                <c:pt idx="1437">
                  <c:v>43146</c:v>
                </c:pt>
                <c:pt idx="1438">
                  <c:v>38797</c:v>
                </c:pt>
                <c:pt idx="1439">
                  <c:v>44347</c:v>
                </c:pt>
                <c:pt idx="1440">
                  <c:v>43634</c:v>
                </c:pt>
                <c:pt idx="1441">
                  <c:v>37815</c:v>
                </c:pt>
                <c:pt idx="1442">
                  <c:v>34527</c:v>
                </c:pt>
                <c:pt idx="1443">
                  <c:v>32447</c:v>
                </c:pt>
                <c:pt idx="1444">
                  <c:v>47318</c:v>
                </c:pt>
                <c:pt idx="1445">
                  <c:v>39080</c:v>
                </c:pt>
                <c:pt idx="1446">
                  <c:v>36052</c:v>
                </c:pt>
                <c:pt idx="1447">
                  <c:v>34217</c:v>
                </c:pt>
                <c:pt idx="1448">
                  <c:v>30628</c:v>
                </c:pt>
                <c:pt idx="1449">
                  <c:v>32345</c:v>
                </c:pt>
                <c:pt idx="1450">
                  <c:v>30430</c:v>
                </c:pt>
                <c:pt idx="1451">
                  <c:v>30528</c:v>
                </c:pt>
                <c:pt idx="1452">
                  <c:v>27639</c:v>
                </c:pt>
                <c:pt idx="1453">
                  <c:v>24138</c:v>
                </c:pt>
                <c:pt idx="1454">
                  <c:v>23066</c:v>
                </c:pt>
                <c:pt idx="1455">
                  <c:v>27622</c:v>
                </c:pt>
                <c:pt idx="1456">
                  <c:v>31899</c:v>
                </c:pt>
                <c:pt idx="1457">
                  <c:v>34809</c:v>
                </c:pt>
                <c:pt idx="1458">
                  <c:v>37251</c:v>
                </c:pt>
                <c:pt idx="1459">
                  <c:v>47761</c:v>
                </c:pt>
                <c:pt idx="1460">
                  <c:v>60092</c:v>
                </c:pt>
                <c:pt idx="1461">
                  <c:v>40258</c:v>
                </c:pt>
                <c:pt idx="1462">
                  <c:v>37616</c:v>
                </c:pt>
                <c:pt idx="1463">
                  <c:v>52820</c:v>
                </c:pt>
                <c:pt idx="1464">
                  <c:v>51998</c:v>
                </c:pt>
                <c:pt idx="1465">
                  <c:v>68607</c:v>
                </c:pt>
                <c:pt idx="1466">
                  <c:v>42536</c:v>
                </c:pt>
                <c:pt idx="1467">
                  <c:v>53905</c:v>
                </c:pt>
                <c:pt idx="1468">
                  <c:v>46932</c:v>
                </c:pt>
                <c:pt idx="1469">
                  <c:v>33569</c:v>
                </c:pt>
                <c:pt idx="1470">
                  <c:v>29415</c:v>
                </c:pt>
                <c:pt idx="1471">
                  <c:v>28714</c:v>
                </c:pt>
                <c:pt idx="1472">
                  <c:v>64897</c:v>
                </c:pt>
                <c:pt idx="1473">
                  <c:v>39162</c:v>
                </c:pt>
                <c:pt idx="1474">
                  <c:v>29025</c:v>
                </c:pt>
                <c:pt idx="1475">
                  <c:v>27081</c:v>
                </c:pt>
                <c:pt idx="1476">
                  <c:v>35318</c:v>
                </c:pt>
                <c:pt idx="1477">
                  <c:v>30540</c:v>
                </c:pt>
                <c:pt idx="1478">
                  <c:v>27897</c:v>
                </c:pt>
                <c:pt idx="1479">
                  <c:v>30789</c:v>
                </c:pt>
                <c:pt idx="1480">
                  <c:v>34055</c:v>
                </c:pt>
                <c:pt idx="1481">
                  <c:v>28723</c:v>
                </c:pt>
                <c:pt idx="1482">
                  <c:v>26986</c:v>
                </c:pt>
                <c:pt idx="1483">
                  <c:v>26181</c:v>
                </c:pt>
                <c:pt idx="1484">
                  <c:v>27607</c:v>
                </c:pt>
                <c:pt idx="1485">
                  <c:v>28697</c:v>
                </c:pt>
                <c:pt idx="1486">
                  <c:v>30624</c:v>
                </c:pt>
                <c:pt idx="1487">
                  <c:v>28918</c:v>
                </c:pt>
                <c:pt idx="1488">
                  <c:v>29339</c:v>
                </c:pt>
                <c:pt idx="1489">
                  <c:v>32113</c:v>
                </c:pt>
                <c:pt idx="1490">
                  <c:v>39955</c:v>
                </c:pt>
                <c:pt idx="1491">
                  <c:v>45327</c:v>
                </c:pt>
                <c:pt idx="1492">
                  <c:v>36153</c:v>
                </c:pt>
                <c:pt idx="1493">
                  <c:v>32165</c:v>
                </c:pt>
                <c:pt idx="1494">
                  <c:v>37163</c:v>
                </c:pt>
                <c:pt idx="1495">
                  <c:v>32797</c:v>
                </c:pt>
                <c:pt idx="1496">
                  <c:v>33624</c:v>
                </c:pt>
                <c:pt idx="1497">
                  <c:v>33292</c:v>
                </c:pt>
                <c:pt idx="1498">
                  <c:v>46467</c:v>
                </c:pt>
                <c:pt idx="1499">
                  <c:v>36737</c:v>
                </c:pt>
                <c:pt idx="1500">
                  <c:v>33478</c:v>
                </c:pt>
                <c:pt idx="1501">
                  <c:v>36115</c:v>
                </c:pt>
                <c:pt idx="1502">
                  <c:v>35117</c:v>
                </c:pt>
                <c:pt idx="1503">
                  <c:v>31024</c:v>
                </c:pt>
                <c:pt idx="1504">
                  <c:v>43253</c:v>
                </c:pt>
                <c:pt idx="1505">
                  <c:v>27848</c:v>
                </c:pt>
                <c:pt idx="1506">
                  <c:v>30025</c:v>
                </c:pt>
                <c:pt idx="1507">
                  <c:v>40727</c:v>
                </c:pt>
                <c:pt idx="1508">
                  <c:v>36765</c:v>
                </c:pt>
                <c:pt idx="1509">
                  <c:v>41094</c:v>
                </c:pt>
                <c:pt idx="1510">
                  <c:v>40017</c:v>
                </c:pt>
                <c:pt idx="1511">
                  <c:v>39861</c:v>
                </c:pt>
                <c:pt idx="1512">
                  <c:v>39107</c:v>
                </c:pt>
                <c:pt idx="1513">
                  <c:v>44411</c:v>
                </c:pt>
                <c:pt idx="1514">
                  <c:v>40381</c:v>
                </c:pt>
                <c:pt idx="1515">
                  <c:v>41689</c:v>
                </c:pt>
                <c:pt idx="1516">
                  <c:v>44507</c:v>
                </c:pt>
                <c:pt idx="1517">
                  <c:v>50087</c:v>
                </c:pt>
                <c:pt idx="1518">
                  <c:v>41470</c:v>
                </c:pt>
                <c:pt idx="1519">
                  <c:v>57598</c:v>
                </c:pt>
                <c:pt idx="1520">
                  <c:v>60583</c:v>
                </c:pt>
                <c:pt idx="1521">
                  <c:v>72866</c:v>
                </c:pt>
                <c:pt idx="1522">
                  <c:v>81467</c:v>
                </c:pt>
                <c:pt idx="1523">
                  <c:v>94367</c:v>
                </c:pt>
                <c:pt idx="1524">
                  <c:v>92324</c:v>
                </c:pt>
                <c:pt idx="1525">
                  <c:v>97176</c:v>
                </c:pt>
                <c:pt idx="1526">
                  <c:v>582099</c:v>
                </c:pt>
                <c:pt idx="1527">
                  <c:v>324136</c:v>
                </c:pt>
                <c:pt idx="1528">
                  <c:v>251019</c:v>
                </c:pt>
                <c:pt idx="1529">
                  <c:v>246802</c:v>
                </c:pt>
                <c:pt idx="1530">
                  <c:v>278768</c:v>
                </c:pt>
                <c:pt idx="1531">
                  <c:v>450745</c:v>
                </c:pt>
                <c:pt idx="1532">
                  <c:v>615568</c:v>
                </c:pt>
                <c:pt idx="1533">
                  <c:v>3241751</c:v>
                </c:pt>
                <c:pt idx="1534">
                  <c:v>642500</c:v>
                </c:pt>
                <c:pt idx="1535">
                  <c:v>613586</c:v>
                </c:pt>
                <c:pt idx="1536">
                  <c:v>441504</c:v>
                </c:pt>
                <c:pt idx="1537">
                  <c:v>272107</c:v>
                </c:pt>
                <c:pt idx="1538">
                  <c:v>226618</c:v>
                </c:pt>
                <c:pt idx="1539">
                  <c:v>152729</c:v>
                </c:pt>
                <c:pt idx="1540">
                  <c:v>104240</c:v>
                </c:pt>
                <c:pt idx="1541">
                  <c:v>80498</c:v>
                </c:pt>
                <c:pt idx="1542">
                  <c:v>64607</c:v>
                </c:pt>
                <c:pt idx="1543">
                  <c:v>58285</c:v>
                </c:pt>
                <c:pt idx="1544">
                  <c:v>62862</c:v>
                </c:pt>
                <c:pt idx="1545">
                  <c:v>64985</c:v>
                </c:pt>
                <c:pt idx="1546">
                  <c:v>47201</c:v>
                </c:pt>
                <c:pt idx="1547">
                  <c:v>42852</c:v>
                </c:pt>
                <c:pt idx="1548">
                  <c:v>40352</c:v>
                </c:pt>
                <c:pt idx="1549">
                  <c:v>40188</c:v>
                </c:pt>
                <c:pt idx="1550">
                  <c:v>45491</c:v>
                </c:pt>
                <c:pt idx="1551">
                  <c:v>45032</c:v>
                </c:pt>
                <c:pt idx="1552">
                  <c:v>39160</c:v>
                </c:pt>
                <c:pt idx="1553">
                  <c:v>36510</c:v>
                </c:pt>
                <c:pt idx="1554">
                  <c:v>32923</c:v>
                </c:pt>
                <c:pt idx="1555">
                  <c:v>29312</c:v>
                </c:pt>
                <c:pt idx="1556">
                  <c:v>29227</c:v>
                </c:pt>
                <c:pt idx="1557">
                  <c:v>27971</c:v>
                </c:pt>
                <c:pt idx="1558">
                  <c:v>29506</c:v>
                </c:pt>
                <c:pt idx="1559">
                  <c:v>29088</c:v>
                </c:pt>
                <c:pt idx="1560">
                  <c:v>23738</c:v>
                </c:pt>
                <c:pt idx="1561">
                  <c:v>22651</c:v>
                </c:pt>
                <c:pt idx="1562">
                  <c:v>25217</c:v>
                </c:pt>
                <c:pt idx="1563">
                  <c:v>24729</c:v>
                </c:pt>
                <c:pt idx="1564">
                  <c:v>22644</c:v>
                </c:pt>
                <c:pt idx="1565">
                  <c:v>24493</c:v>
                </c:pt>
                <c:pt idx="1566">
                  <c:v>23283</c:v>
                </c:pt>
                <c:pt idx="1567">
                  <c:v>22982</c:v>
                </c:pt>
                <c:pt idx="1568">
                  <c:v>20971</c:v>
                </c:pt>
                <c:pt idx="1569">
                  <c:v>25846</c:v>
                </c:pt>
                <c:pt idx="1570">
                  <c:v>26076</c:v>
                </c:pt>
                <c:pt idx="1571">
                  <c:v>22104</c:v>
                </c:pt>
                <c:pt idx="1572">
                  <c:v>21250</c:v>
                </c:pt>
                <c:pt idx="1573">
                  <c:v>27086</c:v>
                </c:pt>
                <c:pt idx="1574">
                  <c:v>29414</c:v>
                </c:pt>
                <c:pt idx="1575">
                  <c:v>33957</c:v>
                </c:pt>
                <c:pt idx="1576">
                  <c:v>36892</c:v>
                </c:pt>
                <c:pt idx="1577">
                  <c:v>25989</c:v>
                </c:pt>
                <c:pt idx="1578">
                  <c:v>25358</c:v>
                </c:pt>
                <c:pt idx="1579">
                  <c:v>21759</c:v>
                </c:pt>
                <c:pt idx="1580">
                  <c:v>25030</c:v>
                </c:pt>
                <c:pt idx="1581">
                  <c:v>22972</c:v>
                </c:pt>
                <c:pt idx="1582">
                  <c:v>21619</c:v>
                </c:pt>
                <c:pt idx="1583">
                  <c:v>22124</c:v>
                </c:pt>
                <c:pt idx="1584">
                  <c:v>21448</c:v>
                </c:pt>
                <c:pt idx="1585">
                  <c:v>20466</c:v>
                </c:pt>
                <c:pt idx="1586">
                  <c:v>20035</c:v>
                </c:pt>
                <c:pt idx="1587">
                  <c:v>19315</c:v>
                </c:pt>
                <c:pt idx="1588">
                  <c:v>18516</c:v>
                </c:pt>
                <c:pt idx="1589">
                  <c:v>20668</c:v>
                </c:pt>
                <c:pt idx="1590">
                  <c:v>22768</c:v>
                </c:pt>
                <c:pt idx="1591">
                  <c:v>23819</c:v>
                </c:pt>
                <c:pt idx="1592">
                  <c:v>20173</c:v>
                </c:pt>
                <c:pt idx="1593">
                  <c:v>18788</c:v>
                </c:pt>
                <c:pt idx="1594">
                  <c:v>18778</c:v>
                </c:pt>
                <c:pt idx="1595">
                  <c:v>16338</c:v>
                </c:pt>
                <c:pt idx="1596">
                  <c:v>16910</c:v>
                </c:pt>
                <c:pt idx="1597">
                  <c:v>16762</c:v>
                </c:pt>
                <c:pt idx="1598">
                  <c:v>18661</c:v>
                </c:pt>
                <c:pt idx="1599">
                  <c:v>17979</c:v>
                </c:pt>
                <c:pt idx="1600">
                  <c:v>18174</c:v>
                </c:pt>
                <c:pt idx="1601">
                  <c:v>18530</c:v>
                </c:pt>
                <c:pt idx="1602">
                  <c:v>16691</c:v>
                </c:pt>
                <c:pt idx="1603">
                  <c:v>19341</c:v>
                </c:pt>
                <c:pt idx="1604">
                  <c:v>19598</c:v>
                </c:pt>
                <c:pt idx="1605">
                  <c:v>16854</c:v>
                </c:pt>
                <c:pt idx="1606">
                  <c:v>38717</c:v>
                </c:pt>
                <c:pt idx="1607">
                  <c:v>24019</c:v>
                </c:pt>
                <c:pt idx="1608">
                  <c:v>20149</c:v>
                </c:pt>
                <c:pt idx="1609">
                  <c:v>16924</c:v>
                </c:pt>
                <c:pt idx="1610">
                  <c:v>34487</c:v>
                </c:pt>
                <c:pt idx="1611">
                  <c:v>24687</c:v>
                </c:pt>
                <c:pt idx="1612">
                  <c:v>25628</c:v>
                </c:pt>
                <c:pt idx="1613">
                  <c:v>25640</c:v>
                </c:pt>
                <c:pt idx="1614">
                  <c:v>20496</c:v>
                </c:pt>
                <c:pt idx="1615">
                  <c:v>19591</c:v>
                </c:pt>
                <c:pt idx="1616">
                  <c:v>19252</c:v>
                </c:pt>
                <c:pt idx="1617">
                  <c:v>17668</c:v>
                </c:pt>
                <c:pt idx="1618">
                  <c:v>18146</c:v>
                </c:pt>
                <c:pt idx="1619">
                  <c:v>23362</c:v>
                </c:pt>
                <c:pt idx="1620">
                  <c:v>19686</c:v>
                </c:pt>
                <c:pt idx="1621">
                  <c:v>19228</c:v>
                </c:pt>
                <c:pt idx="1622">
                  <c:v>16768</c:v>
                </c:pt>
                <c:pt idx="1623">
                  <c:v>14471</c:v>
                </c:pt>
                <c:pt idx="1624">
                  <c:v>14403</c:v>
                </c:pt>
                <c:pt idx="1625">
                  <c:v>14362</c:v>
                </c:pt>
                <c:pt idx="1626">
                  <c:v>14553</c:v>
                </c:pt>
                <c:pt idx="1627">
                  <c:v>14255</c:v>
                </c:pt>
                <c:pt idx="1628">
                  <c:v>14559</c:v>
                </c:pt>
                <c:pt idx="1629">
                  <c:v>14286</c:v>
                </c:pt>
                <c:pt idx="1630">
                  <c:v>14125</c:v>
                </c:pt>
                <c:pt idx="1631">
                  <c:v>13136</c:v>
                </c:pt>
                <c:pt idx="1632">
                  <c:v>14472</c:v>
                </c:pt>
                <c:pt idx="1633">
                  <c:v>15193</c:v>
                </c:pt>
                <c:pt idx="1634">
                  <c:v>18428</c:v>
                </c:pt>
                <c:pt idx="1635">
                  <c:v>16562</c:v>
                </c:pt>
                <c:pt idx="1636">
                  <c:v>14926</c:v>
                </c:pt>
                <c:pt idx="1637">
                  <c:v>13754</c:v>
                </c:pt>
                <c:pt idx="1638">
                  <c:v>15375</c:v>
                </c:pt>
                <c:pt idx="1639">
                  <c:v>16073</c:v>
                </c:pt>
                <c:pt idx="1640">
                  <c:v>14471</c:v>
                </c:pt>
                <c:pt idx="1641">
                  <c:v>13610</c:v>
                </c:pt>
                <c:pt idx="1642">
                  <c:v>17393</c:v>
                </c:pt>
                <c:pt idx="1643">
                  <c:v>20503</c:v>
                </c:pt>
                <c:pt idx="1644">
                  <c:v>15617</c:v>
                </c:pt>
                <c:pt idx="1645">
                  <c:v>18600</c:v>
                </c:pt>
                <c:pt idx="1646">
                  <c:v>14498</c:v>
                </c:pt>
                <c:pt idx="1647">
                  <c:v>15966</c:v>
                </c:pt>
                <c:pt idx="1648">
                  <c:v>14022</c:v>
                </c:pt>
                <c:pt idx="1649">
                  <c:v>13689</c:v>
                </c:pt>
                <c:pt idx="1650">
                  <c:v>13497</c:v>
                </c:pt>
                <c:pt idx="1651">
                  <c:v>12577</c:v>
                </c:pt>
                <c:pt idx="1652">
                  <c:v>12435</c:v>
                </c:pt>
                <c:pt idx="1653">
                  <c:v>14487</c:v>
                </c:pt>
                <c:pt idx="1654">
                  <c:v>18377</c:v>
                </c:pt>
                <c:pt idx="1655">
                  <c:v>18062</c:v>
                </c:pt>
                <c:pt idx="1656">
                  <c:v>17168</c:v>
                </c:pt>
                <c:pt idx="1657">
                  <c:v>18518</c:v>
                </c:pt>
                <c:pt idx="1658">
                  <c:v>17243</c:v>
                </c:pt>
                <c:pt idx="1659">
                  <c:v>15484</c:v>
                </c:pt>
                <c:pt idx="1660">
                  <c:v>19044</c:v>
                </c:pt>
                <c:pt idx="1661">
                  <c:v>18707</c:v>
                </c:pt>
                <c:pt idx="1662">
                  <c:v>10969</c:v>
                </c:pt>
                <c:pt idx="1663">
                  <c:v>16948</c:v>
                </c:pt>
                <c:pt idx="1664">
                  <c:v>16681</c:v>
                </c:pt>
                <c:pt idx="1665">
                  <c:v>14609</c:v>
                </c:pt>
                <c:pt idx="1666">
                  <c:v>14828</c:v>
                </c:pt>
                <c:pt idx="1667">
                  <c:v>16757</c:v>
                </c:pt>
                <c:pt idx="1668">
                  <c:v>19312</c:v>
                </c:pt>
                <c:pt idx="1669">
                  <c:v>23775</c:v>
                </c:pt>
                <c:pt idx="1670">
                  <c:v>21540</c:v>
                </c:pt>
                <c:pt idx="1671">
                  <c:v>18069</c:v>
                </c:pt>
                <c:pt idx="1672">
                  <c:v>16834</c:v>
                </c:pt>
                <c:pt idx="1673">
                  <c:v>16418</c:v>
                </c:pt>
                <c:pt idx="1674">
                  <c:v>16442</c:v>
                </c:pt>
                <c:pt idx="1675">
                  <c:v>20982</c:v>
                </c:pt>
                <c:pt idx="1676">
                  <c:v>19295</c:v>
                </c:pt>
                <c:pt idx="1677">
                  <c:v>15833</c:v>
                </c:pt>
                <c:pt idx="1678">
                  <c:v>14298</c:v>
                </c:pt>
                <c:pt idx="1679">
                  <c:v>13068</c:v>
                </c:pt>
                <c:pt idx="1680">
                  <c:v>12973</c:v>
                </c:pt>
                <c:pt idx="1681">
                  <c:v>14215</c:v>
                </c:pt>
                <c:pt idx="1682">
                  <c:v>13726</c:v>
                </c:pt>
                <c:pt idx="1683">
                  <c:v>14738</c:v>
                </c:pt>
                <c:pt idx="1684">
                  <c:v>15813</c:v>
                </c:pt>
                <c:pt idx="1685">
                  <c:v>14781</c:v>
                </c:pt>
                <c:pt idx="1686">
                  <c:v>14380</c:v>
                </c:pt>
                <c:pt idx="1687">
                  <c:v>12557</c:v>
                </c:pt>
                <c:pt idx="1688">
                  <c:v>12654</c:v>
                </c:pt>
                <c:pt idx="1689">
                  <c:v>12971</c:v>
                </c:pt>
                <c:pt idx="1690">
                  <c:v>14774</c:v>
                </c:pt>
                <c:pt idx="1691">
                  <c:v>14641</c:v>
                </c:pt>
                <c:pt idx="1692">
                  <c:v>13906</c:v>
                </c:pt>
                <c:pt idx="1693">
                  <c:v>13653</c:v>
                </c:pt>
                <c:pt idx="1694">
                  <c:v>16712</c:v>
                </c:pt>
                <c:pt idx="1695">
                  <c:v>16409</c:v>
                </c:pt>
                <c:pt idx="1696">
                  <c:v>16858</c:v>
                </c:pt>
                <c:pt idx="1697">
                  <c:v>17136</c:v>
                </c:pt>
                <c:pt idx="1698">
                  <c:v>16069</c:v>
                </c:pt>
                <c:pt idx="1699">
                  <c:v>17614</c:v>
                </c:pt>
                <c:pt idx="1700">
                  <c:v>17483</c:v>
                </c:pt>
                <c:pt idx="1701">
                  <c:v>18613</c:v>
                </c:pt>
                <c:pt idx="1702">
                  <c:v>18752</c:v>
                </c:pt>
                <c:pt idx="1703">
                  <c:v>18262</c:v>
                </c:pt>
                <c:pt idx="1704">
                  <c:v>17929</c:v>
                </c:pt>
                <c:pt idx="1705">
                  <c:v>18081</c:v>
                </c:pt>
                <c:pt idx="1706">
                  <c:v>18879</c:v>
                </c:pt>
                <c:pt idx="1707">
                  <c:v>16036</c:v>
                </c:pt>
                <c:pt idx="1708">
                  <c:v>16062</c:v>
                </c:pt>
                <c:pt idx="1709">
                  <c:v>15145</c:v>
                </c:pt>
                <c:pt idx="1710">
                  <c:v>15037</c:v>
                </c:pt>
                <c:pt idx="1711">
                  <c:v>15166</c:v>
                </c:pt>
                <c:pt idx="1712">
                  <c:v>18827</c:v>
                </c:pt>
                <c:pt idx="1713">
                  <c:v>19193</c:v>
                </c:pt>
                <c:pt idx="1714">
                  <c:v>22657</c:v>
                </c:pt>
                <c:pt idx="1715">
                  <c:v>20248</c:v>
                </c:pt>
                <c:pt idx="1716">
                  <c:v>19666</c:v>
                </c:pt>
                <c:pt idx="1717">
                  <c:v>16815</c:v>
                </c:pt>
                <c:pt idx="1718">
                  <c:v>16867</c:v>
                </c:pt>
                <c:pt idx="1719">
                  <c:v>19693</c:v>
                </c:pt>
                <c:pt idx="1720">
                  <c:v>16678</c:v>
                </c:pt>
                <c:pt idx="1721">
                  <c:v>14161</c:v>
                </c:pt>
                <c:pt idx="1722">
                  <c:v>17310</c:v>
                </c:pt>
                <c:pt idx="1723">
                  <c:v>18045</c:v>
                </c:pt>
                <c:pt idx="1724">
                  <c:v>21301</c:v>
                </c:pt>
                <c:pt idx="1725">
                  <c:v>19614</c:v>
                </c:pt>
                <c:pt idx="1726">
                  <c:v>19326</c:v>
                </c:pt>
                <c:pt idx="1727">
                  <c:v>15827</c:v>
                </c:pt>
                <c:pt idx="1728">
                  <c:v>13583</c:v>
                </c:pt>
                <c:pt idx="1729">
                  <c:v>13471</c:v>
                </c:pt>
                <c:pt idx="1730">
                  <c:v>14412</c:v>
                </c:pt>
                <c:pt idx="1731">
                  <c:v>22086</c:v>
                </c:pt>
                <c:pt idx="1732">
                  <c:v>26596</c:v>
                </c:pt>
                <c:pt idx="1733">
                  <c:v>23019</c:v>
                </c:pt>
                <c:pt idx="1734">
                  <c:v>16866</c:v>
                </c:pt>
                <c:pt idx="1735">
                  <c:v>14354</c:v>
                </c:pt>
                <c:pt idx="1736">
                  <c:v>13973</c:v>
                </c:pt>
                <c:pt idx="1737">
                  <c:v>14434</c:v>
                </c:pt>
                <c:pt idx="1738">
                  <c:v>17627</c:v>
                </c:pt>
                <c:pt idx="1739">
                  <c:v>16252</c:v>
                </c:pt>
                <c:pt idx="1740">
                  <c:v>15260</c:v>
                </c:pt>
                <c:pt idx="1741">
                  <c:v>14434</c:v>
                </c:pt>
                <c:pt idx="1742">
                  <c:v>12803</c:v>
                </c:pt>
                <c:pt idx="1743">
                  <c:v>13880</c:v>
                </c:pt>
                <c:pt idx="1744">
                  <c:v>12727</c:v>
                </c:pt>
                <c:pt idx="1745">
                  <c:v>13186</c:v>
                </c:pt>
                <c:pt idx="1746">
                  <c:v>14952</c:v>
                </c:pt>
                <c:pt idx="1747">
                  <c:v>16416</c:v>
                </c:pt>
                <c:pt idx="1748">
                  <c:v>16848</c:v>
                </c:pt>
                <c:pt idx="1749">
                  <c:v>14601</c:v>
                </c:pt>
                <c:pt idx="1750">
                  <c:v>14385</c:v>
                </c:pt>
                <c:pt idx="1751">
                  <c:v>13828</c:v>
                </c:pt>
                <c:pt idx="1752">
                  <c:v>13821</c:v>
                </c:pt>
                <c:pt idx="1753">
                  <c:v>19218</c:v>
                </c:pt>
                <c:pt idx="1754">
                  <c:v>17476</c:v>
                </c:pt>
                <c:pt idx="1755">
                  <c:v>24507</c:v>
                </c:pt>
                <c:pt idx="1756">
                  <c:v>24503</c:v>
                </c:pt>
                <c:pt idx="1757">
                  <c:v>23778</c:v>
                </c:pt>
                <c:pt idx="1758">
                  <c:v>21696</c:v>
                </c:pt>
                <c:pt idx="1759">
                  <c:v>26671</c:v>
                </c:pt>
                <c:pt idx="1760">
                  <c:v>23083</c:v>
                </c:pt>
                <c:pt idx="1761">
                  <c:v>20450</c:v>
                </c:pt>
                <c:pt idx="1762">
                  <c:v>18855</c:v>
                </c:pt>
                <c:pt idx="1763">
                  <c:v>16660</c:v>
                </c:pt>
                <c:pt idx="1764">
                  <c:v>14657</c:v>
                </c:pt>
                <c:pt idx="1765">
                  <c:v>17467</c:v>
                </c:pt>
                <c:pt idx="1766">
                  <c:v>18609</c:v>
                </c:pt>
                <c:pt idx="1767">
                  <c:v>18498</c:v>
                </c:pt>
                <c:pt idx="1768">
                  <c:v>21514</c:v>
                </c:pt>
                <c:pt idx="1769">
                  <c:v>21038</c:v>
                </c:pt>
                <c:pt idx="1770">
                  <c:v>16424</c:v>
                </c:pt>
                <c:pt idx="1771">
                  <c:v>15679</c:v>
                </c:pt>
                <c:pt idx="1772">
                  <c:v>17045</c:v>
                </c:pt>
                <c:pt idx="1773">
                  <c:v>21813</c:v>
                </c:pt>
                <c:pt idx="1774">
                  <c:v>20062</c:v>
                </c:pt>
                <c:pt idx="1775">
                  <c:v>19411</c:v>
                </c:pt>
                <c:pt idx="1776">
                  <c:v>21058</c:v>
                </c:pt>
                <c:pt idx="1777">
                  <c:v>19256</c:v>
                </c:pt>
                <c:pt idx="1778">
                  <c:v>19955</c:v>
                </c:pt>
                <c:pt idx="1779">
                  <c:v>19645</c:v>
                </c:pt>
                <c:pt idx="1780">
                  <c:v>20371</c:v>
                </c:pt>
                <c:pt idx="1781">
                  <c:v>21128</c:v>
                </c:pt>
                <c:pt idx="1782">
                  <c:v>29453</c:v>
                </c:pt>
                <c:pt idx="1783">
                  <c:v>23814</c:v>
                </c:pt>
                <c:pt idx="1784">
                  <c:v>19383</c:v>
                </c:pt>
                <c:pt idx="1785">
                  <c:v>26549</c:v>
                </c:pt>
                <c:pt idx="1786">
                  <c:v>48798</c:v>
                </c:pt>
                <c:pt idx="1787">
                  <c:v>1003504</c:v>
                </c:pt>
                <c:pt idx="1788">
                  <c:v>414730</c:v>
                </c:pt>
                <c:pt idx="1789">
                  <c:v>144668</c:v>
                </c:pt>
                <c:pt idx="1790">
                  <c:v>99395</c:v>
                </c:pt>
                <c:pt idx="1791">
                  <c:v>75306</c:v>
                </c:pt>
                <c:pt idx="1792">
                  <c:v>66848</c:v>
                </c:pt>
                <c:pt idx="1793">
                  <c:v>58110</c:v>
                </c:pt>
                <c:pt idx="1794">
                  <c:v>48440</c:v>
                </c:pt>
                <c:pt idx="1795">
                  <c:v>45485</c:v>
                </c:pt>
                <c:pt idx="1796">
                  <c:v>39226</c:v>
                </c:pt>
                <c:pt idx="1797">
                  <c:v>34250</c:v>
                </c:pt>
                <c:pt idx="1798">
                  <c:v>31242</c:v>
                </c:pt>
                <c:pt idx="1799">
                  <c:v>32553</c:v>
                </c:pt>
                <c:pt idx="1800">
                  <c:v>43623</c:v>
                </c:pt>
                <c:pt idx="1801">
                  <c:v>42044</c:v>
                </c:pt>
                <c:pt idx="1802">
                  <c:v>32332</c:v>
                </c:pt>
                <c:pt idx="1803">
                  <c:v>28173</c:v>
                </c:pt>
                <c:pt idx="1804">
                  <c:v>28200</c:v>
                </c:pt>
                <c:pt idx="1805">
                  <c:v>25699</c:v>
                </c:pt>
                <c:pt idx="1806">
                  <c:v>26464</c:v>
                </c:pt>
                <c:pt idx="1807">
                  <c:v>25485</c:v>
                </c:pt>
                <c:pt idx="1808">
                  <c:v>24091</c:v>
                </c:pt>
                <c:pt idx="1809">
                  <c:v>21457</c:v>
                </c:pt>
                <c:pt idx="1810">
                  <c:v>21360</c:v>
                </c:pt>
                <c:pt idx="1811">
                  <c:v>19782</c:v>
                </c:pt>
                <c:pt idx="1812">
                  <c:v>19568</c:v>
                </c:pt>
                <c:pt idx="1813">
                  <c:v>19727</c:v>
                </c:pt>
                <c:pt idx="1814">
                  <c:v>18962</c:v>
                </c:pt>
                <c:pt idx="1815">
                  <c:v>19503</c:v>
                </c:pt>
                <c:pt idx="1816">
                  <c:v>18941</c:v>
                </c:pt>
                <c:pt idx="1817">
                  <c:v>18618</c:v>
                </c:pt>
                <c:pt idx="1818">
                  <c:v>17222</c:v>
                </c:pt>
                <c:pt idx="1819">
                  <c:v>16779</c:v>
                </c:pt>
                <c:pt idx="1820">
                  <c:v>19561</c:v>
                </c:pt>
                <c:pt idx="1821">
                  <c:v>19361</c:v>
                </c:pt>
                <c:pt idx="1822">
                  <c:v>21521</c:v>
                </c:pt>
                <c:pt idx="1823">
                  <c:v>21924</c:v>
                </c:pt>
                <c:pt idx="1824">
                  <c:v>23859</c:v>
                </c:pt>
                <c:pt idx="1825">
                  <c:v>35922</c:v>
                </c:pt>
                <c:pt idx="1826">
                  <c:v>27103</c:v>
                </c:pt>
                <c:pt idx="1827">
                  <c:v>25403</c:v>
                </c:pt>
                <c:pt idx="1828">
                  <c:v>26678</c:v>
                </c:pt>
                <c:pt idx="1829">
                  <c:v>32722</c:v>
                </c:pt>
                <c:pt idx="1830">
                  <c:v>55461</c:v>
                </c:pt>
                <c:pt idx="1831">
                  <c:v>45882</c:v>
                </c:pt>
                <c:pt idx="1832">
                  <c:v>29218</c:v>
                </c:pt>
                <c:pt idx="1833">
                  <c:v>25857</c:v>
                </c:pt>
                <c:pt idx="1834">
                  <c:v>24280</c:v>
                </c:pt>
                <c:pt idx="1835">
                  <c:v>25051</c:v>
                </c:pt>
                <c:pt idx="1836">
                  <c:v>23817</c:v>
                </c:pt>
                <c:pt idx="1837">
                  <c:v>24678</c:v>
                </c:pt>
                <c:pt idx="1838">
                  <c:v>21036</c:v>
                </c:pt>
                <c:pt idx="1839">
                  <c:v>20509</c:v>
                </c:pt>
                <c:pt idx="1840">
                  <c:v>20504</c:v>
                </c:pt>
                <c:pt idx="1841">
                  <c:v>20630</c:v>
                </c:pt>
                <c:pt idx="1842">
                  <c:v>27402</c:v>
                </c:pt>
                <c:pt idx="1843">
                  <c:v>30324</c:v>
                </c:pt>
                <c:pt idx="1844">
                  <c:v>27005</c:v>
                </c:pt>
                <c:pt idx="1845">
                  <c:v>29376</c:v>
                </c:pt>
                <c:pt idx="1846">
                  <c:v>27532</c:v>
                </c:pt>
                <c:pt idx="1847">
                  <c:v>25187</c:v>
                </c:pt>
                <c:pt idx="1848">
                  <c:v>24506</c:v>
                </c:pt>
                <c:pt idx="1849">
                  <c:v>24248</c:v>
                </c:pt>
                <c:pt idx="1850">
                  <c:v>25663</c:v>
                </c:pt>
                <c:pt idx="1851">
                  <c:v>20306</c:v>
                </c:pt>
                <c:pt idx="1852">
                  <c:v>2</c:v>
                </c:pt>
                <c:pt idx="1853">
                  <c:v>32986</c:v>
                </c:pt>
                <c:pt idx="1854">
                  <c:v>37899</c:v>
                </c:pt>
                <c:pt idx="1855">
                  <c:v>39931</c:v>
                </c:pt>
                <c:pt idx="1856">
                  <c:v>38221</c:v>
                </c:pt>
                <c:pt idx="1857">
                  <c:v>33209</c:v>
                </c:pt>
                <c:pt idx="1858">
                  <c:v>30511</c:v>
                </c:pt>
                <c:pt idx="1859">
                  <c:v>31502</c:v>
                </c:pt>
                <c:pt idx="1860">
                  <c:v>26863</c:v>
                </c:pt>
                <c:pt idx="1861">
                  <c:v>18014</c:v>
                </c:pt>
                <c:pt idx="1862">
                  <c:v>18287</c:v>
                </c:pt>
                <c:pt idx="1863">
                  <c:v>19907</c:v>
                </c:pt>
                <c:pt idx="1864">
                  <c:v>30850</c:v>
                </c:pt>
                <c:pt idx="1865">
                  <c:v>26454</c:v>
                </c:pt>
                <c:pt idx="1866">
                  <c:v>23368</c:v>
                </c:pt>
                <c:pt idx="1867">
                  <c:v>23197</c:v>
                </c:pt>
                <c:pt idx="1868">
                  <c:v>19978</c:v>
                </c:pt>
                <c:pt idx="1869">
                  <c:v>22796</c:v>
                </c:pt>
                <c:pt idx="1870">
                  <c:v>16559</c:v>
                </c:pt>
                <c:pt idx="1871">
                  <c:v>17184</c:v>
                </c:pt>
                <c:pt idx="1872">
                  <c:v>19998</c:v>
                </c:pt>
                <c:pt idx="1873">
                  <c:v>17966</c:v>
                </c:pt>
                <c:pt idx="1874">
                  <c:v>14732</c:v>
                </c:pt>
                <c:pt idx="1875">
                  <c:v>13174</c:v>
                </c:pt>
                <c:pt idx="1876">
                  <c:v>14536</c:v>
                </c:pt>
                <c:pt idx="1877">
                  <c:v>14081</c:v>
                </c:pt>
                <c:pt idx="1878">
                  <c:v>16266</c:v>
                </c:pt>
                <c:pt idx="1879">
                  <c:v>16775</c:v>
                </c:pt>
                <c:pt idx="1880">
                  <c:v>13671</c:v>
                </c:pt>
                <c:pt idx="1881">
                  <c:v>20104</c:v>
                </c:pt>
                <c:pt idx="1882">
                  <c:v>15521</c:v>
                </c:pt>
                <c:pt idx="1883">
                  <c:v>14265</c:v>
                </c:pt>
                <c:pt idx="1884">
                  <c:v>14589</c:v>
                </c:pt>
                <c:pt idx="1885">
                  <c:v>12707</c:v>
                </c:pt>
                <c:pt idx="1886">
                  <c:v>13615</c:v>
                </c:pt>
                <c:pt idx="1887">
                  <c:v>15084</c:v>
                </c:pt>
                <c:pt idx="1888">
                  <c:v>16010</c:v>
                </c:pt>
                <c:pt idx="1889">
                  <c:v>14263</c:v>
                </c:pt>
                <c:pt idx="1890">
                  <c:v>13775</c:v>
                </c:pt>
                <c:pt idx="1891">
                  <c:v>15400</c:v>
                </c:pt>
                <c:pt idx="1892">
                  <c:v>14808</c:v>
                </c:pt>
                <c:pt idx="1893">
                  <c:v>14241</c:v>
                </c:pt>
                <c:pt idx="1894">
                  <c:v>14840</c:v>
                </c:pt>
                <c:pt idx="1895">
                  <c:v>14701</c:v>
                </c:pt>
                <c:pt idx="1896">
                  <c:v>14572</c:v>
                </c:pt>
                <c:pt idx="1897">
                  <c:v>18949</c:v>
                </c:pt>
                <c:pt idx="1898">
                  <c:v>26073</c:v>
                </c:pt>
                <c:pt idx="1899">
                  <c:v>48971</c:v>
                </c:pt>
                <c:pt idx="1900">
                  <c:v>26864</c:v>
                </c:pt>
                <c:pt idx="1901">
                  <c:v>23775</c:v>
                </c:pt>
                <c:pt idx="1902">
                  <c:v>26065</c:v>
                </c:pt>
                <c:pt idx="1903">
                  <c:v>31396</c:v>
                </c:pt>
                <c:pt idx="1904">
                  <c:v>33350</c:v>
                </c:pt>
                <c:pt idx="1905">
                  <c:v>32206</c:v>
                </c:pt>
                <c:pt idx="1906">
                  <c:v>37508</c:v>
                </c:pt>
                <c:pt idx="1907">
                  <c:v>34953</c:v>
                </c:pt>
                <c:pt idx="1908">
                  <c:v>33743</c:v>
                </c:pt>
                <c:pt idx="1909">
                  <c:v>35229</c:v>
                </c:pt>
                <c:pt idx="1910">
                  <c:v>39481</c:v>
                </c:pt>
                <c:pt idx="1911">
                  <c:v>81975</c:v>
                </c:pt>
                <c:pt idx="1912">
                  <c:v>95370</c:v>
                </c:pt>
                <c:pt idx="1913">
                  <c:v>92539</c:v>
                </c:pt>
                <c:pt idx="1914">
                  <c:v>98317</c:v>
                </c:pt>
                <c:pt idx="1915">
                  <c:v>82932</c:v>
                </c:pt>
                <c:pt idx="1916">
                  <c:v>111046</c:v>
                </c:pt>
                <c:pt idx="1917">
                  <c:v>219761</c:v>
                </c:pt>
                <c:pt idx="1918">
                  <c:v>2232007</c:v>
                </c:pt>
                <c:pt idx="1919">
                  <c:v>798488</c:v>
                </c:pt>
                <c:pt idx="1920">
                  <c:v>226589</c:v>
                </c:pt>
                <c:pt idx="1921">
                  <c:v>129318</c:v>
                </c:pt>
                <c:pt idx="1922">
                  <c:v>95852</c:v>
                </c:pt>
                <c:pt idx="1923">
                  <c:v>79275</c:v>
                </c:pt>
                <c:pt idx="1924">
                  <c:v>67699</c:v>
                </c:pt>
                <c:pt idx="1925">
                  <c:v>56971</c:v>
                </c:pt>
                <c:pt idx="1926">
                  <c:v>47764</c:v>
                </c:pt>
                <c:pt idx="1927">
                  <c:v>40892</c:v>
                </c:pt>
                <c:pt idx="1928">
                  <c:v>36954</c:v>
                </c:pt>
                <c:pt idx="1929">
                  <c:v>32305</c:v>
                </c:pt>
                <c:pt idx="1930">
                  <c:v>30018</c:v>
                </c:pt>
                <c:pt idx="1931">
                  <c:v>28244</c:v>
                </c:pt>
                <c:pt idx="1932">
                  <c:v>27885</c:v>
                </c:pt>
                <c:pt idx="1933">
                  <c:v>27322</c:v>
                </c:pt>
                <c:pt idx="1934">
                  <c:v>25837</c:v>
                </c:pt>
                <c:pt idx="1935">
                  <c:v>23687</c:v>
                </c:pt>
                <c:pt idx="1936">
                  <c:v>26941</c:v>
                </c:pt>
                <c:pt idx="1937">
                  <c:v>25546</c:v>
                </c:pt>
                <c:pt idx="1938">
                  <c:v>22712</c:v>
                </c:pt>
                <c:pt idx="1939">
                  <c:v>22428</c:v>
                </c:pt>
                <c:pt idx="1940">
                  <c:v>21356</c:v>
                </c:pt>
                <c:pt idx="1941">
                  <c:v>21257</c:v>
                </c:pt>
                <c:pt idx="1942">
                  <c:v>20075</c:v>
                </c:pt>
                <c:pt idx="1943">
                  <c:v>20883</c:v>
                </c:pt>
                <c:pt idx="1944">
                  <c:v>20039</c:v>
                </c:pt>
                <c:pt idx="1945">
                  <c:v>18375</c:v>
                </c:pt>
                <c:pt idx="1946">
                  <c:v>18836</c:v>
                </c:pt>
                <c:pt idx="1947">
                  <c:v>19433</c:v>
                </c:pt>
                <c:pt idx="1948">
                  <c:v>19978</c:v>
                </c:pt>
                <c:pt idx="1949">
                  <c:v>19977</c:v>
                </c:pt>
                <c:pt idx="1950">
                  <c:v>17547</c:v>
                </c:pt>
                <c:pt idx="1951">
                  <c:v>17715</c:v>
                </c:pt>
                <c:pt idx="1952">
                  <c:v>16185</c:v>
                </c:pt>
                <c:pt idx="1953">
                  <c:v>16968</c:v>
                </c:pt>
                <c:pt idx="1954">
                  <c:v>17829</c:v>
                </c:pt>
                <c:pt idx="1955">
                  <c:v>16427</c:v>
                </c:pt>
                <c:pt idx="1956">
                  <c:v>16426</c:v>
                </c:pt>
                <c:pt idx="1957">
                  <c:v>17904</c:v>
                </c:pt>
                <c:pt idx="1958">
                  <c:v>18736</c:v>
                </c:pt>
                <c:pt idx="1959">
                  <c:v>17024</c:v>
                </c:pt>
                <c:pt idx="1960">
                  <c:v>17735</c:v>
                </c:pt>
                <c:pt idx="1961">
                  <c:v>18330</c:v>
                </c:pt>
                <c:pt idx="1962">
                  <c:v>16759</c:v>
                </c:pt>
                <c:pt idx="1963">
                  <c:v>16373</c:v>
                </c:pt>
                <c:pt idx="1964">
                  <c:v>20000</c:v>
                </c:pt>
                <c:pt idx="1965">
                  <c:v>17920</c:v>
                </c:pt>
                <c:pt idx="1966">
                  <c:v>15453</c:v>
                </c:pt>
                <c:pt idx="1967">
                  <c:v>16225</c:v>
                </c:pt>
                <c:pt idx="1968">
                  <c:v>16740</c:v>
                </c:pt>
                <c:pt idx="1969">
                  <c:v>16516</c:v>
                </c:pt>
                <c:pt idx="1970">
                  <c:v>16286</c:v>
                </c:pt>
                <c:pt idx="1971">
                  <c:v>16047</c:v>
                </c:pt>
                <c:pt idx="1972">
                  <c:v>19071</c:v>
                </c:pt>
                <c:pt idx="1973">
                  <c:v>13187</c:v>
                </c:pt>
                <c:pt idx="1974">
                  <c:v>13145</c:v>
                </c:pt>
                <c:pt idx="1975">
                  <c:v>14439</c:v>
                </c:pt>
                <c:pt idx="1976">
                  <c:v>13836</c:v>
                </c:pt>
                <c:pt idx="1977">
                  <c:v>14341</c:v>
                </c:pt>
                <c:pt idx="1978">
                  <c:v>14193</c:v>
                </c:pt>
                <c:pt idx="1979">
                  <c:v>13029</c:v>
                </c:pt>
                <c:pt idx="1980">
                  <c:v>11962</c:v>
                </c:pt>
                <c:pt idx="1981">
                  <c:v>12620</c:v>
                </c:pt>
                <c:pt idx="1982">
                  <c:v>12713</c:v>
                </c:pt>
                <c:pt idx="1983">
                  <c:v>12716</c:v>
                </c:pt>
                <c:pt idx="1984">
                  <c:v>18533</c:v>
                </c:pt>
                <c:pt idx="1985">
                  <c:v>26238</c:v>
                </c:pt>
                <c:pt idx="1986">
                  <c:v>45469</c:v>
                </c:pt>
                <c:pt idx="1987">
                  <c:v>37018</c:v>
                </c:pt>
                <c:pt idx="1988">
                  <c:v>17783</c:v>
                </c:pt>
                <c:pt idx="1989">
                  <c:v>16613</c:v>
                </c:pt>
                <c:pt idx="1990">
                  <c:v>17487</c:v>
                </c:pt>
                <c:pt idx="1991">
                  <c:v>15027</c:v>
                </c:pt>
                <c:pt idx="1992">
                  <c:v>17098</c:v>
                </c:pt>
                <c:pt idx="1993">
                  <c:v>16714</c:v>
                </c:pt>
                <c:pt idx="1994">
                  <c:v>13139</c:v>
                </c:pt>
                <c:pt idx="1995">
                  <c:v>13386</c:v>
                </c:pt>
                <c:pt idx="1996">
                  <c:v>14666</c:v>
                </c:pt>
                <c:pt idx="1997">
                  <c:v>13925</c:v>
                </c:pt>
                <c:pt idx="1998">
                  <c:v>13454</c:v>
                </c:pt>
                <c:pt idx="1999">
                  <c:v>12772</c:v>
                </c:pt>
                <c:pt idx="2000">
                  <c:v>11694</c:v>
                </c:pt>
                <c:pt idx="2001">
                  <c:v>10238</c:v>
                </c:pt>
                <c:pt idx="2002">
                  <c:v>11475</c:v>
                </c:pt>
                <c:pt idx="2003">
                  <c:v>12283</c:v>
                </c:pt>
                <c:pt idx="2004">
                  <c:v>11902</c:v>
                </c:pt>
                <c:pt idx="2005">
                  <c:v>26488</c:v>
                </c:pt>
                <c:pt idx="2006">
                  <c:v>16166</c:v>
                </c:pt>
                <c:pt idx="2007">
                  <c:v>13709</c:v>
                </c:pt>
                <c:pt idx="2008">
                  <c:v>14755</c:v>
                </c:pt>
                <c:pt idx="2009">
                  <c:v>13397</c:v>
                </c:pt>
                <c:pt idx="2010">
                  <c:v>12725</c:v>
                </c:pt>
                <c:pt idx="2011">
                  <c:v>16349</c:v>
                </c:pt>
                <c:pt idx="2012">
                  <c:v>15172</c:v>
                </c:pt>
                <c:pt idx="2013">
                  <c:v>14743</c:v>
                </c:pt>
                <c:pt idx="2014">
                  <c:v>13523</c:v>
                </c:pt>
                <c:pt idx="2015">
                  <c:v>11128</c:v>
                </c:pt>
                <c:pt idx="2016">
                  <c:v>10700</c:v>
                </c:pt>
                <c:pt idx="2017">
                  <c:v>14960</c:v>
                </c:pt>
                <c:pt idx="2018">
                  <c:v>15789</c:v>
                </c:pt>
                <c:pt idx="2019">
                  <c:v>14306</c:v>
                </c:pt>
                <c:pt idx="2020">
                  <c:v>15147</c:v>
                </c:pt>
                <c:pt idx="2021">
                  <c:v>21402</c:v>
                </c:pt>
                <c:pt idx="2022">
                  <c:v>19870</c:v>
                </c:pt>
                <c:pt idx="2023">
                  <c:v>15648</c:v>
                </c:pt>
                <c:pt idx="2024">
                  <c:v>12023</c:v>
                </c:pt>
                <c:pt idx="2025">
                  <c:v>7554</c:v>
                </c:pt>
                <c:pt idx="2026">
                  <c:v>7749</c:v>
                </c:pt>
                <c:pt idx="2027">
                  <c:v>10785</c:v>
                </c:pt>
                <c:pt idx="2028">
                  <c:v>13596</c:v>
                </c:pt>
                <c:pt idx="2029">
                  <c:v>12225</c:v>
                </c:pt>
                <c:pt idx="2030">
                  <c:v>11431</c:v>
                </c:pt>
                <c:pt idx="2031">
                  <c:v>11959</c:v>
                </c:pt>
                <c:pt idx="2032">
                  <c:v>12474</c:v>
                </c:pt>
                <c:pt idx="2033">
                  <c:v>21822</c:v>
                </c:pt>
                <c:pt idx="2034">
                  <c:v>19871</c:v>
                </c:pt>
                <c:pt idx="2035">
                  <c:v>13088</c:v>
                </c:pt>
                <c:pt idx="2036">
                  <c:v>11719</c:v>
                </c:pt>
                <c:pt idx="2037">
                  <c:v>12228</c:v>
                </c:pt>
                <c:pt idx="2038">
                  <c:v>12316</c:v>
                </c:pt>
                <c:pt idx="2039">
                  <c:v>12952</c:v>
                </c:pt>
                <c:pt idx="2040">
                  <c:v>13172</c:v>
                </c:pt>
                <c:pt idx="2041">
                  <c:v>13603</c:v>
                </c:pt>
                <c:pt idx="2042">
                  <c:v>13386</c:v>
                </c:pt>
                <c:pt idx="2043">
                  <c:v>12694</c:v>
                </c:pt>
                <c:pt idx="2044">
                  <c:v>14196</c:v>
                </c:pt>
                <c:pt idx="2045">
                  <c:v>15694</c:v>
                </c:pt>
                <c:pt idx="2046">
                  <c:v>15516</c:v>
                </c:pt>
                <c:pt idx="2047">
                  <c:v>12616</c:v>
                </c:pt>
                <c:pt idx="2048">
                  <c:v>13488</c:v>
                </c:pt>
                <c:pt idx="2049">
                  <c:v>16914</c:v>
                </c:pt>
                <c:pt idx="2050">
                  <c:v>14944</c:v>
                </c:pt>
                <c:pt idx="2051">
                  <c:v>13311</c:v>
                </c:pt>
                <c:pt idx="2052">
                  <c:v>19371</c:v>
                </c:pt>
                <c:pt idx="2053">
                  <c:v>15829</c:v>
                </c:pt>
                <c:pt idx="2054">
                  <c:v>14771</c:v>
                </c:pt>
                <c:pt idx="2055">
                  <c:v>14224</c:v>
                </c:pt>
                <c:pt idx="2056">
                  <c:v>15151</c:v>
                </c:pt>
                <c:pt idx="2057">
                  <c:v>13505</c:v>
                </c:pt>
                <c:pt idx="2058">
                  <c:v>12725</c:v>
                </c:pt>
                <c:pt idx="2059">
                  <c:v>14104</c:v>
                </c:pt>
                <c:pt idx="2060">
                  <c:v>14076</c:v>
                </c:pt>
                <c:pt idx="2061">
                  <c:v>23193</c:v>
                </c:pt>
                <c:pt idx="2062">
                  <c:v>19653</c:v>
                </c:pt>
                <c:pt idx="2063">
                  <c:v>18555</c:v>
                </c:pt>
                <c:pt idx="2064">
                  <c:v>16368</c:v>
                </c:pt>
                <c:pt idx="2065">
                  <c:v>18079</c:v>
                </c:pt>
                <c:pt idx="2066">
                  <c:v>19023</c:v>
                </c:pt>
                <c:pt idx="2067">
                  <c:v>16726</c:v>
                </c:pt>
                <c:pt idx="2068">
                  <c:v>15906</c:v>
                </c:pt>
                <c:pt idx="2069">
                  <c:v>14717</c:v>
                </c:pt>
                <c:pt idx="2070">
                  <c:v>13537</c:v>
                </c:pt>
                <c:pt idx="2071">
                  <c:v>12640</c:v>
                </c:pt>
                <c:pt idx="2072">
                  <c:v>16173</c:v>
                </c:pt>
                <c:pt idx="2073">
                  <c:v>14463</c:v>
                </c:pt>
                <c:pt idx="2074">
                  <c:v>14006</c:v>
                </c:pt>
                <c:pt idx="2075">
                  <c:v>13985</c:v>
                </c:pt>
                <c:pt idx="2076">
                  <c:v>12302</c:v>
                </c:pt>
                <c:pt idx="2077">
                  <c:v>13770</c:v>
                </c:pt>
                <c:pt idx="2078">
                  <c:v>12699</c:v>
                </c:pt>
                <c:pt idx="2079">
                  <c:v>12298</c:v>
                </c:pt>
                <c:pt idx="2080">
                  <c:v>15940</c:v>
                </c:pt>
                <c:pt idx="2081">
                  <c:v>17884</c:v>
                </c:pt>
                <c:pt idx="2082">
                  <c:v>14750</c:v>
                </c:pt>
                <c:pt idx="2083">
                  <c:v>15206</c:v>
                </c:pt>
                <c:pt idx="2084">
                  <c:v>14188</c:v>
                </c:pt>
                <c:pt idx="2085">
                  <c:v>13156</c:v>
                </c:pt>
                <c:pt idx="2086">
                  <c:v>12928</c:v>
                </c:pt>
                <c:pt idx="2087">
                  <c:v>15726</c:v>
                </c:pt>
                <c:pt idx="2088">
                  <c:v>28219</c:v>
                </c:pt>
                <c:pt idx="2089">
                  <c:v>22555</c:v>
                </c:pt>
                <c:pt idx="2090">
                  <c:v>17196</c:v>
                </c:pt>
                <c:pt idx="2091">
                  <c:v>15413</c:v>
                </c:pt>
                <c:pt idx="2092">
                  <c:v>20170</c:v>
                </c:pt>
                <c:pt idx="2093">
                  <c:v>23476</c:v>
                </c:pt>
                <c:pt idx="2094">
                  <c:v>23366</c:v>
                </c:pt>
                <c:pt idx="2095">
                  <c:v>19241</c:v>
                </c:pt>
                <c:pt idx="2096">
                  <c:v>17284</c:v>
                </c:pt>
                <c:pt idx="2097">
                  <c:v>16730</c:v>
                </c:pt>
                <c:pt idx="2098">
                  <c:v>15226</c:v>
                </c:pt>
                <c:pt idx="2099">
                  <c:v>13580</c:v>
                </c:pt>
                <c:pt idx="2100">
                  <c:v>15936</c:v>
                </c:pt>
                <c:pt idx="2101">
                  <c:v>15386</c:v>
                </c:pt>
                <c:pt idx="2102">
                  <c:v>16843</c:v>
                </c:pt>
                <c:pt idx="2103">
                  <c:v>16405</c:v>
                </c:pt>
                <c:pt idx="2104">
                  <c:v>24494</c:v>
                </c:pt>
                <c:pt idx="2105">
                  <c:v>20492</c:v>
                </c:pt>
                <c:pt idx="2106">
                  <c:v>17795</c:v>
                </c:pt>
                <c:pt idx="2107">
                  <c:v>18533</c:v>
                </c:pt>
                <c:pt idx="2108">
                  <c:v>19853</c:v>
                </c:pt>
                <c:pt idx="2109">
                  <c:v>35630</c:v>
                </c:pt>
                <c:pt idx="2110">
                  <c:v>24908</c:v>
                </c:pt>
                <c:pt idx="2111">
                  <c:v>51723</c:v>
                </c:pt>
                <c:pt idx="2112">
                  <c:v>48989</c:v>
                </c:pt>
                <c:pt idx="2113">
                  <c:v>23796</c:v>
                </c:pt>
                <c:pt idx="2114">
                  <c:v>19642</c:v>
                </c:pt>
                <c:pt idx="2115">
                  <c:v>21736</c:v>
                </c:pt>
                <c:pt idx="2116">
                  <c:v>20802</c:v>
                </c:pt>
                <c:pt idx="2117">
                  <c:v>20397</c:v>
                </c:pt>
                <c:pt idx="2118">
                  <c:v>19405</c:v>
                </c:pt>
                <c:pt idx="2119">
                  <c:v>19220</c:v>
                </c:pt>
                <c:pt idx="2120">
                  <c:v>18182</c:v>
                </c:pt>
                <c:pt idx="2121">
                  <c:v>20169</c:v>
                </c:pt>
                <c:pt idx="2122">
                  <c:v>19076</c:v>
                </c:pt>
                <c:pt idx="2123">
                  <c:v>20894</c:v>
                </c:pt>
                <c:pt idx="2124">
                  <c:v>19227</c:v>
                </c:pt>
                <c:pt idx="2125">
                  <c:v>19672</c:v>
                </c:pt>
                <c:pt idx="2126">
                  <c:v>16749</c:v>
                </c:pt>
                <c:pt idx="2127">
                  <c:v>13558</c:v>
                </c:pt>
                <c:pt idx="2128">
                  <c:v>13081</c:v>
                </c:pt>
                <c:pt idx="2129">
                  <c:v>13678</c:v>
                </c:pt>
                <c:pt idx="2130">
                  <c:v>18129</c:v>
                </c:pt>
                <c:pt idx="2131">
                  <c:v>19340</c:v>
                </c:pt>
                <c:pt idx="2132">
                  <c:v>17165</c:v>
                </c:pt>
                <c:pt idx="2133">
                  <c:v>21757</c:v>
                </c:pt>
                <c:pt idx="2134">
                  <c:v>20072</c:v>
                </c:pt>
                <c:pt idx="2135">
                  <c:v>16032</c:v>
                </c:pt>
                <c:pt idx="2136">
                  <c:v>16675</c:v>
                </c:pt>
                <c:pt idx="2137">
                  <c:v>17985</c:v>
                </c:pt>
                <c:pt idx="2138">
                  <c:v>19475</c:v>
                </c:pt>
                <c:pt idx="2139">
                  <c:v>21297</c:v>
                </c:pt>
                <c:pt idx="2140">
                  <c:v>18887</c:v>
                </c:pt>
                <c:pt idx="2141">
                  <c:v>17205</c:v>
                </c:pt>
                <c:pt idx="2142">
                  <c:v>18219</c:v>
                </c:pt>
                <c:pt idx="2143">
                  <c:v>31150</c:v>
                </c:pt>
                <c:pt idx="2144">
                  <c:v>700437</c:v>
                </c:pt>
                <c:pt idx="2145">
                  <c:v>306464</c:v>
                </c:pt>
                <c:pt idx="2146">
                  <c:v>187301</c:v>
                </c:pt>
                <c:pt idx="2147">
                  <c:v>147950</c:v>
                </c:pt>
                <c:pt idx="2148">
                  <c:v>82284</c:v>
                </c:pt>
                <c:pt idx="2149">
                  <c:v>68258</c:v>
                </c:pt>
                <c:pt idx="2150">
                  <c:v>56746</c:v>
                </c:pt>
                <c:pt idx="2151">
                  <c:v>40264</c:v>
                </c:pt>
                <c:pt idx="2152">
                  <c:v>31859</c:v>
                </c:pt>
                <c:pt idx="2153">
                  <c:v>27771</c:v>
                </c:pt>
                <c:pt idx="2154">
                  <c:v>24089</c:v>
                </c:pt>
                <c:pt idx="2155">
                  <c:v>23458</c:v>
                </c:pt>
                <c:pt idx="2156">
                  <c:v>23161</c:v>
                </c:pt>
                <c:pt idx="2157">
                  <c:v>22893</c:v>
                </c:pt>
                <c:pt idx="2158">
                  <c:v>21623</c:v>
                </c:pt>
                <c:pt idx="2159">
                  <c:v>24260</c:v>
                </c:pt>
                <c:pt idx="2160">
                  <c:v>22518</c:v>
                </c:pt>
                <c:pt idx="2161">
                  <c:v>23940</c:v>
                </c:pt>
                <c:pt idx="2162">
                  <c:v>21070</c:v>
                </c:pt>
                <c:pt idx="2163">
                  <c:v>21313</c:v>
                </c:pt>
                <c:pt idx="2164">
                  <c:v>23651</c:v>
                </c:pt>
                <c:pt idx="2165">
                  <c:v>22911</c:v>
                </c:pt>
                <c:pt idx="2166">
                  <c:v>21158</c:v>
                </c:pt>
                <c:pt idx="2167">
                  <c:v>21222</c:v>
                </c:pt>
                <c:pt idx="2168">
                  <c:v>19116</c:v>
                </c:pt>
                <c:pt idx="2169">
                  <c:v>18114</c:v>
                </c:pt>
                <c:pt idx="2170">
                  <c:v>17517</c:v>
                </c:pt>
                <c:pt idx="2171">
                  <c:v>19425</c:v>
                </c:pt>
                <c:pt idx="2172">
                  <c:v>19116</c:v>
                </c:pt>
                <c:pt idx="2173">
                  <c:v>20520</c:v>
                </c:pt>
                <c:pt idx="2174">
                  <c:v>19881</c:v>
                </c:pt>
                <c:pt idx="2175">
                  <c:v>18308</c:v>
                </c:pt>
                <c:pt idx="2176">
                  <c:v>16285</c:v>
                </c:pt>
                <c:pt idx="2177">
                  <c:v>16882</c:v>
                </c:pt>
                <c:pt idx="2178">
                  <c:v>16884</c:v>
                </c:pt>
                <c:pt idx="2179">
                  <c:v>17975</c:v>
                </c:pt>
                <c:pt idx="2180">
                  <c:v>34234</c:v>
                </c:pt>
                <c:pt idx="2181">
                  <c:v>26118</c:v>
                </c:pt>
                <c:pt idx="2182">
                  <c:v>20065</c:v>
                </c:pt>
                <c:pt idx="2183">
                  <c:v>16347</c:v>
                </c:pt>
                <c:pt idx="2184">
                  <c:v>15042</c:v>
                </c:pt>
                <c:pt idx="2185">
                  <c:v>16458</c:v>
                </c:pt>
                <c:pt idx="2186">
                  <c:v>16794</c:v>
                </c:pt>
                <c:pt idx="2187">
                  <c:v>21087</c:v>
                </c:pt>
                <c:pt idx="2188">
                  <c:v>19914</c:v>
                </c:pt>
                <c:pt idx="2189">
                  <c:v>19732</c:v>
                </c:pt>
                <c:pt idx="2190">
                  <c:v>27350</c:v>
                </c:pt>
                <c:pt idx="2191">
                  <c:v>23236</c:v>
                </c:pt>
                <c:pt idx="2192">
                  <c:v>21469</c:v>
                </c:pt>
                <c:pt idx="2193">
                  <c:v>23516</c:v>
                </c:pt>
                <c:pt idx="2194">
                  <c:v>26984</c:v>
                </c:pt>
                <c:pt idx="2195">
                  <c:v>34723</c:v>
                </c:pt>
                <c:pt idx="2196">
                  <c:v>25792</c:v>
                </c:pt>
                <c:pt idx="2197">
                  <c:v>22199</c:v>
                </c:pt>
                <c:pt idx="2198">
                  <c:v>24901</c:v>
                </c:pt>
                <c:pt idx="2199">
                  <c:v>24156</c:v>
                </c:pt>
                <c:pt idx="2200">
                  <c:v>29935</c:v>
                </c:pt>
                <c:pt idx="2201">
                  <c:v>32371</c:v>
                </c:pt>
                <c:pt idx="2202">
                  <c:v>29192</c:v>
                </c:pt>
                <c:pt idx="2203">
                  <c:v>26645</c:v>
                </c:pt>
                <c:pt idx="2204">
                  <c:v>24105</c:v>
                </c:pt>
                <c:pt idx="2205">
                  <c:v>26010</c:v>
                </c:pt>
                <c:pt idx="2206">
                  <c:v>23335</c:v>
                </c:pt>
                <c:pt idx="2207">
                  <c:v>23291</c:v>
                </c:pt>
                <c:pt idx="2208">
                  <c:v>25933</c:v>
                </c:pt>
                <c:pt idx="2209">
                  <c:v>27785</c:v>
                </c:pt>
                <c:pt idx="2210">
                  <c:v>26096</c:v>
                </c:pt>
                <c:pt idx="2211">
                  <c:v>24615</c:v>
                </c:pt>
                <c:pt idx="2212">
                  <c:v>39303</c:v>
                </c:pt>
                <c:pt idx="2213">
                  <c:v>31024</c:v>
                </c:pt>
                <c:pt idx="2214">
                  <c:v>43446</c:v>
                </c:pt>
                <c:pt idx="2215">
                  <c:v>52127</c:v>
                </c:pt>
                <c:pt idx="2216">
                  <c:v>48124</c:v>
                </c:pt>
                <c:pt idx="2217">
                  <c:v>45990</c:v>
                </c:pt>
                <c:pt idx="2218">
                  <c:v>42476</c:v>
                </c:pt>
                <c:pt idx="2219">
                  <c:v>75403</c:v>
                </c:pt>
                <c:pt idx="2220">
                  <c:v>65228</c:v>
                </c:pt>
                <c:pt idx="2221">
                  <c:v>64084</c:v>
                </c:pt>
                <c:pt idx="2222">
                  <c:v>77233</c:v>
                </c:pt>
                <c:pt idx="2223">
                  <c:v>88913</c:v>
                </c:pt>
                <c:pt idx="2224">
                  <c:v>123104</c:v>
                </c:pt>
                <c:pt idx="2225">
                  <c:v>198665</c:v>
                </c:pt>
                <c:pt idx="2226">
                  <c:v>2824595</c:v>
                </c:pt>
                <c:pt idx="2227">
                  <c:v>1441282</c:v>
                </c:pt>
                <c:pt idx="2228">
                  <c:v>367787</c:v>
                </c:pt>
                <c:pt idx="2229">
                  <c:v>209378</c:v>
                </c:pt>
                <c:pt idx="2230">
                  <c:v>151241</c:v>
                </c:pt>
                <c:pt idx="2231">
                  <c:v>122553</c:v>
                </c:pt>
                <c:pt idx="2232">
                  <c:v>122153</c:v>
                </c:pt>
                <c:pt idx="2233">
                  <c:v>126021</c:v>
                </c:pt>
                <c:pt idx="2234">
                  <c:v>81844</c:v>
                </c:pt>
                <c:pt idx="2235">
                  <c:v>55874</c:v>
                </c:pt>
                <c:pt idx="2236">
                  <c:v>48658</c:v>
                </c:pt>
                <c:pt idx="2237">
                  <c:v>43914</c:v>
                </c:pt>
                <c:pt idx="2238">
                  <c:v>42247</c:v>
                </c:pt>
                <c:pt idx="2239">
                  <c:v>37337</c:v>
                </c:pt>
                <c:pt idx="2240">
                  <c:v>34338</c:v>
                </c:pt>
                <c:pt idx="2241">
                  <c:v>29949</c:v>
                </c:pt>
                <c:pt idx="2242">
                  <c:v>27896</c:v>
                </c:pt>
                <c:pt idx="2243">
                  <c:v>26660</c:v>
                </c:pt>
                <c:pt idx="2244">
                  <c:v>26618</c:v>
                </c:pt>
                <c:pt idx="2245">
                  <c:v>27396</c:v>
                </c:pt>
                <c:pt idx="2246">
                  <c:v>24847</c:v>
                </c:pt>
                <c:pt idx="2247">
                  <c:v>21871</c:v>
                </c:pt>
                <c:pt idx="2248">
                  <c:v>21367</c:v>
                </c:pt>
                <c:pt idx="2249">
                  <c:v>20536</c:v>
                </c:pt>
                <c:pt idx="2250">
                  <c:v>20487</c:v>
                </c:pt>
                <c:pt idx="2251">
                  <c:v>20803</c:v>
                </c:pt>
                <c:pt idx="2252">
                  <c:v>19518</c:v>
                </c:pt>
                <c:pt idx="2253">
                  <c:v>18295</c:v>
                </c:pt>
                <c:pt idx="2254">
                  <c:v>18840</c:v>
                </c:pt>
                <c:pt idx="2255">
                  <c:v>18650</c:v>
                </c:pt>
                <c:pt idx="2256">
                  <c:v>18921</c:v>
                </c:pt>
                <c:pt idx="2257">
                  <c:v>18656</c:v>
                </c:pt>
                <c:pt idx="2258">
                  <c:v>17114</c:v>
                </c:pt>
                <c:pt idx="2259">
                  <c:v>19174</c:v>
                </c:pt>
                <c:pt idx="2260">
                  <c:v>18801</c:v>
                </c:pt>
                <c:pt idx="2261">
                  <c:v>37150</c:v>
                </c:pt>
                <c:pt idx="2262">
                  <c:v>36086</c:v>
                </c:pt>
                <c:pt idx="2263">
                  <c:v>21167</c:v>
                </c:pt>
                <c:pt idx="2264">
                  <c:v>18476</c:v>
                </c:pt>
                <c:pt idx="2265">
                  <c:v>18763</c:v>
                </c:pt>
                <c:pt idx="2266">
                  <c:v>18023</c:v>
                </c:pt>
                <c:pt idx="2267">
                  <c:v>27380</c:v>
                </c:pt>
                <c:pt idx="2268">
                  <c:v>20211</c:v>
                </c:pt>
                <c:pt idx="2269">
                  <c:v>18764</c:v>
                </c:pt>
                <c:pt idx="2270">
                  <c:v>17787</c:v>
                </c:pt>
                <c:pt idx="2271">
                  <c:v>17157</c:v>
                </c:pt>
                <c:pt idx="2272">
                  <c:v>16723</c:v>
                </c:pt>
                <c:pt idx="2273">
                  <c:v>20952</c:v>
                </c:pt>
                <c:pt idx="2274">
                  <c:v>18056</c:v>
                </c:pt>
                <c:pt idx="2275">
                  <c:v>16435</c:v>
                </c:pt>
                <c:pt idx="2276">
                  <c:v>17009</c:v>
                </c:pt>
                <c:pt idx="2277">
                  <c:v>16828</c:v>
                </c:pt>
                <c:pt idx="2278">
                  <c:v>18432</c:v>
                </c:pt>
                <c:pt idx="2279">
                  <c:v>16727</c:v>
                </c:pt>
                <c:pt idx="2280">
                  <c:v>17114</c:v>
                </c:pt>
                <c:pt idx="2281">
                  <c:v>14697</c:v>
                </c:pt>
                <c:pt idx="2282">
                  <c:v>15613</c:v>
                </c:pt>
                <c:pt idx="2283">
                  <c:v>18315</c:v>
                </c:pt>
                <c:pt idx="2284">
                  <c:v>18358</c:v>
                </c:pt>
                <c:pt idx="2285">
                  <c:v>16876</c:v>
                </c:pt>
                <c:pt idx="2286">
                  <c:v>17771</c:v>
                </c:pt>
                <c:pt idx="2287">
                  <c:v>15930</c:v>
                </c:pt>
                <c:pt idx="2288">
                  <c:v>17143</c:v>
                </c:pt>
                <c:pt idx="2289">
                  <c:v>35841</c:v>
                </c:pt>
                <c:pt idx="2290">
                  <c:v>22844</c:v>
                </c:pt>
                <c:pt idx="2291">
                  <c:v>17192</c:v>
                </c:pt>
                <c:pt idx="2292">
                  <c:v>16241</c:v>
                </c:pt>
                <c:pt idx="2293">
                  <c:v>16256</c:v>
                </c:pt>
                <c:pt idx="2294">
                  <c:v>16682</c:v>
                </c:pt>
                <c:pt idx="2295">
                  <c:v>15644</c:v>
                </c:pt>
                <c:pt idx="2296">
                  <c:v>15983</c:v>
                </c:pt>
                <c:pt idx="2297">
                  <c:v>16776</c:v>
                </c:pt>
                <c:pt idx="2298">
                  <c:v>15899</c:v>
                </c:pt>
                <c:pt idx="2299">
                  <c:v>18310</c:v>
                </c:pt>
                <c:pt idx="2300">
                  <c:v>18790</c:v>
                </c:pt>
                <c:pt idx="2301">
                  <c:v>18368</c:v>
                </c:pt>
                <c:pt idx="2302">
                  <c:v>16403</c:v>
                </c:pt>
                <c:pt idx="2303">
                  <c:v>16362</c:v>
                </c:pt>
                <c:pt idx="2304">
                  <c:v>17541</c:v>
                </c:pt>
                <c:pt idx="2305">
                  <c:v>18262</c:v>
                </c:pt>
                <c:pt idx="2306">
                  <c:v>15660</c:v>
                </c:pt>
                <c:pt idx="2307">
                  <c:v>14039</c:v>
                </c:pt>
                <c:pt idx="2308">
                  <c:v>13947</c:v>
                </c:pt>
                <c:pt idx="2309">
                  <c:v>13127</c:v>
                </c:pt>
                <c:pt idx="2310">
                  <c:v>13662</c:v>
                </c:pt>
                <c:pt idx="2311">
                  <c:v>16266</c:v>
                </c:pt>
                <c:pt idx="2312">
                  <c:v>18538</c:v>
                </c:pt>
                <c:pt idx="2313">
                  <c:v>18070</c:v>
                </c:pt>
                <c:pt idx="2314">
                  <c:v>17018</c:v>
                </c:pt>
                <c:pt idx="2315">
                  <c:v>13993</c:v>
                </c:pt>
                <c:pt idx="2316">
                  <c:v>12198</c:v>
                </c:pt>
                <c:pt idx="2317">
                  <c:v>12689</c:v>
                </c:pt>
                <c:pt idx="2318">
                  <c:v>25026</c:v>
                </c:pt>
                <c:pt idx="2319">
                  <c:v>22255</c:v>
                </c:pt>
                <c:pt idx="2320">
                  <c:v>25566</c:v>
                </c:pt>
                <c:pt idx="2321">
                  <c:v>20696</c:v>
                </c:pt>
                <c:pt idx="2322">
                  <c:v>16972</c:v>
                </c:pt>
                <c:pt idx="2323">
                  <c:v>14081</c:v>
                </c:pt>
                <c:pt idx="2324">
                  <c:v>17400</c:v>
                </c:pt>
                <c:pt idx="2325">
                  <c:v>15662</c:v>
                </c:pt>
                <c:pt idx="2326">
                  <c:v>13441</c:v>
                </c:pt>
                <c:pt idx="2327">
                  <c:v>14293</c:v>
                </c:pt>
                <c:pt idx="2328">
                  <c:v>13468</c:v>
                </c:pt>
                <c:pt idx="2329">
                  <c:v>17532</c:v>
                </c:pt>
                <c:pt idx="2330">
                  <c:v>17796</c:v>
                </c:pt>
                <c:pt idx="2331">
                  <c:v>16294</c:v>
                </c:pt>
                <c:pt idx="2332">
                  <c:v>15471</c:v>
                </c:pt>
                <c:pt idx="2333">
                  <c:v>17691</c:v>
                </c:pt>
                <c:pt idx="2334">
                  <c:v>19607</c:v>
                </c:pt>
                <c:pt idx="2335">
                  <c:v>21680</c:v>
                </c:pt>
                <c:pt idx="2336">
                  <c:v>17211</c:v>
                </c:pt>
                <c:pt idx="2337">
                  <c:v>14332</c:v>
                </c:pt>
                <c:pt idx="2338">
                  <c:v>13798</c:v>
                </c:pt>
                <c:pt idx="2339">
                  <c:v>20563</c:v>
                </c:pt>
                <c:pt idx="2340">
                  <c:v>16105</c:v>
                </c:pt>
                <c:pt idx="2341">
                  <c:v>31253</c:v>
                </c:pt>
              </c:numCache>
            </c:numRef>
          </c:val>
          <c:smooth val="0"/>
          <c:extLst>
            <c:ext xmlns:c16="http://schemas.microsoft.com/office/drawing/2014/chart" uri="{C3380CC4-5D6E-409C-BE32-E72D297353CC}">
              <c16:uniqueId val="{00000000-BAC6-4E97-B094-223B96ECBA1A}"/>
            </c:ext>
          </c:extLst>
        </c:ser>
        <c:dLbls>
          <c:showLegendKey val="0"/>
          <c:showVal val="0"/>
          <c:showCatName val="0"/>
          <c:showSerName val="0"/>
          <c:showPercent val="0"/>
          <c:showBubbleSize val="0"/>
        </c:dLbls>
        <c:smooth val="0"/>
        <c:axId val="1167037983"/>
        <c:axId val="1436866095"/>
      </c:lineChart>
      <c:dateAx>
        <c:axId val="11670379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6866095"/>
        <c:crosses val="autoZero"/>
        <c:auto val="1"/>
        <c:lblOffset val="100"/>
        <c:baseTimeUnit val="days"/>
      </c:dateAx>
      <c:valAx>
        <c:axId val="14368660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Visitors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03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absoluteAnchor>
    <xdr:pos x="38100" y="0"/>
    <xdr:ext cx="12344400" cy="2926080"/>
    <xdr:pic>
      <xdr:nvPicPr>
        <xdr:cNvPr id="3" name="image1.png" title="Image">
          <a:extLst>
            <a:ext uri="{FF2B5EF4-FFF2-40B4-BE49-F238E27FC236}">
              <a16:creationId xmlns:a16="http://schemas.microsoft.com/office/drawing/2014/main" id="{B6C41E19-BAE9-954E-94A6-4E4E79D65A4A}"/>
            </a:ext>
          </a:extLst>
        </xdr:cNvPr>
        <xdr:cNvPicPr preferRelativeResize="0"/>
      </xdr:nvPicPr>
      <xdr:blipFill>
        <a:blip xmlns:r="http://schemas.openxmlformats.org/officeDocument/2006/relationships" r:embed="rId1" cstate="print"/>
        <a:stretch>
          <a:fillRect/>
        </a:stretch>
      </xdr:blipFill>
      <xdr:spPr>
        <a:xfrm>
          <a:off x="38100" y="0"/>
          <a:ext cx="12344400" cy="2926080"/>
        </a:xfrm>
        <a:prstGeom prst="rect">
          <a:avLst/>
        </a:prstGeom>
        <a:noFill/>
      </xdr:spPr>
    </xdr:pic>
    <xdr:clientData fPrintsWithSheet="0"/>
  </xdr:absoluteAnchor>
  <xdr:twoCellAnchor editAs="oneCell">
    <xdr:from>
      <xdr:col>1</xdr:col>
      <xdr:colOff>749300</xdr:colOff>
      <xdr:row>3</xdr:row>
      <xdr:rowOff>101600</xdr:rowOff>
    </xdr:from>
    <xdr:to>
      <xdr:col>7</xdr:col>
      <xdr:colOff>101600</xdr:colOff>
      <xdr:row>15</xdr:row>
      <xdr:rowOff>419100</xdr:rowOff>
    </xdr:to>
    <xdr:pic>
      <xdr:nvPicPr>
        <xdr:cNvPr id="4" name="Picture 3">
          <a:extLst>
            <a:ext uri="{FF2B5EF4-FFF2-40B4-BE49-F238E27FC236}">
              <a16:creationId xmlns:a16="http://schemas.microsoft.com/office/drawing/2014/main" id="{32DB2708-65DD-25DC-BEF9-82CF2F08B1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57400" y="723900"/>
          <a:ext cx="7112000" cy="2755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absoluteAnchor>
    <xdr:pos x="12700" y="0"/>
    <xdr:ext cx="7975600" cy="2794000"/>
    <xdr:pic>
      <xdr:nvPicPr>
        <xdr:cNvPr id="2" name="image1.png" title="Image">
          <a:extLst>
            <a:ext uri="{FF2B5EF4-FFF2-40B4-BE49-F238E27FC236}">
              <a16:creationId xmlns:a16="http://schemas.microsoft.com/office/drawing/2014/main" id="{244A682E-383D-424C-A4BD-722406A73F72}"/>
            </a:ext>
          </a:extLst>
        </xdr:cNvPr>
        <xdr:cNvPicPr preferRelativeResize="0"/>
      </xdr:nvPicPr>
      <xdr:blipFill>
        <a:blip xmlns:r="http://schemas.openxmlformats.org/officeDocument/2006/relationships" r:embed="rId1" cstate="print"/>
        <a:stretch>
          <a:fillRect/>
        </a:stretch>
      </xdr:blipFill>
      <xdr:spPr>
        <a:xfrm>
          <a:off x="12700" y="0"/>
          <a:ext cx="7975600" cy="2794000"/>
        </a:xfrm>
        <a:prstGeom prst="rect">
          <a:avLst/>
        </a:prstGeom>
        <a:noFill/>
      </xdr:spPr>
    </xdr:pic>
    <xdr:clientData fPrintsWithSheet="0"/>
  </xdr:absoluteAnchor>
</xdr:wsDr>
</file>

<file path=xl/drawings/drawing3.xml><?xml version="1.0" encoding="utf-8"?>
<xdr:wsDr xmlns:xdr="http://schemas.openxmlformats.org/drawingml/2006/spreadsheetDrawing" xmlns:a="http://schemas.openxmlformats.org/drawingml/2006/main">
  <xdr:twoCellAnchor editAs="oneCell">
    <xdr:from>
      <xdr:col>3</xdr:col>
      <xdr:colOff>17720</xdr:colOff>
      <xdr:row>85</xdr:row>
      <xdr:rowOff>210177</xdr:rowOff>
    </xdr:from>
    <xdr:to>
      <xdr:col>10</xdr:col>
      <xdr:colOff>555064</xdr:colOff>
      <xdr:row>100</xdr:row>
      <xdr:rowOff>16491</xdr:rowOff>
    </xdr:to>
    <xdr:pic>
      <xdr:nvPicPr>
        <xdr:cNvPr id="11" name="Picture 10">
          <a:extLst>
            <a:ext uri="{FF2B5EF4-FFF2-40B4-BE49-F238E27FC236}">
              <a16:creationId xmlns:a16="http://schemas.microsoft.com/office/drawing/2014/main" id="{39FCD24D-DE2C-8247-B48F-E3DA754AFD2E}"/>
            </a:ext>
          </a:extLst>
        </xdr:cNvPr>
        <xdr:cNvPicPr>
          <a:picLocks noChangeAspect="1"/>
        </xdr:cNvPicPr>
      </xdr:nvPicPr>
      <xdr:blipFill>
        <a:blip xmlns:r="http://schemas.openxmlformats.org/officeDocument/2006/relationships" r:embed="rId1"/>
        <a:stretch>
          <a:fillRect/>
        </a:stretch>
      </xdr:blipFill>
      <xdr:spPr>
        <a:xfrm>
          <a:off x="9301420" y="20568277"/>
          <a:ext cx="7877944" cy="3362314"/>
        </a:xfrm>
        <a:prstGeom prst="rect">
          <a:avLst/>
        </a:prstGeom>
      </xdr:spPr>
    </xdr:pic>
    <xdr:clientData/>
  </xdr:twoCellAnchor>
  <xdr:twoCellAnchor>
    <xdr:from>
      <xdr:col>0</xdr:col>
      <xdr:colOff>876299</xdr:colOff>
      <xdr:row>20</xdr:row>
      <xdr:rowOff>0</xdr:rowOff>
    </xdr:from>
    <xdr:to>
      <xdr:col>2</xdr:col>
      <xdr:colOff>1438275</xdr:colOff>
      <xdr:row>34</xdr:row>
      <xdr:rowOff>123825</xdr:rowOff>
    </xdr:to>
    <xdr:graphicFrame macro="">
      <xdr:nvGraphicFramePr>
        <xdr:cNvPr id="2" name="Chart 1">
          <a:extLst>
            <a:ext uri="{FF2B5EF4-FFF2-40B4-BE49-F238E27FC236}">
              <a16:creationId xmlns:a16="http://schemas.microsoft.com/office/drawing/2014/main" id="{0A050BEC-751F-4683-90DC-B13A017AC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219075</xdr:colOff>
      <xdr:row>74</xdr:row>
      <xdr:rowOff>104776</xdr:rowOff>
    </xdr:from>
    <xdr:ext cx="7953375" cy="2181224"/>
    <xdr:sp macro="" textlink="">
      <xdr:nvSpPr>
        <xdr:cNvPr id="3" name="TextBox 2">
          <a:extLst>
            <a:ext uri="{FF2B5EF4-FFF2-40B4-BE49-F238E27FC236}">
              <a16:creationId xmlns:a16="http://schemas.microsoft.com/office/drawing/2014/main" id="{C26BE8CF-4833-CC83-E616-41E537D929E1}"/>
            </a:ext>
          </a:extLst>
        </xdr:cNvPr>
        <xdr:cNvSpPr txBox="1"/>
      </xdr:nvSpPr>
      <xdr:spPr>
        <a:xfrm>
          <a:off x="1095375" y="17907001"/>
          <a:ext cx="7953375" cy="21812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Looking</a:t>
          </a:r>
          <a:r>
            <a:rPr lang="en-US" sz="1100" baseline="0"/>
            <a:t> at the data we can see that when it comes to pagers_per_session TRA(2.78) and grammys(2.25) as seperate websites have higher user engagement on thier websites than both of them combined which comes to 1.86. With bounce_rate the TRA(34%) and grammys(40.2%) as seperate webistes both have a lower bounce rate then both of the websites combined. Meaning that the websites had better user retention together than seperate. </a:t>
          </a:r>
        </a:p>
        <a:p>
          <a:endParaRPr lang="en-US" sz="1100" baseline="0"/>
        </a:p>
        <a:p>
          <a:r>
            <a:rPr lang="en-US" sz="1100" baseline="0"/>
            <a:t>As for average _time_on_site TRA had 128.50 and Grammys 82.99. In this case TRA fairs off better as a seperate website and grammys does better if combined with TRA at 102.85. With all this information i can confidently conlcude that both websites fair off and perform better when seperate than together, have better user views of pages, and of user retention. there is the average time on site that differes but its till better to keep them seperate as the previous values outweight this one.</a:t>
          </a:r>
          <a:endParaRPr lang="en-US" sz="1100"/>
        </a:p>
      </xdr:txBody>
    </xdr:sp>
    <xdr:clientData/>
  </xdr:oneCellAnchor>
  <xdr:oneCellAnchor>
    <xdr:from>
      <xdr:col>1</xdr:col>
      <xdr:colOff>200025</xdr:colOff>
      <xdr:row>89</xdr:row>
      <xdr:rowOff>66675</xdr:rowOff>
    </xdr:from>
    <xdr:ext cx="8067675" cy="609013"/>
    <xdr:sp macro="" textlink="">
      <xdr:nvSpPr>
        <xdr:cNvPr id="4" name="TextBox 3">
          <a:extLst>
            <a:ext uri="{FF2B5EF4-FFF2-40B4-BE49-F238E27FC236}">
              <a16:creationId xmlns:a16="http://schemas.microsoft.com/office/drawing/2014/main" id="{757F7565-F831-C209-CCC0-7371239A343D}"/>
            </a:ext>
          </a:extLst>
        </xdr:cNvPr>
        <xdr:cNvSpPr txBox="1"/>
      </xdr:nvSpPr>
      <xdr:spPr>
        <a:xfrm>
          <a:off x="1076325" y="21355050"/>
          <a:ext cx="806767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When it comes to pages per visit we are</a:t>
          </a:r>
          <a:r>
            <a:rPr lang="en-US" sz="1100" baseline="0"/>
            <a:t> perfoming worse with a 2.25 while the AMA sit at a 2.74. Now for bounce rate we are also behind sitting at a 40.2% while the AMA's at 54.31. In average visit duration we are at 82.99 seconds per session while the AMA's sit at 5 minutes and 53 seconds placing us behind. And  with mobile users they are more popular as well with a 86.85% and us with a 73.7%.</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Alvarez" refreshedDate="45339.419265509256" createdVersion="8" refreshedVersion="8" minRefreshableVersion="3" recordCount="2342" xr:uid="{08225434-67F8-442D-9076-DA0B14744CDA}">
  <cacheSource type="worksheet">
    <worksheetSource name="Grammys[[date]:[event_type]]"/>
  </cacheSource>
  <cacheFields count="7">
    <cacheField name="date" numFmtId="14">
      <sharedItems containsSemiMixedTypes="0" containsNonDate="0" containsDate="1" containsString="0" minDate="2017-01-01T00:00:00" maxDate="2023-06-01T00:00:00"/>
    </cacheField>
    <cacheField name="visitors" numFmtId="0">
      <sharedItems containsSemiMixedTypes="0" containsString="0" containsNumber="1" containsInteger="1" minValue="2" maxValue="3241751"/>
    </cacheField>
    <cacheField name="pageviews" numFmtId="0">
      <sharedItems containsSemiMixedTypes="0" containsString="0" containsNumber="1" containsInteger="1" minValue="2" maxValue="13494574"/>
    </cacheField>
    <cacheField name="sessions" numFmtId="0">
      <sharedItems containsSemiMixedTypes="0" containsString="0" containsNumber="1" containsInteger="1" minValue="2" maxValue="4255163"/>
    </cacheField>
    <cacheField name="bounced_sessions" numFmtId="0">
      <sharedItems containsSemiMixedTypes="0" containsString="0" containsNumber="1" containsInteger="1" minValue="2" maxValue="1300402"/>
    </cacheField>
    <cacheField name="avg_session_duration_secs" numFmtId="0">
      <sharedItems containsSemiMixedTypes="0" containsString="0" containsNumber="1" containsInteger="1" minValue="0" maxValue="411"/>
    </cacheField>
    <cacheField name="event_type" numFmtId="0">
      <sharedItems count="2">
        <s v="Regular Day"/>
        <s v="Grammy Award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Alvarez" refreshedDate="45339.41926574074" createdVersion="8" refreshedVersion="8" minRefreshableVersion="3" recordCount="486" xr:uid="{7060A2AA-E99A-4228-A346-3F9F87F60D6F}">
  <cacheSource type="worksheet">
    <worksheetSource ref="A1:F1048576" sheet="Recording Academy Data"/>
  </cacheSource>
  <cacheFields count="6">
    <cacheField name="date" numFmtId="0">
      <sharedItems containsNonDate="0" containsDate="1" containsString="0" containsBlank="1" minDate="2022-02-01T00:00:00" maxDate="2023-06-01T00:00:00"/>
    </cacheField>
    <cacheField name="visitors" numFmtId="0">
      <sharedItems containsString="0" containsBlank="1" containsNumber="1" containsInteger="1" minValue="299" maxValue="65411"/>
    </cacheField>
    <cacheField name="pageviews" numFmtId="0">
      <sharedItems containsString="0" containsBlank="1" containsNumber="1" containsInteger="1" minValue="121" maxValue="180432"/>
    </cacheField>
    <cacheField name="sessions" numFmtId="0">
      <sharedItems containsString="0" containsBlank="1" containsNumber="1" containsInteger="1" minValue="19" maxValue="70782"/>
    </cacheField>
    <cacheField name="bounced_sessions" numFmtId="0">
      <sharedItems containsString="0" containsBlank="1" containsNumber="1" containsInteger="1" minValue="6" maxValue="49152"/>
    </cacheField>
    <cacheField name="avg_session_duration_secs" numFmtId="0">
      <sharedItems containsString="0" containsBlank="1" containsNumber="1" containsInteger="1" minValue="52" maxValue="126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42">
  <r>
    <d v="2017-01-01T00:00:00"/>
    <n v="9611"/>
    <n v="21407"/>
    <n v="10196"/>
    <n v="6490"/>
    <n v="86"/>
    <x v="0"/>
  </r>
  <r>
    <d v="2017-01-02T00:00:00"/>
    <n v="10752"/>
    <n v="25658"/>
    <n v="11350"/>
    <n v="7055"/>
    <n v="100"/>
    <x v="0"/>
  </r>
  <r>
    <d v="2017-01-03T00:00:00"/>
    <n v="11425"/>
    <n v="27062"/>
    <n v="12215"/>
    <n v="7569"/>
    <n v="92"/>
    <x v="0"/>
  </r>
  <r>
    <d v="2017-01-04T00:00:00"/>
    <n v="13098"/>
    <n v="29189"/>
    <n v="13852"/>
    <n v="8929"/>
    <n v="90"/>
    <x v="0"/>
  </r>
  <r>
    <d v="2017-01-05T00:00:00"/>
    <n v="12234"/>
    <n v="28288"/>
    <n v="12990"/>
    <n v="8105"/>
    <n v="95"/>
    <x v="0"/>
  </r>
  <r>
    <d v="2017-01-06T00:00:00"/>
    <n v="11461"/>
    <n v="28022"/>
    <n v="12309"/>
    <n v="7500"/>
    <n v="95"/>
    <x v="0"/>
  </r>
  <r>
    <d v="2017-01-07T00:00:00"/>
    <n v="11183"/>
    <n v="27491"/>
    <n v="11993"/>
    <n v="7287"/>
    <n v="94"/>
    <x v="0"/>
  </r>
  <r>
    <d v="2017-01-08T00:00:00"/>
    <n v="16265"/>
    <n v="38529"/>
    <n v="17361"/>
    <n v="10587"/>
    <n v="84"/>
    <x v="0"/>
  </r>
  <r>
    <d v="2017-01-09T00:00:00"/>
    <n v="17852"/>
    <n v="40698"/>
    <n v="18914"/>
    <n v="11697"/>
    <n v="87"/>
    <x v="0"/>
  </r>
  <r>
    <d v="2017-01-10T00:00:00"/>
    <n v="14211"/>
    <n v="33218"/>
    <n v="15124"/>
    <n v="9270"/>
    <n v="96"/>
    <x v="0"/>
  </r>
  <r>
    <d v="2017-01-11T00:00:00"/>
    <n v="13456"/>
    <n v="30704"/>
    <n v="14397"/>
    <n v="8922"/>
    <n v="99"/>
    <x v="0"/>
  </r>
  <r>
    <d v="2017-01-12T00:00:00"/>
    <n v="13616"/>
    <n v="31559"/>
    <n v="14613"/>
    <n v="9227"/>
    <n v="98"/>
    <x v="0"/>
  </r>
  <r>
    <d v="2017-01-13T00:00:00"/>
    <n v="11880"/>
    <n v="27526"/>
    <n v="12805"/>
    <n v="8148"/>
    <n v="97"/>
    <x v="0"/>
  </r>
  <r>
    <d v="2017-01-14T00:00:00"/>
    <n v="11888"/>
    <n v="27940"/>
    <n v="12608"/>
    <n v="7804"/>
    <n v="93"/>
    <x v="0"/>
  </r>
  <r>
    <d v="2017-01-15T00:00:00"/>
    <n v="12706"/>
    <n v="29109"/>
    <n v="13416"/>
    <n v="8349"/>
    <n v="96"/>
    <x v="0"/>
  </r>
  <r>
    <d v="2017-01-16T00:00:00"/>
    <n v="12691"/>
    <n v="30284"/>
    <n v="13525"/>
    <n v="8282"/>
    <n v="100"/>
    <x v="0"/>
  </r>
  <r>
    <d v="2017-01-17T00:00:00"/>
    <n v="13260"/>
    <n v="33596"/>
    <n v="14260"/>
    <n v="8514"/>
    <n v="121"/>
    <x v="0"/>
  </r>
  <r>
    <d v="2017-01-18T00:00:00"/>
    <n v="14483"/>
    <n v="36586"/>
    <n v="15809"/>
    <n v="9494"/>
    <n v="117"/>
    <x v="0"/>
  </r>
  <r>
    <d v="2017-01-19T00:00:00"/>
    <n v="13551"/>
    <n v="31964"/>
    <n v="14694"/>
    <n v="9118"/>
    <n v="104"/>
    <x v="0"/>
  </r>
  <r>
    <d v="2017-01-20T00:00:00"/>
    <n v="13215"/>
    <n v="32339"/>
    <n v="14083"/>
    <n v="8609"/>
    <n v="99"/>
    <x v="0"/>
  </r>
  <r>
    <d v="2017-01-21T00:00:00"/>
    <n v="12578"/>
    <n v="32504"/>
    <n v="13725"/>
    <n v="8135"/>
    <n v="101"/>
    <x v="0"/>
  </r>
  <r>
    <d v="2017-01-22T00:00:00"/>
    <n v="16502"/>
    <n v="42656"/>
    <n v="17814"/>
    <n v="10570"/>
    <n v="93"/>
    <x v="0"/>
  </r>
  <r>
    <d v="2017-01-23T00:00:00"/>
    <n v="14620"/>
    <n v="35936"/>
    <n v="15755"/>
    <n v="9463"/>
    <n v="106"/>
    <x v="0"/>
  </r>
  <r>
    <d v="2017-01-24T00:00:00"/>
    <n v="17787"/>
    <n v="43392"/>
    <n v="19070"/>
    <n v="11845"/>
    <n v="106"/>
    <x v="0"/>
  </r>
  <r>
    <d v="2017-01-25T00:00:00"/>
    <n v="15447"/>
    <n v="38741"/>
    <n v="16650"/>
    <n v="10094"/>
    <n v="112"/>
    <x v="0"/>
  </r>
  <r>
    <d v="2017-01-26T00:00:00"/>
    <n v="15211"/>
    <n v="35885"/>
    <n v="16507"/>
    <n v="10184"/>
    <n v="111"/>
    <x v="0"/>
  </r>
  <r>
    <d v="2017-01-27T00:00:00"/>
    <n v="14007"/>
    <n v="32563"/>
    <n v="15147"/>
    <n v="9337"/>
    <n v="104"/>
    <x v="0"/>
  </r>
  <r>
    <d v="2017-01-28T00:00:00"/>
    <n v="12950"/>
    <n v="30170"/>
    <n v="13920"/>
    <n v="8861"/>
    <n v="101"/>
    <x v="0"/>
  </r>
  <r>
    <d v="2017-01-29T00:00:00"/>
    <n v="16137"/>
    <n v="35206"/>
    <n v="17316"/>
    <n v="11180"/>
    <n v="91"/>
    <x v="0"/>
  </r>
  <r>
    <d v="2017-01-30T00:00:00"/>
    <n v="18765"/>
    <n v="45298"/>
    <n v="20142"/>
    <n v="12442"/>
    <n v="105"/>
    <x v="0"/>
  </r>
  <r>
    <d v="2017-01-31T00:00:00"/>
    <n v="35148"/>
    <n v="89209"/>
    <n v="38493"/>
    <n v="24474"/>
    <n v="104"/>
    <x v="0"/>
  </r>
  <r>
    <d v="2017-02-01T00:00:00"/>
    <n v="28565"/>
    <n v="69292"/>
    <n v="31107"/>
    <n v="19408"/>
    <n v="98"/>
    <x v="0"/>
  </r>
  <r>
    <d v="2017-02-02T00:00:00"/>
    <n v="27502"/>
    <n v="63795"/>
    <n v="29756"/>
    <n v="18955"/>
    <n v="92"/>
    <x v="0"/>
  </r>
  <r>
    <d v="2017-02-03T00:00:00"/>
    <n v="22888"/>
    <n v="54418"/>
    <n v="24902"/>
    <n v="15676"/>
    <n v="102"/>
    <x v="0"/>
  </r>
  <r>
    <d v="2017-02-04T00:00:00"/>
    <n v="25069"/>
    <n v="69341"/>
    <n v="27585"/>
    <n v="16849"/>
    <n v="95"/>
    <x v="0"/>
  </r>
  <r>
    <d v="2017-02-05T00:00:00"/>
    <n v="30728"/>
    <n v="84077"/>
    <n v="33575"/>
    <n v="20307"/>
    <n v="100"/>
    <x v="0"/>
  </r>
  <r>
    <d v="2017-02-06T00:00:00"/>
    <n v="34723"/>
    <n v="88352"/>
    <n v="38058"/>
    <n v="22957"/>
    <n v="104"/>
    <x v="0"/>
  </r>
  <r>
    <d v="2017-02-07T00:00:00"/>
    <n v="47583"/>
    <n v="122424"/>
    <n v="52246"/>
    <n v="31531"/>
    <n v="108"/>
    <x v="0"/>
  </r>
  <r>
    <d v="2017-02-08T00:00:00"/>
    <n v="52279"/>
    <n v="133884"/>
    <n v="57599"/>
    <n v="34946"/>
    <n v="104"/>
    <x v="0"/>
  </r>
  <r>
    <d v="2017-02-09T00:00:00"/>
    <n v="73648"/>
    <n v="191472"/>
    <n v="81432"/>
    <n v="49926"/>
    <n v="108"/>
    <x v="0"/>
  </r>
  <r>
    <d v="2017-02-10T00:00:00"/>
    <n v="91058"/>
    <n v="230302"/>
    <n v="99229"/>
    <n v="59072"/>
    <n v="104"/>
    <x v="0"/>
  </r>
  <r>
    <d v="2017-02-11T00:00:00"/>
    <n v="133362"/>
    <n v="346375"/>
    <n v="145977"/>
    <n v="82930"/>
    <n v="105"/>
    <x v="0"/>
  </r>
  <r>
    <d v="2017-02-12T00:00:00"/>
    <n v="1930245"/>
    <n v="5406421"/>
    <n v="2254973"/>
    <n v="1190175"/>
    <n v="162"/>
    <x v="1"/>
  </r>
  <r>
    <d v="2017-02-13T00:00:00"/>
    <n v="1057729"/>
    <n v="2926094"/>
    <n v="1150572"/>
    <n v="694831"/>
    <n v="113"/>
    <x v="0"/>
  </r>
  <r>
    <d v="2017-02-14T00:00:00"/>
    <n v="213939"/>
    <n v="526079"/>
    <n v="229644"/>
    <n v="149522"/>
    <n v="102"/>
    <x v="0"/>
  </r>
  <r>
    <d v="2017-02-15T00:00:00"/>
    <n v="105345"/>
    <n v="257780"/>
    <n v="113153"/>
    <n v="73663"/>
    <n v="101"/>
    <x v="0"/>
  </r>
  <r>
    <d v="2017-02-16T00:00:00"/>
    <n v="72888"/>
    <n v="176323"/>
    <n v="78087"/>
    <n v="52100"/>
    <n v="102"/>
    <x v="0"/>
  </r>
  <r>
    <d v="2017-02-17T00:00:00"/>
    <n v="62042"/>
    <n v="137206"/>
    <n v="66572"/>
    <n v="46108"/>
    <n v="95"/>
    <x v="0"/>
  </r>
  <r>
    <d v="2017-02-18T00:00:00"/>
    <n v="56309"/>
    <n v="122892"/>
    <n v="60790"/>
    <n v="42517"/>
    <n v="93"/>
    <x v="0"/>
  </r>
  <r>
    <d v="2017-02-19T00:00:00"/>
    <n v="45545"/>
    <n v="94898"/>
    <n v="48812"/>
    <n v="34345"/>
    <n v="90"/>
    <x v="0"/>
  </r>
  <r>
    <d v="2017-02-20T00:00:00"/>
    <n v="36105"/>
    <n v="76531"/>
    <n v="38674"/>
    <n v="27324"/>
    <n v="92"/>
    <x v="0"/>
  </r>
  <r>
    <d v="2017-02-21T00:00:00"/>
    <n v="32413"/>
    <n v="67242"/>
    <n v="34335"/>
    <n v="23908"/>
    <n v="92"/>
    <x v="0"/>
  </r>
  <r>
    <d v="2017-02-22T00:00:00"/>
    <n v="29955"/>
    <n v="65302"/>
    <n v="31991"/>
    <n v="22189"/>
    <n v="93"/>
    <x v="0"/>
  </r>
  <r>
    <d v="2017-02-23T00:00:00"/>
    <n v="25603"/>
    <n v="55174"/>
    <n v="27515"/>
    <n v="19275"/>
    <n v="92"/>
    <x v="0"/>
  </r>
  <r>
    <d v="2017-02-24T00:00:00"/>
    <n v="23074"/>
    <n v="47921"/>
    <n v="24605"/>
    <n v="17384"/>
    <n v="84"/>
    <x v="0"/>
  </r>
  <r>
    <d v="2017-02-25T00:00:00"/>
    <n v="26718"/>
    <n v="49579"/>
    <n v="28030"/>
    <n v="20874"/>
    <n v="74"/>
    <x v="0"/>
  </r>
  <r>
    <d v="2017-02-26T00:00:00"/>
    <n v="33563"/>
    <n v="60222"/>
    <n v="35116"/>
    <n v="25790"/>
    <n v="69"/>
    <x v="0"/>
  </r>
  <r>
    <d v="2017-02-27T00:00:00"/>
    <n v="27790"/>
    <n v="53034"/>
    <n v="29224"/>
    <n v="21261"/>
    <n v="77"/>
    <x v="0"/>
  </r>
  <r>
    <d v="2017-02-28T00:00:00"/>
    <n v="19932"/>
    <n v="38080"/>
    <n v="21147"/>
    <n v="15222"/>
    <n v="80"/>
    <x v="0"/>
  </r>
  <r>
    <d v="2017-03-01T00:00:00"/>
    <n v="17077"/>
    <n v="33835"/>
    <n v="18085"/>
    <n v="12738"/>
    <n v="87"/>
    <x v="0"/>
  </r>
  <r>
    <d v="2017-03-02T00:00:00"/>
    <n v="21703"/>
    <n v="38318"/>
    <n v="22885"/>
    <n v="17530"/>
    <n v="68"/>
    <x v="0"/>
  </r>
  <r>
    <d v="2017-03-03T00:00:00"/>
    <n v="21421"/>
    <n v="39240"/>
    <n v="22932"/>
    <n v="17378"/>
    <n v="73"/>
    <x v="0"/>
  </r>
  <r>
    <d v="2017-03-04T00:00:00"/>
    <n v="16004"/>
    <n v="31000"/>
    <n v="17007"/>
    <n v="12417"/>
    <n v="79"/>
    <x v="0"/>
  </r>
  <r>
    <d v="2017-03-05T00:00:00"/>
    <n v="15142"/>
    <n v="29655"/>
    <n v="16135"/>
    <n v="11606"/>
    <n v="84"/>
    <x v="0"/>
  </r>
  <r>
    <d v="2017-03-06T00:00:00"/>
    <n v="14735"/>
    <n v="28074"/>
    <n v="15733"/>
    <n v="11346"/>
    <n v="81"/>
    <x v="0"/>
  </r>
  <r>
    <d v="2017-03-07T00:00:00"/>
    <n v="12773"/>
    <n v="24940"/>
    <n v="13571"/>
    <n v="9838"/>
    <n v="82"/>
    <x v="0"/>
  </r>
  <r>
    <d v="2017-03-08T00:00:00"/>
    <n v="11539"/>
    <n v="23070"/>
    <n v="12432"/>
    <n v="8892"/>
    <n v="87"/>
    <x v="0"/>
  </r>
  <r>
    <d v="2017-03-09T00:00:00"/>
    <n v="11395"/>
    <n v="23221"/>
    <n v="12217"/>
    <n v="8667"/>
    <n v="83"/>
    <x v="0"/>
  </r>
  <r>
    <d v="2017-03-10T00:00:00"/>
    <n v="10794"/>
    <n v="21259"/>
    <n v="11382"/>
    <n v="8175"/>
    <n v="86"/>
    <x v="0"/>
  </r>
  <r>
    <d v="2017-03-11T00:00:00"/>
    <n v="11855"/>
    <n v="25447"/>
    <n v="12524"/>
    <n v="8706"/>
    <n v="81"/>
    <x v="0"/>
  </r>
  <r>
    <d v="2017-03-12T00:00:00"/>
    <n v="9602"/>
    <n v="19257"/>
    <n v="10334"/>
    <n v="7414"/>
    <n v="83"/>
    <x v="0"/>
  </r>
  <r>
    <d v="2017-03-13T00:00:00"/>
    <n v="9797"/>
    <n v="19886"/>
    <n v="10432"/>
    <n v="7483"/>
    <n v="96"/>
    <x v="0"/>
  </r>
  <r>
    <d v="2017-03-14T00:00:00"/>
    <n v="10665"/>
    <n v="20742"/>
    <n v="11257"/>
    <n v="8190"/>
    <n v="86"/>
    <x v="0"/>
  </r>
  <r>
    <d v="2017-03-15T00:00:00"/>
    <n v="9546"/>
    <n v="19267"/>
    <n v="10205"/>
    <n v="7397"/>
    <n v="96"/>
    <x v="0"/>
  </r>
  <r>
    <d v="2017-03-16T00:00:00"/>
    <n v="8789"/>
    <n v="17184"/>
    <n v="9291"/>
    <n v="6718"/>
    <n v="83"/>
    <x v="0"/>
  </r>
  <r>
    <d v="2017-03-17T00:00:00"/>
    <n v="8242"/>
    <n v="15837"/>
    <n v="8790"/>
    <n v="6308"/>
    <n v="85"/>
    <x v="0"/>
  </r>
  <r>
    <d v="2017-03-18T00:00:00"/>
    <n v="8303"/>
    <n v="16195"/>
    <n v="8767"/>
    <n v="6314"/>
    <n v="89"/>
    <x v="0"/>
  </r>
  <r>
    <d v="2017-03-19T00:00:00"/>
    <n v="8990"/>
    <n v="17393"/>
    <n v="9573"/>
    <n v="6931"/>
    <n v="82"/>
    <x v="0"/>
  </r>
  <r>
    <d v="2017-03-20T00:00:00"/>
    <n v="8511"/>
    <n v="16708"/>
    <n v="9077"/>
    <n v="6560"/>
    <n v="87"/>
    <x v="0"/>
  </r>
  <r>
    <d v="2017-03-21T00:00:00"/>
    <n v="12251"/>
    <n v="21578"/>
    <n v="12929"/>
    <n v="9971"/>
    <n v="73"/>
    <x v="0"/>
  </r>
  <r>
    <d v="2017-03-22T00:00:00"/>
    <n v="9377"/>
    <n v="17646"/>
    <n v="9899"/>
    <n v="7190"/>
    <n v="86"/>
    <x v="0"/>
  </r>
  <r>
    <d v="2017-03-23T00:00:00"/>
    <n v="8615"/>
    <n v="16532"/>
    <n v="9261"/>
    <n v="6743"/>
    <n v="84"/>
    <x v="0"/>
  </r>
  <r>
    <d v="2017-03-24T00:00:00"/>
    <n v="7789"/>
    <n v="15290"/>
    <n v="8334"/>
    <n v="6033"/>
    <n v="90"/>
    <x v="0"/>
  </r>
  <r>
    <d v="2017-03-25T00:00:00"/>
    <n v="7602"/>
    <n v="14023"/>
    <n v="8081"/>
    <n v="6030"/>
    <n v="76"/>
    <x v="0"/>
  </r>
  <r>
    <d v="2017-03-26T00:00:00"/>
    <n v="7633"/>
    <n v="14420"/>
    <n v="8076"/>
    <n v="5961"/>
    <n v="82"/>
    <x v="0"/>
  </r>
  <r>
    <d v="2017-03-27T00:00:00"/>
    <n v="7947"/>
    <n v="14722"/>
    <n v="8454"/>
    <n v="6224"/>
    <n v="76"/>
    <x v="0"/>
  </r>
  <r>
    <d v="2017-03-28T00:00:00"/>
    <n v="8096"/>
    <n v="14785"/>
    <n v="8517"/>
    <n v="6388"/>
    <n v="81"/>
    <x v="0"/>
  </r>
  <r>
    <d v="2017-03-29T00:00:00"/>
    <n v="7968"/>
    <n v="15487"/>
    <n v="8531"/>
    <n v="6241"/>
    <n v="93"/>
    <x v="0"/>
  </r>
  <r>
    <d v="2017-03-30T00:00:00"/>
    <n v="7624"/>
    <n v="15014"/>
    <n v="8122"/>
    <n v="5836"/>
    <n v="87"/>
    <x v="0"/>
  </r>
  <r>
    <d v="2017-03-31T00:00:00"/>
    <n v="7373"/>
    <n v="14068"/>
    <n v="7817"/>
    <n v="5665"/>
    <n v="69"/>
    <x v="0"/>
  </r>
  <r>
    <d v="2017-04-01T00:00:00"/>
    <n v="7627"/>
    <n v="13840"/>
    <n v="7987"/>
    <n v="5976"/>
    <n v="78"/>
    <x v="0"/>
  </r>
  <r>
    <d v="2017-04-02T00:00:00"/>
    <n v="7970"/>
    <n v="15161"/>
    <n v="8488"/>
    <n v="6203"/>
    <n v="82"/>
    <x v="0"/>
  </r>
  <r>
    <d v="2017-04-03T00:00:00"/>
    <n v="7827"/>
    <n v="15386"/>
    <n v="8361"/>
    <n v="5994"/>
    <n v="80"/>
    <x v="0"/>
  </r>
  <r>
    <d v="2017-04-04T00:00:00"/>
    <n v="7359"/>
    <n v="15506"/>
    <n v="7811"/>
    <n v="5510"/>
    <n v="83"/>
    <x v="0"/>
  </r>
  <r>
    <d v="2017-04-05T00:00:00"/>
    <n v="7201"/>
    <n v="13538"/>
    <n v="7526"/>
    <n v="5521"/>
    <n v="80"/>
    <x v="0"/>
  </r>
  <r>
    <d v="2017-04-06T00:00:00"/>
    <n v="7249"/>
    <n v="13767"/>
    <n v="7605"/>
    <n v="5377"/>
    <n v="80"/>
    <x v="0"/>
  </r>
  <r>
    <d v="2017-04-07T00:00:00"/>
    <n v="6950"/>
    <n v="13052"/>
    <n v="7292"/>
    <n v="5254"/>
    <n v="71"/>
    <x v="0"/>
  </r>
  <r>
    <d v="2017-04-08T00:00:00"/>
    <n v="6262"/>
    <n v="11439"/>
    <n v="6648"/>
    <n v="4947"/>
    <n v="68"/>
    <x v="0"/>
  </r>
  <r>
    <d v="2017-04-09T00:00:00"/>
    <n v="6347"/>
    <n v="12067"/>
    <n v="6701"/>
    <n v="4855"/>
    <n v="78"/>
    <x v="0"/>
  </r>
  <r>
    <d v="2017-04-10T00:00:00"/>
    <n v="6337"/>
    <n v="12033"/>
    <n v="6719"/>
    <n v="4883"/>
    <n v="75"/>
    <x v="0"/>
  </r>
  <r>
    <d v="2017-04-11T00:00:00"/>
    <n v="7011"/>
    <n v="13225"/>
    <n v="7513"/>
    <n v="5456"/>
    <n v="74"/>
    <x v="0"/>
  </r>
  <r>
    <d v="2017-04-12T00:00:00"/>
    <n v="8038"/>
    <n v="13900"/>
    <n v="8415"/>
    <n v="6181"/>
    <n v="62"/>
    <x v="0"/>
  </r>
  <r>
    <d v="2017-04-13T00:00:00"/>
    <n v="10204"/>
    <n v="17707"/>
    <n v="10830"/>
    <n v="8061"/>
    <n v="62"/>
    <x v="0"/>
  </r>
  <r>
    <d v="2017-04-14T00:00:00"/>
    <n v="10322"/>
    <n v="17967"/>
    <n v="10990"/>
    <n v="8253"/>
    <n v="67"/>
    <x v="0"/>
  </r>
  <r>
    <d v="2017-04-15T00:00:00"/>
    <n v="8806"/>
    <n v="15271"/>
    <n v="9285"/>
    <n v="6988"/>
    <n v="62"/>
    <x v="0"/>
  </r>
  <r>
    <d v="2017-04-16T00:00:00"/>
    <n v="21469"/>
    <n v="37310"/>
    <n v="22710"/>
    <n v="16452"/>
    <n v="67"/>
    <x v="0"/>
  </r>
  <r>
    <d v="2017-04-17T00:00:00"/>
    <n v="14149"/>
    <n v="27777"/>
    <n v="14922"/>
    <n v="10188"/>
    <n v="73"/>
    <x v="0"/>
  </r>
  <r>
    <d v="2017-04-18T00:00:00"/>
    <n v="10477"/>
    <n v="20391"/>
    <n v="11127"/>
    <n v="7851"/>
    <n v="74"/>
    <x v="0"/>
  </r>
  <r>
    <d v="2017-04-19T00:00:00"/>
    <n v="35249"/>
    <n v="50045"/>
    <n v="36246"/>
    <n v="30063"/>
    <n v="35"/>
    <x v="0"/>
  </r>
  <r>
    <d v="2017-04-20T00:00:00"/>
    <n v="13080"/>
    <n v="23052"/>
    <n v="13730"/>
    <n v="10242"/>
    <n v="59"/>
    <x v="0"/>
  </r>
  <r>
    <d v="2017-04-21T00:00:00"/>
    <n v="11195"/>
    <n v="20578"/>
    <n v="11770"/>
    <n v="8228"/>
    <n v="68"/>
    <x v="0"/>
  </r>
  <r>
    <d v="2017-04-22T00:00:00"/>
    <n v="8363"/>
    <n v="14911"/>
    <n v="8892"/>
    <n v="6258"/>
    <n v="66"/>
    <x v="0"/>
  </r>
  <r>
    <d v="2017-04-23T00:00:00"/>
    <n v="8071"/>
    <n v="14772"/>
    <n v="8486"/>
    <n v="6231"/>
    <n v="69"/>
    <x v="0"/>
  </r>
  <r>
    <d v="2017-04-24T00:00:00"/>
    <n v="8548"/>
    <n v="15685"/>
    <n v="8981"/>
    <n v="6587"/>
    <n v="72"/>
    <x v="0"/>
  </r>
  <r>
    <d v="2017-04-25T00:00:00"/>
    <n v="8179"/>
    <n v="14435"/>
    <n v="8633"/>
    <n v="6410"/>
    <n v="60"/>
    <x v="0"/>
  </r>
  <r>
    <d v="2017-04-26T00:00:00"/>
    <n v="7717"/>
    <n v="14183"/>
    <n v="8186"/>
    <n v="5975"/>
    <n v="67"/>
    <x v="0"/>
  </r>
  <r>
    <d v="2017-04-27T00:00:00"/>
    <n v="7489"/>
    <n v="13680"/>
    <n v="7869"/>
    <n v="5706"/>
    <n v="67"/>
    <x v="0"/>
  </r>
  <r>
    <d v="2017-04-28T00:00:00"/>
    <n v="7011"/>
    <n v="13079"/>
    <n v="7342"/>
    <n v="5301"/>
    <n v="69"/>
    <x v="0"/>
  </r>
  <r>
    <d v="2017-04-29T00:00:00"/>
    <n v="10897"/>
    <n v="16223"/>
    <n v="11306"/>
    <n v="9440"/>
    <n v="36"/>
    <x v="0"/>
  </r>
  <r>
    <d v="2017-04-30T00:00:00"/>
    <n v="8115"/>
    <n v="14750"/>
    <n v="8418"/>
    <n v="6104"/>
    <n v="61"/>
    <x v="0"/>
  </r>
  <r>
    <d v="2017-05-01T00:00:00"/>
    <n v="7923"/>
    <n v="14731"/>
    <n v="8382"/>
    <n v="5982"/>
    <n v="70"/>
    <x v="0"/>
  </r>
  <r>
    <d v="2017-05-02T00:00:00"/>
    <n v="7653"/>
    <n v="13879"/>
    <n v="8156"/>
    <n v="5918"/>
    <n v="67"/>
    <x v="0"/>
  </r>
  <r>
    <d v="2017-05-03T00:00:00"/>
    <n v="12064"/>
    <n v="21432"/>
    <n v="12821"/>
    <n v="9369"/>
    <n v="69"/>
    <x v="0"/>
  </r>
  <r>
    <d v="2017-05-04T00:00:00"/>
    <n v="9065"/>
    <n v="17003"/>
    <n v="9524"/>
    <n v="6938"/>
    <n v="72"/>
    <x v="0"/>
  </r>
  <r>
    <d v="2017-05-05T00:00:00"/>
    <n v="8668"/>
    <n v="15453"/>
    <n v="9066"/>
    <n v="6757"/>
    <n v="66"/>
    <x v="0"/>
  </r>
  <r>
    <d v="2017-05-06T00:00:00"/>
    <n v="7559"/>
    <n v="12839"/>
    <n v="8032"/>
    <n v="6130"/>
    <n v="59"/>
    <x v="0"/>
  </r>
  <r>
    <d v="2017-05-07T00:00:00"/>
    <n v="7065"/>
    <n v="12279"/>
    <n v="7410"/>
    <n v="5465"/>
    <n v="63"/>
    <x v="0"/>
  </r>
  <r>
    <d v="2017-05-08T00:00:00"/>
    <n v="7589"/>
    <n v="13694"/>
    <n v="7946"/>
    <n v="5815"/>
    <n v="67"/>
    <x v="0"/>
  </r>
  <r>
    <d v="2017-05-09T00:00:00"/>
    <n v="7908"/>
    <n v="14439"/>
    <n v="8440"/>
    <n v="6023"/>
    <n v="69"/>
    <x v="0"/>
  </r>
  <r>
    <d v="2017-05-10T00:00:00"/>
    <n v="7363"/>
    <n v="13436"/>
    <n v="7787"/>
    <n v="5634"/>
    <n v="67"/>
    <x v="0"/>
  </r>
  <r>
    <d v="2017-05-11T00:00:00"/>
    <n v="7019"/>
    <n v="12511"/>
    <n v="7409"/>
    <n v="5431"/>
    <n v="64"/>
    <x v="0"/>
  </r>
  <r>
    <d v="2017-05-12T00:00:00"/>
    <n v="6703"/>
    <n v="12084"/>
    <n v="7098"/>
    <n v="5281"/>
    <n v="64"/>
    <x v="0"/>
  </r>
  <r>
    <d v="2017-05-13T00:00:00"/>
    <n v="6279"/>
    <n v="11498"/>
    <n v="6524"/>
    <n v="4736"/>
    <n v="69"/>
    <x v="0"/>
  </r>
  <r>
    <d v="2017-05-14T00:00:00"/>
    <n v="5789"/>
    <n v="11085"/>
    <n v="6111"/>
    <n v="4466"/>
    <n v="71"/>
    <x v="0"/>
  </r>
  <r>
    <d v="2017-05-15T00:00:00"/>
    <n v="6356"/>
    <n v="11424"/>
    <n v="6691"/>
    <n v="4928"/>
    <n v="68"/>
    <x v="0"/>
  </r>
  <r>
    <d v="2017-05-16T00:00:00"/>
    <n v="6376"/>
    <n v="11956"/>
    <n v="6735"/>
    <n v="4848"/>
    <n v="75"/>
    <x v="0"/>
  </r>
  <r>
    <d v="2017-05-17T00:00:00"/>
    <n v="1462"/>
    <n v="2493"/>
    <n v="1516"/>
    <n v="1002"/>
    <n v="94"/>
    <x v="0"/>
  </r>
  <r>
    <d v="2017-05-18T00:00:00"/>
    <n v="4263"/>
    <n v="6743"/>
    <n v="4490"/>
    <n v="3042"/>
    <n v="69"/>
    <x v="0"/>
  </r>
  <r>
    <d v="2017-05-19T00:00:00"/>
    <n v="4018"/>
    <n v="6443"/>
    <n v="4220"/>
    <n v="2364"/>
    <n v="78"/>
    <x v="0"/>
  </r>
  <r>
    <d v="2017-05-20T00:00:00"/>
    <n v="3444"/>
    <n v="5451"/>
    <n v="3610"/>
    <n v="1861"/>
    <n v="83"/>
    <x v="0"/>
  </r>
  <r>
    <d v="2017-05-21T00:00:00"/>
    <n v="4776"/>
    <n v="7596"/>
    <n v="5018"/>
    <n v="2711"/>
    <n v="83"/>
    <x v="0"/>
  </r>
  <r>
    <d v="2017-05-22T00:00:00"/>
    <n v="5434"/>
    <n v="8280"/>
    <n v="5687"/>
    <n v="3141"/>
    <n v="77"/>
    <x v="0"/>
  </r>
  <r>
    <d v="2017-05-23T00:00:00"/>
    <n v="4157"/>
    <n v="6434"/>
    <n v="4412"/>
    <n v="2466"/>
    <n v="80"/>
    <x v="0"/>
  </r>
  <r>
    <d v="2017-05-24T00:00:00"/>
    <n v="3766"/>
    <n v="6088"/>
    <n v="3986"/>
    <n v="2163"/>
    <n v="90"/>
    <x v="0"/>
  </r>
  <r>
    <d v="2017-05-25T00:00:00"/>
    <n v="4317"/>
    <n v="7003"/>
    <n v="4582"/>
    <n v="2529"/>
    <n v="84"/>
    <x v="0"/>
  </r>
  <r>
    <d v="2017-05-26T00:00:00"/>
    <n v="4406"/>
    <n v="7131"/>
    <n v="4729"/>
    <n v="2613"/>
    <n v="81"/>
    <x v="0"/>
  </r>
  <r>
    <d v="2017-05-27T00:00:00"/>
    <n v="4031"/>
    <n v="6774"/>
    <n v="4272"/>
    <n v="2474"/>
    <n v="76"/>
    <x v="0"/>
  </r>
  <r>
    <d v="2017-05-28T00:00:00"/>
    <n v="5186"/>
    <n v="12019"/>
    <n v="5566"/>
    <n v="2796"/>
    <n v="111"/>
    <x v="0"/>
  </r>
  <r>
    <d v="2017-05-29T00:00:00"/>
    <n v="3972"/>
    <n v="7122"/>
    <n v="4245"/>
    <n v="2365"/>
    <n v="87"/>
    <x v="0"/>
  </r>
  <r>
    <d v="2017-05-30T00:00:00"/>
    <n v="5343"/>
    <n v="8187"/>
    <n v="5624"/>
    <n v="2816"/>
    <n v="85"/>
    <x v="0"/>
  </r>
  <r>
    <d v="2017-05-31T00:00:00"/>
    <n v="5060"/>
    <n v="8021"/>
    <n v="5307"/>
    <n v="2805"/>
    <n v="81"/>
    <x v="0"/>
  </r>
  <r>
    <d v="2017-06-01T00:00:00"/>
    <n v="3998"/>
    <n v="6474"/>
    <n v="4233"/>
    <n v="2396"/>
    <n v="78"/>
    <x v="0"/>
  </r>
  <r>
    <d v="2017-06-02T00:00:00"/>
    <n v="3761"/>
    <n v="5890"/>
    <n v="3972"/>
    <n v="2307"/>
    <n v="73"/>
    <x v="0"/>
  </r>
  <r>
    <d v="2017-06-03T00:00:00"/>
    <n v="3794"/>
    <n v="6006"/>
    <n v="3967"/>
    <n v="2282"/>
    <n v="78"/>
    <x v="0"/>
  </r>
  <r>
    <d v="2017-06-04T00:00:00"/>
    <n v="3907"/>
    <n v="6189"/>
    <n v="4103"/>
    <n v="2351"/>
    <n v="70"/>
    <x v="0"/>
  </r>
  <r>
    <d v="2017-06-05T00:00:00"/>
    <n v="5109"/>
    <n v="8047"/>
    <n v="5355"/>
    <n v="2833"/>
    <n v="76"/>
    <x v="0"/>
  </r>
  <r>
    <d v="2017-06-06T00:00:00"/>
    <n v="4786"/>
    <n v="9770"/>
    <n v="5054"/>
    <n v="2091"/>
    <n v="84"/>
    <x v="0"/>
  </r>
  <r>
    <d v="2017-06-07T00:00:00"/>
    <n v="5010"/>
    <n v="11189"/>
    <n v="5290"/>
    <n v="1746"/>
    <n v="80"/>
    <x v="0"/>
  </r>
  <r>
    <d v="2017-06-08T00:00:00"/>
    <n v="5338"/>
    <n v="9638"/>
    <n v="5648"/>
    <n v="2436"/>
    <n v="77"/>
    <x v="0"/>
  </r>
  <r>
    <d v="2017-06-09T00:00:00"/>
    <n v="4948"/>
    <n v="8029"/>
    <n v="5214"/>
    <n v="2716"/>
    <n v="86"/>
    <x v="0"/>
  </r>
  <r>
    <d v="2017-06-10T00:00:00"/>
    <n v="4786"/>
    <n v="7389"/>
    <n v="5034"/>
    <n v="2599"/>
    <n v="75"/>
    <x v="0"/>
  </r>
  <r>
    <d v="2017-06-11T00:00:00"/>
    <n v="5219"/>
    <n v="8070"/>
    <n v="5513"/>
    <n v="2783"/>
    <n v="77"/>
    <x v="0"/>
  </r>
  <r>
    <d v="2017-06-12T00:00:00"/>
    <n v="5631"/>
    <n v="8580"/>
    <n v="5962"/>
    <n v="3023"/>
    <n v="84"/>
    <x v="0"/>
  </r>
  <r>
    <d v="2017-06-13T00:00:00"/>
    <n v="5178"/>
    <n v="8196"/>
    <n v="5504"/>
    <n v="2803"/>
    <n v="92"/>
    <x v="0"/>
  </r>
  <r>
    <d v="2017-06-14T00:00:00"/>
    <n v="5952"/>
    <n v="9445"/>
    <n v="6368"/>
    <n v="3146"/>
    <n v="85"/>
    <x v="0"/>
  </r>
  <r>
    <d v="2017-06-15T00:00:00"/>
    <n v="5287"/>
    <n v="8453"/>
    <n v="5597"/>
    <n v="2798"/>
    <n v="83"/>
    <x v="0"/>
  </r>
  <r>
    <d v="2017-06-16T00:00:00"/>
    <n v="4749"/>
    <n v="7681"/>
    <n v="5050"/>
    <n v="2582"/>
    <n v="78"/>
    <x v="0"/>
  </r>
  <r>
    <d v="2017-06-17T00:00:00"/>
    <n v="4515"/>
    <n v="6917"/>
    <n v="4743"/>
    <n v="2464"/>
    <n v="78"/>
    <x v="0"/>
  </r>
  <r>
    <d v="2017-06-18T00:00:00"/>
    <n v="4738"/>
    <n v="7482"/>
    <n v="4998"/>
    <n v="2497"/>
    <n v="84"/>
    <x v="0"/>
  </r>
  <r>
    <d v="2017-06-19T00:00:00"/>
    <n v="5153"/>
    <n v="8225"/>
    <n v="5481"/>
    <n v="2727"/>
    <n v="87"/>
    <x v="0"/>
  </r>
  <r>
    <d v="2017-06-20T00:00:00"/>
    <n v="5278"/>
    <n v="8230"/>
    <n v="5586"/>
    <n v="2828"/>
    <n v="83"/>
    <x v="0"/>
  </r>
  <r>
    <d v="2017-06-21T00:00:00"/>
    <n v="5224"/>
    <n v="8407"/>
    <n v="5518"/>
    <n v="2794"/>
    <n v="90"/>
    <x v="0"/>
  </r>
  <r>
    <d v="2017-06-22T00:00:00"/>
    <n v="5065"/>
    <n v="8053"/>
    <n v="5341"/>
    <n v="2691"/>
    <n v="82"/>
    <x v="0"/>
  </r>
  <r>
    <d v="2017-06-23T00:00:00"/>
    <n v="5043"/>
    <n v="7795"/>
    <n v="5313"/>
    <n v="2687"/>
    <n v="83"/>
    <x v="0"/>
  </r>
  <r>
    <d v="2017-06-24T00:00:00"/>
    <n v="5261"/>
    <n v="8453"/>
    <n v="5551"/>
    <n v="2743"/>
    <n v="98"/>
    <x v="0"/>
  </r>
  <r>
    <d v="2017-06-25T00:00:00"/>
    <n v="6300"/>
    <n v="9476"/>
    <n v="6584"/>
    <n v="3431"/>
    <n v="79"/>
    <x v="0"/>
  </r>
  <r>
    <d v="2017-06-26T00:00:00"/>
    <n v="6453"/>
    <n v="9981"/>
    <n v="6805"/>
    <n v="3477"/>
    <n v="82"/>
    <x v="0"/>
  </r>
  <r>
    <d v="2017-06-27T00:00:00"/>
    <n v="6162"/>
    <n v="9714"/>
    <n v="6531"/>
    <n v="3314"/>
    <n v="90"/>
    <x v="0"/>
  </r>
  <r>
    <d v="2017-06-28T00:00:00"/>
    <n v="5933"/>
    <n v="9964"/>
    <n v="6335"/>
    <n v="3176"/>
    <n v="95"/>
    <x v="0"/>
  </r>
  <r>
    <d v="2017-06-29T00:00:00"/>
    <n v="6410"/>
    <n v="9903"/>
    <n v="6725"/>
    <n v="3391"/>
    <n v="80"/>
    <x v="0"/>
  </r>
  <r>
    <d v="2017-06-30T00:00:00"/>
    <n v="5818"/>
    <n v="9003"/>
    <n v="6129"/>
    <n v="3224"/>
    <n v="75"/>
    <x v="0"/>
  </r>
  <r>
    <d v="2017-07-01T00:00:00"/>
    <n v="6168"/>
    <n v="9049"/>
    <n v="6472"/>
    <n v="3427"/>
    <n v="73"/>
    <x v="0"/>
  </r>
  <r>
    <d v="2017-07-02T00:00:00"/>
    <n v="7661"/>
    <n v="11298"/>
    <n v="7985"/>
    <n v="3519"/>
    <n v="89"/>
    <x v="0"/>
  </r>
  <r>
    <d v="2017-07-03T00:00:00"/>
    <n v="17656"/>
    <n v="32203"/>
    <n v="23606"/>
    <n v="8976"/>
    <n v="65"/>
    <x v="0"/>
  </r>
  <r>
    <d v="2017-07-04T00:00:00"/>
    <n v="15108"/>
    <n v="24464"/>
    <n v="18655"/>
    <n v="9020"/>
    <n v="56"/>
    <x v="0"/>
  </r>
  <r>
    <d v="2017-07-05T00:00:00"/>
    <n v="6976"/>
    <n v="11251"/>
    <n v="7676"/>
    <n v="3904"/>
    <n v="69"/>
    <x v="0"/>
  </r>
  <r>
    <d v="2017-07-06T00:00:00"/>
    <n v="6162"/>
    <n v="9883"/>
    <n v="6635"/>
    <n v="3524"/>
    <n v="77"/>
    <x v="0"/>
  </r>
  <r>
    <d v="2017-07-07T00:00:00"/>
    <n v="5866"/>
    <n v="9138"/>
    <n v="6285"/>
    <n v="3469"/>
    <n v="80"/>
    <x v="0"/>
  </r>
  <r>
    <d v="2017-07-08T00:00:00"/>
    <n v="5802"/>
    <n v="8911"/>
    <n v="6149"/>
    <n v="3355"/>
    <n v="69"/>
    <x v="0"/>
  </r>
  <r>
    <d v="2017-07-09T00:00:00"/>
    <n v="5786"/>
    <n v="9016"/>
    <n v="6131"/>
    <n v="3266"/>
    <n v="76"/>
    <x v="0"/>
  </r>
  <r>
    <d v="2017-07-10T00:00:00"/>
    <n v="5573"/>
    <n v="8960"/>
    <n v="5958"/>
    <n v="3136"/>
    <n v="81"/>
    <x v="0"/>
  </r>
  <r>
    <d v="2017-07-11T00:00:00"/>
    <n v="5949"/>
    <n v="9433"/>
    <n v="6286"/>
    <n v="3284"/>
    <n v="83"/>
    <x v="0"/>
  </r>
  <r>
    <d v="2017-07-12T00:00:00"/>
    <n v="6848"/>
    <n v="10583"/>
    <n v="7201"/>
    <n v="4246"/>
    <n v="72"/>
    <x v="0"/>
  </r>
  <r>
    <d v="2017-07-13T00:00:00"/>
    <n v="5618"/>
    <n v="9053"/>
    <n v="5967"/>
    <n v="3174"/>
    <n v="78"/>
    <x v="0"/>
  </r>
  <r>
    <d v="2017-07-14T00:00:00"/>
    <n v="6162"/>
    <n v="9682"/>
    <n v="6542"/>
    <n v="3200"/>
    <n v="82"/>
    <x v="0"/>
  </r>
  <r>
    <d v="2017-07-15T00:00:00"/>
    <n v="6425"/>
    <n v="9757"/>
    <n v="6726"/>
    <n v="3370"/>
    <n v="82"/>
    <x v="0"/>
  </r>
  <r>
    <d v="2017-07-16T00:00:00"/>
    <n v="5923"/>
    <n v="9198"/>
    <n v="6236"/>
    <n v="3281"/>
    <n v="76"/>
    <x v="0"/>
  </r>
  <r>
    <d v="2017-07-17T00:00:00"/>
    <n v="6098"/>
    <n v="9840"/>
    <n v="6509"/>
    <n v="3340"/>
    <n v="86"/>
    <x v="0"/>
  </r>
  <r>
    <d v="2017-07-18T00:00:00"/>
    <n v="5624"/>
    <n v="9063"/>
    <n v="5975"/>
    <n v="3211"/>
    <n v="81"/>
    <x v="0"/>
  </r>
  <r>
    <d v="2017-07-19T00:00:00"/>
    <n v="6170"/>
    <n v="8922"/>
    <n v="5872"/>
    <n v="2909"/>
    <n v="84"/>
    <x v="0"/>
  </r>
  <r>
    <d v="2017-07-20T00:00:00"/>
    <n v="6578"/>
    <n v="10065"/>
    <n v="6648"/>
    <n v="3390"/>
    <n v="79"/>
    <x v="0"/>
  </r>
  <r>
    <d v="2017-07-21T00:00:00"/>
    <n v="6650"/>
    <n v="10223"/>
    <n v="6981"/>
    <n v="3742"/>
    <n v="76"/>
    <x v="0"/>
  </r>
  <r>
    <d v="2017-07-22T00:00:00"/>
    <n v="5125"/>
    <n v="7853"/>
    <n v="5370"/>
    <n v="3080"/>
    <n v="71"/>
    <x v="0"/>
  </r>
  <r>
    <d v="2017-07-23T00:00:00"/>
    <n v="5381"/>
    <n v="8514"/>
    <n v="5647"/>
    <n v="3084"/>
    <n v="76"/>
    <x v="0"/>
  </r>
  <r>
    <d v="2017-07-24T00:00:00"/>
    <n v="5381"/>
    <n v="8742"/>
    <n v="5699"/>
    <n v="3200"/>
    <n v="87"/>
    <x v="0"/>
  </r>
  <r>
    <d v="2017-07-25T00:00:00"/>
    <n v="5481"/>
    <n v="8973"/>
    <n v="5845"/>
    <n v="3572"/>
    <n v="80"/>
    <x v="0"/>
  </r>
  <r>
    <d v="2017-07-26T00:00:00"/>
    <n v="5468"/>
    <n v="9092"/>
    <n v="5851"/>
    <n v="4079"/>
    <n v="78"/>
    <x v="0"/>
  </r>
  <r>
    <d v="2017-07-27T00:00:00"/>
    <n v="5519"/>
    <n v="9154"/>
    <n v="5810"/>
    <n v="4087"/>
    <n v="69"/>
    <x v="0"/>
  </r>
  <r>
    <d v="2017-07-28T00:00:00"/>
    <n v="5274"/>
    <n v="8907"/>
    <n v="5552"/>
    <n v="3806"/>
    <n v="77"/>
    <x v="0"/>
  </r>
  <r>
    <d v="2017-07-29T00:00:00"/>
    <n v="9232"/>
    <n v="15138"/>
    <n v="10018"/>
    <n v="7018"/>
    <n v="60"/>
    <x v="0"/>
  </r>
  <r>
    <d v="2017-07-30T00:00:00"/>
    <n v="7637"/>
    <n v="12684"/>
    <n v="8190"/>
    <n v="5829"/>
    <n v="60"/>
    <x v="0"/>
  </r>
  <r>
    <d v="2017-07-31T00:00:00"/>
    <n v="5929"/>
    <n v="10088"/>
    <n v="6300"/>
    <n v="4380"/>
    <n v="77"/>
    <x v="0"/>
  </r>
  <r>
    <d v="2017-08-01T00:00:00"/>
    <n v="5822"/>
    <n v="9805"/>
    <n v="6188"/>
    <n v="4351"/>
    <n v="80"/>
    <x v="0"/>
  </r>
  <r>
    <d v="2017-08-02T00:00:00"/>
    <n v="6357"/>
    <n v="11135"/>
    <n v="6832"/>
    <n v="3701"/>
    <n v="97"/>
    <x v="0"/>
  </r>
  <r>
    <d v="2017-08-03T00:00:00"/>
    <n v="5559"/>
    <n v="9464"/>
    <n v="5962"/>
    <n v="3287"/>
    <n v="98"/>
    <x v="0"/>
  </r>
  <r>
    <d v="2017-08-04T00:00:00"/>
    <n v="5429"/>
    <n v="9176"/>
    <n v="5776"/>
    <n v="3177"/>
    <n v="97"/>
    <x v="0"/>
  </r>
  <r>
    <d v="2017-08-05T00:00:00"/>
    <n v="5053"/>
    <n v="8344"/>
    <n v="5320"/>
    <n v="2849"/>
    <n v="87"/>
    <x v="0"/>
  </r>
  <r>
    <d v="2017-08-06T00:00:00"/>
    <n v="5281"/>
    <n v="8486"/>
    <n v="5611"/>
    <n v="2955"/>
    <n v="86"/>
    <x v="0"/>
  </r>
  <r>
    <d v="2017-08-07T00:00:00"/>
    <n v="5671"/>
    <n v="9509"/>
    <n v="6047"/>
    <n v="3366"/>
    <n v="86"/>
    <x v="0"/>
  </r>
  <r>
    <d v="2017-08-08T00:00:00"/>
    <n v="5832"/>
    <n v="9782"/>
    <n v="6230"/>
    <n v="3380"/>
    <n v="90"/>
    <x v="0"/>
  </r>
  <r>
    <d v="2017-08-09T00:00:00"/>
    <n v="5987"/>
    <n v="9949"/>
    <n v="6384"/>
    <n v="3464"/>
    <n v="95"/>
    <x v="0"/>
  </r>
  <r>
    <d v="2017-08-10T00:00:00"/>
    <n v="5720"/>
    <n v="9061"/>
    <n v="6109"/>
    <n v="3566"/>
    <n v="77"/>
    <x v="0"/>
  </r>
  <r>
    <d v="2017-08-11T00:00:00"/>
    <n v="5245"/>
    <n v="8404"/>
    <n v="5533"/>
    <n v="3107"/>
    <n v="81"/>
    <x v="0"/>
  </r>
  <r>
    <d v="2017-08-12T00:00:00"/>
    <n v="4619"/>
    <n v="7360"/>
    <n v="4860"/>
    <n v="2761"/>
    <n v="69"/>
    <x v="0"/>
  </r>
  <r>
    <d v="2017-08-13T00:00:00"/>
    <n v="4727"/>
    <n v="7524"/>
    <n v="4972"/>
    <n v="2825"/>
    <n v="74"/>
    <x v="0"/>
  </r>
  <r>
    <d v="2017-08-14T00:00:00"/>
    <n v="5412"/>
    <n v="8659"/>
    <n v="5704"/>
    <n v="3145"/>
    <n v="85"/>
    <x v="0"/>
  </r>
  <r>
    <d v="2017-08-15T00:00:00"/>
    <n v="6186"/>
    <n v="9708"/>
    <n v="6495"/>
    <n v="3927"/>
    <n v="75"/>
    <x v="0"/>
  </r>
  <r>
    <d v="2017-08-16T00:00:00"/>
    <n v="5455"/>
    <n v="8786"/>
    <n v="5764"/>
    <n v="3250"/>
    <n v="79"/>
    <x v="0"/>
  </r>
  <r>
    <d v="2017-08-17T00:00:00"/>
    <n v="5718"/>
    <n v="9480"/>
    <n v="6084"/>
    <n v="3487"/>
    <n v="82"/>
    <x v="0"/>
  </r>
  <r>
    <d v="2017-08-18T00:00:00"/>
    <n v="6087"/>
    <n v="9980"/>
    <n v="6405"/>
    <n v="3551"/>
    <n v="83"/>
    <x v="0"/>
  </r>
  <r>
    <d v="2017-08-19T00:00:00"/>
    <n v="5568"/>
    <n v="9131"/>
    <n v="5898"/>
    <n v="3159"/>
    <n v="87"/>
    <x v="0"/>
  </r>
  <r>
    <d v="2017-08-20T00:00:00"/>
    <n v="4899"/>
    <n v="8030"/>
    <n v="5152"/>
    <n v="2872"/>
    <n v="81"/>
    <x v="0"/>
  </r>
  <r>
    <d v="2017-08-21T00:00:00"/>
    <n v="4888"/>
    <n v="8049"/>
    <n v="5141"/>
    <n v="2874"/>
    <n v="91"/>
    <x v="0"/>
  </r>
  <r>
    <d v="2017-08-22T00:00:00"/>
    <n v="5395"/>
    <n v="8969"/>
    <n v="5719"/>
    <n v="3253"/>
    <n v="83"/>
    <x v="0"/>
  </r>
  <r>
    <d v="2017-08-23T00:00:00"/>
    <n v="5723"/>
    <n v="9378"/>
    <n v="6079"/>
    <n v="3397"/>
    <n v="76"/>
    <x v="0"/>
  </r>
  <r>
    <d v="2017-08-24T00:00:00"/>
    <n v="7602"/>
    <n v="11502"/>
    <n v="8051"/>
    <n v="4367"/>
    <n v="67"/>
    <x v="0"/>
  </r>
  <r>
    <d v="2017-08-25T00:00:00"/>
    <n v="5282"/>
    <n v="8318"/>
    <n v="5537"/>
    <n v="3250"/>
    <n v="83"/>
    <x v="0"/>
  </r>
  <r>
    <d v="2017-08-26T00:00:00"/>
    <n v="4382"/>
    <n v="7030"/>
    <n v="4586"/>
    <n v="2666"/>
    <n v="87"/>
    <x v="0"/>
  </r>
  <r>
    <d v="2017-08-27T00:00:00"/>
    <n v="5706"/>
    <n v="8975"/>
    <n v="6006"/>
    <n v="3355"/>
    <n v="81"/>
    <x v="0"/>
  </r>
  <r>
    <d v="2017-08-28T00:00:00"/>
    <n v="6778"/>
    <n v="11016"/>
    <n v="7183"/>
    <n v="4012"/>
    <n v="80"/>
    <x v="0"/>
  </r>
  <r>
    <d v="2017-08-29T00:00:00"/>
    <n v="6446"/>
    <n v="10640"/>
    <n v="6870"/>
    <n v="3787"/>
    <n v="84"/>
    <x v="0"/>
  </r>
  <r>
    <d v="2017-08-30T00:00:00"/>
    <n v="8170"/>
    <n v="12859"/>
    <n v="8490"/>
    <n v="4752"/>
    <n v="87"/>
    <x v="0"/>
  </r>
  <r>
    <d v="2017-08-31T00:00:00"/>
    <n v="14405"/>
    <n v="23969"/>
    <n v="16607"/>
    <n v="5056"/>
    <n v="81"/>
    <x v="0"/>
  </r>
  <r>
    <d v="2017-09-01T00:00:00"/>
    <n v="7778"/>
    <n v="12236"/>
    <n v="8290"/>
    <n v="3807"/>
    <n v="89"/>
    <x v="0"/>
  </r>
  <r>
    <d v="2017-09-02T00:00:00"/>
    <n v="9566"/>
    <n v="14989"/>
    <n v="10327"/>
    <n v="4489"/>
    <n v="101"/>
    <x v="0"/>
  </r>
  <r>
    <d v="2017-09-03T00:00:00"/>
    <n v="6866"/>
    <n v="10915"/>
    <n v="7273"/>
    <n v="3964"/>
    <n v="76"/>
    <x v="0"/>
  </r>
  <r>
    <d v="2017-09-04T00:00:00"/>
    <n v="6103"/>
    <n v="10127"/>
    <n v="6529"/>
    <n v="3482"/>
    <n v="83"/>
    <x v="0"/>
  </r>
  <r>
    <d v="2017-09-05T00:00:00"/>
    <n v="5872"/>
    <n v="9460"/>
    <n v="6193"/>
    <n v="3506"/>
    <n v="89"/>
    <x v="0"/>
  </r>
  <r>
    <d v="2017-09-06T00:00:00"/>
    <n v="6691"/>
    <n v="10706"/>
    <n v="7050"/>
    <n v="3772"/>
    <n v="90"/>
    <x v="0"/>
  </r>
  <r>
    <d v="2017-09-07T00:00:00"/>
    <n v="6152"/>
    <n v="10516"/>
    <n v="6529"/>
    <n v="3719"/>
    <n v="96"/>
    <x v="0"/>
  </r>
  <r>
    <d v="2017-09-08T00:00:00"/>
    <n v="5709"/>
    <n v="9391"/>
    <n v="5984"/>
    <n v="3453"/>
    <n v="88"/>
    <x v="0"/>
  </r>
  <r>
    <d v="2017-09-09T00:00:00"/>
    <n v="5336"/>
    <n v="8745"/>
    <n v="5682"/>
    <n v="3173"/>
    <n v="87"/>
    <x v="0"/>
  </r>
  <r>
    <d v="2017-09-10T00:00:00"/>
    <n v="5072"/>
    <n v="8731"/>
    <n v="5363"/>
    <n v="3004"/>
    <n v="94"/>
    <x v="0"/>
  </r>
  <r>
    <d v="2017-09-11T00:00:00"/>
    <n v="5659"/>
    <n v="9635"/>
    <n v="5974"/>
    <n v="3425"/>
    <n v="97"/>
    <x v="0"/>
  </r>
  <r>
    <d v="2017-09-12T00:00:00"/>
    <n v="8168"/>
    <n v="12415"/>
    <n v="8574"/>
    <n v="4649"/>
    <n v="76"/>
    <x v="0"/>
  </r>
  <r>
    <d v="2017-09-13T00:00:00"/>
    <n v="11927"/>
    <n v="17765"/>
    <n v="13596"/>
    <n v="5696"/>
    <n v="71"/>
    <x v="0"/>
  </r>
  <r>
    <d v="2017-09-14T00:00:00"/>
    <n v="9411"/>
    <n v="14138"/>
    <n v="10376"/>
    <n v="4925"/>
    <n v="72"/>
    <x v="0"/>
  </r>
  <r>
    <d v="2017-09-15T00:00:00"/>
    <n v="7285"/>
    <n v="11905"/>
    <n v="7861"/>
    <n v="4238"/>
    <n v="84"/>
    <x v="0"/>
  </r>
  <r>
    <d v="2017-09-16T00:00:00"/>
    <n v="6909"/>
    <n v="11067"/>
    <n v="7454"/>
    <n v="3800"/>
    <n v="77"/>
    <x v="0"/>
  </r>
  <r>
    <d v="2017-09-17T00:00:00"/>
    <n v="8802"/>
    <n v="14027"/>
    <n v="9378"/>
    <n v="4935"/>
    <n v="77"/>
    <x v="0"/>
  </r>
  <r>
    <d v="2017-09-18T00:00:00"/>
    <n v="9052"/>
    <n v="14818"/>
    <n v="9587"/>
    <n v="5133"/>
    <n v="82"/>
    <x v="0"/>
  </r>
  <r>
    <d v="2017-09-19T00:00:00"/>
    <n v="9180"/>
    <n v="16371"/>
    <n v="9803"/>
    <n v="5451"/>
    <n v="83"/>
    <x v="0"/>
  </r>
  <r>
    <d v="2017-09-20T00:00:00"/>
    <n v="7399"/>
    <n v="12125"/>
    <n v="7840"/>
    <n v="4342"/>
    <n v="84"/>
    <x v="0"/>
  </r>
  <r>
    <d v="2017-09-21T00:00:00"/>
    <n v="11407"/>
    <n v="18665"/>
    <n v="13165"/>
    <n v="6009"/>
    <n v="98"/>
    <x v="0"/>
  </r>
  <r>
    <d v="2017-09-22T00:00:00"/>
    <n v="6924"/>
    <n v="15042"/>
    <n v="7387"/>
    <n v="2739"/>
    <n v="79"/>
    <x v="0"/>
  </r>
  <r>
    <d v="2017-09-23T00:00:00"/>
    <n v="5928"/>
    <n v="12882"/>
    <n v="6266"/>
    <n v="2328"/>
    <n v="84"/>
    <x v="0"/>
  </r>
  <r>
    <d v="2017-09-24T00:00:00"/>
    <n v="6314"/>
    <n v="14187"/>
    <n v="6671"/>
    <n v="2139"/>
    <n v="82"/>
    <x v="0"/>
  </r>
  <r>
    <d v="2017-09-25T00:00:00"/>
    <n v="8801"/>
    <n v="19678"/>
    <n v="9717"/>
    <n v="2513"/>
    <n v="84"/>
    <x v="0"/>
  </r>
  <r>
    <d v="2017-09-26T00:00:00"/>
    <n v="10965"/>
    <n v="25433"/>
    <n v="11990"/>
    <n v="3303"/>
    <n v="91"/>
    <x v="0"/>
  </r>
  <r>
    <d v="2017-09-27T00:00:00"/>
    <n v="9788"/>
    <n v="22289"/>
    <n v="10700"/>
    <n v="2883"/>
    <n v="81"/>
    <x v="0"/>
  </r>
  <r>
    <d v="2017-09-28T00:00:00"/>
    <n v="9407"/>
    <n v="21335"/>
    <n v="10009"/>
    <n v="2708"/>
    <n v="82"/>
    <x v="0"/>
  </r>
  <r>
    <d v="2017-09-29T00:00:00"/>
    <n v="7889"/>
    <n v="17578"/>
    <n v="8401"/>
    <n v="2584"/>
    <n v="89"/>
    <x v="0"/>
  </r>
  <r>
    <d v="2017-09-30T00:00:00"/>
    <n v="8455"/>
    <n v="19058"/>
    <n v="8988"/>
    <n v="2439"/>
    <n v="86"/>
    <x v="0"/>
  </r>
  <r>
    <d v="2017-10-01T00:00:00"/>
    <n v="7768"/>
    <n v="16586"/>
    <n v="8196"/>
    <n v="3270"/>
    <n v="82"/>
    <x v="0"/>
  </r>
  <r>
    <d v="2017-10-02T00:00:00"/>
    <n v="8447"/>
    <n v="18685"/>
    <n v="8908"/>
    <n v="3067"/>
    <n v="81"/>
    <x v="0"/>
  </r>
  <r>
    <d v="2017-10-03T00:00:00"/>
    <n v="24449"/>
    <n v="60005"/>
    <n v="26587"/>
    <n v="3558"/>
    <n v="77"/>
    <x v="0"/>
  </r>
  <r>
    <d v="2017-10-04T00:00:00"/>
    <n v="66639"/>
    <n v="159403"/>
    <n v="71386"/>
    <n v="6175"/>
    <n v="70"/>
    <x v="0"/>
  </r>
  <r>
    <d v="2017-10-05T00:00:00"/>
    <n v="18708"/>
    <n v="28073"/>
    <n v="19550"/>
    <n v="9734"/>
    <n v="72"/>
    <x v="0"/>
  </r>
  <r>
    <d v="2017-10-06T00:00:00"/>
    <n v="11225"/>
    <n v="17398"/>
    <n v="11956"/>
    <n v="6328"/>
    <n v="75"/>
    <x v="0"/>
  </r>
  <r>
    <d v="2017-10-07T00:00:00"/>
    <n v="11678"/>
    <n v="19278"/>
    <n v="12488"/>
    <n v="6241"/>
    <n v="80"/>
    <x v="0"/>
  </r>
  <r>
    <d v="2017-10-08T00:00:00"/>
    <n v="11632"/>
    <n v="18643"/>
    <n v="12397"/>
    <n v="6411"/>
    <n v="79"/>
    <x v="0"/>
  </r>
  <r>
    <d v="2017-10-09T00:00:00"/>
    <n v="11285"/>
    <n v="17693"/>
    <n v="11810"/>
    <n v="6396"/>
    <n v="84"/>
    <x v="0"/>
  </r>
  <r>
    <d v="2017-10-10T00:00:00"/>
    <n v="18833"/>
    <n v="31075"/>
    <n v="21732"/>
    <n v="10210"/>
    <n v="93"/>
    <x v="0"/>
  </r>
  <r>
    <d v="2017-10-11T00:00:00"/>
    <n v="19938"/>
    <n v="28488"/>
    <n v="21118"/>
    <n v="10648"/>
    <n v="79"/>
    <x v="0"/>
  </r>
  <r>
    <d v="2017-10-12T00:00:00"/>
    <n v="13867"/>
    <n v="20706"/>
    <n v="14557"/>
    <n v="7889"/>
    <n v="84"/>
    <x v="0"/>
  </r>
  <r>
    <d v="2017-10-13T00:00:00"/>
    <n v="10560"/>
    <n v="17176"/>
    <n v="11429"/>
    <n v="6120"/>
    <n v="89"/>
    <x v="0"/>
  </r>
  <r>
    <d v="2017-10-14T00:00:00"/>
    <n v="7963"/>
    <n v="12832"/>
    <n v="8544"/>
    <n v="4772"/>
    <n v="81"/>
    <x v="0"/>
  </r>
  <r>
    <d v="2017-10-15T00:00:00"/>
    <n v="7745"/>
    <n v="12935"/>
    <n v="8294"/>
    <n v="4681"/>
    <n v="92"/>
    <x v="0"/>
  </r>
  <r>
    <d v="2017-10-16T00:00:00"/>
    <n v="9728"/>
    <n v="17110"/>
    <n v="10348"/>
    <n v="5606"/>
    <n v="94"/>
    <x v="0"/>
  </r>
  <r>
    <d v="2017-10-17T00:00:00"/>
    <n v="14227"/>
    <n v="23347"/>
    <n v="15085"/>
    <n v="7012"/>
    <n v="96"/>
    <x v="0"/>
  </r>
  <r>
    <d v="2017-10-18T00:00:00"/>
    <n v="11958"/>
    <n v="19512"/>
    <n v="12498"/>
    <n v="6267"/>
    <n v="89"/>
    <x v="0"/>
  </r>
  <r>
    <d v="2017-10-19T00:00:00"/>
    <n v="10365"/>
    <n v="17425"/>
    <n v="11061"/>
    <n v="6002"/>
    <n v="80"/>
    <x v="0"/>
  </r>
  <r>
    <d v="2017-10-20T00:00:00"/>
    <n v="21571"/>
    <n v="30482"/>
    <n v="22605"/>
    <n v="7494"/>
    <n v="70"/>
    <x v="0"/>
  </r>
  <r>
    <d v="2017-10-21T00:00:00"/>
    <n v="15468"/>
    <n v="25629"/>
    <n v="16531"/>
    <n v="3938"/>
    <n v="78"/>
    <x v="0"/>
  </r>
  <r>
    <d v="2017-10-22T00:00:00"/>
    <n v="12146"/>
    <n v="20556"/>
    <n v="12851"/>
    <n v="3808"/>
    <n v="81"/>
    <x v="0"/>
  </r>
  <r>
    <d v="2017-10-23T00:00:00"/>
    <n v="11156"/>
    <n v="19346"/>
    <n v="11927"/>
    <n v="3914"/>
    <n v="85"/>
    <x v="0"/>
  </r>
  <r>
    <d v="2017-10-24T00:00:00"/>
    <n v="10320"/>
    <n v="17702"/>
    <n v="10962"/>
    <n v="3838"/>
    <n v="87"/>
    <x v="0"/>
  </r>
  <r>
    <d v="2017-10-25T00:00:00"/>
    <n v="11122"/>
    <n v="19449"/>
    <n v="11764"/>
    <n v="3834"/>
    <n v="83"/>
    <x v="0"/>
  </r>
  <r>
    <d v="2017-10-26T00:00:00"/>
    <n v="10887"/>
    <n v="18188"/>
    <n v="11510"/>
    <n v="3494"/>
    <n v="85"/>
    <x v="0"/>
  </r>
  <r>
    <d v="2017-10-27T00:00:00"/>
    <n v="9273"/>
    <n v="15493"/>
    <n v="9850"/>
    <n v="3356"/>
    <n v="84"/>
    <x v="0"/>
  </r>
  <r>
    <d v="2017-10-28T00:00:00"/>
    <n v="7669"/>
    <n v="13627"/>
    <n v="8149"/>
    <n v="4522"/>
    <n v="87"/>
    <x v="0"/>
  </r>
  <r>
    <d v="2017-10-29T00:00:00"/>
    <n v="8507"/>
    <n v="15074"/>
    <n v="9065"/>
    <n v="5012"/>
    <n v="91"/>
    <x v="0"/>
  </r>
  <r>
    <d v="2017-10-30T00:00:00"/>
    <n v="9801"/>
    <n v="16841"/>
    <n v="10331"/>
    <n v="5687"/>
    <n v="83"/>
    <x v="0"/>
  </r>
  <r>
    <d v="2017-10-31T00:00:00"/>
    <n v="13702"/>
    <n v="20442"/>
    <n v="14434"/>
    <n v="8629"/>
    <n v="66"/>
    <x v="0"/>
  </r>
  <r>
    <d v="2017-11-01T00:00:00"/>
    <n v="9577"/>
    <n v="16012"/>
    <n v="10136"/>
    <n v="5959"/>
    <n v="81"/>
    <x v="0"/>
  </r>
  <r>
    <d v="2017-11-02T00:00:00"/>
    <n v="9264"/>
    <n v="15316"/>
    <n v="9775"/>
    <n v="5620"/>
    <n v="86"/>
    <x v="0"/>
  </r>
  <r>
    <d v="2017-11-03T00:00:00"/>
    <n v="14951"/>
    <n v="21692"/>
    <n v="15654"/>
    <n v="8720"/>
    <n v="76"/>
    <x v="0"/>
  </r>
  <r>
    <d v="2017-11-04T00:00:00"/>
    <n v="8603"/>
    <n v="13874"/>
    <n v="9067"/>
    <n v="5077"/>
    <n v="79"/>
    <x v="0"/>
  </r>
  <r>
    <d v="2017-11-05T00:00:00"/>
    <n v="10050"/>
    <n v="16605"/>
    <n v="10761"/>
    <n v="5763"/>
    <n v="89"/>
    <x v="0"/>
  </r>
  <r>
    <d v="2017-11-06T00:00:00"/>
    <n v="9826"/>
    <n v="16315"/>
    <n v="10258"/>
    <n v="5856"/>
    <n v="83"/>
    <x v="0"/>
  </r>
  <r>
    <d v="2017-11-07T00:00:00"/>
    <n v="9852"/>
    <n v="17199"/>
    <n v="10464"/>
    <n v="5877"/>
    <n v="99"/>
    <x v="0"/>
  </r>
  <r>
    <d v="2017-11-08T00:00:00"/>
    <n v="11223"/>
    <n v="18215"/>
    <n v="11982"/>
    <n v="6788"/>
    <n v="78"/>
    <x v="0"/>
  </r>
  <r>
    <d v="2017-11-09T00:00:00"/>
    <n v="10185"/>
    <n v="16576"/>
    <n v="10741"/>
    <n v="6183"/>
    <n v="81"/>
    <x v="0"/>
  </r>
  <r>
    <d v="2017-11-10T00:00:00"/>
    <n v="20194"/>
    <n v="53728"/>
    <n v="25540"/>
    <n v="13039"/>
    <n v="125"/>
    <x v="0"/>
  </r>
  <r>
    <d v="2017-11-11T00:00:00"/>
    <n v="15318"/>
    <n v="30605"/>
    <n v="17480"/>
    <n v="9772"/>
    <n v="86"/>
    <x v="0"/>
  </r>
  <r>
    <d v="2017-11-12T00:00:00"/>
    <n v="11899"/>
    <n v="21547"/>
    <n v="12730"/>
    <n v="6927"/>
    <n v="89"/>
    <x v="0"/>
  </r>
  <r>
    <d v="2017-11-13T00:00:00"/>
    <n v="12323"/>
    <n v="20598"/>
    <n v="12971"/>
    <n v="7145"/>
    <n v="86"/>
    <x v="0"/>
  </r>
  <r>
    <d v="2017-11-14T00:00:00"/>
    <n v="14072"/>
    <n v="22197"/>
    <n v="14916"/>
    <n v="8339"/>
    <n v="74"/>
    <x v="0"/>
  </r>
  <r>
    <d v="2017-11-15T00:00:00"/>
    <n v="23359"/>
    <n v="33055"/>
    <n v="24581"/>
    <n v="13237"/>
    <n v="64"/>
    <x v="0"/>
  </r>
  <r>
    <d v="2017-11-16T00:00:00"/>
    <n v="28059"/>
    <n v="41746"/>
    <n v="29447"/>
    <n v="15145"/>
    <n v="78"/>
    <x v="0"/>
  </r>
  <r>
    <d v="2017-11-17T00:00:00"/>
    <n v="19892"/>
    <n v="31248"/>
    <n v="21184"/>
    <n v="11190"/>
    <n v="80"/>
    <x v="0"/>
  </r>
  <r>
    <d v="2017-11-18T00:00:00"/>
    <n v="12230"/>
    <n v="19518"/>
    <n v="12918"/>
    <n v="7134"/>
    <n v="78"/>
    <x v="0"/>
  </r>
  <r>
    <d v="2017-11-19T00:00:00"/>
    <n v="14662"/>
    <n v="24267"/>
    <n v="15558"/>
    <n v="8783"/>
    <n v="80"/>
    <x v="0"/>
  </r>
  <r>
    <d v="2017-11-20T00:00:00"/>
    <n v="14931"/>
    <n v="25053"/>
    <n v="15967"/>
    <n v="9094"/>
    <n v="79"/>
    <x v="0"/>
  </r>
  <r>
    <d v="2017-11-21T00:00:00"/>
    <n v="12791"/>
    <n v="21783"/>
    <n v="13754"/>
    <n v="7734"/>
    <n v="82"/>
    <x v="0"/>
  </r>
  <r>
    <d v="2017-11-22T00:00:00"/>
    <n v="12236"/>
    <n v="20360"/>
    <n v="13002"/>
    <n v="7301"/>
    <n v="79"/>
    <x v="0"/>
  </r>
  <r>
    <d v="2017-11-23T00:00:00"/>
    <n v="10864"/>
    <n v="18114"/>
    <n v="11592"/>
    <n v="6672"/>
    <n v="77"/>
    <x v="0"/>
  </r>
  <r>
    <d v="2017-11-24T00:00:00"/>
    <n v="23292"/>
    <n v="40067"/>
    <n v="24849"/>
    <n v="13981"/>
    <n v="87"/>
    <x v="0"/>
  </r>
  <r>
    <d v="2017-11-25T00:00:00"/>
    <n v="18064"/>
    <n v="31300"/>
    <n v="19562"/>
    <n v="11352"/>
    <n v="81"/>
    <x v="0"/>
  </r>
  <r>
    <d v="2017-11-26T00:00:00"/>
    <n v="18299"/>
    <n v="31854"/>
    <n v="19972"/>
    <n v="11526"/>
    <n v="80"/>
    <x v="0"/>
  </r>
  <r>
    <d v="2017-11-27T00:00:00"/>
    <n v="33554"/>
    <n v="59979"/>
    <n v="37230"/>
    <n v="21251"/>
    <n v="82"/>
    <x v="0"/>
  </r>
  <r>
    <d v="2017-11-28T00:00:00"/>
    <n v="651685"/>
    <n v="1356165"/>
    <n v="736434"/>
    <n v="393993"/>
    <n v="103"/>
    <x v="1"/>
  </r>
  <r>
    <d v="2017-11-29T00:00:00"/>
    <n v="151892"/>
    <n v="291230"/>
    <n v="166307"/>
    <n v="77766"/>
    <n v="94"/>
    <x v="0"/>
  </r>
  <r>
    <d v="2017-11-30T00:00:00"/>
    <n v="69378"/>
    <n v="130091"/>
    <n v="75856"/>
    <n v="35152"/>
    <n v="95"/>
    <x v="0"/>
  </r>
  <r>
    <d v="2017-12-01T00:00:00"/>
    <n v="43886"/>
    <n v="81894"/>
    <n v="47014"/>
    <n v="23037"/>
    <n v="92"/>
    <x v="0"/>
  </r>
  <r>
    <d v="2017-12-02T00:00:00"/>
    <n v="33267"/>
    <n v="64605"/>
    <n v="36312"/>
    <n v="17419"/>
    <n v="94"/>
    <x v="0"/>
  </r>
  <r>
    <d v="2017-12-03T00:00:00"/>
    <n v="30193"/>
    <n v="57946"/>
    <n v="32674"/>
    <n v="15599"/>
    <n v="97"/>
    <x v="0"/>
  </r>
  <r>
    <d v="2017-12-04T00:00:00"/>
    <n v="32442"/>
    <n v="57595"/>
    <n v="34667"/>
    <n v="16284"/>
    <n v="95"/>
    <x v="0"/>
  </r>
  <r>
    <d v="2017-12-05T00:00:00"/>
    <n v="28658"/>
    <n v="54728"/>
    <n v="30829"/>
    <n v="14484"/>
    <n v="104"/>
    <x v="0"/>
  </r>
  <r>
    <d v="2017-12-06T00:00:00"/>
    <n v="23004"/>
    <n v="44176"/>
    <n v="24668"/>
    <n v="12312"/>
    <n v="99"/>
    <x v="0"/>
  </r>
  <r>
    <d v="2017-12-07T00:00:00"/>
    <n v="19854"/>
    <n v="38197"/>
    <n v="21405"/>
    <n v="10720"/>
    <n v="101"/>
    <x v="0"/>
  </r>
  <r>
    <d v="2017-12-08T00:00:00"/>
    <n v="18452"/>
    <n v="35631"/>
    <n v="19933"/>
    <n v="9977"/>
    <n v="94"/>
    <x v="0"/>
  </r>
  <r>
    <d v="2017-12-09T00:00:00"/>
    <n v="17505"/>
    <n v="32535"/>
    <n v="18859"/>
    <n v="9285"/>
    <n v="91"/>
    <x v="0"/>
  </r>
  <r>
    <d v="2017-12-10T00:00:00"/>
    <n v="17192"/>
    <n v="31925"/>
    <n v="18287"/>
    <n v="9170"/>
    <n v="95"/>
    <x v="0"/>
  </r>
  <r>
    <d v="2017-12-11T00:00:00"/>
    <n v="20143"/>
    <n v="38096"/>
    <n v="21751"/>
    <n v="10650"/>
    <n v="90"/>
    <x v="0"/>
  </r>
  <r>
    <d v="2017-12-12T00:00:00"/>
    <n v="19649"/>
    <n v="35942"/>
    <n v="21042"/>
    <n v="10166"/>
    <n v="94"/>
    <x v="0"/>
  </r>
  <r>
    <d v="2017-12-13T00:00:00"/>
    <n v="20747"/>
    <n v="38030"/>
    <n v="22322"/>
    <n v="10599"/>
    <n v="104"/>
    <x v="0"/>
  </r>
  <r>
    <d v="2017-12-14T00:00:00"/>
    <n v="17891"/>
    <n v="31010"/>
    <n v="19140"/>
    <n v="9475"/>
    <n v="90"/>
    <x v="0"/>
  </r>
  <r>
    <d v="2017-12-15T00:00:00"/>
    <n v="18934"/>
    <n v="31789"/>
    <n v="20364"/>
    <n v="9981"/>
    <n v="87"/>
    <x v="0"/>
  </r>
  <r>
    <d v="2017-12-16T00:00:00"/>
    <n v="17759"/>
    <n v="29059"/>
    <n v="19142"/>
    <n v="9675"/>
    <n v="86"/>
    <x v="0"/>
  </r>
  <r>
    <d v="2017-12-17T00:00:00"/>
    <n v="19076"/>
    <n v="31423"/>
    <n v="20321"/>
    <n v="11657"/>
    <n v="77"/>
    <x v="0"/>
  </r>
  <r>
    <d v="2017-12-18T00:00:00"/>
    <n v="15658"/>
    <n v="27831"/>
    <n v="16734"/>
    <n v="8719"/>
    <n v="91"/>
    <x v="0"/>
  </r>
  <r>
    <d v="2017-12-19T00:00:00"/>
    <n v="16432"/>
    <n v="40908"/>
    <n v="17607"/>
    <n v="7464"/>
    <n v="102"/>
    <x v="0"/>
  </r>
  <r>
    <d v="2017-12-20T00:00:00"/>
    <n v="14018"/>
    <n v="35375"/>
    <n v="15251"/>
    <n v="6441"/>
    <n v="109"/>
    <x v="0"/>
  </r>
  <r>
    <d v="2017-12-21T00:00:00"/>
    <n v="14476"/>
    <n v="37403"/>
    <n v="15696"/>
    <n v="6467"/>
    <n v="112"/>
    <x v="0"/>
  </r>
  <r>
    <d v="2017-12-22T00:00:00"/>
    <n v="12812"/>
    <n v="33500"/>
    <n v="13999"/>
    <n v="5897"/>
    <n v="101"/>
    <x v="0"/>
  </r>
  <r>
    <d v="2017-12-23T00:00:00"/>
    <n v="13783"/>
    <n v="34410"/>
    <n v="14517"/>
    <n v="5794"/>
    <n v="98"/>
    <x v="0"/>
  </r>
  <r>
    <d v="2017-12-24T00:00:00"/>
    <n v="13571"/>
    <n v="33229"/>
    <n v="14474"/>
    <n v="5964"/>
    <n v="92"/>
    <x v="0"/>
  </r>
  <r>
    <d v="2017-12-25T00:00:00"/>
    <n v="10744"/>
    <n v="27092"/>
    <n v="11641"/>
    <n v="5055"/>
    <n v="97"/>
    <x v="0"/>
  </r>
  <r>
    <d v="2017-12-26T00:00:00"/>
    <n v="13080"/>
    <n v="33811"/>
    <n v="14136"/>
    <n v="6014"/>
    <n v="106"/>
    <x v="0"/>
  </r>
  <r>
    <d v="2017-12-27T00:00:00"/>
    <n v="17118"/>
    <n v="42281"/>
    <n v="18299"/>
    <n v="6566"/>
    <n v="105"/>
    <x v="0"/>
  </r>
  <r>
    <d v="2017-12-28T00:00:00"/>
    <n v="19826"/>
    <n v="47039"/>
    <n v="21136"/>
    <n v="7609"/>
    <n v="110"/>
    <x v="0"/>
  </r>
  <r>
    <d v="2017-12-29T00:00:00"/>
    <n v="15955"/>
    <n v="41543"/>
    <n v="17258"/>
    <n v="6741"/>
    <n v="106"/>
    <x v="0"/>
  </r>
  <r>
    <d v="2017-12-30T00:00:00"/>
    <n v="18568"/>
    <n v="50253"/>
    <n v="20021"/>
    <n v="7026"/>
    <n v="102"/>
    <x v="0"/>
  </r>
  <r>
    <d v="2017-12-31T00:00:00"/>
    <n v="45897"/>
    <n v="121293"/>
    <n v="48383"/>
    <n v="14322"/>
    <n v="69"/>
    <x v="0"/>
  </r>
  <r>
    <d v="2018-01-01T00:00:00"/>
    <n v="17539"/>
    <n v="46598"/>
    <n v="19083"/>
    <n v="7430"/>
    <n v="100"/>
    <x v="0"/>
  </r>
  <r>
    <d v="2018-01-02T00:00:00"/>
    <n v="19345"/>
    <n v="50586"/>
    <n v="20690"/>
    <n v="8452"/>
    <n v="106"/>
    <x v="0"/>
  </r>
  <r>
    <d v="2018-01-03T00:00:00"/>
    <n v="17934"/>
    <n v="49068"/>
    <n v="19334"/>
    <n v="7278"/>
    <n v="117"/>
    <x v="0"/>
  </r>
  <r>
    <d v="2018-01-04T00:00:00"/>
    <n v="25557"/>
    <n v="66914"/>
    <n v="27702"/>
    <n v="10090"/>
    <n v="109"/>
    <x v="0"/>
  </r>
  <r>
    <d v="2018-01-05T00:00:00"/>
    <n v="22959"/>
    <n v="58317"/>
    <n v="24544"/>
    <n v="9548"/>
    <n v="112"/>
    <x v="0"/>
  </r>
  <r>
    <d v="2018-01-06T00:00:00"/>
    <n v="19641"/>
    <n v="49765"/>
    <n v="21145"/>
    <n v="8634"/>
    <n v="106"/>
    <x v="0"/>
  </r>
  <r>
    <d v="2018-01-07T00:00:00"/>
    <n v="30527"/>
    <n v="76914"/>
    <n v="32303"/>
    <n v="12127"/>
    <n v="106"/>
    <x v="0"/>
  </r>
  <r>
    <d v="2018-01-08T00:00:00"/>
    <n v="28132"/>
    <n v="75583"/>
    <n v="30176"/>
    <n v="11359"/>
    <n v="113"/>
    <x v="0"/>
  </r>
  <r>
    <d v="2018-01-09T00:00:00"/>
    <n v="24612"/>
    <n v="67847"/>
    <n v="26838"/>
    <n v="10204"/>
    <n v="115"/>
    <x v="0"/>
  </r>
  <r>
    <d v="2018-01-10T00:00:00"/>
    <n v="29739"/>
    <n v="74447"/>
    <n v="32079"/>
    <n v="12479"/>
    <n v="113"/>
    <x v="0"/>
  </r>
  <r>
    <d v="2018-01-11T00:00:00"/>
    <n v="30146"/>
    <n v="72655"/>
    <n v="32374"/>
    <n v="12681"/>
    <n v="108"/>
    <x v="0"/>
  </r>
  <r>
    <d v="2018-01-12T00:00:00"/>
    <n v="23929"/>
    <n v="59126"/>
    <n v="25910"/>
    <n v="10561"/>
    <n v="112"/>
    <x v="0"/>
  </r>
  <r>
    <d v="2018-01-13T00:00:00"/>
    <n v="22836"/>
    <n v="56649"/>
    <n v="24808"/>
    <n v="9559"/>
    <n v="107"/>
    <x v="0"/>
  </r>
  <r>
    <d v="2018-01-14T00:00:00"/>
    <n v="25011"/>
    <n v="60700"/>
    <n v="27087"/>
    <n v="10776"/>
    <n v="106"/>
    <x v="0"/>
  </r>
  <r>
    <d v="2018-01-15T00:00:00"/>
    <n v="23562"/>
    <n v="58594"/>
    <n v="25342"/>
    <n v="9924"/>
    <n v="114"/>
    <x v="0"/>
  </r>
  <r>
    <d v="2018-01-16T00:00:00"/>
    <n v="27240"/>
    <n v="68125"/>
    <n v="29215"/>
    <n v="11394"/>
    <n v="113"/>
    <x v="0"/>
  </r>
  <r>
    <d v="2018-01-17T00:00:00"/>
    <n v="34318"/>
    <n v="94367"/>
    <n v="38031"/>
    <n v="13783"/>
    <n v="118"/>
    <x v="0"/>
  </r>
  <r>
    <d v="2018-01-18T00:00:00"/>
    <n v="28746"/>
    <n v="71147"/>
    <n v="31083"/>
    <n v="12396"/>
    <n v="114"/>
    <x v="0"/>
  </r>
  <r>
    <d v="2018-01-19T00:00:00"/>
    <n v="27819"/>
    <n v="68975"/>
    <n v="29878"/>
    <n v="11790"/>
    <n v="112"/>
    <x v="0"/>
  </r>
  <r>
    <d v="2018-01-20T00:00:00"/>
    <n v="27820"/>
    <n v="68689"/>
    <n v="30472"/>
    <n v="12003"/>
    <n v="106"/>
    <x v="0"/>
  </r>
  <r>
    <d v="2018-01-21T00:00:00"/>
    <n v="43352"/>
    <n v="105697"/>
    <n v="46839"/>
    <n v="18464"/>
    <n v="108"/>
    <x v="0"/>
  </r>
  <r>
    <d v="2018-01-22T00:00:00"/>
    <n v="49380"/>
    <n v="120459"/>
    <n v="53238"/>
    <n v="22621"/>
    <n v="108"/>
    <x v="0"/>
  </r>
  <r>
    <d v="2018-01-23T00:00:00"/>
    <n v="68206"/>
    <n v="166205"/>
    <n v="74059"/>
    <n v="29906"/>
    <n v="108"/>
    <x v="0"/>
  </r>
  <r>
    <d v="2018-01-24T00:00:00"/>
    <n v="68203"/>
    <n v="125934"/>
    <n v="74786"/>
    <n v="36563"/>
    <n v="98"/>
    <x v="0"/>
  </r>
  <r>
    <d v="2018-01-25T00:00:00"/>
    <n v="108074"/>
    <n v="188772"/>
    <n v="113915"/>
    <n v="59589"/>
    <n v="91"/>
    <x v="0"/>
  </r>
  <r>
    <d v="2018-01-26T00:00:00"/>
    <n v="148597"/>
    <n v="263485"/>
    <n v="162553"/>
    <n v="83520"/>
    <n v="90"/>
    <x v="0"/>
  </r>
  <r>
    <d v="2018-01-27T00:00:00"/>
    <n v="218441"/>
    <n v="400447"/>
    <n v="239369"/>
    <n v="115879"/>
    <n v="93"/>
    <x v="1"/>
  </r>
  <r>
    <d v="2018-01-28T00:00:00"/>
    <n v="1609729"/>
    <n v="5446407"/>
    <n v="1934941"/>
    <n v="612022"/>
    <n v="221"/>
    <x v="0"/>
  </r>
  <r>
    <d v="2018-01-29T00:00:00"/>
    <n v="727530"/>
    <n v="1841975"/>
    <n v="810777"/>
    <n v="314663"/>
    <n v="152"/>
    <x v="0"/>
  </r>
  <r>
    <d v="2018-01-30T00:00:00"/>
    <n v="192235"/>
    <n v="454551"/>
    <n v="210881"/>
    <n v="88760"/>
    <n v="152"/>
    <x v="0"/>
  </r>
  <r>
    <d v="2018-01-31T00:00:00"/>
    <n v="97311"/>
    <n v="221899"/>
    <n v="105589"/>
    <n v="46090"/>
    <n v="150"/>
    <x v="0"/>
  </r>
  <r>
    <d v="2018-02-01T00:00:00"/>
    <n v="71273"/>
    <n v="154508"/>
    <n v="76868"/>
    <n v="35098"/>
    <n v="137"/>
    <x v="0"/>
  </r>
  <r>
    <d v="2018-02-02T00:00:00"/>
    <n v="57626"/>
    <n v="121012"/>
    <n v="62334"/>
    <n v="29541"/>
    <n v="129"/>
    <x v="0"/>
  </r>
  <r>
    <d v="2018-02-03T00:00:00"/>
    <n v="49644"/>
    <n v="102467"/>
    <n v="53676"/>
    <n v="25921"/>
    <n v="132"/>
    <x v="0"/>
  </r>
  <r>
    <d v="2018-02-04T00:00:00"/>
    <n v="42646"/>
    <n v="83790"/>
    <n v="46103"/>
    <n v="22683"/>
    <n v="123"/>
    <x v="0"/>
  </r>
  <r>
    <d v="2018-02-05T00:00:00"/>
    <n v="33561"/>
    <n v="65429"/>
    <n v="35648"/>
    <n v="18074"/>
    <n v="127"/>
    <x v="0"/>
  </r>
  <r>
    <d v="2018-02-06T00:00:00"/>
    <n v="29671"/>
    <n v="58188"/>
    <n v="31942"/>
    <n v="16112"/>
    <n v="128"/>
    <x v="0"/>
  </r>
  <r>
    <d v="2018-02-07T00:00:00"/>
    <n v="26192"/>
    <n v="51669"/>
    <n v="28333"/>
    <n v="14456"/>
    <n v="127"/>
    <x v="0"/>
  </r>
  <r>
    <d v="2018-02-08T00:00:00"/>
    <n v="24574"/>
    <n v="45856"/>
    <n v="26199"/>
    <n v="13446"/>
    <n v="120"/>
    <x v="0"/>
  </r>
  <r>
    <d v="2018-02-09T00:00:00"/>
    <n v="22637"/>
    <n v="41945"/>
    <n v="24302"/>
    <n v="12569"/>
    <n v="114"/>
    <x v="0"/>
  </r>
  <r>
    <d v="2018-02-10T00:00:00"/>
    <n v="20196"/>
    <n v="37309"/>
    <n v="21866"/>
    <n v="11554"/>
    <n v="113"/>
    <x v="0"/>
  </r>
  <r>
    <d v="2018-02-11T00:00:00"/>
    <n v="20338"/>
    <n v="37770"/>
    <n v="21661"/>
    <n v="11446"/>
    <n v="110"/>
    <x v="0"/>
  </r>
  <r>
    <d v="2018-02-12T00:00:00"/>
    <n v="18409"/>
    <n v="32714"/>
    <n v="19975"/>
    <n v="10999"/>
    <n v="103"/>
    <x v="0"/>
  </r>
  <r>
    <d v="2018-02-13T00:00:00"/>
    <n v="19598"/>
    <n v="31984"/>
    <n v="20994"/>
    <n v="11577"/>
    <n v="99"/>
    <x v="0"/>
  </r>
  <r>
    <d v="2018-02-14T00:00:00"/>
    <n v="18250"/>
    <n v="28243"/>
    <n v="19391"/>
    <n v="11104"/>
    <n v="87"/>
    <x v="0"/>
  </r>
  <r>
    <d v="2018-02-15T00:00:00"/>
    <n v="16454"/>
    <n v="26273"/>
    <n v="17483"/>
    <n v="10062"/>
    <n v="89"/>
    <x v="0"/>
  </r>
  <r>
    <d v="2018-02-16T00:00:00"/>
    <n v="15437"/>
    <n v="24523"/>
    <n v="16367"/>
    <n v="9639"/>
    <n v="85"/>
    <x v="0"/>
  </r>
  <r>
    <d v="2018-02-17T00:00:00"/>
    <n v="14342"/>
    <n v="22603"/>
    <n v="15224"/>
    <n v="8925"/>
    <n v="81"/>
    <x v="0"/>
  </r>
  <r>
    <d v="2018-02-18T00:00:00"/>
    <n v="13962"/>
    <n v="22198"/>
    <n v="14881"/>
    <n v="8923"/>
    <n v="81"/>
    <x v="0"/>
  </r>
  <r>
    <d v="2018-02-19T00:00:00"/>
    <n v="14807"/>
    <n v="23125"/>
    <n v="15714"/>
    <n v="9831"/>
    <n v="78"/>
    <x v="0"/>
  </r>
  <r>
    <d v="2018-02-20T00:00:00"/>
    <n v="14557"/>
    <n v="22345"/>
    <n v="15249"/>
    <n v="9098"/>
    <n v="81"/>
    <x v="0"/>
  </r>
  <r>
    <d v="2018-02-21T00:00:00"/>
    <n v="15137"/>
    <n v="24313"/>
    <n v="16096"/>
    <n v="9478"/>
    <n v="89"/>
    <x v="0"/>
  </r>
  <r>
    <d v="2018-02-22T00:00:00"/>
    <n v="18111"/>
    <n v="27823"/>
    <n v="19264"/>
    <n v="10700"/>
    <n v="86"/>
    <x v="0"/>
  </r>
  <r>
    <d v="2018-02-23T00:00:00"/>
    <n v="14628"/>
    <n v="23056"/>
    <n v="15644"/>
    <n v="9082"/>
    <n v="86"/>
    <x v="0"/>
  </r>
  <r>
    <d v="2018-02-24T00:00:00"/>
    <n v="14230"/>
    <n v="21663"/>
    <n v="15125"/>
    <n v="8576"/>
    <n v="80"/>
    <x v="0"/>
  </r>
  <r>
    <d v="2018-02-25T00:00:00"/>
    <n v="15115"/>
    <n v="23188"/>
    <n v="16015"/>
    <n v="9499"/>
    <n v="77"/>
    <x v="0"/>
  </r>
  <r>
    <d v="2018-02-26T00:00:00"/>
    <n v="15376"/>
    <n v="23608"/>
    <n v="16312"/>
    <n v="9722"/>
    <n v="82"/>
    <x v="0"/>
  </r>
  <r>
    <d v="2018-02-27T00:00:00"/>
    <n v="14965"/>
    <n v="23642"/>
    <n v="15825"/>
    <n v="9437"/>
    <n v="83"/>
    <x v="0"/>
  </r>
  <r>
    <d v="2018-02-28T00:00:00"/>
    <n v="14252"/>
    <n v="22652"/>
    <n v="15049"/>
    <n v="8885"/>
    <n v="86"/>
    <x v="0"/>
  </r>
  <r>
    <d v="2018-03-01T00:00:00"/>
    <n v="14424"/>
    <n v="22484"/>
    <n v="15255"/>
    <n v="9077"/>
    <n v="83"/>
    <x v="0"/>
  </r>
  <r>
    <d v="2018-03-02T00:00:00"/>
    <n v="14341"/>
    <n v="21964"/>
    <n v="15224"/>
    <n v="9062"/>
    <n v="77"/>
    <x v="0"/>
  </r>
  <r>
    <d v="2018-03-03T00:00:00"/>
    <n v="13462"/>
    <n v="20612"/>
    <n v="14217"/>
    <n v="8485"/>
    <n v="74"/>
    <x v="0"/>
  </r>
  <r>
    <d v="2018-03-04T00:00:00"/>
    <n v="20413"/>
    <n v="30671"/>
    <n v="21564"/>
    <n v="13342"/>
    <n v="70"/>
    <x v="0"/>
  </r>
  <r>
    <d v="2018-03-05T00:00:00"/>
    <n v="17573"/>
    <n v="27105"/>
    <n v="18688"/>
    <n v="11439"/>
    <n v="75"/>
    <x v="0"/>
  </r>
  <r>
    <d v="2018-03-06T00:00:00"/>
    <n v="15571"/>
    <n v="23846"/>
    <n v="16543"/>
    <n v="9701"/>
    <n v="78"/>
    <x v="0"/>
  </r>
  <r>
    <d v="2018-03-07T00:00:00"/>
    <n v="13895"/>
    <n v="21700"/>
    <n v="14866"/>
    <n v="8974"/>
    <n v="78"/>
    <x v="0"/>
  </r>
  <r>
    <d v="2018-03-08T00:00:00"/>
    <n v="18045"/>
    <n v="36689"/>
    <n v="19241"/>
    <n v="7047"/>
    <n v="83"/>
    <x v="0"/>
  </r>
  <r>
    <d v="2018-03-09T00:00:00"/>
    <n v="16433"/>
    <n v="32319"/>
    <n v="17298"/>
    <n v="7181"/>
    <n v="78"/>
    <x v="0"/>
  </r>
  <r>
    <d v="2018-03-10T00:00:00"/>
    <n v="13153"/>
    <n v="19936"/>
    <n v="13967"/>
    <n v="8523"/>
    <n v="76"/>
    <x v="0"/>
  </r>
  <r>
    <d v="2018-03-11T00:00:00"/>
    <n v="13166"/>
    <n v="20129"/>
    <n v="13972"/>
    <n v="8420"/>
    <n v="77"/>
    <x v="0"/>
  </r>
  <r>
    <d v="2018-03-12T00:00:00"/>
    <n v="14960"/>
    <n v="22542"/>
    <n v="15710"/>
    <n v="9629"/>
    <n v="76"/>
    <x v="0"/>
  </r>
  <r>
    <d v="2018-03-13T00:00:00"/>
    <n v="12650"/>
    <n v="18902"/>
    <n v="13167"/>
    <n v="7803"/>
    <n v="81"/>
    <x v="0"/>
  </r>
  <r>
    <d v="2018-03-14T00:00:00"/>
    <n v="12623"/>
    <n v="18381"/>
    <n v="13029"/>
    <n v="7617"/>
    <n v="80"/>
    <x v="0"/>
  </r>
  <r>
    <d v="2018-03-15T00:00:00"/>
    <n v="11401"/>
    <n v="16916"/>
    <n v="11832"/>
    <n v="6980"/>
    <n v="77"/>
    <x v="0"/>
  </r>
  <r>
    <d v="2018-03-16T00:00:00"/>
    <n v="11065"/>
    <n v="15929"/>
    <n v="11447"/>
    <n v="6749"/>
    <n v="72"/>
    <x v="0"/>
  </r>
  <r>
    <d v="2018-03-17T00:00:00"/>
    <n v="10333"/>
    <n v="14987"/>
    <n v="10714"/>
    <n v="6251"/>
    <n v="77"/>
    <x v="0"/>
  </r>
  <r>
    <d v="2018-03-18T00:00:00"/>
    <n v="12536"/>
    <n v="17448"/>
    <n v="12801"/>
    <n v="7997"/>
    <n v="70"/>
    <x v="0"/>
  </r>
  <r>
    <d v="2018-03-19T00:00:00"/>
    <n v="12171"/>
    <n v="17647"/>
    <n v="12598"/>
    <n v="7467"/>
    <n v="76"/>
    <x v="0"/>
  </r>
  <r>
    <d v="2018-03-20T00:00:00"/>
    <n v="11870"/>
    <n v="17751"/>
    <n v="12335"/>
    <n v="7267"/>
    <n v="86"/>
    <x v="0"/>
  </r>
  <r>
    <d v="2018-03-21T00:00:00"/>
    <n v="11377"/>
    <n v="16460"/>
    <n v="11654"/>
    <n v="6892"/>
    <n v="79"/>
    <x v="0"/>
  </r>
  <r>
    <d v="2018-03-22T00:00:00"/>
    <n v="11892"/>
    <n v="17304"/>
    <n v="12215"/>
    <n v="7116"/>
    <n v="84"/>
    <x v="0"/>
  </r>
  <r>
    <d v="2018-03-23T00:00:00"/>
    <n v="10390"/>
    <n v="15230"/>
    <n v="10893"/>
    <n v="6398"/>
    <n v="79"/>
    <x v="0"/>
  </r>
  <r>
    <d v="2018-03-24T00:00:00"/>
    <n v="13761"/>
    <n v="18858"/>
    <n v="14345"/>
    <n v="7061"/>
    <n v="67"/>
    <x v="0"/>
  </r>
  <r>
    <d v="2018-03-25T00:00:00"/>
    <n v="11217"/>
    <n v="16236"/>
    <n v="11672"/>
    <n v="6609"/>
    <n v="76"/>
    <x v="0"/>
  </r>
  <r>
    <d v="2018-03-26T00:00:00"/>
    <n v="11018"/>
    <n v="16205"/>
    <n v="11400"/>
    <n v="6655"/>
    <n v="84"/>
    <x v="0"/>
  </r>
  <r>
    <d v="2018-03-27T00:00:00"/>
    <n v="11937"/>
    <n v="17194"/>
    <n v="12467"/>
    <n v="7199"/>
    <n v="74"/>
    <x v="0"/>
  </r>
  <r>
    <d v="2018-03-28T00:00:00"/>
    <n v="11564"/>
    <n v="16114"/>
    <n v="11798"/>
    <n v="6787"/>
    <n v="72"/>
    <x v="0"/>
  </r>
  <r>
    <d v="2018-03-29T00:00:00"/>
    <n v="10577"/>
    <n v="15037"/>
    <n v="11006"/>
    <n v="6504"/>
    <n v="78"/>
    <x v="0"/>
  </r>
  <r>
    <d v="2018-03-30T00:00:00"/>
    <n v="14669"/>
    <n v="19334"/>
    <n v="15052"/>
    <n v="7558"/>
    <n v="74"/>
    <x v="0"/>
  </r>
  <r>
    <d v="2018-03-31T00:00:00"/>
    <n v="12940"/>
    <n v="17515"/>
    <n v="13226"/>
    <n v="7426"/>
    <n v="68"/>
    <x v="0"/>
  </r>
  <r>
    <d v="2018-04-01T00:00:00"/>
    <n v="10324"/>
    <n v="14529"/>
    <n v="10544"/>
    <n v="6237"/>
    <n v="75"/>
    <x v="0"/>
  </r>
  <r>
    <d v="2018-04-02T00:00:00"/>
    <n v="10708"/>
    <n v="15752"/>
    <n v="11194"/>
    <n v="6693"/>
    <n v="78"/>
    <x v="0"/>
  </r>
  <r>
    <d v="2018-04-03T00:00:00"/>
    <n v="11391"/>
    <n v="16220"/>
    <n v="11647"/>
    <n v="6826"/>
    <n v="71"/>
    <x v="0"/>
  </r>
  <r>
    <d v="2018-04-04T00:00:00"/>
    <n v="10868"/>
    <n v="15648"/>
    <n v="11330"/>
    <n v="6699"/>
    <n v="74"/>
    <x v="0"/>
  </r>
  <r>
    <d v="2018-04-05T00:00:00"/>
    <n v="12621"/>
    <n v="17980"/>
    <n v="13104"/>
    <n v="8113"/>
    <n v="69"/>
    <x v="0"/>
  </r>
  <r>
    <d v="2018-04-06T00:00:00"/>
    <n v="14754"/>
    <n v="19798"/>
    <n v="15095"/>
    <n v="7691"/>
    <n v="71"/>
    <x v="0"/>
  </r>
  <r>
    <d v="2018-04-07T00:00:00"/>
    <n v="13945"/>
    <n v="18796"/>
    <n v="14281"/>
    <n v="7569"/>
    <n v="70"/>
    <x v="0"/>
  </r>
  <r>
    <d v="2018-04-08T00:00:00"/>
    <n v="12451"/>
    <n v="17427"/>
    <n v="12844"/>
    <n v="7350"/>
    <n v="71"/>
    <x v="0"/>
  </r>
  <r>
    <d v="2018-04-09T00:00:00"/>
    <n v="13034"/>
    <n v="19018"/>
    <n v="13480"/>
    <n v="7722"/>
    <n v="74"/>
    <x v="0"/>
  </r>
  <r>
    <d v="2018-04-10T00:00:00"/>
    <n v="24432"/>
    <n v="35926"/>
    <n v="25403"/>
    <n v="13406"/>
    <n v="81"/>
    <x v="0"/>
  </r>
  <r>
    <d v="2018-04-11T00:00:00"/>
    <n v="22569"/>
    <n v="33376"/>
    <n v="23297"/>
    <n v="11262"/>
    <n v="80"/>
    <x v="0"/>
  </r>
  <r>
    <d v="2018-04-12T00:00:00"/>
    <n v="16688"/>
    <n v="24528"/>
    <n v="17327"/>
    <n v="9768"/>
    <n v="75"/>
    <x v="0"/>
  </r>
  <r>
    <d v="2018-04-13T00:00:00"/>
    <n v="13873"/>
    <n v="20125"/>
    <n v="14311"/>
    <n v="7986"/>
    <n v="75"/>
    <x v="0"/>
  </r>
  <r>
    <d v="2018-04-14T00:00:00"/>
    <n v="13482"/>
    <n v="18419"/>
    <n v="13835"/>
    <n v="7957"/>
    <n v="65"/>
    <x v="0"/>
  </r>
  <r>
    <d v="2018-04-15T00:00:00"/>
    <n v="16003"/>
    <n v="22607"/>
    <n v="16643"/>
    <n v="9557"/>
    <n v="67"/>
    <x v="0"/>
  </r>
  <r>
    <d v="2018-04-16T00:00:00"/>
    <n v="15870"/>
    <n v="22296"/>
    <n v="16319"/>
    <n v="9604"/>
    <n v="71"/>
    <x v="0"/>
  </r>
  <r>
    <d v="2018-04-17T00:00:00"/>
    <n v="15965"/>
    <n v="21951"/>
    <n v="16287"/>
    <n v="9116"/>
    <n v="72"/>
    <x v="0"/>
  </r>
  <r>
    <d v="2018-04-18T00:00:00"/>
    <n v="29388"/>
    <n v="42159"/>
    <n v="30690"/>
    <n v="14956"/>
    <n v="97"/>
    <x v="0"/>
  </r>
  <r>
    <d v="2018-04-19T00:00:00"/>
    <n v="19914"/>
    <n v="27166"/>
    <n v="20472"/>
    <n v="12028"/>
    <n v="69"/>
    <x v="0"/>
  </r>
  <r>
    <d v="2018-04-20T00:00:00"/>
    <n v="19957"/>
    <n v="26827"/>
    <n v="21019"/>
    <n v="11067"/>
    <n v="61"/>
    <x v="0"/>
  </r>
  <r>
    <d v="2018-04-21T00:00:00"/>
    <n v="20366"/>
    <n v="26620"/>
    <n v="21546"/>
    <n v="10739"/>
    <n v="55"/>
    <x v="0"/>
  </r>
  <r>
    <d v="2018-04-22T00:00:00"/>
    <n v="17963"/>
    <n v="23655"/>
    <n v="18978"/>
    <n v="9778"/>
    <n v="58"/>
    <x v="0"/>
  </r>
  <r>
    <d v="2018-04-23T00:00:00"/>
    <n v="17698"/>
    <n v="24007"/>
    <n v="18486"/>
    <n v="9678"/>
    <n v="62"/>
    <x v="0"/>
  </r>
  <r>
    <d v="2018-04-24T00:00:00"/>
    <n v="16290"/>
    <n v="22103"/>
    <n v="17129"/>
    <n v="9129"/>
    <n v="72"/>
    <x v="0"/>
  </r>
  <r>
    <d v="2018-04-25T00:00:00"/>
    <n v="15499"/>
    <n v="21472"/>
    <n v="16376"/>
    <n v="8673"/>
    <n v="70"/>
    <x v="0"/>
  </r>
  <r>
    <d v="2018-04-26T00:00:00"/>
    <n v="16901"/>
    <n v="22733"/>
    <n v="17603"/>
    <n v="9258"/>
    <n v="70"/>
    <x v="0"/>
  </r>
  <r>
    <d v="2018-04-27T00:00:00"/>
    <n v="15228"/>
    <n v="20153"/>
    <n v="15462"/>
    <n v="8497"/>
    <n v="66"/>
    <x v="0"/>
  </r>
  <r>
    <d v="2018-04-28T00:00:00"/>
    <n v="15602"/>
    <n v="20754"/>
    <n v="16418"/>
    <n v="8740"/>
    <n v="61"/>
    <x v="0"/>
  </r>
  <r>
    <d v="2018-04-29T00:00:00"/>
    <n v="15171"/>
    <n v="19795"/>
    <n v="15706"/>
    <n v="7607"/>
    <n v="61"/>
    <x v="0"/>
  </r>
  <r>
    <d v="2018-04-30T00:00:00"/>
    <n v="19538"/>
    <n v="25173"/>
    <n v="20200"/>
    <n v="9680"/>
    <n v="67"/>
    <x v="0"/>
  </r>
  <r>
    <d v="2018-05-01T00:00:00"/>
    <n v="14258"/>
    <n v="19391"/>
    <n v="14711"/>
    <n v="8015"/>
    <n v="71"/>
    <x v="0"/>
  </r>
  <r>
    <d v="2018-05-02T00:00:00"/>
    <n v="14338"/>
    <n v="19817"/>
    <n v="14832"/>
    <n v="7805"/>
    <n v="79"/>
    <x v="0"/>
  </r>
  <r>
    <d v="2018-05-03T00:00:00"/>
    <n v="14110"/>
    <n v="18984"/>
    <n v="14569"/>
    <n v="7537"/>
    <n v="71"/>
    <x v="0"/>
  </r>
  <r>
    <d v="2018-05-04T00:00:00"/>
    <n v="11855"/>
    <n v="15934"/>
    <n v="12086"/>
    <n v="6997"/>
    <n v="72"/>
    <x v="0"/>
  </r>
  <r>
    <d v="2018-05-05T00:00:00"/>
    <n v="9660"/>
    <n v="13375"/>
    <n v="9982"/>
    <n v="5731"/>
    <n v="69"/>
    <x v="0"/>
  </r>
  <r>
    <d v="2018-05-06T00:00:00"/>
    <n v="9865"/>
    <n v="13604"/>
    <n v="10192"/>
    <n v="5890"/>
    <n v="78"/>
    <x v="0"/>
  </r>
  <r>
    <d v="2018-05-07T00:00:00"/>
    <n v="15197"/>
    <n v="20591"/>
    <n v="15712"/>
    <n v="7878"/>
    <n v="79"/>
    <x v="0"/>
  </r>
  <r>
    <d v="2018-05-08T00:00:00"/>
    <n v="13533"/>
    <n v="18736"/>
    <n v="14147"/>
    <n v="7977"/>
    <n v="79"/>
    <x v="0"/>
  </r>
  <r>
    <d v="2018-05-09T00:00:00"/>
    <n v="15412"/>
    <n v="20933"/>
    <n v="15880"/>
    <n v="7661"/>
    <n v="74"/>
    <x v="0"/>
  </r>
  <r>
    <d v="2018-05-10T00:00:00"/>
    <n v="16306"/>
    <n v="21462"/>
    <n v="16752"/>
    <n v="9593"/>
    <n v="66"/>
    <x v="0"/>
  </r>
  <r>
    <d v="2018-05-11T00:00:00"/>
    <n v="38857"/>
    <n v="52629"/>
    <n v="42948"/>
    <n v="26001"/>
    <n v="54"/>
    <x v="0"/>
  </r>
  <r>
    <d v="2018-05-12T00:00:00"/>
    <n v="14032"/>
    <n v="18952"/>
    <n v="14775"/>
    <n v="8307"/>
    <n v="64"/>
    <x v="0"/>
  </r>
  <r>
    <d v="2018-05-13T00:00:00"/>
    <n v="11393"/>
    <n v="15906"/>
    <n v="11895"/>
    <n v="6706"/>
    <n v="75"/>
    <x v="0"/>
  </r>
  <r>
    <d v="2018-05-14T00:00:00"/>
    <n v="13385"/>
    <n v="18954"/>
    <n v="13901"/>
    <n v="7557"/>
    <n v="78"/>
    <x v="0"/>
  </r>
  <r>
    <d v="2018-05-15T00:00:00"/>
    <n v="19229"/>
    <n v="30010"/>
    <n v="19921"/>
    <n v="8200"/>
    <n v="411"/>
    <x v="0"/>
  </r>
  <r>
    <d v="2018-05-16T00:00:00"/>
    <n v="15021"/>
    <n v="21813"/>
    <n v="15343"/>
    <n v="7419"/>
    <n v="313"/>
    <x v="0"/>
  </r>
  <r>
    <d v="2018-05-17T00:00:00"/>
    <n v="14457"/>
    <n v="20592"/>
    <n v="14677"/>
    <n v="7537"/>
    <n v="291"/>
    <x v="0"/>
  </r>
  <r>
    <d v="2018-05-18T00:00:00"/>
    <n v="13300"/>
    <n v="18406"/>
    <n v="13422"/>
    <n v="7317"/>
    <n v="253"/>
    <x v="0"/>
  </r>
  <r>
    <d v="2018-05-19T00:00:00"/>
    <n v="13694"/>
    <n v="17815"/>
    <n v="13609"/>
    <n v="6956"/>
    <n v="223"/>
    <x v="0"/>
  </r>
  <r>
    <d v="2018-05-20T00:00:00"/>
    <n v="13506"/>
    <n v="18618"/>
    <n v="13528"/>
    <n v="7365"/>
    <n v="247"/>
    <x v="0"/>
  </r>
  <r>
    <d v="2018-05-21T00:00:00"/>
    <n v="13825"/>
    <n v="19891"/>
    <n v="13898"/>
    <n v="7881"/>
    <n v="268"/>
    <x v="0"/>
  </r>
  <r>
    <d v="2018-05-22T00:00:00"/>
    <n v="13659"/>
    <n v="19572"/>
    <n v="13888"/>
    <n v="7746"/>
    <n v="267"/>
    <x v="0"/>
  </r>
  <r>
    <d v="2018-05-23T00:00:00"/>
    <n v="12272"/>
    <n v="17003"/>
    <n v="12205"/>
    <n v="6756"/>
    <n v="259"/>
    <x v="0"/>
  </r>
  <r>
    <d v="2018-05-24T00:00:00"/>
    <n v="11203"/>
    <n v="15844"/>
    <n v="11312"/>
    <n v="6552"/>
    <n v="274"/>
    <x v="0"/>
  </r>
  <r>
    <d v="2018-05-25T00:00:00"/>
    <n v="10547"/>
    <n v="14690"/>
    <n v="10476"/>
    <n v="6155"/>
    <n v="278"/>
    <x v="0"/>
  </r>
  <r>
    <d v="2018-05-26T00:00:00"/>
    <n v="10256"/>
    <n v="13473"/>
    <n v="9966"/>
    <n v="5729"/>
    <n v="254"/>
    <x v="0"/>
  </r>
  <r>
    <d v="2018-05-27T00:00:00"/>
    <n v="11040"/>
    <n v="15344"/>
    <n v="10927"/>
    <n v="6230"/>
    <n v="256"/>
    <x v="0"/>
  </r>
  <r>
    <d v="2018-05-28T00:00:00"/>
    <n v="10719"/>
    <n v="15365"/>
    <n v="10822"/>
    <n v="6315"/>
    <n v="288"/>
    <x v="0"/>
  </r>
  <r>
    <d v="2018-05-29T00:00:00"/>
    <n v="11735"/>
    <n v="17419"/>
    <n v="11870"/>
    <n v="6783"/>
    <n v="297"/>
    <x v="0"/>
  </r>
  <r>
    <d v="2018-05-30T00:00:00"/>
    <n v="14774"/>
    <n v="20555"/>
    <n v="14911"/>
    <n v="7695"/>
    <n v="274"/>
    <x v="0"/>
  </r>
  <r>
    <d v="2018-05-31T00:00:00"/>
    <n v="13053"/>
    <n v="17758"/>
    <n v="13211"/>
    <n v="6417"/>
    <n v="242"/>
    <x v="0"/>
  </r>
  <r>
    <d v="2018-06-01T00:00:00"/>
    <n v="11825"/>
    <n v="16289"/>
    <n v="11767"/>
    <n v="6072"/>
    <n v="265"/>
    <x v="0"/>
  </r>
  <r>
    <d v="2018-06-02T00:00:00"/>
    <n v="9932"/>
    <n v="13248"/>
    <n v="9881"/>
    <n v="5747"/>
    <n v="213"/>
    <x v="0"/>
  </r>
  <r>
    <d v="2018-06-03T00:00:00"/>
    <n v="9586"/>
    <n v="13226"/>
    <n v="9530"/>
    <n v="5468"/>
    <n v="254"/>
    <x v="0"/>
  </r>
  <r>
    <d v="2018-06-04T00:00:00"/>
    <n v="10093"/>
    <n v="14899"/>
    <n v="10245"/>
    <n v="5846"/>
    <n v="324"/>
    <x v="0"/>
  </r>
  <r>
    <d v="2018-06-05T00:00:00"/>
    <n v="10463"/>
    <n v="14842"/>
    <n v="10405"/>
    <n v="5965"/>
    <n v="279"/>
    <x v="0"/>
  </r>
  <r>
    <d v="2018-06-06T00:00:00"/>
    <n v="11449"/>
    <n v="15810"/>
    <n v="11504"/>
    <n v="6819"/>
    <n v="237"/>
    <x v="0"/>
  </r>
  <r>
    <d v="2018-06-07T00:00:00"/>
    <n v="10669"/>
    <n v="15170"/>
    <n v="10796"/>
    <n v="6249"/>
    <n v="255"/>
    <x v="0"/>
  </r>
  <r>
    <d v="2018-06-08T00:00:00"/>
    <n v="10215"/>
    <n v="14300"/>
    <n v="10250"/>
    <n v="5891"/>
    <n v="267"/>
    <x v="0"/>
  </r>
  <r>
    <d v="2018-06-09T00:00:00"/>
    <n v="21010"/>
    <n v="27986"/>
    <n v="21659"/>
    <n v="8835"/>
    <n v="279"/>
    <x v="0"/>
  </r>
  <r>
    <d v="2018-06-10T00:00:00"/>
    <n v="14918"/>
    <n v="20506"/>
    <n v="15207"/>
    <n v="7698"/>
    <n v="306"/>
    <x v="0"/>
  </r>
  <r>
    <d v="2018-06-11T00:00:00"/>
    <n v="22842"/>
    <n v="30176"/>
    <n v="23244"/>
    <n v="9366"/>
    <n v="264"/>
    <x v="0"/>
  </r>
  <r>
    <d v="2018-06-12T00:00:00"/>
    <n v="21508"/>
    <n v="28428"/>
    <n v="21829"/>
    <n v="8972"/>
    <n v="303"/>
    <x v="0"/>
  </r>
  <r>
    <d v="2018-06-13T00:00:00"/>
    <n v="12669"/>
    <n v="17162"/>
    <n v="12829"/>
    <n v="6623"/>
    <n v="264"/>
    <x v="0"/>
  </r>
  <r>
    <d v="2018-06-14T00:00:00"/>
    <n v="11022"/>
    <n v="15290"/>
    <n v="11037"/>
    <n v="6168"/>
    <n v="274"/>
    <x v="0"/>
  </r>
  <r>
    <d v="2018-06-15T00:00:00"/>
    <n v="10217"/>
    <n v="14019"/>
    <n v="10243"/>
    <n v="5958"/>
    <n v="250"/>
    <x v="0"/>
  </r>
  <r>
    <d v="2018-06-16T00:00:00"/>
    <n v="12887"/>
    <n v="17017"/>
    <n v="12796"/>
    <n v="5879"/>
    <n v="235"/>
    <x v="0"/>
  </r>
  <r>
    <d v="2018-06-17T00:00:00"/>
    <n v="16016"/>
    <n v="22000"/>
    <n v="16169"/>
    <n v="6785"/>
    <n v="226"/>
    <x v="0"/>
  </r>
  <r>
    <d v="2018-06-18T00:00:00"/>
    <n v="11613"/>
    <n v="16463"/>
    <n v="11690"/>
    <n v="6368"/>
    <n v="283"/>
    <x v="0"/>
  </r>
  <r>
    <d v="2018-06-19T00:00:00"/>
    <n v="6673"/>
    <n v="9858"/>
    <n v="6680"/>
    <n v="3683"/>
    <n v="276"/>
    <x v="0"/>
  </r>
  <r>
    <d v="2018-06-20T00:00:00"/>
    <n v="8828"/>
    <n v="13029"/>
    <n v="8899"/>
    <n v="4739"/>
    <n v="265"/>
    <x v="0"/>
  </r>
  <r>
    <d v="2018-06-21T00:00:00"/>
    <n v="15204"/>
    <n v="20501"/>
    <n v="15259"/>
    <n v="6945"/>
    <n v="212"/>
    <x v="0"/>
  </r>
  <r>
    <d v="2018-06-22T00:00:00"/>
    <n v="10595"/>
    <n v="14895"/>
    <n v="10683"/>
    <n v="5893"/>
    <n v="255"/>
    <x v="0"/>
  </r>
  <r>
    <d v="2018-06-23T00:00:00"/>
    <n v="9752"/>
    <n v="13361"/>
    <n v="9719"/>
    <n v="5500"/>
    <n v="257"/>
    <x v="0"/>
  </r>
  <r>
    <d v="2018-06-24T00:00:00"/>
    <n v="9781"/>
    <n v="13669"/>
    <n v="9712"/>
    <n v="5614"/>
    <n v="272"/>
    <x v="0"/>
  </r>
  <r>
    <d v="2018-06-25T00:00:00"/>
    <n v="10033"/>
    <n v="14251"/>
    <n v="9973"/>
    <n v="5690"/>
    <n v="266"/>
    <x v="0"/>
  </r>
  <r>
    <d v="2018-06-26T00:00:00"/>
    <n v="10997"/>
    <n v="15810"/>
    <n v="11090"/>
    <n v="6151"/>
    <n v="275"/>
    <x v="0"/>
  </r>
  <r>
    <d v="2018-06-27T00:00:00"/>
    <n v="10292"/>
    <n v="14653"/>
    <n v="10391"/>
    <n v="5697"/>
    <n v="277"/>
    <x v="0"/>
  </r>
  <r>
    <d v="2018-06-28T00:00:00"/>
    <n v="10581"/>
    <n v="14784"/>
    <n v="10542"/>
    <n v="6003"/>
    <n v="287"/>
    <x v="0"/>
  </r>
  <r>
    <d v="2018-06-29T00:00:00"/>
    <n v="10195"/>
    <n v="14621"/>
    <n v="10260"/>
    <n v="5853"/>
    <n v="300"/>
    <x v="0"/>
  </r>
  <r>
    <d v="2018-06-30T00:00:00"/>
    <n v="11166"/>
    <n v="14892"/>
    <n v="11289"/>
    <n v="5640"/>
    <n v="226"/>
    <x v="0"/>
  </r>
  <r>
    <d v="2018-07-01T00:00:00"/>
    <n v="67364"/>
    <n v="91866"/>
    <n v="70234"/>
    <n v="10304"/>
    <n v="213"/>
    <x v="0"/>
  </r>
  <r>
    <d v="2018-07-02T00:00:00"/>
    <n v="49869"/>
    <n v="69493"/>
    <n v="51147"/>
    <n v="11064"/>
    <n v="246"/>
    <x v="0"/>
  </r>
  <r>
    <d v="2018-07-03T00:00:00"/>
    <n v="20157"/>
    <n v="28519"/>
    <n v="20511"/>
    <n v="7924"/>
    <n v="311"/>
    <x v="0"/>
  </r>
  <r>
    <d v="2018-07-04T00:00:00"/>
    <n v="16373"/>
    <n v="23245"/>
    <n v="16712"/>
    <n v="6682"/>
    <n v="278"/>
    <x v="0"/>
  </r>
  <r>
    <d v="2018-07-05T00:00:00"/>
    <n v="30550"/>
    <n v="46992"/>
    <n v="30868"/>
    <n v="10400"/>
    <n v="285"/>
    <x v="0"/>
  </r>
  <r>
    <d v="2018-07-06T00:00:00"/>
    <n v="30732"/>
    <n v="46183"/>
    <n v="32035"/>
    <n v="10271"/>
    <n v="280"/>
    <x v="0"/>
  </r>
  <r>
    <d v="2018-07-07T00:00:00"/>
    <n v="16025"/>
    <n v="22846"/>
    <n v="16185"/>
    <n v="6955"/>
    <n v="298"/>
    <x v="0"/>
  </r>
  <r>
    <d v="2018-07-08T00:00:00"/>
    <n v="25783"/>
    <n v="35809"/>
    <n v="26316"/>
    <n v="9211"/>
    <n v="265"/>
    <x v="0"/>
  </r>
  <r>
    <d v="2018-07-09T00:00:00"/>
    <n v="23247"/>
    <n v="34600"/>
    <n v="24161"/>
    <n v="9302"/>
    <n v="355"/>
    <x v="0"/>
  </r>
  <r>
    <d v="2018-07-10T00:00:00"/>
    <n v="16213"/>
    <n v="23675"/>
    <n v="16309"/>
    <n v="7424"/>
    <n v="320"/>
    <x v="0"/>
  </r>
  <r>
    <d v="2018-07-11T00:00:00"/>
    <n v="13469"/>
    <n v="19585"/>
    <n v="13614"/>
    <n v="6576"/>
    <n v="318"/>
    <x v="0"/>
  </r>
  <r>
    <d v="2018-07-12T00:00:00"/>
    <n v="13044"/>
    <n v="18823"/>
    <n v="13031"/>
    <n v="6628"/>
    <n v="319"/>
    <x v="0"/>
  </r>
  <r>
    <d v="2018-07-13T00:00:00"/>
    <n v="12756"/>
    <n v="18378"/>
    <n v="12875"/>
    <n v="6343"/>
    <n v="312"/>
    <x v="0"/>
  </r>
  <r>
    <d v="2018-07-14T00:00:00"/>
    <n v="12056"/>
    <n v="17576"/>
    <n v="12218"/>
    <n v="6013"/>
    <n v="296"/>
    <x v="0"/>
  </r>
  <r>
    <d v="2018-07-15T00:00:00"/>
    <n v="10760"/>
    <n v="15569"/>
    <n v="10970"/>
    <n v="5416"/>
    <n v="330"/>
    <x v="0"/>
  </r>
  <r>
    <d v="2018-07-16T00:00:00"/>
    <n v="15624"/>
    <n v="22251"/>
    <n v="16045"/>
    <n v="6871"/>
    <n v="330"/>
    <x v="0"/>
  </r>
  <r>
    <d v="2018-07-17T00:00:00"/>
    <n v="16345"/>
    <n v="23123"/>
    <n v="16655"/>
    <n v="7928"/>
    <n v="264"/>
    <x v="0"/>
  </r>
  <r>
    <d v="2018-07-18T00:00:00"/>
    <n v="15970"/>
    <n v="21344"/>
    <n v="16284"/>
    <n v="9911"/>
    <n v="231"/>
    <x v="0"/>
  </r>
  <r>
    <d v="2018-07-19T00:00:00"/>
    <n v="9734"/>
    <n v="14262"/>
    <n v="9946"/>
    <n v="5626"/>
    <n v="287"/>
    <x v="0"/>
  </r>
  <r>
    <d v="2018-07-20T00:00:00"/>
    <n v="9257"/>
    <n v="13378"/>
    <n v="9375"/>
    <n v="5270"/>
    <n v="258"/>
    <x v="0"/>
  </r>
  <r>
    <d v="2018-07-21T00:00:00"/>
    <n v="9987"/>
    <n v="14081"/>
    <n v="9965"/>
    <n v="5170"/>
    <n v="279"/>
    <x v="0"/>
  </r>
  <r>
    <d v="2018-07-22T00:00:00"/>
    <n v="14751"/>
    <n v="22115"/>
    <n v="15158"/>
    <n v="7232"/>
    <n v="266"/>
    <x v="0"/>
  </r>
  <r>
    <d v="2018-07-23T00:00:00"/>
    <n v="11891"/>
    <n v="18826"/>
    <n v="12264"/>
    <n v="6064"/>
    <n v="318"/>
    <x v="0"/>
  </r>
  <r>
    <d v="2018-07-24T00:00:00"/>
    <n v="9892"/>
    <n v="15171"/>
    <n v="9910"/>
    <n v="5237"/>
    <n v="320"/>
    <x v="0"/>
  </r>
  <r>
    <d v="2018-07-25T00:00:00"/>
    <n v="8862"/>
    <n v="13174"/>
    <n v="8920"/>
    <n v="4972"/>
    <n v="333"/>
    <x v="0"/>
  </r>
  <r>
    <d v="2018-07-26T00:00:00"/>
    <n v="10174"/>
    <n v="14910"/>
    <n v="10313"/>
    <n v="5358"/>
    <n v="265"/>
    <x v="0"/>
  </r>
  <r>
    <d v="2018-07-27T00:00:00"/>
    <n v="9225"/>
    <n v="13393"/>
    <n v="9374"/>
    <n v="5077"/>
    <n v="308"/>
    <x v="0"/>
  </r>
  <r>
    <d v="2018-07-28T00:00:00"/>
    <n v="9197"/>
    <n v="13075"/>
    <n v="9385"/>
    <n v="4804"/>
    <n v="281"/>
    <x v="0"/>
  </r>
  <r>
    <d v="2018-07-29T00:00:00"/>
    <n v="8828"/>
    <n v="12721"/>
    <n v="8845"/>
    <n v="4700"/>
    <n v="289"/>
    <x v="0"/>
  </r>
  <r>
    <d v="2018-07-30T00:00:00"/>
    <n v="9379"/>
    <n v="13757"/>
    <n v="9448"/>
    <n v="5095"/>
    <n v="320"/>
    <x v="0"/>
  </r>
  <r>
    <d v="2018-07-31T00:00:00"/>
    <n v="11026"/>
    <n v="15377"/>
    <n v="11083"/>
    <n v="5518"/>
    <n v="297"/>
    <x v="0"/>
  </r>
  <r>
    <d v="2018-08-01T00:00:00"/>
    <n v="10924"/>
    <n v="14813"/>
    <n v="11003"/>
    <n v="5258"/>
    <n v="295"/>
    <x v="0"/>
  </r>
  <r>
    <d v="2018-08-02T00:00:00"/>
    <n v="9393"/>
    <n v="13447"/>
    <n v="9506"/>
    <n v="4875"/>
    <n v="298"/>
    <x v="0"/>
  </r>
  <r>
    <d v="2018-08-03T00:00:00"/>
    <n v="8612"/>
    <n v="12808"/>
    <n v="8770"/>
    <n v="4811"/>
    <n v="301"/>
    <x v="0"/>
  </r>
  <r>
    <d v="2018-08-04T00:00:00"/>
    <n v="8130"/>
    <n v="11814"/>
    <n v="8172"/>
    <n v="4640"/>
    <n v="255"/>
    <x v="0"/>
  </r>
  <r>
    <d v="2018-08-05T00:00:00"/>
    <n v="9189"/>
    <n v="12984"/>
    <n v="9302"/>
    <n v="4905"/>
    <n v="271"/>
    <x v="0"/>
  </r>
  <r>
    <d v="2018-08-06T00:00:00"/>
    <n v="8193"/>
    <n v="11929"/>
    <n v="8238"/>
    <n v="4652"/>
    <n v="310"/>
    <x v="0"/>
  </r>
  <r>
    <d v="2018-08-07T00:00:00"/>
    <n v="8916"/>
    <n v="12945"/>
    <n v="9027"/>
    <n v="4849"/>
    <n v="293"/>
    <x v="0"/>
  </r>
  <r>
    <d v="2018-08-08T00:00:00"/>
    <n v="9225"/>
    <n v="13631"/>
    <n v="9342"/>
    <n v="5097"/>
    <n v="330"/>
    <x v="0"/>
  </r>
  <r>
    <d v="2018-08-09T00:00:00"/>
    <n v="24499"/>
    <n v="31433"/>
    <n v="25040"/>
    <n v="10572"/>
    <n v="225"/>
    <x v="0"/>
  </r>
  <r>
    <d v="2018-08-10T00:00:00"/>
    <n v="16517"/>
    <n v="22140"/>
    <n v="16832"/>
    <n v="7779"/>
    <n v="282"/>
    <x v="0"/>
  </r>
  <r>
    <d v="2018-08-11T00:00:00"/>
    <n v="11421"/>
    <n v="16046"/>
    <n v="11629"/>
    <n v="5781"/>
    <n v="286"/>
    <x v="0"/>
  </r>
  <r>
    <d v="2018-08-12T00:00:00"/>
    <n v="10167"/>
    <n v="14776"/>
    <n v="10476"/>
    <n v="5173"/>
    <n v="283"/>
    <x v="0"/>
  </r>
  <r>
    <d v="2018-08-13T00:00:00"/>
    <n v="10238"/>
    <n v="15782"/>
    <n v="10413"/>
    <n v="5747"/>
    <n v="348"/>
    <x v="0"/>
  </r>
  <r>
    <d v="2018-08-14T00:00:00"/>
    <n v="10163"/>
    <n v="15071"/>
    <n v="10301"/>
    <n v="5799"/>
    <n v="292"/>
    <x v="0"/>
  </r>
  <r>
    <d v="2018-08-15T00:00:00"/>
    <n v="9199"/>
    <n v="13865"/>
    <n v="9330"/>
    <n v="5199"/>
    <n v="291"/>
    <x v="0"/>
  </r>
  <r>
    <d v="2018-08-16T00:00:00"/>
    <n v="15712"/>
    <n v="23476"/>
    <n v="16046"/>
    <n v="9177"/>
    <n v="247"/>
    <x v="0"/>
  </r>
  <r>
    <d v="2018-08-17T00:00:00"/>
    <n v="11571"/>
    <n v="17293"/>
    <n v="11787"/>
    <n v="6877"/>
    <n v="256"/>
    <x v="0"/>
  </r>
  <r>
    <d v="2018-08-18T00:00:00"/>
    <n v="9539"/>
    <n v="14508"/>
    <n v="9642"/>
    <n v="5405"/>
    <n v="284"/>
    <x v="0"/>
  </r>
  <r>
    <d v="2018-08-19T00:00:00"/>
    <n v="8731"/>
    <n v="13394"/>
    <n v="8809"/>
    <n v="4890"/>
    <n v="288"/>
    <x v="0"/>
  </r>
  <r>
    <d v="2018-08-20T00:00:00"/>
    <n v="9854"/>
    <n v="15232"/>
    <n v="9871"/>
    <n v="5566"/>
    <n v="300"/>
    <x v="0"/>
  </r>
  <r>
    <d v="2018-08-21T00:00:00"/>
    <n v="11491"/>
    <n v="17676"/>
    <n v="11565"/>
    <n v="6263"/>
    <n v="299"/>
    <x v="0"/>
  </r>
  <r>
    <d v="2018-08-22T00:00:00"/>
    <n v="9866"/>
    <n v="14917"/>
    <n v="10002"/>
    <n v="5556"/>
    <n v="319"/>
    <x v="0"/>
  </r>
  <r>
    <d v="2018-08-23T00:00:00"/>
    <n v="9532"/>
    <n v="14272"/>
    <n v="9681"/>
    <n v="5356"/>
    <n v="269"/>
    <x v="0"/>
  </r>
  <r>
    <d v="2018-08-24T00:00:00"/>
    <n v="12500"/>
    <n v="18400"/>
    <n v="12641"/>
    <n v="6368"/>
    <n v="247"/>
    <x v="0"/>
  </r>
  <r>
    <d v="2018-08-25T00:00:00"/>
    <n v="10492"/>
    <n v="16080"/>
    <n v="10578"/>
    <n v="5364"/>
    <n v="281"/>
    <x v="0"/>
  </r>
  <r>
    <d v="2018-08-26T00:00:00"/>
    <n v="10211"/>
    <n v="15215"/>
    <n v="10368"/>
    <n v="5229"/>
    <n v="255"/>
    <x v="0"/>
  </r>
  <r>
    <d v="2018-08-27T00:00:00"/>
    <n v="9868"/>
    <n v="15578"/>
    <n v="10002"/>
    <n v="5456"/>
    <n v="296"/>
    <x v="0"/>
  </r>
  <r>
    <d v="2018-08-28T00:00:00"/>
    <n v="11417"/>
    <n v="17155"/>
    <n v="11434"/>
    <n v="6604"/>
    <n v="264"/>
    <x v="0"/>
  </r>
  <r>
    <d v="2018-08-29T00:00:00"/>
    <n v="9398"/>
    <n v="14372"/>
    <n v="9476"/>
    <n v="5474"/>
    <n v="275"/>
    <x v="0"/>
  </r>
  <r>
    <d v="2018-08-30T00:00:00"/>
    <n v="8888"/>
    <n v="13367"/>
    <n v="8876"/>
    <n v="5288"/>
    <n v="280"/>
    <x v="0"/>
  </r>
  <r>
    <d v="2018-08-31T00:00:00"/>
    <n v="10104"/>
    <n v="15053"/>
    <n v="10166"/>
    <n v="6113"/>
    <n v="233"/>
    <x v="0"/>
  </r>
  <r>
    <d v="2018-09-01T00:00:00"/>
    <n v="8068"/>
    <n v="12752"/>
    <n v="8130"/>
    <n v="4791"/>
    <n v="276"/>
    <x v="0"/>
  </r>
  <r>
    <d v="2018-09-02T00:00:00"/>
    <n v="8418"/>
    <n v="13215"/>
    <n v="8518"/>
    <n v="4924"/>
    <n v="267"/>
    <x v="0"/>
  </r>
  <r>
    <d v="2018-09-03T00:00:00"/>
    <n v="8811"/>
    <n v="13675"/>
    <n v="8878"/>
    <n v="5194"/>
    <n v="253"/>
    <x v="0"/>
  </r>
  <r>
    <d v="2018-09-04T00:00:00"/>
    <n v="9484"/>
    <n v="14242"/>
    <n v="9360"/>
    <n v="5578"/>
    <n v="278"/>
    <x v="0"/>
  </r>
  <r>
    <d v="2018-09-05T00:00:00"/>
    <n v="9866"/>
    <n v="14843"/>
    <n v="9928"/>
    <n v="6065"/>
    <n v="249"/>
    <x v="0"/>
  </r>
  <r>
    <d v="2018-09-06T00:00:00"/>
    <n v="9203"/>
    <n v="14189"/>
    <n v="9303"/>
    <n v="5654"/>
    <n v="255"/>
    <x v="0"/>
  </r>
  <r>
    <d v="2018-09-07T00:00:00"/>
    <n v="9303"/>
    <n v="14019"/>
    <n v="9401"/>
    <n v="5526"/>
    <n v="256"/>
    <x v="0"/>
  </r>
  <r>
    <d v="2018-09-08T00:00:00"/>
    <n v="8487"/>
    <n v="12870"/>
    <n v="8483"/>
    <n v="4999"/>
    <n v="243"/>
    <x v="0"/>
  </r>
  <r>
    <d v="2018-09-09T00:00:00"/>
    <n v="8107"/>
    <n v="12271"/>
    <n v="8111"/>
    <n v="4770"/>
    <n v="295"/>
    <x v="0"/>
  </r>
  <r>
    <d v="2018-09-10T00:00:00"/>
    <n v="9589"/>
    <n v="14836"/>
    <n v="9686"/>
    <n v="5561"/>
    <n v="256"/>
    <x v="0"/>
  </r>
  <r>
    <d v="2018-09-11T00:00:00"/>
    <n v="11365"/>
    <n v="18947"/>
    <n v="11575"/>
    <n v="6493"/>
    <n v="312"/>
    <x v="0"/>
  </r>
  <r>
    <d v="2018-09-12T00:00:00"/>
    <n v="34804"/>
    <n v="45342"/>
    <n v="35866"/>
    <n v="14067"/>
    <n v="234"/>
    <x v="0"/>
  </r>
  <r>
    <d v="2018-09-13T00:00:00"/>
    <n v="38017"/>
    <n v="51866"/>
    <n v="39928"/>
    <n v="17114"/>
    <n v="269"/>
    <x v="0"/>
  </r>
  <r>
    <d v="2018-09-14T00:00:00"/>
    <n v="22600"/>
    <n v="32157"/>
    <n v="23539"/>
    <n v="11979"/>
    <n v="300"/>
    <x v="0"/>
  </r>
  <r>
    <d v="2018-09-15T00:00:00"/>
    <n v="17046"/>
    <n v="24855"/>
    <n v="17446"/>
    <n v="9256"/>
    <n v="264"/>
    <x v="0"/>
  </r>
  <r>
    <d v="2018-09-16T00:00:00"/>
    <n v="10883"/>
    <n v="16956"/>
    <n v="11197"/>
    <n v="6234"/>
    <n v="335"/>
    <x v="0"/>
  </r>
  <r>
    <d v="2018-09-17T00:00:00"/>
    <n v="11636"/>
    <n v="18299"/>
    <n v="11737"/>
    <n v="6788"/>
    <n v="296"/>
    <x v="0"/>
  </r>
  <r>
    <d v="2018-09-18T00:00:00"/>
    <n v="12115"/>
    <n v="18369"/>
    <n v="12050"/>
    <n v="6988"/>
    <n v="288"/>
    <x v="0"/>
  </r>
  <r>
    <d v="2018-09-19T00:00:00"/>
    <n v="12838"/>
    <n v="19122"/>
    <n v="12950"/>
    <n v="6860"/>
    <n v="313"/>
    <x v="0"/>
  </r>
  <r>
    <d v="2018-09-20T00:00:00"/>
    <n v="13749"/>
    <n v="22108"/>
    <n v="14144"/>
    <n v="7628"/>
    <n v="268"/>
    <x v="0"/>
  </r>
  <r>
    <d v="2018-09-21T00:00:00"/>
    <n v="11174"/>
    <n v="17922"/>
    <n v="11356"/>
    <n v="6334"/>
    <n v="277"/>
    <x v="0"/>
  </r>
  <r>
    <d v="2018-09-22T00:00:00"/>
    <n v="9108"/>
    <n v="14240"/>
    <n v="9151"/>
    <n v="5232"/>
    <n v="290"/>
    <x v="0"/>
  </r>
  <r>
    <d v="2018-09-23T00:00:00"/>
    <n v="9115"/>
    <n v="13905"/>
    <n v="9162"/>
    <n v="5347"/>
    <n v="290"/>
    <x v="0"/>
  </r>
  <r>
    <d v="2018-09-24T00:00:00"/>
    <n v="10172"/>
    <n v="15820"/>
    <n v="10368"/>
    <n v="5860"/>
    <n v="275"/>
    <x v="0"/>
  </r>
  <r>
    <d v="2018-09-25T00:00:00"/>
    <n v="10572"/>
    <n v="16927"/>
    <n v="10863"/>
    <n v="6260"/>
    <n v="278"/>
    <x v="0"/>
  </r>
  <r>
    <d v="2018-09-26T00:00:00"/>
    <n v="11873"/>
    <n v="18343"/>
    <n v="11970"/>
    <n v="6993"/>
    <n v="290"/>
    <x v="0"/>
  </r>
  <r>
    <d v="2018-09-27T00:00:00"/>
    <n v="12056"/>
    <n v="18037"/>
    <n v="12121"/>
    <n v="7017"/>
    <n v="277"/>
    <x v="0"/>
  </r>
  <r>
    <d v="2018-09-28T00:00:00"/>
    <n v="10128"/>
    <n v="15767"/>
    <n v="10243"/>
    <n v="6049"/>
    <n v="303"/>
    <x v="0"/>
  </r>
  <r>
    <d v="2018-09-29T00:00:00"/>
    <n v="9150"/>
    <n v="14105"/>
    <n v="9216"/>
    <n v="5345"/>
    <n v="272"/>
    <x v="0"/>
  </r>
  <r>
    <d v="2018-09-30T00:00:00"/>
    <n v="9987"/>
    <n v="15655"/>
    <n v="10145"/>
    <n v="5931"/>
    <n v="282"/>
    <x v="0"/>
  </r>
  <r>
    <d v="2018-10-01T00:00:00"/>
    <n v="10623"/>
    <n v="16516"/>
    <n v="10725"/>
    <n v="6215"/>
    <n v="264"/>
    <x v="0"/>
  </r>
  <r>
    <d v="2018-10-02T00:00:00"/>
    <n v="11575"/>
    <n v="17267"/>
    <n v="11682"/>
    <n v="6622"/>
    <n v="286"/>
    <x v="0"/>
  </r>
  <r>
    <d v="2018-10-03T00:00:00"/>
    <n v="11211"/>
    <n v="16801"/>
    <n v="11193"/>
    <n v="6396"/>
    <n v="262"/>
    <x v="0"/>
  </r>
  <r>
    <d v="2018-10-04T00:00:00"/>
    <n v="11693"/>
    <n v="16939"/>
    <n v="11467"/>
    <n v="6594"/>
    <n v="259"/>
    <x v="0"/>
  </r>
  <r>
    <d v="2018-10-05T00:00:00"/>
    <n v="11749"/>
    <n v="18060"/>
    <n v="11737"/>
    <n v="6587"/>
    <n v="255"/>
    <x v="0"/>
  </r>
  <r>
    <d v="2018-10-06T00:00:00"/>
    <n v="9752"/>
    <n v="14806"/>
    <n v="9731"/>
    <n v="5717"/>
    <n v="284"/>
    <x v="0"/>
  </r>
  <r>
    <d v="2018-10-07T00:00:00"/>
    <n v="9552"/>
    <n v="14551"/>
    <n v="9646"/>
    <n v="5599"/>
    <n v="271"/>
    <x v="0"/>
  </r>
  <r>
    <d v="2018-10-08T00:00:00"/>
    <n v="12069"/>
    <n v="17962"/>
    <n v="12161"/>
    <n v="6497"/>
    <n v="253"/>
    <x v="0"/>
  </r>
  <r>
    <d v="2018-10-09T00:00:00"/>
    <n v="14755"/>
    <n v="22843"/>
    <n v="14954"/>
    <n v="7904"/>
    <n v="326"/>
    <x v="0"/>
  </r>
  <r>
    <d v="2018-10-10T00:00:00"/>
    <n v="14698"/>
    <n v="22695"/>
    <n v="14922"/>
    <n v="7885"/>
    <n v="292"/>
    <x v="0"/>
  </r>
  <r>
    <d v="2018-10-11T00:00:00"/>
    <n v="17087"/>
    <n v="24788"/>
    <n v="17238"/>
    <n v="9019"/>
    <n v="265"/>
    <x v="0"/>
  </r>
  <r>
    <d v="2018-10-12T00:00:00"/>
    <n v="13107"/>
    <n v="19372"/>
    <n v="13348"/>
    <n v="7685"/>
    <n v="282"/>
    <x v="0"/>
  </r>
  <r>
    <d v="2018-10-13T00:00:00"/>
    <n v="9656"/>
    <n v="15072"/>
    <n v="9868"/>
    <n v="5688"/>
    <n v="276"/>
    <x v="0"/>
  </r>
  <r>
    <d v="2018-10-14T00:00:00"/>
    <n v="9806"/>
    <n v="15620"/>
    <n v="11992"/>
    <n v="7424"/>
    <n v="18"/>
    <x v="0"/>
  </r>
  <r>
    <d v="2018-10-15T00:00:00"/>
    <n v="11399"/>
    <n v="18164"/>
    <n v="14149"/>
    <n v="8527"/>
    <n v="18"/>
    <x v="0"/>
  </r>
  <r>
    <d v="2018-10-16T00:00:00"/>
    <n v="11089"/>
    <n v="17435"/>
    <n v="13719"/>
    <n v="8188"/>
    <n v="18"/>
    <x v="0"/>
  </r>
  <r>
    <d v="2018-10-17T00:00:00"/>
    <n v="14046"/>
    <n v="24466"/>
    <n v="17660"/>
    <n v="9459"/>
    <n v="21"/>
    <x v="0"/>
  </r>
  <r>
    <d v="2018-10-18T00:00:00"/>
    <n v="15779"/>
    <n v="27970"/>
    <n v="19366"/>
    <n v="10867"/>
    <n v="20"/>
    <x v="0"/>
  </r>
  <r>
    <d v="2018-10-19T00:00:00"/>
    <n v="14546"/>
    <n v="25714"/>
    <n v="17821"/>
    <n v="9843"/>
    <n v="21"/>
    <x v="0"/>
  </r>
  <r>
    <d v="2018-10-20T00:00:00"/>
    <n v="12101"/>
    <n v="21293"/>
    <n v="14783"/>
    <n v="8193"/>
    <n v="21"/>
    <x v="0"/>
  </r>
  <r>
    <d v="2018-10-21T00:00:00"/>
    <n v="12445"/>
    <n v="20525"/>
    <n v="12774"/>
    <n v="6163"/>
    <n v="259"/>
    <x v="0"/>
  </r>
  <r>
    <d v="2018-10-22T00:00:00"/>
    <n v="15770"/>
    <n v="24647"/>
    <n v="18560"/>
    <n v="9841"/>
    <n v="20"/>
    <x v="0"/>
  </r>
  <r>
    <d v="2018-10-23T00:00:00"/>
    <n v="13986"/>
    <n v="23469"/>
    <n v="17127"/>
    <n v="9662"/>
    <n v="20"/>
    <x v="0"/>
  </r>
  <r>
    <d v="2018-10-24T00:00:00"/>
    <n v="13059"/>
    <n v="21149"/>
    <n v="15620"/>
    <n v="9221"/>
    <n v="19"/>
    <x v="0"/>
  </r>
  <r>
    <d v="2018-10-25T00:00:00"/>
    <n v="12552"/>
    <n v="20583"/>
    <n v="15317"/>
    <n v="9391"/>
    <n v="17"/>
    <x v="0"/>
  </r>
  <r>
    <d v="2018-10-26T00:00:00"/>
    <n v="12348"/>
    <n v="19645"/>
    <n v="14655"/>
    <n v="8971"/>
    <n v="17"/>
    <x v="0"/>
  </r>
  <r>
    <d v="2018-10-27T00:00:00"/>
    <n v="10442"/>
    <n v="16872"/>
    <n v="12581"/>
    <n v="7665"/>
    <n v="18"/>
    <x v="0"/>
  </r>
  <r>
    <d v="2018-10-28T00:00:00"/>
    <n v="9750"/>
    <n v="15950"/>
    <n v="12018"/>
    <n v="7557"/>
    <n v="17"/>
    <x v="0"/>
  </r>
  <r>
    <d v="2018-10-29T00:00:00"/>
    <n v="12609"/>
    <n v="20919"/>
    <n v="15208"/>
    <n v="8648"/>
    <n v="19"/>
    <x v="0"/>
  </r>
  <r>
    <d v="2018-10-30T00:00:00"/>
    <n v="12068"/>
    <n v="19818"/>
    <n v="14388"/>
    <n v="8394"/>
    <n v="19"/>
    <x v="0"/>
  </r>
  <r>
    <d v="2018-10-31T00:00:00"/>
    <n v="12904"/>
    <n v="20528"/>
    <n v="15621"/>
    <n v="8031"/>
    <n v="19"/>
    <x v="0"/>
  </r>
  <r>
    <d v="2018-11-01T00:00:00"/>
    <n v="11369"/>
    <n v="17448"/>
    <n v="13505"/>
    <n v="8324"/>
    <n v="16"/>
    <x v="0"/>
  </r>
  <r>
    <d v="2018-11-02T00:00:00"/>
    <n v="10765"/>
    <n v="16969"/>
    <n v="12763"/>
    <n v="8101"/>
    <n v="17"/>
    <x v="0"/>
  </r>
  <r>
    <d v="2018-11-03T00:00:00"/>
    <n v="9907"/>
    <n v="15391"/>
    <n v="11562"/>
    <n v="7394"/>
    <n v="18"/>
    <x v="0"/>
  </r>
  <r>
    <d v="2018-11-04T00:00:00"/>
    <n v="10296"/>
    <n v="16757"/>
    <n v="12356"/>
    <n v="7849"/>
    <n v="18"/>
    <x v="0"/>
  </r>
  <r>
    <d v="2018-11-05T00:00:00"/>
    <n v="10967"/>
    <n v="16957"/>
    <n v="11205"/>
    <n v="6741"/>
    <n v="73"/>
    <x v="0"/>
  </r>
  <r>
    <d v="2018-11-06T00:00:00"/>
    <n v="10920"/>
    <n v="17389"/>
    <n v="11398"/>
    <n v="6869"/>
    <n v="72"/>
    <x v="0"/>
  </r>
  <r>
    <d v="2018-11-07T00:00:00"/>
    <n v="10030"/>
    <n v="15838"/>
    <n v="10534"/>
    <n v="6468"/>
    <n v="72"/>
    <x v="0"/>
  </r>
  <r>
    <d v="2018-11-08T00:00:00"/>
    <n v="10093"/>
    <n v="15361"/>
    <n v="10469"/>
    <n v="6430"/>
    <n v="65"/>
    <x v="0"/>
  </r>
  <r>
    <d v="2018-11-09T00:00:00"/>
    <n v="10185"/>
    <n v="15312"/>
    <n v="10605"/>
    <n v="6600"/>
    <n v="68"/>
    <x v="0"/>
  </r>
  <r>
    <d v="2018-11-10T00:00:00"/>
    <n v="9468"/>
    <n v="14203"/>
    <n v="9841"/>
    <n v="5933"/>
    <n v="64"/>
    <x v="0"/>
  </r>
  <r>
    <d v="2018-11-11T00:00:00"/>
    <n v="9835"/>
    <n v="15279"/>
    <n v="10139"/>
    <n v="6147"/>
    <n v="72"/>
    <x v="0"/>
  </r>
  <r>
    <d v="2018-11-12T00:00:00"/>
    <n v="10946"/>
    <n v="16954"/>
    <n v="11292"/>
    <n v="6760"/>
    <n v="72"/>
    <x v="0"/>
  </r>
  <r>
    <d v="2018-11-13T00:00:00"/>
    <n v="11421"/>
    <n v="17693"/>
    <n v="11809"/>
    <n v="6993"/>
    <n v="73"/>
    <x v="0"/>
  </r>
  <r>
    <d v="2018-11-14T00:00:00"/>
    <n v="13338"/>
    <n v="20119"/>
    <n v="13845"/>
    <n v="8021"/>
    <n v="72"/>
    <x v="0"/>
  </r>
  <r>
    <d v="2018-11-15T00:00:00"/>
    <n v="23750"/>
    <n v="34995"/>
    <n v="24659"/>
    <n v="13094"/>
    <n v="70"/>
    <x v="0"/>
  </r>
  <r>
    <d v="2018-11-16T00:00:00"/>
    <n v="19538"/>
    <n v="29465"/>
    <n v="20116"/>
    <n v="10815"/>
    <n v="69"/>
    <x v="0"/>
  </r>
  <r>
    <d v="2018-11-17T00:00:00"/>
    <n v="12206"/>
    <n v="18615"/>
    <n v="12648"/>
    <n v="7416"/>
    <n v="68"/>
    <x v="0"/>
  </r>
  <r>
    <d v="2018-11-18T00:00:00"/>
    <n v="11053"/>
    <n v="16901"/>
    <n v="11547"/>
    <n v="6794"/>
    <n v="70"/>
    <x v="0"/>
  </r>
  <r>
    <d v="2018-11-19T00:00:00"/>
    <n v="10408"/>
    <n v="16562"/>
    <n v="10820"/>
    <n v="6560"/>
    <n v="75"/>
    <x v="0"/>
  </r>
  <r>
    <d v="2018-11-20T00:00:00"/>
    <n v="12144"/>
    <n v="18093"/>
    <n v="12486"/>
    <n v="7302"/>
    <n v="66"/>
    <x v="0"/>
  </r>
  <r>
    <d v="2018-11-21T00:00:00"/>
    <n v="9468"/>
    <n v="14668"/>
    <n v="9828"/>
    <n v="5818"/>
    <n v="73"/>
    <x v="0"/>
  </r>
  <r>
    <d v="2018-11-22T00:00:00"/>
    <n v="8124"/>
    <n v="12263"/>
    <n v="8309"/>
    <n v="5063"/>
    <n v="70"/>
    <x v="0"/>
  </r>
  <r>
    <d v="2018-11-23T00:00:00"/>
    <n v="7855"/>
    <n v="12233"/>
    <n v="8093"/>
    <n v="4772"/>
    <n v="74"/>
    <x v="0"/>
  </r>
  <r>
    <d v="2018-11-24T00:00:00"/>
    <n v="8017"/>
    <n v="12899"/>
    <n v="8262"/>
    <n v="4725"/>
    <n v="79"/>
    <x v="0"/>
  </r>
  <r>
    <d v="2018-11-25T00:00:00"/>
    <n v="9007"/>
    <n v="14057"/>
    <n v="9384"/>
    <n v="5397"/>
    <n v="79"/>
    <x v="0"/>
  </r>
  <r>
    <d v="2018-11-26T00:00:00"/>
    <n v="11403"/>
    <n v="17785"/>
    <n v="11801"/>
    <n v="6688"/>
    <n v="82"/>
    <x v="0"/>
  </r>
  <r>
    <d v="2018-11-27T00:00:00"/>
    <n v="10513"/>
    <n v="17045"/>
    <n v="11050"/>
    <n v="6312"/>
    <n v="84"/>
    <x v="0"/>
  </r>
  <r>
    <d v="2018-11-28T00:00:00"/>
    <n v="11261"/>
    <n v="18229"/>
    <n v="11658"/>
    <n v="6705"/>
    <n v="85"/>
    <x v="0"/>
  </r>
  <r>
    <d v="2018-11-29T00:00:00"/>
    <n v="14385"/>
    <n v="22312"/>
    <n v="15066"/>
    <n v="8439"/>
    <n v="72"/>
    <x v="0"/>
  </r>
  <r>
    <d v="2018-11-30T00:00:00"/>
    <n v="17001"/>
    <n v="24996"/>
    <n v="17661"/>
    <n v="9601"/>
    <n v="68"/>
    <x v="0"/>
  </r>
  <r>
    <d v="2018-12-01T00:00:00"/>
    <n v="12955"/>
    <n v="19490"/>
    <n v="13588"/>
    <n v="8368"/>
    <n v="65"/>
    <x v="0"/>
  </r>
  <r>
    <d v="2018-12-02T00:00:00"/>
    <n v="16595"/>
    <n v="24702"/>
    <n v="17368"/>
    <n v="10140"/>
    <n v="67"/>
    <x v="0"/>
  </r>
  <r>
    <d v="2018-12-03T00:00:00"/>
    <n v="16837"/>
    <n v="27294"/>
    <n v="17774"/>
    <n v="10473"/>
    <n v="80"/>
    <x v="0"/>
  </r>
  <r>
    <d v="2018-12-04T00:00:00"/>
    <n v="16334"/>
    <n v="27024"/>
    <n v="17194"/>
    <n v="10394"/>
    <n v="76"/>
    <x v="0"/>
  </r>
  <r>
    <d v="2018-12-05T00:00:00"/>
    <n v="19303"/>
    <n v="33537"/>
    <n v="20831"/>
    <n v="12474"/>
    <n v="76"/>
    <x v="0"/>
  </r>
  <r>
    <d v="2018-12-06T00:00:00"/>
    <n v="35466"/>
    <n v="62256"/>
    <n v="38093"/>
    <n v="20544"/>
    <n v="70"/>
    <x v="0"/>
  </r>
  <r>
    <d v="2018-12-07T00:00:00"/>
    <n v="818792"/>
    <n v="1572079"/>
    <n v="940177"/>
    <n v="363567"/>
    <n v="113"/>
    <x v="1"/>
  </r>
  <r>
    <d v="2018-12-08T00:00:00"/>
    <n v="236576"/>
    <n v="440312"/>
    <n v="262488"/>
    <n v="140825"/>
    <n v="87"/>
    <x v="0"/>
  </r>
  <r>
    <d v="2018-12-09T00:00:00"/>
    <n v="112219"/>
    <n v="214665"/>
    <n v="123438"/>
    <n v="65423"/>
    <n v="91"/>
    <x v="0"/>
  </r>
  <r>
    <d v="2018-12-10T00:00:00"/>
    <n v="91037"/>
    <n v="166528"/>
    <n v="99749"/>
    <n v="52887"/>
    <n v="96"/>
    <x v="0"/>
  </r>
  <r>
    <d v="2018-12-11T00:00:00"/>
    <n v="66312"/>
    <n v="117292"/>
    <n v="71977"/>
    <n v="38213"/>
    <n v="100"/>
    <x v="0"/>
  </r>
  <r>
    <d v="2018-12-12T00:00:00"/>
    <n v="53198"/>
    <n v="95091"/>
    <n v="58518"/>
    <n v="27399"/>
    <n v="109"/>
    <x v="0"/>
  </r>
  <r>
    <d v="2018-12-13T00:00:00"/>
    <n v="44162"/>
    <n v="80658"/>
    <n v="48118"/>
    <n v="19065"/>
    <n v="123"/>
    <x v="0"/>
  </r>
  <r>
    <d v="2018-12-14T00:00:00"/>
    <n v="34731"/>
    <n v="62964"/>
    <n v="37956"/>
    <n v="15718"/>
    <n v="116"/>
    <x v="0"/>
  </r>
  <r>
    <d v="2018-12-15T00:00:00"/>
    <n v="28664"/>
    <n v="50486"/>
    <n v="31083"/>
    <n v="12987"/>
    <n v="115"/>
    <x v="0"/>
  </r>
  <r>
    <d v="2018-12-16T00:00:00"/>
    <n v="28095"/>
    <n v="49743"/>
    <n v="30334"/>
    <n v="12695"/>
    <n v="114"/>
    <x v="0"/>
  </r>
  <r>
    <d v="2018-12-17T00:00:00"/>
    <n v="27811"/>
    <n v="49407"/>
    <n v="29959"/>
    <n v="12511"/>
    <n v="116"/>
    <x v="0"/>
  </r>
  <r>
    <d v="2018-12-18T00:00:00"/>
    <n v="29905"/>
    <n v="50588"/>
    <n v="31823"/>
    <n v="12494"/>
    <n v="123"/>
    <x v="0"/>
  </r>
  <r>
    <d v="2018-12-19T00:00:00"/>
    <n v="32623"/>
    <n v="55388"/>
    <n v="34998"/>
    <n v="12803"/>
    <n v="127"/>
    <x v="0"/>
  </r>
  <r>
    <d v="2018-12-20T00:00:00"/>
    <n v="25702"/>
    <n v="44186"/>
    <n v="27304"/>
    <n v="10827"/>
    <n v="107"/>
    <x v="0"/>
  </r>
  <r>
    <d v="2018-12-21T00:00:00"/>
    <n v="25186"/>
    <n v="44597"/>
    <n v="26204"/>
    <n v="10807"/>
    <n v="103"/>
    <x v="0"/>
  </r>
  <r>
    <d v="2018-12-22T00:00:00"/>
    <n v="21301"/>
    <n v="38493"/>
    <n v="22834"/>
    <n v="9751"/>
    <n v="105"/>
    <x v="0"/>
  </r>
  <r>
    <d v="2018-12-23T00:00:00"/>
    <n v="22409"/>
    <n v="39980"/>
    <n v="24140"/>
    <n v="10726"/>
    <n v="98"/>
    <x v="0"/>
  </r>
  <r>
    <d v="2018-12-24T00:00:00"/>
    <n v="18133"/>
    <n v="31711"/>
    <n v="19176"/>
    <n v="8492"/>
    <n v="99"/>
    <x v="0"/>
  </r>
  <r>
    <d v="2018-12-25T00:00:00"/>
    <n v="17230"/>
    <n v="30036"/>
    <n v="18289"/>
    <n v="7795"/>
    <n v="107"/>
    <x v="0"/>
  </r>
  <r>
    <d v="2018-12-26T00:00:00"/>
    <n v="24720"/>
    <n v="40634"/>
    <n v="26178"/>
    <n v="9652"/>
    <n v="109"/>
    <x v="0"/>
  </r>
  <r>
    <d v="2018-12-27T00:00:00"/>
    <n v="26447"/>
    <n v="44501"/>
    <n v="28228"/>
    <n v="10611"/>
    <n v="104"/>
    <x v="0"/>
  </r>
  <r>
    <d v="2018-12-28T00:00:00"/>
    <n v="21935"/>
    <n v="39348"/>
    <n v="23355"/>
    <n v="9410"/>
    <n v="111"/>
    <x v="0"/>
  </r>
  <r>
    <d v="2018-12-29T00:00:00"/>
    <n v="22570"/>
    <n v="40028"/>
    <n v="24247"/>
    <n v="9277"/>
    <n v="110"/>
    <x v="0"/>
  </r>
  <r>
    <d v="2018-12-30T00:00:00"/>
    <n v="22830"/>
    <n v="40143"/>
    <n v="24225"/>
    <n v="9741"/>
    <n v="107"/>
    <x v="0"/>
  </r>
  <r>
    <d v="2018-12-31T00:00:00"/>
    <n v="31358"/>
    <n v="49465"/>
    <n v="33002"/>
    <n v="11766"/>
    <n v="87"/>
    <x v="0"/>
  </r>
  <r>
    <d v="2019-01-01T00:00:00"/>
    <n v="21417"/>
    <n v="38124"/>
    <n v="22787"/>
    <n v="9724"/>
    <n v="108"/>
    <x v="0"/>
  </r>
  <r>
    <d v="2019-01-02T00:00:00"/>
    <n v="24533"/>
    <n v="44342"/>
    <n v="26414"/>
    <n v="10402"/>
    <n v="114"/>
    <x v="0"/>
  </r>
  <r>
    <d v="2019-01-03T00:00:00"/>
    <n v="24163"/>
    <n v="44051"/>
    <n v="26006"/>
    <n v="10426"/>
    <n v="111"/>
    <x v="0"/>
  </r>
  <r>
    <d v="2019-01-04T00:00:00"/>
    <n v="25232"/>
    <n v="46178"/>
    <n v="27086"/>
    <n v="11060"/>
    <n v="116"/>
    <x v="0"/>
  </r>
  <r>
    <d v="2019-01-05T00:00:00"/>
    <n v="20213"/>
    <n v="37101"/>
    <n v="21798"/>
    <n v="9472"/>
    <n v="110"/>
    <x v="0"/>
  </r>
  <r>
    <d v="2019-01-06T00:00:00"/>
    <n v="31493"/>
    <n v="63585"/>
    <n v="33980"/>
    <n v="13453"/>
    <n v="115"/>
    <x v="0"/>
  </r>
  <r>
    <d v="2019-01-07T00:00:00"/>
    <n v="29682"/>
    <n v="55397"/>
    <n v="31450"/>
    <n v="13857"/>
    <n v="105"/>
    <x v="0"/>
  </r>
  <r>
    <d v="2019-01-08T00:00:00"/>
    <n v="26337"/>
    <n v="46816"/>
    <n v="27975"/>
    <n v="11895"/>
    <n v="111"/>
    <x v="0"/>
  </r>
  <r>
    <d v="2019-01-09T00:00:00"/>
    <n v="31050"/>
    <n v="55619"/>
    <n v="33313"/>
    <n v="12763"/>
    <n v="111"/>
    <x v="0"/>
  </r>
  <r>
    <d v="2019-01-10T00:00:00"/>
    <n v="34999"/>
    <n v="56375"/>
    <n v="37426"/>
    <n v="13665"/>
    <n v="95"/>
    <x v="0"/>
  </r>
  <r>
    <d v="2019-01-11T00:00:00"/>
    <n v="31253"/>
    <n v="50135"/>
    <n v="33438"/>
    <n v="12814"/>
    <n v="96"/>
    <x v="0"/>
  </r>
  <r>
    <d v="2019-01-12T00:00:00"/>
    <n v="26998"/>
    <n v="43730"/>
    <n v="28595"/>
    <n v="11218"/>
    <n v="100"/>
    <x v="0"/>
  </r>
  <r>
    <d v="2019-01-13T00:00:00"/>
    <n v="34839"/>
    <n v="55601"/>
    <n v="37569"/>
    <n v="14006"/>
    <n v="111"/>
    <x v="0"/>
  </r>
  <r>
    <d v="2019-01-14T00:00:00"/>
    <n v="26990"/>
    <n v="44739"/>
    <n v="29045"/>
    <n v="11822"/>
    <n v="107"/>
    <x v="0"/>
  </r>
  <r>
    <d v="2019-01-15T00:00:00"/>
    <n v="29177"/>
    <n v="50994"/>
    <n v="31692"/>
    <n v="13010"/>
    <n v="121"/>
    <x v="0"/>
  </r>
  <r>
    <d v="2019-01-16T00:00:00"/>
    <n v="31616"/>
    <n v="53170"/>
    <n v="34107"/>
    <n v="13817"/>
    <n v="116"/>
    <x v="0"/>
  </r>
  <r>
    <d v="2019-01-17T00:00:00"/>
    <n v="58691"/>
    <n v="88536"/>
    <n v="62756"/>
    <n v="20785"/>
    <n v="83"/>
    <x v="0"/>
  </r>
  <r>
    <d v="2019-01-18T00:00:00"/>
    <n v="34227"/>
    <n v="54681"/>
    <n v="36723"/>
    <n v="14943"/>
    <n v="94"/>
    <x v="0"/>
  </r>
  <r>
    <d v="2019-01-19T00:00:00"/>
    <n v="26904"/>
    <n v="44504"/>
    <n v="28843"/>
    <n v="12299"/>
    <n v="102"/>
    <x v="0"/>
  </r>
  <r>
    <d v="2019-01-20T00:00:00"/>
    <n v="29118"/>
    <n v="48212"/>
    <n v="30951"/>
    <n v="13288"/>
    <n v="102"/>
    <x v="0"/>
  </r>
  <r>
    <d v="2019-01-21T00:00:00"/>
    <n v="29985"/>
    <n v="49574"/>
    <n v="32036"/>
    <n v="14055"/>
    <n v="106"/>
    <x v="0"/>
  </r>
  <r>
    <d v="2019-01-22T00:00:00"/>
    <n v="37440"/>
    <n v="63960"/>
    <n v="39698"/>
    <n v="16221"/>
    <n v="115"/>
    <x v="0"/>
  </r>
  <r>
    <d v="2019-01-23T00:00:00"/>
    <n v="31014"/>
    <n v="53285"/>
    <n v="32866"/>
    <n v="13962"/>
    <n v="113"/>
    <x v="0"/>
  </r>
  <r>
    <d v="2019-01-24T00:00:00"/>
    <n v="36353"/>
    <n v="59189"/>
    <n v="38524"/>
    <n v="15587"/>
    <n v="102"/>
    <x v="0"/>
  </r>
  <r>
    <d v="2019-01-25T00:00:00"/>
    <n v="31596"/>
    <n v="51309"/>
    <n v="33667"/>
    <n v="13727"/>
    <n v="96"/>
    <x v="0"/>
  </r>
  <r>
    <d v="2019-01-26T00:00:00"/>
    <n v="26408"/>
    <n v="44203"/>
    <n v="28040"/>
    <n v="12041"/>
    <n v="100"/>
    <x v="0"/>
  </r>
  <r>
    <d v="2019-01-27T00:00:00"/>
    <n v="28425"/>
    <n v="48697"/>
    <n v="30381"/>
    <n v="13547"/>
    <n v="105"/>
    <x v="0"/>
  </r>
  <r>
    <d v="2019-01-28T00:00:00"/>
    <n v="38114"/>
    <n v="75119"/>
    <n v="41251"/>
    <n v="17392"/>
    <n v="111"/>
    <x v="0"/>
  </r>
  <r>
    <d v="2019-01-29T00:00:00"/>
    <n v="36275"/>
    <n v="63300"/>
    <n v="38824"/>
    <n v="16815"/>
    <n v="108"/>
    <x v="0"/>
  </r>
  <r>
    <d v="2019-01-30T00:00:00"/>
    <n v="31155"/>
    <n v="54759"/>
    <n v="33422"/>
    <n v="14496"/>
    <n v="109"/>
    <x v="0"/>
  </r>
  <r>
    <d v="2019-01-31T00:00:00"/>
    <n v="34887"/>
    <n v="60166"/>
    <n v="37220"/>
    <n v="14862"/>
    <n v="114"/>
    <x v="0"/>
  </r>
  <r>
    <d v="2019-02-01T00:00:00"/>
    <n v="37613"/>
    <n v="63519"/>
    <n v="40210"/>
    <n v="16487"/>
    <n v="110"/>
    <x v="0"/>
  </r>
  <r>
    <d v="2019-02-02T00:00:00"/>
    <n v="34877"/>
    <n v="61390"/>
    <n v="37097"/>
    <n v="15325"/>
    <n v="112"/>
    <x v="0"/>
  </r>
  <r>
    <d v="2019-02-03T00:00:00"/>
    <n v="74796"/>
    <n v="126660"/>
    <n v="80575"/>
    <n v="32287"/>
    <n v="111"/>
    <x v="0"/>
  </r>
  <r>
    <d v="2019-02-04T00:00:00"/>
    <n v="80591"/>
    <n v="148003"/>
    <n v="86157"/>
    <n v="33800"/>
    <n v="115"/>
    <x v="0"/>
  </r>
  <r>
    <d v="2019-02-05T00:00:00"/>
    <n v="98345"/>
    <n v="186102"/>
    <n v="106565"/>
    <n v="39057"/>
    <n v="119"/>
    <x v="0"/>
  </r>
  <r>
    <d v="2019-02-06T00:00:00"/>
    <n v="101785"/>
    <n v="186301"/>
    <n v="109714"/>
    <n v="37676"/>
    <n v="115"/>
    <x v="0"/>
  </r>
  <r>
    <d v="2019-02-07T00:00:00"/>
    <n v="135879"/>
    <n v="240734"/>
    <n v="145643"/>
    <n v="52024"/>
    <n v="105"/>
    <x v="0"/>
  </r>
  <r>
    <d v="2019-02-08T00:00:00"/>
    <n v="168197"/>
    <n v="301769"/>
    <n v="180904"/>
    <n v="68979"/>
    <n v="109"/>
    <x v="0"/>
  </r>
  <r>
    <d v="2019-02-09T00:00:00"/>
    <n v="259145"/>
    <n v="500178"/>
    <n v="288669"/>
    <n v="118470"/>
    <n v="115"/>
    <x v="0"/>
  </r>
  <r>
    <d v="2019-02-10T00:00:00"/>
    <n v="2990487"/>
    <n v="13494574"/>
    <n v="3915507"/>
    <n v="1017249"/>
    <n v="283"/>
    <x v="1"/>
  </r>
  <r>
    <d v="2019-02-11T00:00:00"/>
    <n v="1539061"/>
    <n v="3515775"/>
    <n v="1690040"/>
    <n v="591345"/>
    <n v="133"/>
    <x v="0"/>
  </r>
  <r>
    <d v="2019-02-12T00:00:00"/>
    <n v="457474"/>
    <n v="1042436"/>
    <n v="492235"/>
    <n v="194187"/>
    <n v="132"/>
    <x v="0"/>
  </r>
  <r>
    <d v="2019-02-13T00:00:00"/>
    <n v="581827"/>
    <n v="1137085"/>
    <n v="606438"/>
    <n v="199640"/>
    <n v="105"/>
    <x v="0"/>
  </r>
  <r>
    <d v="2019-02-14T00:00:00"/>
    <n v="262693"/>
    <n v="509914"/>
    <n v="279235"/>
    <n v="110270"/>
    <n v="99"/>
    <x v="0"/>
  </r>
  <r>
    <d v="2019-02-15T00:00:00"/>
    <n v="160188"/>
    <n v="319546"/>
    <n v="172766"/>
    <n v="76035"/>
    <n v="104"/>
    <x v="0"/>
  </r>
  <r>
    <d v="2019-02-16T00:00:00"/>
    <n v="127694"/>
    <n v="256767"/>
    <n v="138135"/>
    <n v="62810"/>
    <n v="103"/>
    <x v="0"/>
  </r>
  <r>
    <d v="2019-02-17T00:00:00"/>
    <n v="108026"/>
    <n v="212415"/>
    <n v="114833"/>
    <n v="50791"/>
    <n v="102"/>
    <x v="0"/>
  </r>
  <r>
    <d v="2019-02-18T00:00:00"/>
    <n v="77774"/>
    <n v="151607"/>
    <n v="83121"/>
    <n v="36931"/>
    <n v="105"/>
    <x v="0"/>
  </r>
  <r>
    <d v="2019-02-19T00:00:00"/>
    <n v="65533"/>
    <n v="124452"/>
    <n v="69865"/>
    <n v="31971"/>
    <n v="108"/>
    <x v="0"/>
  </r>
  <r>
    <d v="2019-02-20T00:00:00"/>
    <n v="86186"/>
    <n v="153757"/>
    <n v="89759"/>
    <n v="39171"/>
    <n v="103"/>
    <x v="0"/>
  </r>
  <r>
    <d v="2019-02-21T00:00:00"/>
    <n v="69340"/>
    <n v="121003"/>
    <n v="70986"/>
    <n v="31802"/>
    <n v="101"/>
    <x v="0"/>
  </r>
  <r>
    <d v="2019-02-22T00:00:00"/>
    <n v="59623"/>
    <n v="102010"/>
    <n v="61742"/>
    <n v="27754"/>
    <n v="102"/>
    <x v="0"/>
  </r>
  <r>
    <d v="2019-02-23T00:00:00"/>
    <n v="84807"/>
    <n v="136496"/>
    <n v="91101"/>
    <n v="35767"/>
    <n v="117"/>
    <x v="0"/>
  </r>
  <r>
    <d v="2019-02-24T00:00:00"/>
    <n v="113431"/>
    <n v="185158"/>
    <n v="118584"/>
    <n v="48063"/>
    <n v="88"/>
    <x v="0"/>
  </r>
  <r>
    <d v="2019-02-25T00:00:00"/>
    <n v="102842"/>
    <n v="159223"/>
    <n v="109512"/>
    <n v="47912"/>
    <n v="86"/>
    <x v="0"/>
  </r>
  <r>
    <d v="2019-02-26T00:00:00"/>
    <n v="57188"/>
    <n v="88008"/>
    <n v="59718"/>
    <n v="28044"/>
    <n v="91"/>
    <x v="0"/>
  </r>
  <r>
    <d v="2019-02-27T00:00:00"/>
    <n v="202980"/>
    <n v="352906"/>
    <n v="215909"/>
    <n v="81722"/>
    <n v="106"/>
    <x v="0"/>
  </r>
  <r>
    <d v="2019-02-28T00:00:00"/>
    <n v="63723"/>
    <n v="96865"/>
    <n v="67385"/>
    <n v="32709"/>
    <n v="83"/>
    <x v="0"/>
  </r>
  <r>
    <d v="2019-03-01T00:00:00"/>
    <n v="50175"/>
    <n v="74412"/>
    <n v="52749"/>
    <n v="26544"/>
    <n v="80"/>
    <x v="0"/>
  </r>
  <r>
    <d v="2019-03-02T00:00:00"/>
    <n v="39966"/>
    <n v="59770"/>
    <n v="42359"/>
    <n v="20951"/>
    <n v="80"/>
    <x v="0"/>
  </r>
  <r>
    <d v="2019-03-03T00:00:00"/>
    <n v="33334"/>
    <n v="49948"/>
    <n v="34898"/>
    <n v="17289"/>
    <n v="84"/>
    <x v="0"/>
  </r>
  <r>
    <d v="2019-03-04T00:00:00"/>
    <n v="27474"/>
    <n v="41430"/>
    <n v="28873"/>
    <n v="15020"/>
    <n v="85"/>
    <x v="0"/>
  </r>
  <r>
    <d v="2019-03-05T00:00:00"/>
    <n v="23031"/>
    <n v="35805"/>
    <n v="24472"/>
    <n v="12856"/>
    <n v="82"/>
    <x v="0"/>
  </r>
  <r>
    <d v="2019-03-06T00:00:00"/>
    <n v="23428"/>
    <n v="34070"/>
    <n v="23988"/>
    <n v="12642"/>
    <n v="76"/>
    <x v="0"/>
  </r>
  <r>
    <d v="2019-03-07T00:00:00"/>
    <n v="28237"/>
    <n v="40576"/>
    <n v="29692"/>
    <n v="13923"/>
    <n v="103"/>
    <x v="0"/>
  </r>
  <r>
    <d v="2019-03-08T00:00:00"/>
    <n v="26165"/>
    <n v="36537"/>
    <n v="27326"/>
    <n v="13459"/>
    <n v="86"/>
    <x v="0"/>
  </r>
  <r>
    <d v="2019-03-09T00:00:00"/>
    <n v="24003"/>
    <n v="34300"/>
    <n v="25061"/>
    <n v="12135"/>
    <n v="77"/>
    <x v="0"/>
  </r>
  <r>
    <d v="2019-03-10T00:00:00"/>
    <n v="38020"/>
    <n v="54122"/>
    <n v="39990"/>
    <n v="18804"/>
    <n v="73"/>
    <x v="0"/>
  </r>
  <r>
    <d v="2019-03-11T00:00:00"/>
    <n v="26326"/>
    <n v="39271"/>
    <n v="27647"/>
    <n v="13478"/>
    <n v="82"/>
    <x v="0"/>
  </r>
  <r>
    <d v="2019-03-12T00:00:00"/>
    <n v="21661"/>
    <n v="32256"/>
    <n v="22777"/>
    <n v="11605"/>
    <n v="79"/>
    <x v="0"/>
  </r>
  <r>
    <d v="2019-03-13T00:00:00"/>
    <n v="23679"/>
    <n v="33671"/>
    <n v="25071"/>
    <n v="11821"/>
    <n v="77"/>
    <x v="0"/>
  </r>
  <r>
    <d v="2019-03-14T00:00:00"/>
    <n v="28496"/>
    <n v="38551"/>
    <n v="29317"/>
    <n v="14914"/>
    <n v="70"/>
    <x v="0"/>
  </r>
  <r>
    <d v="2019-03-15T00:00:00"/>
    <n v="21397"/>
    <n v="30525"/>
    <n v="22659"/>
    <n v="11964"/>
    <n v="72"/>
    <x v="0"/>
  </r>
  <r>
    <d v="2019-03-16T00:00:00"/>
    <n v="20086"/>
    <n v="28442"/>
    <n v="21193"/>
    <n v="11165"/>
    <n v="64"/>
    <x v="0"/>
  </r>
  <r>
    <d v="2019-03-17T00:00:00"/>
    <n v="17242"/>
    <n v="25169"/>
    <n v="18164"/>
    <n v="9491"/>
    <n v="74"/>
    <x v="0"/>
  </r>
  <r>
    <d v="2019-03-18T00:00:00"/>
    <n v="19456"/>
    <n v="28043"/>
    <n v="20388"/>
    <n v="10841"/>
    <n v="76"/>
    <x v="0"/>
  </r>
  <r>
    <d v="2019-03-19T00:00:00"/>
    <n v="20798"/>
    <n v="29004"/>
    <n v="21840"/>
    <n v="11204"/>
    <n v="71"/>
    <x v="0"/>
  </r>
  <r>
    <d v="2019-03-20T00:00:00"/>
    <n v="20993"/>
    <n v="29559"/>
    <n v="21934"/>
    <n v="11303"/>
    <n v="72"/>
    <x v="0"/>
  </r>
  <r>
    <d v="2019-03-21T00:00:00"/>
    <n v="17566"/>
    <n v="24935"/>
    <n v="18394"/>
    <n v="9597"/>
    <n v="75"/>
    <x v="0"/>
  </r>
  <r>
    <d v="2019-03-22T00:00:00"/>
    <n v="16062"/>
    <n v="22612"/>
    <n v="16925"/>
    <n v="9000"/>
    <n v="69"/>
    <x v="0"/>
  </r>
  <r>
    <d v="2019-03-23T00:00:00"/>
    <n v="15258"/>
    <n v="21927"/>
    <n v="16143"/>
    <n v="8319"/>
    <n v="69"/>
    <x v="0"/>
  </r>
  <r>
    <d v="2019-03-24T00:00:00"/>
    <n v="15189"/>
    <n v="21879"/>
    <n v="16044"/>
    <n v="8377"/>
    <n v="74"/>
    <x v="0"/>
  </r>
  <r>
    <d v="2019-03-25T00:00:00"/>
    <n v="16231"/>
    <n v="23485"/>
    <n v="17043"/>
    <n v="9059"/>
    <n v="76"/>
    <x v="0"/>
  </r>
  <r>
    <d v="2019-03-26T00:00:00"/>
    <n v="19386"/>
    <n v="26646"/>
    <n v="20230"/>
    <n v="9802"/>
    <n v="92"/>
    <x v="0"/>
  </r>
  <r>
    <d v="2019-03-27T00:00:00"/>
    <n v="17243"/>
    <n v="24409"/>
    <n v="18032"/>
    <n v="9381"/>
    <n v="76"/>
    <x v="0"/>
  </r>
  <r>
    <d v="2019-03-28T00:00:00"/>
    <n v="18838"/>
    <n v="26341"/>
    <n v="19868"/>
    <n v="9575"/>
    <n v="68"/>
    <x v="0"/>
  </r>
  <r>
    <d v="2019-03-29T00:00:00"/>
    <n v="16320"/>
    <n v="23334"/>
    <n v="17171"/>
    <n v="9154"/>
    <n v="68"/>
    <x v="0"/>
  </r>
  <r>
    <d v="2019-03-30T00:00:00"/>
    <n v="14453"/>
    <n v="20525"/>
    <n v="15117"/>
    <n v="7896"/>
    <n v="70"/>
    <x v="0"/>
  </r>
  <r>
    <d v="2019-03-31T00:00:00"/>
    <n v="16833"/>
    <n v="23637"/>
    <n v="17673"/>
    <n v="9569"/>
    <n v="66"/>
    <x v="0"/>
  </r>
  <r>
    <d v="2019-04-01T00:00:00"/>
    <n v="21656"/>
    <n v="30396"/>
    <n v="22570"/>
    <n v="13310"/>
    <n v="64"/>
    <x v="0"/>
  </r>
  <r>
    <d v="2019-04-02T00:00:00"/>
    <n v="17788"/>
    <n v="25540"/>
    <n v="18376"/>
    <n v="10001"/>
    <n v="74"/>
    <x v="0"/>
  </r>
  <r>
    <d v="2019-04-03T00:00:00"/>
    <n v="16558"/>
    <n v="23438"/>
    <n v="17386"/>
    <n v="9474"/>
    <n v="69"/>
    <x v="0"/>
  </r>
  <r>
    <d v="2019-04-04T00:00:00"/>
    <n v="18398"/>
    <n v="25352"/>
    <n v="19152"/>
    <n v="10264"/>
    <n v="64"/>
    <x v="0"/>
  </r>
  <r>
    <d v="2019-04-05T00:00:00"/>
    <n v="16889"/>
    <n v="24098"/>
    <n v="17691"/>
    <n v="9366"/>
    <n v="70"/>
    <x v="0"/>
  </r>
  <r>
    <d v="2019-04-06T00:00:00"/>
    <n v="13128"/>
    <n v="19143"/>
    <n v="13924"/>
    <n v="7132"/>
    <n v="73"/>
    <x v="0"/>
  </r>
  <r>
    <d v="2019-04-07T00:00:00"/>
    <n v="15262"/>
    <n v="21817"/>
    <n v="16033"/>
    <n v="8269"/>
    <n v="75"/>
    <x v="0"/>
  </r>
  <r>
    <d v="2019-04-08T00:00:00"/>
    <n v="16089"/>
    <n v="23262"/>
    <n v="16909"/>
    <n v="9267"/>
    <n v="80"/>
    <x v="0"/>
  </r>
  <r>
    <d v="2019-04-09T00:00:00"/>
    <n v="15928"/>
    <n v="23381"/>
    <n v="16717"/>
    <n v="8824"/>
    <n v="77"/>
    <x v="0"/>
  </r>
  <r>
    <d v="2019-04-10T00:00:00"/>
    <n v="14650"/>
    <n v="21123"/>
    <n v="15293"/>
    <n v="8228"/>
    <n v="82"/>
    <x v="0"/>
  </r>
  <r>
    <d v="2019-04-11T00:00:00"/>
    <n v="15700"/>
    <n v="23201"/>
    <n v="16598"/>
    <n v="8993"/>
    <n v="77"/>
    <x v="0"/>
  </r>
  <r>
    <d v="2019-04-12T00:00:00"/>
    <n v="24210"/>
    <n v="31699"/>
    <n v="25367"/>
    <n v="11286"/>
    <n v="72"/>
    <x v="0"/>
  </r>
  <r>
    <d v="2019-04-13T00:00:00"/>
    <n v="24621"/>
    <n v="31514"/>
    <n v="25851"/>
    <n v="11517"/>
    <n v="59"/>
    <x v="0"/>
  </r>
  <r>
    <d v="2019-04-14T00:00:00"/>
    <n v="18479"/>
    <n v="25283"/>
    <n v="19590"/>
    <n v="9684"/>
    <n v="70"/>
    <x v="0"/>
  </r>
  <r>
    <d v="2019-04-15T00:00:00"/>
    <n v="14331"/>
    <n v="20204"/>
    <n v="15097"/>
    <n v="8106"/>
    <n v="74"/>
    <x v="0"/>
  </r>
  <r>
    <d v="2019-04-16T00:00:00"/>
    <n v="15013"/>
    <n v="21654"/>
    <n v="15921"/>
    <n v="8217"/>
    <n v="75"/>
    <x v="0"/>
  </r>
  <r>
    <d v="2019-04-17T00:00:00"/>
    <n v="15252"/>
    <n v="21371"/>
    <n v="16222"/>
    <n v="8360"/>
    <n v="72"/>
    <x v="0"/>
  </r>
  <r>
    <d v="2019-04-18T00:00:00"/>
    <n v="15096"/>
    <n v="20669"/>
    <n v="15756"/>
    <n v="8175"/>
    <n v="72"/>
    <x v="0"/>
  </r>
  <r>
    <d v="2019-04-19T00:00:00"/>
    <n v="13852"/>
    <n v="18967"/>
    <n v="14408"/>
    <n v="7380"/>
    <n v="73"/>
    <x v="0"/>
  </r>
  <r>
    <d v="2019-04-20T00:00:00"/>
    <n v="13312"/>
    <n v="18226"/>
    <n v="13862"/>
    <n v="6961"/>
    <n v="70"/>
    <x v="0"/>
  </r>
  <r>
    <d v="2019-04-21T00:00:00"/>
    <n v="28803"/>
    <n v="40847"/>
    <n v="30229"/>
    <n v="11451"/>
    <n v="74"/>
    <x v="0"/>
  </r>
  <r>
    <d v="2019-04-22T00:00:00"/>
    <n v="20577"/>
    <n v="28934"/>
    <n v="21593"/>
    <n v="10084"/>
    <n v="85"/>
    <x v="0"/>
  </r>
  <r>
    <d v="2019-04-23T00:00:00"/>
    <n v="17208"/>
    <n v="24969"/>
    <n v="18235"/>
    <n v="8961"/>
    <n v="100"/>
    <x v="0"/>
  </r>
  <r>
    <d v="2019-04-24T00:00:00"/>
    <n v="13534"/>
    <n v="19797"/>
    <n v="14350"/>
    <n v="7540"/>
    <n v="90"/>
    <x v="0"/>
  </r>
  <r>
    <d v="2019-04-25T00:00:00"/>
    <n v="12814"/>
    <n v="18761"/>
    <n v="13471"/>
    <n v="7453"/>
    <n v="83"/>
    <x v="0"/>
  </r>
  <r>
    <d v="2019-04-26T00:00:00"/>
    <n v="12365"/>
    <n v="17882"/>
    <n v="12967"/>
    <n v="7167"/>
    <n v="83"/>
    <x v="0"/>
  </r>
  <r>
    <d v="2019-04-27T00:00:00"/>
    <n v="10679"/>
    <n v="15677"/>
    <n v="11335"/>
    <n v="6221"/>
    <n v="80"/>
    <x v="0"/>
  </r>
  <r>
    <d v="2019-04-28T00:00:00"/>
    <n v="10767"/>
    <n v="15946"/>
    <n v="11292"/>
    <n v="6060"/>
    <n v="84"/>
    <x v="0"/>
  </r>
  <r>
    <d v="2019-04-29T00:00:00"/>
    <n v="12443"/>
    <n v="18374"/>
    <n v="13305"/>
    <n v="7111"/>
    <n v="79"/>
    <x v="0"/>
  </r>
  <r>
    <d v="2019-04-30T00:00:00"/>
    <n v="12067"/>
    <n v="17350"/>
    <n v="12641"/>
    <n v="6988"/>
    <n v="77"/>
    <x v="0"/>
  </r>
  <r>
    <d v="2019-05-01T00:00:00"/>
    <n v="14844"/>
    <n v="21638"/>
    <n v="15593"/>
    <n v="8499"/>
    <n v="75"/>
    <x v="0"/>
  </r>
  <r>
    <d v="2019-05-02T00:00:00"/>
    <n v="15210"/>
    <n v="22163"/>
    <n v="16028"/>
    <n v="8672"/>
    <n v="73"/>
    <x v="0"/>
  </r>
  <r>
    <d v="2019-05-03T00:00:00"/>
    <n v="14414"/>
    <n v="20158"/>
    <n v="15074"/>
    <n v="8418"/>
    <n v="64"/>
    <x v="0"/>
  </r>
  <r>
    <d v="2019-05-04T00:00:00"/>
    <n v="20138"/>
    <n v="28287"/>
    <n v="21140"/>
    <n v="13744"/>
    <n v="54"/>
    <x v="0"/>
  </r>
  <r>
    <d v="2019-05-05T00:00:00"/>
    <n v="14305"/>
    <n v="20290"/>
    <n v="15040"/>
    <n v="7537"/>
    <n v="67"/>
    <x v="0"/>
  </r>
  <r>
    <d v="2019-05-06T00:00:00"/>
    <n v="14208"/>
    <n v="20349"/>
    <n v="14838"/>
    <n v="7882"/>
    <n v="75"/>
    <x v="0"/>
  </r>
  <r>
    <d v="2019-05-07T00:00:00"/>
    <n v="12787"/>
    <n v="18378"/>
    <n v="13436"/>
    <n v="7307"/>
    <n v="75"/>
    <x v="0"/>
  </r>
  <r>
    <d v="2019-05-08T00:00:00"/>
    <n v="11946"/>
    <n v="17483"/>
    <n v="12736"/>
    <n v="6925"/>
    <n v="77"/>
    <x v="0"/>
  </r>
  <r>
    <d v="2019-05-09T00:00:00"/>
    <n v="12415"/>
    <n v="18017"/>
    <n v="12926"/>
    <n v="6622"/>
    <n v="79"/>
    <x v="0"/>
  </r>
  <r>
    <d v="2019-05-10T00:00:00"/>
    <n v="11853"/>
    <n v="16821"/>
    <n v="12402"/>
    <n v="6412"/>
    <n v="79"/>
    <x v="0"/>
  </r>
  <r>
    <d v="2019-05-11T00:00:00"/>
    <n v="10256"/>
    <n v="14932"/>
    <n v="10865"/>
    <n v="5946"/>
    <n v="73"/>
    <x v="0"/>
  </r>
  <r>
    <d v="2019-05-12T00:00:00"/>
    <n v="9656"/>
    <n v="14281"/>
    <n v="10297"/>
    <n v="5692"/>
    <n v="77"/>
    <x v="0"/>
  </r>
  <r>
    <d v="2019-05-13T00:00:00"/>
    <n v="10554"/>
    <n v="15211"/>
    <n v="10980"/>
    <n v="6056"/>
    <n v="80"/>
    <x v="0"/>
  </r>
  <r>
    <d v="2019-05-14T00:00:00"/>
    <n v="11229"/>
    <n v="16285"/>
    <n v="11863"/>
    <n v="6574"/>
    <n v="80"/>
    <x v="0"/>
  </r>
  <r>
    <d v="2019-05-15T00:00:00"/>
    <n v="12654"/>
    <n v="17915"/>
    <n v="13232"/>
    <n v="7503"/>
    <n v="72"/>
    <x v="0"/>
  </r>
  <r>
    <d v="2019-05-16T00:00:00"/>
    <n v="11777"/>
    <n v="16651"/>
    <n v="12321"/>
    <n v="6830"/>
    <n v="73"/>
    <x v="0"/>
  </r>
  <r>
    <d v="2019-05-17T00:00:00"/>
    <n v="14610"/>
    <n v="19451"/>
    <n v="15306"/>
    <n v="7650"/>
    <n v="74"/>
    <x v="0"/>
  </r>
  <r>
    <d v="2019-05-18T00:00:00"/>
    <n v="12154"/>
    <n v="16288"/>
    <n v="12765"/>
    <n v="6306"/>
    <n v="75"/>
    <x v="0"/>
  </r>
  <r>
    <d v="2019-05-19T00:00:00"/>
    <n v="10019"/>
    <n v="14221"/>
    <n v="10436"/>
    <n v="5498"/>
    <n v="76"/>
    <x v="0"/>
  </r>
  <r>
    <d v="2019-05-20T00:00:00"/>
    <n v="11498"/>
    <n v="15855"/>
    <n v="11640"/>
    <n v="6271"/>
    <n v="76"/>
    <x v="0"/>
  </r>
  <r>
    <d v="2019-05-21T00:00:00"/>
    <n v="14228"/>
    <n v="15865"/>
    <n v="11914"/>
    <n v="6305"/>
    <n v="78"/>
    <x v="0"/>
  </r>
  <r>
    <d v="2019-05-22T00:00:00"/>
    <n v="12342"/>
    <n v="15532"/>
    <n v="11637"/>
    <n v="6589"/>
    <n v="76"/>
    <x v="0"/>
  </r>
  <r>
    <d v="2019-05-23T00:00:00"/>
    <n v="11233"/>
    <n v="15575"/>
    <n v="11582"/>
    <n v="6587"/>
    <n v="68"/>
    <x v="0"/>
  </r>
  <r>
    <d v="2019-05-24T00:00:00"/>
    <n v="10679"/>
    <n v="14604"/>
    <n v="11051"/>
    <n v="6255"/>
    <n v="70"/>
    <x v="0"/>
  </r>
  <r>
    <d v="2019-05-25T00:00:00"/>
    <n v="9352"/>
    <n v="12768"/>
    <n v="9638"/>
    <n v="5343"/>
    <n v="66"/>
    <x v="0"/>
  </r>
  <r>
    <d v="2019-05-26T00:00:00"/>
    <n v="9113"/>
    <n v="12922"/>
    <n v="9487"/>
    <n v="5126"/>
    <n v="78"/>
    <x v="0"/>
  </r>
  <r>
    <d v="2019-05-27T00:00:00"/>
    <n v="10675"/>
    <n v="16479"/>
    <n v="11319"/>
    <n v="5892"/>
    <n v="79"/>
    <x v="0"/>
  </r>
  <r>
    <d v="2019-05-28T00:00:00"/>
    <n v="11156"/>
    <n v="16027"/>
    <n v="11631"/>
    <n v="6412"/>
    <n v="85"/>
    <x v="0"/>
  </r>
  <r>
    <d v="2019-05-29T00:00:00"/>
    <n v="11724"/>
    <n v="16378"/>
    <n v="12371"/>
    <n v="6250"/>
    <n v="77"/>
    <x v="0"/>
  </r>
  <r>
    <d v="2019-05-30T00:00:00"/>
    <n v="10534"/>
    <n v="15021"/>
    <n v="10974"/>
    <n v="6215"/>
    <n v="76"/>
    <x v="0"/>
  </r>
  <r>
    <d v="2019-05-31T00:00:00"/>
    <n v="11459"/>
    <n v="15778"/>
    <n v="11969"/>
    <n v="7073"/>
    <n v="65"/>
    <x v="0"/>
  </r>
  <r>
    <d v="2019-06-01T00:00:00"/>
    <n v="10969"/>
    <n v="15236"/>
    <n v="11465"/>
    <n v="6242"/>
    <n v="69"/>
    <x v="0"/>
  </r>
  <r>
    <d v="2019-06-02T00:00:00"/>
    <n v="10684"/>
    <n v="14872"/>
    <n v="11120"/>
    <n v="5924"/>
    <n v="76"/>
    <x v="0"/>
  </r>
  <r>
    <d v="2019-06-03T00:00:00"/>
    <n v="11660"/>
    <n v="16527"/>
    <n v="12255"/>
    <n v="6807"/>
    <n v="77"/>
    <x v="0"/>
  </r>
  <r>
    <d v="2019-06-04T00:00:00"/>
    <n v="11449"/>
    <n v="16748"/>
    <n v="12103"/>
    <n v="6819"/>
    <n v="78"/>
    <x v="0"/>
  </r>
  <r>
    <d v="2019-06-05T00:00:00"/>
    <n v="11164"/>
    <n v="16837"/>
    <n v="12042"/>
    <n v="6803"/>
    <n v="78"/>
    <x v="0"/>
  </r>
  <r>
    <d v="2019-06-06T00:00:00"/>
    <n v="40281"/>
    <n v="56659"/>
    <n v="46050"/>
    <n v="13940"/>
    <n v="73"/>
    <x v="0"/>
  </r>
  <r>
    <d v="2019-06-07T00:00:00"/>
    <n v="18913"/>
    <n v="26064"/>
    <n v="20341"/>
    <n v="8981"/>
    <n v="67"/>
    <x v="0"/>
  </r>
  <r>
    <d v="2019-06-08T00:00:00"/>
    <n v="12351"/>
    <n v="17243"/>
    <n v="13046"/>
    <n v="6745"/>
    <n v="68"/>
    <x v="0"/>
  </r>
  <r>
    <d v="2019-06-09T00:00:00"/>
    <n v="13720"/>
    <n v="19221"/>
    <n v="14506"/>
    <n v="7307"/>
    <n v="75"/>
    <x v="0"/>
  </r>
  <r>
    <d v="2019-06-10T00:00:00"/>
    <n v="14512"/>
    <n v="21045"/>
    <n v="15303"/>
    <n v="7813"/>
    <n v="75"/>
    <x v="0"/>
  </r>
  <r>
    <d v="2019-06-11T00:00:00"/>
    <n v="14209"/>
    <n v="20085"/>
    <n v="14991"/>
    <n v="7159"/>
    <n v="83"/>
    <x v="0"/>
  </r>
  <r>
    <d v="2019-06-12T00:00:00"/>
    <n v="21372"/>
    <n v="28002"/>
    <n v="22469"/>
    <n v="8975"/>
    <n v="92"/>
    <x v="0"/>
  </r>
  <r>
    <d v="2019-06-13T00:00:00"/>
    <n v="19877"/>
    <n v="27064"/>
    <n v="21102"/>
    <n v="12664"/>
    <n v="66"/>
    <x v="0"/>
  </r>
  <r>
    <d v="2019-06-14T00:00:00"/>
    <n v="14693"/>
    <n v="20061"/>
    <n v="15590"/>
    <n v="9417"/>
    <n v="60"/>
    <x v="0"/>
  </r>
  <r>
    <d v="2019-06-15T00:00:00"/>
    <n v="11110"/>
    <n v="15609"/>
    <n v="11895"/>
    <n v="6897"/>
    <n v="60"/>
    <x v="0"/>
  </r>
  <r>
    <d v="2019-06-16T00:00:00"/>
    <n v="10239"/>
    <n v="14384"/>
    <n v="10646"/>
    <n v="5951"/>
    <n v="77"/>
    <x v="0"/>
  </r>
  <r>
    <d v="2019-06-17T00:00:00"/>
    <n v="11403"/>
    <n v="16328"/>
    <n v="11956"/>
    <n v="6839"/>
    <n v="71"/>
    <x v="0"/>
  </r>
  <r>
    <d v="2019-06-18T00:00:00"/>
    <n v="11317"/>
    <n v="16183"/>
    <n v="11856"/>
    <n v="6490"/>
    <n v="73"/>
    <x v="0"/>
  </r>
  <r>
    <d v="2019-06-19T00:00:00"/>
    <n v="11584"/>
    <n v="16593"/>
    <n v="12058"/>
    <n v="6772"/>
    <n v="75"/>
    <x v="0"/>
  </r>
  <r>
    <d v="2019-06-20T00:00:00"/>
    <n v="15610"/>
    <n v="21956"/>
    <n v="16638"/>
    <n v="9278"/>
    <n v="68"/>
    <x v="0"/>
  </r>
  <r>
    <d v="2019-06-21T00:00:00"/>
    <n v="14676"/>
    <n v="20373"/>
    <n v="15467"/>
    <n v="7635"/>
    <n v="72"/>
    <x v="0"/>
  </r>
  <r>
    <d v="2019-06-22T00:00:00"/>
    <n v="14357"/>
    <n v="19722"/>
    <n v="14972"/>
    <n v="7527"/>
    <n v="67"/>
    <x v="0"/>
  </r>
  <r>
    <d v="2019-06-23T00:00:00"/>
    <n v="12298"/>
    <n v="17456"/>
    <n v="13042"/>
    <n v="6842"/>
    <n v="73"/>
    <x v="0"/>
  </r>
  <r>
    <d v="2019-06-24T00:00:00"/>
    <n v="12318"/>
    <n v="18682"/>
    <n v="13097"/>
    <n v="6786"/>
    <n v="84"/>
    <x v="0"/>
  </r>
  <r>
    <d v="2019-06-25T00:00:00"/>
    <n v="18073"/>
    <n v="25187"/>
    <n v="19304"/>
    <n v="9631"/>
    <n v="69"/>
    <x v="0"/>
  </r>
  <r>
    <d v="2019-06-26T00:00:00"/>
    <n v="14551"/>
    <n v="20882"/>
    <n v="15452"/>
    <n v="7535"/>
    <n v="75"/>
    <x v="0"/>
  </r>
  <r>
    <d v="2019-06-27T00:00:00"/>
    <n v="16932"/>
    <n v="22637"/>
    <n v="17748"/>
    <n v="6871"/>
    <n v="82"/>
    <x v="0"/>
  </r>
  <r>
    <d v="2019-06-28T00:00:00"/>
    <n v="13384"/>
    <n v="18785"/>
    <n v="14264"/>
    <n v="6244"/>
    <n v="91"/>
    <x v="0"/>
  </r>
  <r>
    <d v="2019-06-29T00:00:00"/>
    <n v="11742"/>
    <n v="16665"/>
    <n v="12474"/>
    <n v="7238"/>
    <n v="73"/>
    <x v="0"/>
  </r>
  <r>
    <d v="2019-06-30T00:00:00"/>
    <n v="10061"/>
    <n v="14381"/>
    <n v="10608"/>
    <n v="5778"/>
    <n v="77"/>
    <x v="0"/>
  </r>
  <r>
    <d v="2019-07-01T00:00:00"/>
    <n v="10324"/>
    <n v="15336"/>
    <n v="11026"/>
    <n v="5762"/>
    <n v="86"/>
    <x v="0"/>
  </r>
  <r>
    <d v="2019-07-02T00:00:00"/>
    <n v="10654"/>
    <n v="15798"/>
    <n v="11292"/>
    <n v="5942"/>
    <n v="86"/>
    <x v="0"/>
  </r>
  <r>
    <d v="2019-07-03T00:00:00"/>
    <n v="10118"/>
    <n v="14952"/>
    <n v="10768"/>
    <n v="5596"/>
    <n v="87"/>
    <x v="0"/>
  </r>
  <r>
    <d v="2019-07-04T00:00:00"/>
    <n v="9032"/>
    <n v="12833"/>
    <n v="9506"/>
    <n v="5037"/>
    <n v="76"/>
    <x v="0"/>
  </r>
  <r>
    <d v="2019-07-05T00:00:00"/>
    <n v="8669"/>
    <n v="12947"/>
    <n v="9276"/>
    <n v="5110"/>
    <n v="79"/>
    <x v="0"/>
  </r>
  <r>
    <d v="2019-07-06T00:00:00"/>
    <n v="9850"/>
    <n v="14240"/>
    <n v="10415"/>
    <n v="5994"/>
    <n v="71"/>
    <x v="0"/>
  </r>
  <r>
    <d v="2019-07-07T00:00:00"/>
    <n v="13922"/>
    <n v="20236"/>
    <n v="14559"/>
    <n v="7414"/>
    <n v="69"/>
    <x v="0"/>
  </r>
  <r>
    <d v="2019-07-08T00:00:00"/>
    <n v="10866"/>
    <n v="17110"/>
    <n v="11768"/>
    <n v="6182"/>
    <n v="82"/>
    <x v="0"/>
  </r>
  <r>
    <d v="2019-07-09T00:00:00"/>
    <n v="9491"/>
    <n v="14362"/>
    <n v="10054"/>
    <n v="5350"/>
    <n v="86"/>
    <x v="0"/>
  </r>
  <r>
    <d v="2019-07-10T00:00:00"/>
    <n v="11413"/>
    <n v="16263"/>
    <n v="11934"/>
    <n v="6645"/>
    <n v="81"/>
    <x v="0"/>
  </r>
  <r>
    <d v="2019-07-11T00:00:00"/>
    <n v="11903"/>
    <n v="16926"/>
    <n v="12695"/>
    <n v="6428"/>
    <n v="98"/>
    <x v="0"/>
  </r>
  <r>
    <d v="2019-07-12T00:00:00"/>
    <n v="10895"/>
    <n v="15753"/>
    <n v="11616"/>
    <n v="5898"/>
    <n v="80"/>
    <x v="0"/>
  </r>
  <r>
    <d v="2019-07-13T00:00:00"/>
    <n v="10120"/>
    <n v="14423"/>
    <n v="10666"/>
    <n v="5644"/>
    <n v="73"/>
    <x v="0"/>
  </r>
  <r>
    <d v="2019-07-14T00:00:00"/>
    <n v="9949"/>
    <n v="14394"/>
    <n v="10442"/>
    <n v="5364"/>
    <n v="75"/>
    <x v="0"/>
  </r>
  <r>
    <d v="2019-07-15T00:00:00"/>
    <n v="9841"/>
    <n v="14865"/>
    <n v="10474"/>
    <n v="5722"/>
    <n v="80"/>
    <x v="0"/>
  </r>
  <r>
    <d v="2019-07-16T00:00:00"/>
    <n v="4176"/>
    <n v="3958"/>
    <n v="4346"/>
    <n v="1376"/>
    <n v="76"/>
    <x v="0"/>
  </r>
  <r>
    <d v="2019-07-17T00:00:00"/>
    <n v="12091"/>
    <n v="17422"/>
    <n v="12775"/>
    <n v="6599"/>
    <n v="78"/>
    <x v="0"/>
  </r>
  <r>
    <d v="2019-07-18T00:00:00"/>
    <n v="11985"/>
    <n v="17731"/>
    <n v="12763"/>
    <n v="6887"/>
    <n v="73"/>
    <x v="0"/>
  </r>
  <r>
    <d v="2019-07-19T00:00:00"/>
    <n v="13587"/>
    <n v="19481"/>
    <n v="14181"/>
    <n v="6992"/>
    <n v="68"/>
    <x v="0"/>
  </r>
  <r>
    <d v="2019-07-20T00:00:00"/>
    <n v="20035"/>
    <n v="26922"/>
    <n v="20867"/>
    <n v="8817"/>
    <n v="62"/>
    <x v="0"/>
  </r>
  <r>
    <d v="2019-07-21T00:00:00"/>
    <n v="14439"/>
    <n v="20217"/>
    <n v="15214"/>
    <n v="7372"/>
    <n v="63"/>
    <x v="0"/>
  </r>
  <r>
    <d v="2019-07-22T00:00:00"/>
    <n v="12337"/>
    <n v="17790"/>
    <n v="13115"/>
    <n v="6840"/>
    <n v="77"/>
    <x v="0"/>
  </r>
  <r>
    <d v="2019-07-23T00:00:00"/>
    <n v="15058"/>
    <n v="20678"/>
    <n v="15940"/>
    <n v="8629"/>
    <n v="84"/>
    <x v="0"/>
  </r>
  <r>
    <d v="2019-07-24T00:00:00"/>
    <n v="12571"/>
    <n v="18420"/>
    <n v="13397"/>
    <n v="6632"/>
    <n v="94"/>
    <x v="0"/>
  </r>
  <r>
    <d v="2019-07-25T00:00:00"/>
    <n v="10667"/>
    <n v="15746"/>
    <n v="11308"/>
    <n v="6345"/>
    <n v="78"/>
    <x v="0"/>
  </r>
  <r>
    <d v="2019-07-26T00:00:00"/>
    <n v="10266"/>
    <n v="15396"/>
    <n v="10966"/>
    <n v="6336"/>
    <n v="73"/>
    <x v="0"/>
  </r>
  <r>
    <d v="2019-07-27T00:00:00"/>
    <n v="10433"/>
    <n v="15119"/>
    <n v="11132"/>
    <n v="6044"/>
    <n v="70"/>
    <x v="0"/>
  </r>
  <r>
    <d v="2019-07-28T00:00:00"/>
    <n v="10215"/>
    <n v="14895"/>
    <n v="10903"/>
    <n v="5948"/>
    <n v="72"/>
    <x v="0"/>
  </r>
  <r>
    <d v="2019-07-29T00:00:00"/>
    <n v="13938"/>
    <n v="19368"/>
    <n v="14627"/>
    <n v="7304"/>
    <n v="93"/>
    <x v="0"/>
  </r>
  <r>
    <d v="2019-07-30T00:00:00"/>
    <n v="5964"/>
    <n v="7773"/>
    <n v="6325"/>
    <n v="2467"/>
    <n v="86"/>
    <x v="0"/>
  </r>
  <r>
    <d v="2019-07-31T00:00:00"/>
    <n v="11359"/>
    <n v="16330"/>
    <n v="11997"/>
    <n v="6786"/>
    <n v="76"/>
    <x v="0"/>
  </r>
  <r>
    <d v="2019-08-01T00:00:00"/>
    <n v="12507"/>
    <n v="17639"/>
    <n v="13281"/>
    <n v="7699"/>
    <n v="83"/>
    <x v="0"/>
  </r>
  <r>
    <d v="2019-08-02T00:00:00"/>
    <n v="10905"/>
    <n v="15866"/>
    <n v="11561"/>
    <n v="6287"/>
    <n v="84"/>
    <x v="0"/>
  </r>
  <r>
    <d v="2019-08-03T00:00:00"/>
    <n v="9087"/>
    <n v="13134"/>
    <n v="9665"/>
    <n v="5531"/>
    <n v="76"/>
    <x v="0"/>
  </r>
  <r>
    <d v="2019-08-04T00:00:00"/>
    <n v="9963"/>
    <n v="14563"/>
    <n v="10632"/>
    <n v="5656"/>
    <n v="79"/>
    <x v="0"/>
  </r>
  <r>
    <d v="2019-08-05T00:00:00"/>
    <n v="12422"/>
    <n v="17279"/>
    <n v="13065"/>
    <n v="6728"/>
    <n v="70"/>
    <x v="0"/>
  </r>
  <r>
    <d v="2019-08-06T00:00:00"/>
    <n v="11118"/>
    <n v="16524"/>
    <n v="11877"/>
    <n v="6032"/>
    <n v="76"/>
    <x v="0"/>
  </r>
  <r>
    <d v="2019-08-07T00:00:00"/>
    <n v="10262"/>
    <n v="15004"/>
    <n v="10932"/>
    <n v="5969"/>
    <n v="75"/>
    <x v="0"/>
  </r>
  <r>
    <d v="2019-08-08T00:00:00"/>
    <n v="14950"/>
    <n v="20165"/>
    <n v="15679"/>
    <n v="7302"/>
    <n v="81"/>
    <x v="0"/>
  </r>
  <r>
    <d v="2019-08-09T00:00:00"/>
    <n v="15261"/>
    <n v="20305"/>
    <n v="16127"/>
    <n v="7469"/>
    <n v="97"/>
    <x v="0"/>
  </r>
  <r>
    <d v="2019-08-10T00:00:00"/>
    <n v="12390"/>
    <n v="17348"/>
    <n v="13249"/>
    <n v="6527"/>
    <n v="93"/>
    <x v="0"/>
  </r>
  <r>
    <d v="2019-08-11T00:00:00"/>
    <n v="10405"/>
    <n v="14656"/>
    <n v="10996"/>
    <n v="5914"/>
    <n v="79"/>
    <x v="0"/>
  </r>
  <r>
    <d v="2019-08-12T00:00:00"/>
    <n v="18366"/>
    <n v="24391"/>
    <n v="19344"/>
    <n v="7647"/>
    <n v="76"/>
    <x v="0"/>
  </r>
  <r>
    <d v="2019-08-13T00:00:00"/>
    <n v="22868"/>
    <n v="29473"/>
    <n v="23849"/>
    <n v="10105"/>
    <n v="65"/>
    <x v="0"/>
  </r>
  <r>
    <d v="2019-08-14T00:00:00"/>
    <n v="12030"/>
    <n v="16952"/>
    <n v="12746"/>
    <n v="6909"/>
    <n v="69"/>
    <x v="0"/>
  </r>
  <r>
    <d v="2019-08-15T00:00:00"/>
    <n v="12000"/>
    <n v="15960"/>
    <n v="12515"/>
    <n v="6537"/>
    <n v="91"/>
    <x v="0"/>
  </r>
  <r>
    <d v="2019-08-16T00:00:00"/>
    <n v="11373"/>
    <n v="15525"/>
    <n v="11922"/>
    <n v="6860"/>
    <n v="74"/>
    <x v="0"/>
  </r>
  <r>
    <d v="2019-08-17T00:00:00"/>
    <n v="9070"/>
    <n v="13362"/>
    <n v="9651"/>
    <n v="5355"/>
    <n v="79"/>
    <x v="0"/>
  </r>
  <r>
    <d v="2019-08-18T00:00:00"/>
    <n v="8840"/>
    <n v="13295"/>
    <n v="9445"/>
    <n v="5178"/>
    <n v="80"/>
    <x v="0"/>
  </r>
  <r>
    <d v="2019-08-19T00:00:00"/>
    <n v="9310"/>
    <n v="13995"/>
    <n v="9814"/>
    <n v="5643"/>
    <n v="76"/>
    <x v="0"/>
  </r>
  <r>
    <d v="2019-08-20T00:00:00"/>
    <n v="10197"/>
    <n v="14888"/>
    <n v="10819"/>
    <n v="5819"/>
    <n v="71"/>
    <x v="0"/>
  </r>
  <r>
    <d v="2019-08-21T00:00:00"/>
    <n v="11365"/>
    <n v="15865"/>
    <n v="11996"/>
    <n v="6092"/>
    <n v="68"/>
    <x v="0"/>
  </r>
  <r>
    <d v="2019-08-22T00:00:00"/>
    <n v="9347"/>
    <n v="12687"/>
    <n v="9742"/>
    <n v="4378"/>
    <n v="76"/>
    <x v="0"/>
  </r>
  <r>
    <d v="2019-08-23T00:00:00"/>
    <n v="8160"/>
    <n v="11245"/>
    <n v="8523"/>
    <n v="4174"/>
    <n v="73"/>
    <x v="0"/>
  </r>
  <r>
    <d v="2019-08-24T00:00:00"/>
    <n v="7001"/>
    <n v="9968"/>
    <n v="7310"/>
    <n v="3539"/>
    <n v="79"/>
    <x v="0"/>
  </r>
  <r>
    <d v="2019-08-25T00:00:00"/>
    <n v="6959"/>
    <n v="9739"/>
    <n v="7241"/>
    <n v="3515"/>
    <n v="76"/>
    <x v="0"/>
  </r>
  <r>
    <d v="2019-08-26T00:00:00"/>
    <n v="8033"/>
    <n v="12085"/>
    <n v="8496"/>
    <n v="4072"/>
    <n v="83"/>
    <x v="0"/>
  </r>
  <r>
    <d v="2019-08-27T00:00:00"/>
    <n v="8315"/>
    <n v="12225"/>
    <n v="8797"/>
    <n v="4307"/>
    <n v="81"/>
    <x v="0"/>
  </r>
  <r>
    <d v="2019-08-28T00:00:00"/>
    <n v="16128"/>
    <n v="23256"/>
    <n v="17176"/>
    <n v="8092"/>
    <n v="65"/>
    <x v="0"/>
  </r>
  <r>
    <d v="2019-08-29T00:00:00"/>
    <n v="12813"/>
    <n v="18124"/>
    <n v="13458"/>
    <n v="6553"/>
    <n v="75"/>
    <x v="0"/>
  </r>
  <r>
    <d v="2019-08-30T00:00:00"/>
    <n v="10930"/>
    <n v="15938"/>
    <n v="11504"/>
    <n v="5591"/>
    <n v="75"/>
    <x v="0"/>
  </r>
  <r>
    <d v="2019-08-31T00:00:00"/>
    <n v="14794"/>
    <n v="18583"/>
    <n v="15549"/>
    <n v="4947"/>
    <n v="50"/>
    <x v="0"/>
  </r>
  <r>
    <d v="2019-09-01T00:00:00"/>
    <n v="14627"/>
    <n v="17877"/>
    <n v="15121"/>
    <n v="4827"/>
    <n v="49"/>
    <x v="0"/>
  </r>
  <r>
    <d v="2019-09-02T00:00:00"/>
    <n v="8695"/>
    <n v="12655"/>
    <n v="9176"/>
    <n v="4346"/>
    <n v="79"/>
    <x v="0"/>
  </r>
  <r>
    <d v="2019-09-03T00:00:00"/>
    <n v="8340"/>
    <n v="12519"/>
    <n v="8781"/>
    <n v="4285"/>
    <n v="80"/>
    <x v="0"/>
  </r>
  <r>
    <d v="2019-09-04T00:00:00"/>
    <n v="10296"/>
    <n v="13732"/>
    <n v="10767"/>
    <n v="4909"/>
    <n v="73"/>
    <x v="0"/>
  </r>
  <r>
    <d v="2019-09-05T00:00:00"/>
    <n v="25821"/>
    <n v="30424"/>
    <n v="26382"/>
    <n v="8042"/>
    <n v="86"/>
    <x v="0"/>
  </r>
  <r>
    <d v="2019-09-06T00:00:00"/>
    <n v="11170"/>
    <n v="14380"/>
    <n v="11742"/>
    <n v="5360"/>
    <n v="79"/>
    <x v="0"/>
  </r>
  <r>
    <d v="2019-09-07T00:00:00"/>
    <n v="10037"/>
    <n v="13005"/>
    <n v="10528"/>
    <n v="4615"/>
    <n v="80"/>
    <x v="0"/>
  </r>
  <r>
    <d v="2019-09-08T00:00:00"/>
    <n v="9921"/>
    <n v="13048"/>
    <n v="10285"/>
    <n v="4307"/>
    <n v="79"/>
    <x v="0"/>
  </r>
  <r>
    <d v="2019-09-09T00:00:00"/>
    <n v="7993"/>
    <n v="11929"/>
    <n v="8515"/>
    <n v="4135"/>
    <n v="83"/>
    <x v="0"/>
  </r>
  <r>
    <d v="2019-09-10T00:00:00"/>
    <n v="7871"/>
    <n v="11633"/>
    <n v="8298"/>
    <n v="3829"/>
    <n v="91"/>
    <x v="0"/>
  </r>
  <r>
    <d v="2019-09-11T00:00:00"/>
    <n v="15129"/>
    <n v="17449"/>
    <n v="15883"/>
    <n v="7896"/>
    <n v="91"/>
    <x v="0"/>
  </r>
  <r>
    <d v="2019-09-12T00:00:00"/>
    <n v="11051"/>
    <n v="13777"/>
    <n v="11461"/>
    <n v="5312"/>
    <n v="91"/>
    <x v="0"/>
  </r>
  <r>
    <d v="2019-09-13T00:00:00"/>
    <n v="18065"/>
    <n v="21594"/>
    <n v="18658"/>
    <n v="12083"/>
    <n v="54"/>
    <x v="0"/>
  </r>
  <r>
    <d v="2019-09-14T00:00:00"/>
    <n v="23228"/>
    <n v="27025"/>
    <n v="23578"/>
    <n v="17495"/>
    <n v="37"/>
    <x v="0"/>
  </r>
  <r>
    <d v="2019-09-15T00:00:00"/>
    <n v="18797"/>
    <n v="22900"/>
    <n v="19270"/>
    <n v="13640"/>
    <n v="44"/>
    <x v="0"/>
  </r>
  <r>
    <d v="2019-09-16T00:00:00"/>
    <n v="14136"/>
    <n v="17913"/>
    <n v="14702"/>
    <n v="9333"/>
    <n v="57"/>
    <x v="0"/>
  </r>
  <r>
    <d v="2019-09-17T00:00:00"/>
    <n v="9528"/>
    <n v="13382"/>
    <n v="10084"/>
    <n v="5203"/>
    <n v="76"/>
    <x v="0"/>
  </r>
  <r>
    <d v="2019-09-18T00:00:00"/>
    <n v="9187"/>
    <n v="13050"/>
    <n v="9661"/>
    <n v="4671"/>
    <n v="77"/>
    <x v="0"/>
  </r>
  <r>
    <d v="2019-09-19T00:00:00"/>
    <n v="9078"/>
    <n v="12770"/>
    <n v="9630"/>
    <n v="4570"/>
    <n v="83"/>
    <x v="0"/>
  </r>
  <r>
    <d v="2019-09-20T00:00:00"/>
    <n v="10102"/>
    <n v="13531"/>
    <n v="10645"/>
    <n v="5333"/>
    <n v="74"/>
    <x v="0"/>
  </r>
  <r>
    <d v="2019-09-21T00:00:00"/>
    <n v="10161"/>
    <n v="13843"/>
    <n v="10710"/>
    <n v="5251"/>
    <n v="73"/>
    <x v="0"/>
  </r>
  <r>
    <d v="2019-09-22T00:00:00"/>
    <n v="13074"/>
    <n v="18192"/>
    <n v="13544"/>
    <n v="6246"/>
    <n v="68"/>
    <x v="0"/>
  </r>
  <r>
    <d v="2019-09-23T00:00:00"/>
    <n v="11947"/>
    <n v="17078"/>
    <n v="12455"/>
    <n v="6304"/>
    <n v="75"/>
    <x v="0"/>
  </r>
  <r>
    <d v="2019-09-24T00:00:00"/>
    <n v="27064"/>
    <n v="34492"/>
    <n v="28229"/>
    <n v="8150"/>
    <n v="63"/>
    <x v="0"/>
  </r>
  <r>
    <d v="2019-09-25T00:00:00"/>
    <n v="20065"/>
    <n v="28921"/>
    <n v="21178"/>
    <n v="8656"/>
    <n v="81"/>
    <x v="0"/>
  </r>
  <r>
    <d v="2019-09-26T00:00:00"/>
    <n v="16694"/>
    <n v="25131"/>
    <n v="17588"/>
    <n v="8117"/>
    <n v="72"/>
    <x v="0"/>
  </r>
  <r>
    <d v="2019-09-27T00:00:00"/>
    <n v="13417"/>
    <n v="20939"/>
    <n v="14267"/>
    <n v="6703"/>
    <n v="73"/>
    <x v="0"/>
  </r>
  <r>
    <d v="2019-09-28T00:00:00"/>
    <n v="11283"/>
    <n v="17859"/>
    <n v="12065"/>
    <n v="5695"/>
    <n v="78"/>
    <x v="0"/>
  </r>
  <r>
    <d v="2019-09-29T00:00:00"/>
    <n v="10719"/>
    <n v="16852"/>
    <n v="11446"/>
    <n v="5537"/>
    <n v="77"/>
    <x v="0"/>
  </r>
  <r>
    <d v="2019-09-30T00:00:00"/>
    <n v="11582"/>
    <n v="17360"/>
    <n v="12392"/>
    <n v="5776"/>
    <n v="81"/>
    <x v="0"/>
  </r>
  <r>
    <d v="2019-10-01T00:00:00"/>
    <n v="12212"/>
    <n v="17328"/>
    <n v="12816"/>
    <n v="5960"/>
    <n v="76"/>
    <x v="0"/>
  </r>
  <r>
    <d v="2019-10-02T00:00:00"/>
    <n v="11405"/>
    <n v="16876"/>
    <n v="12034"/>
    <n v="5600"/>
    <n v="75"/>
    <x v="0"/>
  </r>
  <r>
    <d v="2019-10-03T00:00:00"/>
    <n v="11627"/>
    <n v="17068"/>
    <n v="12341"/>
    <n v="5862"/>
    <n v="81"/>
    <x v="0"/>
  </r>
  <r>
    <d v="2019-10-04T00:00:00"/>
    <n v="11427"/>
    <n v="16908"/>
    <n v="12244"/>
    <n v="5625"/>
    <n v="79"/>
    <x v="0"/>
  </r>
  <r>
    <d v="2019-10-05T00:00:00"/>
    <n v="12796"/>
    <n v="20098"/>
    <n v="13735"/>
    <n v="6813"/>
    <n v="66"/>
    <x v="0"/>
  </r>
  <r>
    <d v="2019-10-06T00:00:00"/>
    <n v="14441"/>
    <n v="23729"/>
    <n v="15540"/>
    <n v="7614"/>
    <n v="72"/>
    <x v="0"/>
  </r>
  <r>
    <d v="2019-10-07T00:00:00"/>
    <n v="17752"/>
    <n v="27229"/>
    <n v="18772"/>
    <n v="10274"/>
    <n v="64"/>
    <x v="0"/>
  </r>
  <r>
    <d v="2019-10-08T00:00:00"/>
    <n v="16721"/>
    <n v="25420"/>
    <n v="17664"/>
    <n v="8771"/>
    <n v="70"/>
    <x v="0"/>
  </r>
  <r>
    <d v="2019-10-09T00:00:00"/>
    <n v="13744"/>
    <n v="21194"/>
    <n v="14515"/>
    <n v="6879"/>
    <n v="75"/>
    <x v="0"/>
  </r>
  <r>
    <d v="2019-10-10T00:00:00"/>
    <n v="12265"/>
    <n v="19320"/>
    <n v="13126"/>
    <n v="5995"/>
    <n v="77"/>
    <x v="0"/>
  </r>
  <r>
    <d v="2019-10-11T00:00:00"/>
    <n v="10819"/>
    <n v="15829"/>
    <n v="11510"/>
    <n v="5576"/>
    <n v="71"/>
    <x v="0"/>
  </r>
  <r>
    <d v="2019-10-12T00:00:00"/>
    <n v="10731"/>
    <n v="15343"/>
    <n v="11457"/>
    <n v="5304"/>
    <n v="73"/>
    <x v="0"/>
  </r>
  <r>
    <d v="2019-10-13T00:00:00"/>
    <n v="11359"/>
    <n v="16675"/>
    <n v="12208"/>
    <n v="5235"/>
    <n v="76"/>
    <x v="0"/>
  </r>
  <r>
    <d v="2019-10-14T00:00:00"/>
    <n v="11114"/>
    <n v="15872"/>
    <n v="11783"/>
    <n v="5421"/>
    <n v="72"/>
    <x v="0"/>
  </r>
  <r>
    <d v="2019-10-15T00:00:00"/>
    <n v="10913"/>
    <n v="15477"/>
    <n v="11404"/>
    <n v="5661"/>
    <n v="72"/>
    <x v="0"/>
  </r>
  <r>
    <d v="2019-10-16T00:00:00"/>
    <n v="9965"/>
    <n v="14896"/>
    <n v="10591"/>
    <n v="5298"/>
    <n v="76"/>
    <x v="0"/>
  </r>
  <r>
    <d v="2019-10-17T00:00:00"/>
    <n v="10564"/>
    <n v="15268"/>
    <n v="11211"/>
    <n v="5667"/>
    <n v="72"/>
    <x v="0"/>
  </r>
  <r>
    <d v="2019-10-18T00:00:00"/>
    <n v="10955"/>
    <n v="15391"/>
    <n v="11645"/>
    <n v="5984"/>
    <n v="68"/>
    <x v="0"/>
  </r>
  <r>
    <d v="2019-10-19T00:00:00"/>
    <n v="9374"/>
    <n v="14128"/>
    <n v="9831"/>
    <n v="4996"/>
    <n v="73"/>
    <x v="0"/>
  </r>
  <r>
    <d v="2019-10-20T00:00:00"/>
    <n v="9363"/>
    <n v="14163"/>
    <n v="9980"/>
    <n v="5030"/>
    <n v="70"/>
    <x v="0"/>
  </r>
  <r>
    <d v="2019-10-21T00:00:00"/>
    <n v="10841"/>
    <n v="15819"/>
    <n v="11470"/>
    <n v="4981"/>
    <n v="72"/>
    <x v="0"/>
  </r>
  <r>
    <d v="2019-10-22T00:00:00"/>
    <n v="12348"/>
    <n v="17285"/>
    <n v="13163"/>
    <n v="5929"/>
    <n v="69"/>
    <x v="0"/>
  </r>
  <r>
    <d v="2019-10-23T00:00:00"/>
    <n v="9297"/>
    <n v="13491"/>
    <n v="9827"/>
    <n v="4796"/>
    <n v="80"/>
    <x v="0"/>
  </r>
  <r>
    <d v="2019-10-24T00:00:00"/>
    <n v="10441"/>
    <n v="15149"/>
    <n v="11055"/>
    <n v="5138"/>
    <n v="91"/>
    <x v="0"/>
  </r>
  <r>
    <d v="2019-10-25T00:00:00"/>
    <n v="11573"/>
    <n v="16098"/>
    <n v="12315"/>
    <n v="6094"/>
    <n v="69"/>
    <x v="0"/>
  </r>
  <r>
    <d v="2019-10-26T00:00:00"/>
    <n v="9629"/>
    <n v="13729"/>
    <n v="10105"/>
    <n v="5140"/>
    <n v="72"/>
    <x v="0"/>
  </r>
  <r>
    <d v="2019-10-27T00:00:00"/>
    <n v="8494"/>
    <n v="12702"/>
    <n v="9068"/>
    <n v="4662"/>
    <n v="69"/>
    <x v="0"/>
  </r>
  <r>
    <d v="2019-10-28T00:00:00"/>
    <n v="9180"/>
    <n v="13755"/>
    <n v="9759"/>
    <n v="4941"/>
    <n v="75"/>
    <x v="0"/>
  </r>
  <r>
    <d v="2019-10-29T00:00:00"/>
    <n v="10130"/>
    <n v="14605"/>
    <n v="10694"/>
    <n v="5328"/>
    <n v="80"/>
    <x v="0"/>
  </r>
  <r>
    <d v="2019-10-30T00:00:00"/>
    <n v="9234"/>
    <n v="13093"/>
    <n v="9767"/>
    <n v="4787"/>
    <n v="78"/>
    <x v="0"/>
  </r>
  <r>
    <d v="2019-10-31T00:00:00"/>
    <n v="7856"/>
    <n v="11073"/>
    <n v="8183"/>
    <n v="4109"/>
    <n v="78"/>
    <x v="0"/>
  </r>
  <r>
    <d v="2019-11-01T00:00:00"/>
    <n v="9494"/>
    <n v="13369"/>
    <n v="10037"/>
    <n v="5038"/>
    <n v="79"/>
    <x v="0"/>
  </r>
  <r>
    <d v="2019-11-02T00:00:00"/>
    <n v="8702"/>
    <n v="12735"/>
    <n v="9118"/>
    <n v="4311"/>
    <n v="75"/>
    <x v="0"/>
  </r>
  <r>
    <d v="2019-11-03T00:00:00"/>
    <n v="10333"/>
    <n v="14736"/>
    <n v="10771"/>
    <n v="4895"/>
    <n v="74"/>
    <x v="0"/>
  </r>
  <r>
    <d v="2019-11-04T00:00:00"/>
    <n v="9978"/>
    <n v="14584"/>
    <n v="10543"/>
    <n v="5140"/>
    <n v="75"/>
    <x v="0"/>
  </r>
  <r>
    <d v="2019-11-05T00:00:00"/>
    <n v="10297"/>
    <n v="14928"/>
    <n v="10967"/>
    <n v="5165"/>
    <n v="72"/>
    <x v="0"/>
  </r>
  <r>
    <d v="2019-11-06T00:00:00"/>
    <n v="10591"/>
    <n v="14923"/>
    <n v="11110"/>
    <n v="5531"/>
    <n v="74"/>
    <x v="0"/>
  </r>
  <r>
    <d v="2019-11-07T00:00:00"/>
    <n v="9534"/>
    <n v="14168"/>
    <n v="10082"/>
    <n v="4993"/>
    <n v="78"/>
    <x v="0"/>
  </r>
  <r>
    <d v="2019-11-08T00:00:00"/>
    <n v="8732"/>
    <n v="12936"/>
    <n v="9184"/>
    <n v="4477"/>
    <n v="79"/>
    <x v="0"/>
  </r>
  <r>
    <d v="2019-11-09T00:00:00"/>
    <n v="8736"/>
    <n v="12271"/>
    <n v="9174"/>
    <n v="4465"/>
    <n v="76"/>
    <x v="0"/>
  </r>
  <r>
    <d v="2019-11-10T00:00:00"/>
    <n v="9430"/>
    <n v="14059"/>
    <n v="10023"/>
    <n v="4782"/>
    <n v="74"/>
    <x v="0"/>
  </r>
  <r>
    <d v="2019-11-11T00:00:00"/>
    <n v="10541"/>
    <n v="15736"/>
    <n v="11207"/>
    <n v="5397"/>
    <n v="79"/>
    <x v="0"/>
  </r>
  <r>
    <d v="2019-11-12T00:00:00"/>
    <n v="11674"/>
    <n v="17844"/>
    <n v="12547"/>
    <n v="5524"/>
    <n v="85"/>
    <x v="0"/>
  </r>
  <r>
    <d v="2019-11-13T00:00:00"/>
    <n v="16101"/>
    <n v="22758"/>
    <n v="16984"/>
    <n v="6879"/>
    <n v="79"/>
    <x v="0"/>
  </r>
  <r>
    <d v="2019-11-14T00:00:00"/>
    <n v="35920"/>
    <n v="47951"/>
    <n v="38470"/>
    <n v="12996"/>
    <n v="72"/>
    <x v="0"/>
  </r>
  <r>
    <d v="2019-11-15T00:00:00"/>
    <n v="31921"/>
    <n v="40709"/>
    <n v="33095"/>
    <n v="11905"/>
    <n v="66"/>
    <x v="0"/>
  </r>
  <r>
    <d v="2019-11-16T00:00:00"/>
    <n v="20894"/>
    <n v="30222"/>
    <n v="21928"/>
    <n v="9041"/>
    <n v="67"/>
    <x v="0"/>
  </r>
  <r>
    <d v="2019-11-17T00:00:00"/>
    <n v="15511"/>
    <n v="23757"/>
    <n v="16273"/>
    <n v="7167"/>
    <n v="76"/>
    <x v="0"/>
  </r>
  <r>
    <d v="2019-11-18T00:00:00"/>
    <n v="22021"/>
    <n v="32224"/>
    <n v="23391"/>
    <n v="8583"/>
    <n v="74"/>
    <x v="0"/>
  </r>
  <r>
    <d v="2019-11-19T00:00:00"/>
    <n v="82270"/>
    <n v="167996"/>
    <n v="93174"/>
    <n v="26490"/>
    <n v="101"/>
    <x v="1"/>
  </r>
  <r>
    <d v="2019-11-20T00:00:00"/>
    <n v="1130463"/>
    <n v="1648239"/>
    <n v="1266668"/>
    <n v="334908"/>
    <n v="151"/>
    <x v="0"/>
  </r>
  <r>
    <d v="2019-11-21T00:00:00"/>
    <n v="299375"/>
    <n v="391840"/>
    <n v="327475"/>
    <n v="122804"/>
    <n v="122"/>
    <x v="0"/>
  </r>
  <r>
    <d v="2019-11-22T00:00:00"/>
    <n v="117189"/>
    <n v="159397"/>
    <n v="130105"/>
    <n v="50234"/>
    <n v="120"/>
    <x v="0"/>
  </r>
  <r>
    <d v="2019-11-23T00:00:00"/>
    <n v="80045"/>
    <n v="112196"/>
    <n v="88071"/>
    <n v="34198"/>
    <n v="118"/>
    <x v="0"/>
  </r>
  <r>
    <d v="2019-11-24T00:00:00"/>
    <n v="82649"/>
    <n v="121816"/>
    <n v="90178"/>
    <n v="34349"/>
    <n v="115"/>
    <x v="0"/>
  </r>
  <r>
    <d v="2019-11-25T00:00:00"/>
    <n v="77906"/>
    <n v="122232"/>
    <n v="85790"/>
    <n v="32086"/>
    <n v="107"/>
    <x v="0"/>
  </r>
  <r>
    <d v="2019-11-26T00:00:00"/>
    <n v="61179"/>
    <n v="104900"/>
    <n v="68266"/>
    <n v="22569"/>
    <n v="105"/>
    <x v="0"/>
  </r>
  <r>
    <d v="2019-11-27T00:00:00"/>
    <n v="62492"/>
    <n v="114200"/>
    <n v="71187"/>
    <n v="20132"/>
    <n v="94"/>
    <x v="0"/>
  </r>
  <r>
    <d v="2019-11-28T00:00:00"/>
    <n v="38787"/>
    <n v="66015"/>
    <n v="42528"/>
    <n v="14239"/>
    <n v="91"/>
    <x v="0"/>
  </r>
  <r>
    <d v="2019-11-29T00:00:00"/>
    <n v="30157"/>
    <n v="50691"/>
    <n v="32560"/>
    <n v="10628"/>
    <n v="96"/>
    <x v="0"/>
  </r>
  <r>
    <d v="2019-11-30T00:00:00"/>
    <n v="27939"/>
    <n v="45503"/>
    <n v="30239"/>
    <n v="10255"/>
    <n v="90"/>
    <x v="0"/>
  </r>
  <r>
    <d v="2019-12-01T00:00:00"/>
    <n v="24553"/>
    <n v="37584"/>
    <n v="26007"/>
    <n v="9342"/>
    <n v="97"/>
    <x v="0"/>
  </r>
  <r>
    <d v="2019-12-02T00:00:00"/>
    <n v="22364"/>
    <n v="34416"/>
    <n v="23810"/>
    <n v="8991"/>
    <n v="102"/>
    <x v="0"/>
  </r>
  <r>
    <d v="2019-12-03T00:00:00"/>
    <n v="22129"/>
    <n v="34005"/>
    <n v="23924"/>
    <n v="9154"/>
    <n v="102"/>
    <x v="0"/>
  </r>
  <r>
    <d v="2019-12-04T00:00:00"/>
    <n v="24693"/>
    <n v="36077"/>
    <n v="26619"/>
    <n v="10606"/>
    <n v="96"/>
    <x v="0"/>
  </r>
  <r>
    <d v="2019-12-05T00:00:00"/>
    <n v="25202"/>
    <n v="36047"/>
    <n v="26643"/>
    <n v="10751"/>
    <n v="95"/>
    <x v="0"/>
  </r>
  <r>
    <d v="2019-12-06T00:00:00"/>
    <n v="21967"/>
    <n v="32791"/>
    <n v="23657"/>
    <n v="9747"/>
    <n v="98"/>
    <x v="0"/>
  </r>
  <r>
    <d v="2019-12-07T00:00:00"/>
    <n v="18397"/>
    <n v="27406"/>
    <n v="19723"/>
    <n v="8663"/>
    <n v="98"/>
    <x v="0"/>
  </r>
  <r>
    <d v="2019-12-08T00:00:00"/>
    <n v="20762"/>
    <n v="30991"/>
    <n v="22423"/>
    <n v="9932"/>
    <n v="96"/>
    <x v="0"/>
  </r>
  <r>
    <d v="2019-12-09T00:00:00"/>
    <n v="25476"/>
    <n v="38792"/>
    <n v="27703"/>
    <n v="11420"/>
    <n v="98"/>
    <x v="0"/>
  </r>
  <r>
    <d v="2019-12-10T00:00:00"/>
    <n v="25792"/>
    <n v="38603"/>
    <n v="27751"/>
    <n v="11451"/>
    <n v="100"/>
    <x v="0"/>
  </r>
  <r>
    <d v="2019-12-11T00:00:00"/>
    <n v="23778"/>
    <n v="33978"/>
    <n v="25450"/>
    <n v="11160"/>
    <n v="99"/>
    <x v="0"/>
  </r>
  <r>
    <d v="2019-12-12T00:00:00"/>
    <n v="20997"/>
    <n v="30602"/>
    <n v="22870"/>
    <n v="9645"/>
    <n v="97"/>
    <x v="0"/>
  </r>
  <r>
    <d v="2019-12-13T00:00:00"/>
    <n v="20475"/>
    <n v="29799"/>
    <n v="22249"/>
    <n v="9677"/>
    <n v="96"/>
    <x v="0"/>
  </r>
  <r>
    <d v="2019-12-14T00:00:00"/>
    <n v="18742"/>
    <n v="27880"/>
    <n v="20367"/>
    <n v="9217"/>
    <n v="98"/>
    <x v="0"/>
  </r>
  <r>
    <d v="2019-12-15T00:00:00"/>
    <n v="19131"/>
    <n v="27595"/>
    <n v="20439"/>
    <n v="9016"/>
    <n v="99"/>
    <x v="0"/>
  </r>
  <r>
    <d v="2019-12-16T00:00:00"/>
    <n v="18022"/>
    <n v="26803"/>
    <n v="19511"/>
    <n v="8583"/>
    <n v="102"/>
    <x v="0"/>
  </r>
  <r>
    <d v="2019-12-17T00:00:00"/>
    <n v="19550"/>
    <n v="28747"/>
    <n v="20888"/>
    <n v="8966"/>
    <n v="106"/>
    <x v="0"/>
  </r>
  <r>
    <d v="2019-12-18T00:00:00"/>
    <n v="18721"/>
    <n v="26936"/>
    <n v="19973"/>
    <n v="8627"/>
    <n v="100"/>
    <x v="0"/>
  </r>
  <r>
    <d v="2019-12-19T00:00:00"/>
    <n v="18308"/>
    <n v="26561"/>
    <n v="19588"/>
    <n v="9033"/>
    <n v="96"/>
    <x v="0"/>
  </r>
  <r>
    <d v="2019-12-20T00:00:00"/>
    <n v="17747"/>
    <n v="25199"/>
    <n v="19122"/>
    <n v="8663"/>
    <n v="87"/>
    <x v="0"/>
  </r>
  <r>
    <d v="2019-12-21T00:00:00"/>
    <n v="15927"/>
    <n v="23174"/>
    <n v="17305"/>
    <n v="8113"/>
    <n v="89"/>
    <x v="0"/>
  </r>
  <r>
    <d v="2019-12-22T00:00:00"/>
    <n v="15731"/>
    <n v="23614"/>
    <n v="17337"/>
    <n v="8033"/>
    <n v="95"/>
    <x v="0"/>
  </r>
  <r>
    <d v="2019-12-23T00:00:00"/>
    <n v="16400"/>
    <n v="23477"/>
    <n v="17524"/>
    <n v="7637"/>
    <n v="94"/>
    <x v="0"/>
  </r>
  <r>
    <d v="2019-12-24T00:00:00"/>
    <n v="15063"/>
    <n v="21327"/>
    <n v="16201"/>
    <n v="6988"/>
    <n v="91"/>
    <x v="0"/>
  </r>
  <r>
    <d v="2019-12-25T00:00:00"/>
    <n v="14357"/>
    <n v="20952"/>
    <n v="15384"/>
    <n v="6885"/>
    <n v="91"/>
    <x v="0"/>
  </r>
  <r>
    <d v="2019-12-26T00:00:00"/>
    <n v="15433"/>
    <n v="23630"/>
    <n v="16581"/>
    <n v="7379"/>
    <n v="102"/>
    <x v="0"/>
  </r>
  <r>
    <d v="2019-12-27T00:00:00"/>
    <n v="16127"/>
    <n v="23795"/>
    <n v="17490"/>
    <n v="7969"/>
    <n v="97"/>
    <x v="0"/>
  </r>
  <r>
    <d v="2019-12-28T00:00:00"/>
    <n v="16420"/>
    <n v="24097"/>
    <n v="17577"/>
    <n v="7877"/>
    <n v="99"/>
    <x v="0"/>
  </r>
  <r>
    <d v="2019-12-29T00:00:00"/>
    <n v="18250"/>
    <n v="26428"/>
    <n v="19465"/>
    <n v="8699"/>
    <n v="100"/>
    <x v="0"/>
  </r>
  <r>
    <d v="2019-12-30T00:00:00"/>
    <n v="18083"/>
    <n v="27361"/>
    <n v="19740"/>
    <n v="8439"/>
    <n v="104"/>
    <x v="0"/>
  </r>
  <r>
    <d v="2019-12-31T00:00:00"/>
    <n v="29389"/>
    <n v="37027"/>
    <n v="31068"/>
    <n v="13385"/>
    <n v="69"/>
    <x v="0"/>
  </r>
  <r>
    <d v="2020-01-01T00:00:00"/>
    <n v="18485"/>
    <n v="26293"/>
    <n v="19936"/>
    <n v="8896"/>
    <n v="98"/>
    <x v="0"/>
  </r>
  <r>
    <d v="2020-01-02T00:00:00"/>
    <n v="20550"/>
    <n v="30007"/>
    <n v="22236"/>
    <n v="9024"/>
    <n v="107"/>
    <x v="0"/>
  </r>
  <r>
    <d v="2020-01-03T00:00:00"/>
    <n v="20712"/>
    <n v="29158"/>
    <n v="22353"/>
    <n v="9076"/>
    <n v="99"/>
    <x v="0"/>
  </r>
  <r>
    <d v="2020-01-04T00:00:00"/>
    <n v="20738"/>
    <n v="29467"/>
    <n v="22157"/>
    <n v="9657"/>
    <n v="99"/>
    <x v="0"/>
  </r>
  <r>
    <d v="2020-01-05T00:00:00"/>
    <n v="30413"/>
    <n v="42773"/>
    <n v="31971"/>
    <n v="14995"/>
    <n v="95"/>
    <x v="0"/>
  </r>
  <r>
    <d v="2020-01-06T00:00:00"/>
    <n v="34103"/>
    <n v="46393"/>
    <n v="36787"/>
    <n v="18640"/>
    <n v="85"/>
    <x v="0"/>
  </r>
  <r>
    <d v="2020-01-07T00:00:00"/>
    <n v="27628"/>
    <n v="41006"/>
    <n v="29776"/>
    <n v="12977"/>
    <n v="107"/>
    <x v="0"/>
  </r>
  <r>
    <d v="2020-01-08T00:00:00"/>
    <n v="44062"/>
    <n v="60557"/>
    <n v="47554"/>
    <n v="16973"/>
    <n v="93"/>
    <x v="0"/>
  </r>
  <r>
    <d v="2020-01-09T00:00:00"/>
    <n v="33177"/>
    <n v="46770"/>
    <n v="35669"/>
    <n v="14232"/>
    <n v="98"/>
    <x v="0"/>
  </r>
  <r>
    <d v="2020-01-10T00:00:00"/>
    <n v="27813"/>
    <n v="39093"/>
    <n v="29454"/>
    <n v="12121"/>
    <n v="100"/>
    <x v="0"/>
  </r>
  <r>
    <d v="2020-01-11T00:00:00"/>
    <n v="35869"/>
    <n v="51048"/>
    <n v="38471"/>
    <n v="15381"/>
    <n v="97"/>
    <x v="0"/>
  </r>
  <r>
    <d v="2020-01-12T00:00:00"/>
    <n v="33297"/>
    <n v="48803"/>
    <n v="36243"/>
    <n v="15027"/>
    <n v="103"/>
    <x v="0"/>
  </r>
  <r>
    <d v="2020-01-13T00:00:00"/>
    <n v="33987"/>
    <n v="49624"/>
    <n v="36675"/>
    <n v="14498"/>
    <n v="114"/>
    <x v="0"/>
  </r>
  <r>
    <d v="2020-01-14T00:00:00"/>
    <n v="52583"/>
    <n v="75105"/>
    <n v="56261"/>
    <n v="23422"/>
    <n v="95"/>
    <x v="0"/>
  </r>
  <r>
    <d v="2020-01-15T00:00:00"/>
    <n v="58571"/>
    <n v="86819"/>
    <n v="63958"/>
    <n v="25878"/>
    <n v="101"/>
    <x v="0"/>
  </r>
  <r>
    <d v="2020-01-16T00:00:00"/>
    <n v="40561"/>
    <n v="60485"/>
    <n v="43829"/>
    <n v="17747"/>
    <n v="110"/>
    <x v="0"/>
  </r>
  <r>
    <d v="2020-01-17T00:00:00"/>
    <n v="37597"/>
    <n v="55752"/>
    <n v="40722"/>
    <n v="16314"/>
    <n v="108"/>
    <x v="0"/>
  </r>
  <r>
    <d v="2020-01-18T00:00:00"/>
    <n v="34892"/>
    <n v="50430"/>
    <n v="37524"/>
    <n v="15847"/>
    <n v="100"/>
    <x v="0"/>
  </r>
  <r>
    <d v="2020-01-19T00:00:00"/>
    <n v="55119"/>
    <n v="79862"/>
    <n v="59662"/>
    <n v="24384"/>
    <n v="108"/>
    <x v="0"/>
  </r>
  <r>
    <d v="2020-01-20T00:00:00"/>
    <n v="46281"/>
    <n v="71863"/>
    <n v="51351"/>
    <n v="21311"/>
    <n v="118"/>
    <x v="0"/>
  </r>
  <r>
    <d v="2020-01-21T00:00:00"/>
    <n v="60163"/>
    <n v="91734"/>
    <n v="65946"/>
    <n v="25805"/>
    <n v="119"/>
    <x v="0"/>
  </r>
  <r>
    <d v="2020-01-22T00:00:00"/>
    <n v="86179"/>
    <n v="130932"/>
    <n v="95372"/>
    <n v="39408"/>
    <n v="113"/>
    <x v="0"/>
  </r>
  <r>
    <d v="2020-01-23T00:00:00"/>
    <n v="166060"/>
    <n v="245647"/>
    <n v="186227"/>
    <n v="79482"/>
    <n v="91"/>
    <x v="0"/>
  </r>
  <r>
    <d v="2020-01-24T00:00:00"/>
    <n v="145152"/>
    <n v="209696"/>
    <n v="156763"/>
    <n v="67173"/>
    <n v="109"/>
    <x v="0"/>
  </r>
  <r>
    <d v="2020-01-25T00:00:00"/>
    <n v="208046"/>
    <n v="304052"/>
    <n v="225912"/>
    <n v="101458"/>
    <n v="111"/>
    <x v="0"/>
  </r>
  <r>
    <d v="2020-01-26T00:00:00"/>
    <n v="2261512"/>
    <n v="6688450"/>
    <n v="2634408"/>
    <n v="796382"/>
    <n v="230"/>
    <x v="1"/>
  </r>
  <r>
    <d v="2020-01-27T00:00:00"/>
    <n v="1473248"/>
    <n v="2837611"/>
    <n v="1563182"/>
    <n v="480366"/>
    <n v="142"/>
    <x v="0"/>
  </r>
  <r>
    <d v="2020-01-28T00:00:00"/>
    <n v="402339"/>
    <n v="741599"/>
    <n v="412677"/>
    <n v="150009"/>
    <n v="145"/>
    <x v="0"/>
  </r>
  <r>
    <d v="2020-01-29T00:00:00"/>
    <n v="185134"/>
    <n v="352986"/>
    <n v="191260"/>
    <n v="73119"/>
    <n v="140"/>
    <x v="0"/>
  </r>
  <r>
    <d v="2020-01-30T00:00:00"/>
    <n v="109443"/>
    <n v="217120"/>
    <n v="115193"/>
    <n v="47690"/>
    <n v="123"/>
    <x v="0"/>
  </r>
  <r>
    <d v="2020-01-31T00:00:00"/>
    <n v="106853"/>
    <n v="190538"/>
    <n v="110860"/>
    <n v="46916"/>
    <n v="113"/>
    <x v="0"/>
  </r>
  <r>
    <d v="2020-02-01T00:00:00"/>
    <n v="98319"/>
    <n v="160279"/>
    <n v="101703"/>
    <n v="44597"/>
    <n v="101"/>
    <x v="0"/>
  </r>
  <r>
    <d v="2020-02-02T00:00:00"/>
    <n v="94254"/>
    <n v="145051"/>
    <n v="98917"/>
    <n v="44790"/>
    <n v="90"/>
    <x v="0"/>
  </r>
  <r>
    <d v="2020-02-03T00:00:00"/>
    <n v="80043"/>
    <n v="117792"/>
    <n v="84444"/>
    <n v="34884"/>
    <n v="101"/>
    <x v="0"/>
  </r>
  <r>
    <d v="2020-02-04T00:00:00"/>
    <n v="54334"/>
    <n v="76752"/>
    <n v="57429"/>
    <n v="24907"/>
    <n v="88"/>
    <x v="0"/>
  </r>
  <r>
    <d v="2020-02-05T00:00:00"/>
    <n v="41409"/>
    <n v="59957"/>
    <n v="44059"/>
    <n v="20298"/>
    <n v="95"/>
    <x v="0"/>
  </r>
  <r>
    <d v="2020-02-06T00:00:00"/>
    <n v="38833"/>
    <n v="55270"/>
    <n v="40895"/>
    <n v="18882"/>
    <n v="93"/>
    <x v="0"/>
  </r>
  <r>
    <d v="2020-02-07T00:00:00"/>
    <n v="35022"/>
    <n v="50920"/>
    <n v="37638"/>
    <n v="17732"/>
    <n v="91"/>
    <x v="0"/>
  </r>
  <r>
    <d v="2020-02-08T00:00:00"/>
    <n v="35951"/>
    <n v="49920"/>
    <n v="38169"/>
    <n v="18593"/>
    <n v="87"/>
    <x v="0"/>
  </r>
  <r>
    <d v="2020-02-09T00:00:00"/>
    <n v="74640"/>
    <n v="94059"/>
    <n v="76864"/>
    <n v="40008"/>
    <n v="67"/>
    <x v="0"/>
  </r>
  <r>
    <d v="2020-02-10T00:00:00"/>
    <n v="86393"/>
    <n v="105695"/>
    <n v="90116"/>
    <n v="37795"/>
    <n v="69"/>
    <x v="0"/>
  </r>
  <r>
    <d v="2020-02-11T00:00:00"/>
    <n v="40484"/>
    <n v="53623"/>
    <n v="42351"/>
    <n v="18410"/>
    <n v="88"/>
    <x v="0"/>
  </r>
  <r>
    <d v="2020-02-12T00:00:00"/>
    <n v="32930"/>
    <n v="44242"/>
    <n v="34861"/>
    <n v="16103"/>
    <n v="88"/>
    <x v="0"/>
  </r>
  <r>
    <d v="2020-02-13T00:00:00"/>
    <n v="30210"/>
    <n v="37863"/>
    <n v="31760"/>
    <n v="13892"/>
    <n v="81"/>
    <x v="0"/>
  </r>
  <r>
    <d v="2020-02-14T00:00:00"/>
    <n v="29348"/>
    <n v="37498"/>
    <n v="30809"/>
    <n v="13812"/>
    <n v="76"/>
    <x v="0"/>
  </r>
  <r>
    <d v="2020-02-15T00:00:00"/>
    <n v="28108"/>
    <n v="38672"/>
    <n v="29910"/>
    <n v="14372"/>
    <n v="82"/>
    <x v="0"/>
  </r>
  <r>
    <d v="2020-02-16T00:00:00"/>
    <n v="32926"/>
    <n v="43729"/>
    <n v="34668"/>
    <n v="16870"/>
    <n v="81"/>
    <x v="0"/>
  </r>
  <r>
    <d v="2020-02-17T00:00:00"/>
    <n v="38721"/>
    <n v="50771"/>
    <n v="41253"/>
    <n v="15829"/>
    <n v="90"/>
    <x v="0"/>
  </r>
  <r>
    <d v="2020-02-18T00:00:00"/>
    <n v="24945"/>
    <n v="34840"/>
    <n v="26615"/>
    <n v="11969"/>
    <n v="86"/>
    <x v="0"/>
  </r>
  <r>
    <d v="2020-02-19T00:00:00"/>
    <n v="24581"/>
    <n v="33734"/>
    <n v="25646"/>
    <n v="11834"/>
    <n v="82"/>
    <x v="0"/>
  </r>
  <r>
    <d v="2020-02-20T00:00:00"/>
    <n v="20553"/>
    <n v="28565"/>
    <n v="21641"/>
    <n v="10460"/>
    <n v="77"/>
    <x v="0"/>
  </r>
  <r>
    <d v="2020-02-21T00:00:00"/>
    <n v="20345"/>
    <n v="28083"/>
    <n v="21325"/>
    <n v="10089"/>
    <n v="78"/>
    <x v="0"/>
  </r>
  <r>
    <d v="2020-02-22T00:00:00"/>
    <n v="58424"/>
    <n v="67710"/>
    <n v="62112"/>
    <n v="18261"/>
    <n v="135"/>
    <x v="0"/>
  </r>
  <r>
    <d v="2020-02-23T00:00:00"/>
    <n v="33560"/>
    <n v="41266"/>
    <n v="35563"/>
    <n v="14777"/>
    <n v="101"/>
    <x v="0"/>
  </r>
  <r>
    <d v="2020-02-24T00:00:00"/>
    <n v="30211"/>
    <n v="37848"/>
    <n v="31455"/>
    <n v="17427"/>
    <n v="67"/>
    <x v="0"/>
  </r>
  <r>
    <d v="2020-02-25T00:00:00"/>
    <n v="20889"/>
    <n v="27990"/>
    <n v="22033"/>
    <n v="10783"/>
    <n v="76"/>
    <x v="0"/>
  </r>
  <r>
    <d v="2020-02-26T00:00:00"/>
    <n v="18030"/>
    <n v="25466"/>
    <n v="18918"/>
    <n v="9448"/>
    <n v="80"/>
    <x v="0"/>
  </r>
  <r>
    <d v="2020-02-27T00:00:00"/>
    <n v="24088"/>
    <n v="30779"/>
    <n v="25444"/>
    <n v="10158"/>
    <n v="82"/>
    <x v="0"/>
  </r>
  <r>
    <d v="2020-02-28T00:00:00"/>
    <n v="23395"/>
    <n v="28951"/>
    <n v="25249"/>
    <n v="10009"/>
    <n v="81"/>
    <x v="0"/>
  </r>
  <r>
    <d v="2020-02-29T00:00:00"/>
    <n v="26798"/>
    <n v="31915"/>
    <n v="28524"/>
    <n v="9867"/>
    <n v="64"/>
    <x v="0"/>
  </r>
  <r>
    <d v="2020-03-01T00:00:00"/>
    <n v="22925"/>
    <n v="28553"/>
    <n v="23772"/>
    <n v="10522"/>
    <n v="67"/>
    <x v="0"/>
  </r>
  <r>
    <d v="2020-03-02T00:00:00"/>
    <n v="19381"/>
    <n v="25174"/>
    <n v="20194"/>
    <n v="10316"/>
    <n v="71"/>
    <x v="0"/>
  </r>
  <r>
    <d v="2020-03-03T00:00:00"/>
    <n v="15908"/>
    <n v="21840"/>
    <n v="16960"/>
    <n v="8569"/>
    <n v="79"/>
    <x v="0"/>
  </r>
  <r>
    <d v="2020-03-04T00:00:00"/>
    <n v="19766"/>
    <n v="25415"/>
    <n v="21044"/>
    <n v="8578"/>
    <n v="79"/>
    <x v="0"/>
  </r>
  <r>
    <d v="2020-03-05T00:00:00"/>
    <n v="19719"/>
    <n v="25816"/>
    <n v="20616"/>
    <n v="10162"/>
    <n v="74"/>
    <x v="0"/>
  </r>
  <r>
    <d v="2020-03-06T00:00:00"/>
    <n v="17548"/>
    <n v="22707"/>
    <n v="18565"/>
    <n v="9385"/>
    <n v="73"/>
    <x v="0"/>
  </r>
  <r>
    <d v="2020-03-07T00:00:00"/>
    <n v="16518"/>
    <n v="21999"/>
    <n v="17327"/>
    <n v="8775"/>
    <n v="73"/>
    <x v="0"/>
  </r>
  <r>
    <d v="2020-03-08T00:00:00"/>
    <n v="16027"/>
    <n v="20817"/>
    <n v="16535"/>
    <n v="8662"/>
    <n v="67"/>
    <x v="0"/>
  </r>
  <r>
    <d v="2020-03-09T00:00:00"/>
    <n v="15133"/>
    <n v="19590"/>
    <n v="15822"/>
    <n v="7646"/>
    <n v="77"/>
    <x v="0"/>
  </r>
  <r>
    <d v="2020-03-10T00:00:00"/>
    <n v="16815"/>
    <n v="21118"/>
    <n v="17430"/>
    <n v="7905"/>
    <n v="75"/>
    <x v="0"/>
  </r>
  <r>
    <d v="2020-03-11T00:00:00"/>
    <n v="15536"/>
    <n v="19998"/>
    <n v="16293"/>
    <n v="8383"/>
    <n v="70"/>
    <x v="0"/>
  </r>
  <r>
    <d v="2020-03-12T00:00:00"/>
    <n v="13219"/>
    <n v="17624"/>
    <n v="13890"/>
    <n v="7125"/>
    <n v="74"/>
    <x v="0"/>
  </r>
  <r>
    <d v="2020-03-13T00:00:00"/>
    <n v="12177"/>
    <n v="16851"/>
    <n v="12866"/>
    <n v="6059"/>
    <n v="77"/>
    <x v="0"/>
  </r>
  <r>
    <d v="2020-03-14T00:00:00"/>
    <n v="12401"/>
    <n v="16713"/>
    <n v="13104"/>
    <n v="6195"/>
    <n v="72"/>
    <x v="0"/>
  </r>
  <r>
    <d v="2020-03-15T00:00:00"/>
    <n v="11101"/>
    <n v="15447"/>
    <n v="11715"/>
    <n v="5660"/>
    <n v="78"/>
    <x v="0"/>
  </r>
  <r>
    <d v="2020-03-16T00:00:00"/>
    <n v="10969"/>
    <n v="15387"/>
    <n v="11642"/>
    <n v="5463"/>
    <n v="93"/>
    <x v="0"/>
  </r>
  <r>
    <d v="2020-03-17T00:00:00"/>
    <n v="12614"/>
    <n v="16372"/>
    <n v="13445"/>
    <n v="6340"/>
    <n v="88"/>
    <x v="0"/>
  </r>
  <r>
    <d v="2020-03-18T00:00:00"/>
    <n v="13580"/>
    <n v="17298"/>
    <n v="14544"/>
    <n v="6531"/>
    <n v="89"/>
    <x v="0"/>
  </r>
  <r>
    <d v="2020-03-19T00:00:00"/>
    <n v="13637"/>
    <n v="17323"/>
    <n v="14645"/>
    <n v="6661"/>
    <n v="81"/>
    <x v="0"/>
  </r>
  <r>
    <d v="2020-03-20T00:00:00"/>
    <n v="12790"/>
    <n v="16987"/>
    <n v="13633"/>
    <n v="6191"/>
    <n v="89"/>
    <x v="0"/>
  </r>
  <r>
    <d v="2020-03-21T00:00:00"/>
    <n v="13464"/>
    <n v="18264"/>
    <n v="14459"/>
    <n v="6831"/>
    <n v="84"/>
    <x v="0"/>
  </r>
  <r>
    <d v="2020-03-22T00:00:00"/>
    <n v="12115"/>
    <n v="16473"/>
    <n v="12827"/>
    <n v="6018"/>
    <n v="88"/>
    <x v="0"/>
  </r>
  <r>
    <d v="2020-03-23T00:00:00"/>
    <n v="12679"/>
    <n v="17714"/>
    <n v="13692"/>
    <n v="6140"/>
    <n v="105"/>
    <x v="0"/>
  </r>
  <r>
    <d v="2020-03-24T00:00:00"/>
    <n v="13124"/>
    <n v="18239"/>
    <n v="14214"/>
    <n v="6353"/>
    <n v="96"/>
    <x v="0"/>
  </r>
  <r>
    <d v="2020-03-25T00:00:00"/>
    <n v="15150"/>
    <n v="19976"/>
    <n v="16146"/>
    <n v="6585"/>
    <n v="87"/>
    <x v="0"/>
  </r>
  <r>
    <d v="2020-03-26T00:00:00"/>
    <n v="13628"/>
    <n v="18809"/>
    <n v="14732"/>
    <n v="6403"/>
    <n v="101"/>
    <x v="0"/>
  </r>
  <r>
    <d v="2020-03-27T00:00:00"/>
    <n v="14196"/>
    <n v="19066"/>
    <n v="15159"/>
    <n v="6534"/>
    <n v="96"/>
    <x v="0"/>
  </r>
  <r>
    <d v="2020-03-28T00:00:00"/>
    <n v="14730"/>
    <n v="19145"/>
    <n v="15784"/>
    <n v="6305"/>
    <n v="93"/>
    <x v="0"/>
  </r>
  <r>
    <d v="2020-03-29T00:00:00"/>
    <n v="15682"/>
    <n v="21407"/>
    <n v="16645"/>
    <n v="7208"/>
    <n v="97"/>
    <x v="0"/>
  </r>
  <r>
    <d v="2020-03-30T00:00:00"/>
    <n v="16101"/>
    <n v="21582"/>
    <n v="17169"/>
    <n v="7534"/>
    <n v="97"/>
    <x v="0"/>
  </r>
  <r>
    <d v="2020-03-31T00:00:00"/>
    <n v="20813"/>
    <n v="26030"/>
    <n v="22255"/>
    <n v="9314"/>
    <n v="107"/>
    <x v="0"/>
  </r>
  <r>
    <d v="2020-04-01T00:00:00"/>
    <n v="18988"/>
    <n v="24232"/>
    <n v="20242"/>
    <n v="9103"/>
    <n v="100"/>
    <x v="0"/>
  </r>
  <r>
    <d v="2020-04-02T00:00:00"/>
    <n v="16097"/>
    <n v="21916"/>
    <n v="17381"/>
    <n v="8095"/>
    <n v="89"/>
    <x v="0"/>
  </r>
  <r>
    <d v="2020-04-03T00:00:00"/>
    <n v="17584"/>
    <n v="22465"/>
    <n v="18822"/>
    <n v="8158"/>
    <n v="92"/>
    <x v="0"/>
  </r>
  <r>
    <d v="2020-04-04T00:00:00"/>
    <n v="15075"/>
    <n v="20446"/>
    <n v="16082"/>
    <n v="6945"/>
    <n v="91"/>
    <x v="0"/>
  </r>
  <r>
    <d v="2020-04-05T00:00:00"/>
    <n v="14318"/>
    <n v="20032"/>
    <n v="15247"/>
    <n v="6881"/>
    <n v="95"/>
    <x v="0"/>
  </r>
  <r>
    <d v="2020-04-06T00:00:00"/>
    <n v="16350"/>
    <n v="22036"/>
    <n v="17404"/>
    <n v="8274"/>
    <n v="92"/>
    <x v="0"/>
  </r>
  <r>
    <d v="2020-04-07T00:00:00"/>
    <n v="30882"/>
    <n v="32583"/>
    <n v="32742"/>
    <n v="13225"/>
    <n v="83"/>
    <x v="0"/>
  </r>
  <r>
    <d v="2020-04-08T00:00:00"/>
    <n v="23459"/>
    <n v="24826"/>
    <n v="24662"/>
    <n v="8982"/>
    <n v="96"/>
    <x v="0"/>
  </r>
  <r>
    <d v="2020-04-09T00:00:00"/>
    <n v="37775"/>
    <n v="41731"/>
    <n v="39371"/>
    <n v="14891"/>
    <n v="60"/>
    <x v="0"/>
  </r>
  <r>
    <d v="2020-04-10T00:00:00"/>
    <n v="59911"/>
    <n v="66116"/>
    <n v="62197"/>
    <n v="22995"/>
    <n v="54"/>
    <x v="0"/>
  </r>
  <r>
    <d v="2020-04-11T00:00:00"/>
    <n v="34484"/>
    <n v="41875"/>
    <n v="36325"/>
    <n v="14338"/>
    <n v="66"/>
    <x v="0"/>
  </r>
  <r>
    <d v="2020-04-12T00:00:00"/>
    <n v="29392"/>
    <n v="37028"/>
    <n v="31142"/>
    <n v="12003"/>
    <n v="79"/>
    <x v="0"/>
  </r>
  <r>
    <d v="2020-04-13T00:00:00"/>
    <n v="24009"/>
    <n v="30853"/>
    <n v="25702"/>
    <n v="10222"/>
    <n v="91"/>
    <x v="0"/>
  </r>
  <r>
    <d v="2020-04-14T00:00:00"/>
    <n v="21789"/>
    <n v="27991"/>
    <n v="23546"/>
    <n v="9360"/>
    <n v="87"/>
    <x v="0"/>
  </r>
  <r>
    <d v="2020-04-15T00:00:00"/>
    <n v="25039"/>
    <n v="31789"/>
    <n v="27023"/>
    <n v="9661"/>
    <n v="80"/>
    <x v="0"/>
  </r>
  <r>
    <d v="2020-04-16T00:00:00"/>
    <n v="24642"/>
    <n v="31949"/>
    <n v="26363"/>
    <n v="10575"/>
    <n v="82"/>
    <x v="0"/>
  </r>
  <r>
    <d v="2020-04-17T00:00:00"/>
    <n v="26872"/>
    <n v="33662"/>
    <n v="28514"/>
    <n v="11272"/>
    <n v="75"/>
    <x v="0"/>
  </r>
  <r>
    <d v="2020-04-18T00:00:00"/>
    <n v="28685"/>
    <n v="35680"/>
    <n v="30333"/>
    <n v="12798"/>
    <n v="70"/>
    <x v="0"/>
  </r>
  <r>
    <d v="2020-04-19T00:00:00"/>
    <n v="22772"/>
    <n v="29453"/>
    <n v="24265"/>
    <n v="10022"/>
    <n v="81"/>
    <x v="0"/>
  </r>
  <r>
    <d v="2020-04-20T00:00:00"/>
    <n v="23122"/>
    <n v="31876"/>
    <n v="24920"/>
    <n v="10778"/>
    <n v="90"/>
    <x v="0"/>
  </r>
  <r>
    <d v="2020-04-21T00:00:00"/>
    <n v="64079"/>
    <n v="84543"/>
    <n v="69876"/>
    <n v="23591"/>
    <n v="95"/>
    <x v="0"/>
  </r>
  <r>
    <d v="2020-04-22T00:00:00"/>
    <n v="46135"/>
    <n v="67713"/>
    <n v="49576"/>
    <n v="15805"/>
    <n v="116"/>
    <x v="0"/>
  </r>
  <r>
    <d v="2020-04-23T00:00:00"/>
    <n v="45185"/>
    <n v="68731"/>
    <n v="49096"/>
    <n v="15083"/>
    <n v="125"/>
    <x v="0"/>
  </r>
  <r>
    <d v="2020-04-24T00:00:00"/>
    <n v="35853"/>
    <n v="48940"/>
    <n v="39106"/>
    <n v="12988"/>
    <n v="103"/>
    <x v="0"/>
  </r>
  <r>
    <d v="2020-04-25T00:00:00"/>
    <n v="38782"/>
    <n v="54324"/>
    <n v="42047"/>
    <n v="12350"/>
    <n v="121"/>
    <x v="0"/>
  </r>
  <r>
    <d v="2020-04-26T00:00:00"/>
    <n v="31371"/>
    <n v="42570"/>
    <n v="33966"/>
    <n v="11559"/>
    <n v="112"/>
    <x v="0"/>
  </r>
  <r>
    <d v="2020-04-27T00:00:00"/>
    <n v="21492"/>
    <n v="30360"/>
    <n v="23091"/>
    <n v="8964"/>
    <n v="119"/>
    <x v="0"/>
  </r>
  <r>
    <d v="2020-04-28T00:00:00"/>
    <n v="20397"/>
    <n v="27741"/>
    <n v="22061"/>
    <n v="9769"/>
    <n v="103"/>
    <x v="0"/>
  </r>
  <r>
    <d v="2020-04-29T00:00:00"/>
    <n v="20771"/>
    <n v="28566"/>
    <n v="22195"/>
    <n v="9911"/>
    <n v="99"/>
    <x v="0"/>
  </r>
  <r>
    <d v="2020-04-30T00:00:00"/>
    <n v="19230"/>
    <n v="26856"/>
    <n v="20799"/>
    <n v="9038"/>
    <n v="97"/>
    <x v="0"/>
  </r>
  <r>
    <d v="2020-05-01T00:00:00"/>
    <n v="18276"/>
    <n v="25436"/>
    <n v="19412"/>
    <n v="8505"/>
    <n v="99"/>
    <x v="0"/>
  </r>
  <r>
    <d v="2020-05-02T00:00:00"/>
    <n v="17143"/>
    <n v="23845"/>
    <n v="18166"/>
    <n v="7561"/>
    <n v="99"/>
    <x v="0"/>
  </r>
  <r>
    <d v="2020-05-03T00:00:00"/>
    <n v="18068"/>
    <n v="24951"/>
    <n v="19365"/>
    <n v="7925"/>
    <n v="95"/>
    <x v="0"/>
  </r>
  <r>
    <d v="2020-05-04T00:00:00"/>
    <n v="18477"/>
    <n v="23477"/>
    <n v="19831"/>
    <n v="7814"/>
    <n v="100"/>
    <x v="0"/>
  </r>
  <r>
    <d v="2020-05-05T00:00:00"/>
    <n v="20217"/>
    <n v="35919"/>
    <n v="21935"/>
    <n v="9533"/>
    <n v="101"/>
    <x v="0"/>
  </r>
  <r>
    <d v="2020-05-06T00:00:00"/>
    <n v="25702"/>
    <n v="44704"/>
    <n v="27667"/>
    <n v="14833"/>
    <n v="84"/>
    <x v="0"/>
  </r>
  <r>
    <d v="2020-05-07T00:00:00"/>
    <n v="22901"/>
    <n v="41383"/>
    <n v="24346"/>
    <n v="11964"/>
    <n v="94"/>
    <x v="0"/>
  </r>
  <r>
    <d v="2020-05-08T00:00:00"/>
    <n v="20690"/>
    <n v="37348"/>
    <n v="22338"/>
    <n v="10535"/>
    <n v="103"/>
    <x v="0"/>
  </r>
  <r>
    <d v="2020-05-09T00:00:00"/>
    <n v="20417"/>
    <n v="36676"/>
    <n v="21986"/>
    <n v="9980"/>
    <n v="106"/>
    <x v="0"/>
  </r>
  <r>
    <d v="2020-05-10T00:00:00"/>
    <n v="18201"/>
    <n v="33186"/>
    <n v="19446"/>
    <n v="9360"/>
    <n v="94"/>
    <x v="0"/>
  </r>
  <r>
    <d v="2020-05-11T00:00:00"/>
    <n v="18382"/>
    <n v="33614"/>
    <n v="19754"/>
    <n v="9546"/>
    <n v="98"/>
    <x v="0"/>
  </r>
  <r>
    <d v="2020-05-12T00:00:00"/>
    <n v="17456"/>
    <n v="32518"/>
    <n v="18748"/>
    <n v="8827"/>
    <n v="95"/>
    <x v="0"/>
  </r>
  <r>
    <d v="2020-05-13T00:00:00"/>
    <n v="18307"/>
    <n v="34197"/>
    <n v="19862"/>
    <n v="8891"/>
    <n v="99"/>
    <x v="0"/>
  </r>
  <r>
    <d v="2020-05-14T00:00:00"/>
    <n v="23339"/>
    <n v="39684"/>
    <n v="24683"/>
    <n v="10886"/>
    <n v="85"/>
    <x v="0"/>
  </r>
  <r>
    <d v="2020-05-15T00:00:00"/>
    <n v="24307"/>
    <n v="40751"/>
    <n v="25877"/>
    <n v="10988"/>
    <n v="78"/>
    <x v="0"/>
  </r>
  <r>
    <d v="2020-05-16T00:00:00"/>
    <n v="22974"/>
    <n v="37936"/>
    <n v="24286"/>
    <n v="10477"/>
    <n v="77"/>
    <x v="0"/>
  </r>
  <r>
    <d v="2020-05-17T00:00:00"/>
    <n v="19652"/>
    <n v="33729"/>
    <n v="20745"/>
    <n v="8906"/>
    <n v="86"/>
    <x v="0"/>
  </r>
  <r>
    <d v="2020-05-18T00:00:00"/>
    <n v="17842"/>
    <n v="32873"/>
    <n v="19081"/>
    <n v="8961"/>
    <n v="93"/>
    <x v="0"/>
  </r>
  <r>
    <d v="2020-05-19T00:00:00"/>
    <n v="17582"/>
    <n v="32037"/>
    <n v="18723"/>
    <n v="8855"/>
    <n v="88"/>
    <x v="0"/>
  </r>
  <r>
    <d v="2020-05-20T00:00:00"/>
    <n v="18808"/>
    <n v="34488"/>
    <n v="20236"/>
    <n v="9522"/>
    <n v="93"/>
    <x v="0"/>
  </r>
  <r>
    <d v="2020-05-21T00:00:00"/>
    <n v="19197"/>
    <n v="34716"/>
    <n v="20620"/>
    <n v="9877"/>
    <n v="86"/>
    <x v="0"/>
  </r>
  <r>
    <d v="2020-05-22T00:00:00"/>
    <n v="18912"/>
    <n v="33561"/>
    <n v="20010"/>
    <n v="9487"/>
    <n v="84"/>
    <x v="0"/>
  </r>
  <r>
    <d v="2020-05-23T00:00:00"/>
    <n v="16808"/>
    <n v="30077"/>
    <n v="17918"/>
    <n v="8340"/>
    <n v="84"/>
    <x v="0"/>
  </r>
  <r>
    <d v="2020-05-24T00:00:00"/>
    <n v="16070"/>
    <n v="28483"/>
    <n v="16947"/>
    <n v="7859"/>
    <n v="85"/>
    <x v="0"/>
  </r>
  <r>
    <d v="2020-05-25T00:00:00"/>
    <n v="16047"/>
    <n v="29415"/>
    <n v="17177"/>
    <n v="7792"/>
    <n v="92"/>
    <x v="0"/>
  </r>
  <r>
    <d v="2020-05-26T00:00:00"/>
    <n v="26587"/>
    <n v="48552"/>
    <n v="28423"/>
    <n v="12160"/>
    <n v="106"/>
    <x v="0"/>
  </r>
  <r>
    <d v="2020-05-27T00:00:00"/>
    <n v="27123"/>
    <n v="44770"/>
    <n v="29156"/>
    <n v="14054"/>
    <n v="102"/>
    <x v="0"/>
  </r>
  <r>
    <d v="2020-05-28T00:00:00"/>
    <n v="20603"/>
    <n v="35983"/>
    <n v="22404"/>
    <n v="10795"/>
    <n v="90"/>
    <x v="0"/>
  </r>
  <r>
    <d v="2020-05-29T00:00:00"/>
    <n v="21668"/>
    <n v="37088"/>
    <n v="23274"/>
    <n v="9464"/>
    <n v="117"/>
    <x v="0"/>
  </r>
  <r>
    <d v="2020-05-30T00:00:00"/>
    <n v="21981"/>
    <n v="35284"/>
    <n v="23259"/>
    <n v="9860"/>
    <n v="102"/>
    <x v="0"/>
  </r>
  <r>
    <d v="2020-05-31T00:00:00"/>
    <n v="17602"/>
    <n v="29880"/>
    <n v="18760"/>
    <n v="7996"/>
    <n v="93"/>
    <x v="0"/>
  </r>
  <r>
    <d v="2020-06-01T00:00:00"/>
    <n v="15862"/>
    <n v="28598"/>
    <n v="17168"/>
    <n v="8114"/>
    <n v="91"/>
    <x v="0"/>
  </r>
  <r>
    <d v="2020-06-02T00:00:00"/>
    <n v="13375"/>
    <n v="23992"/>
    <n v="14175"/>
    <n v="6579"/>
    <n v="91"/>
    <x v="0"/>
  </r>
  <r>
    <d v="2020-06-03T00:00:00"/>
    <n v="13735"/>
    <n v="26006"/>
    <n v="14885"/>
    <n v="6606"/>
    <n v="95"/>
    <x v="0"/>
  </r>
  <r>
    <d v="2020-06-04T00:00:00"/>
    <n v="27496"/>
    <n v="45073"/>
    <n v="29073"/>
    <n v="11653"/>
    <n v="85"/>
    <x v="0"/>
  </r>
  <r>
    <d v="2020-06-05T00:00:00"/>
    <n v="48315"/>
    <n v="84975"/>
    <n v="61681"/>
    <n v="32944"/>
    <n v="119"/>
    <x v="0"/>
  </r>
  <r>
    <d v="2020-06-06T00:00:00"/>
    <n v="21293"/>
    <n v="34355"/>
    <n v="22312"/>
    <n v="8035"/>
    <n v="76"/>
    <x v="0"/>
  </r>
  <r>
    <d v="2020-06-07T00:00:00"/>
    <n v="16361"/>
    <n v="28845"/>
    <n v="17410"/>
    <n v="7710"/>
    <n v="85"/>
    <x v="0"/>
  </r>
  <r>
    <d v="2020-06-08T00:00:00"/>
    <n v="19655"/>
    <n v="34801"/>
    <n v="20928"/>
    <n v="8930"/>
    <n v="88"/>
    <x v="0"/>
  </r>
  <r>
    <d v="2020-06-09T00:00:00"/>
    <n v="23422"/>
    <n v="41381"/>
    <n v="25258"/>
    <n v="11857"/>
    <n v="88"/>
    <x v="0"/>
  </r>
  <r>
    <d v="2020-06-10T00:00:00"/>
    <n v="29706"/>
    <n v="53417"/>
    <n v="32190"/>
    <n v="13485"/>
    <n v="91"/>
    <x v="0"/>
  </r>
  <r>
    <d v="2020-06-11T00:00:00"/>
    <n v="24169"/>
    <n v="43314"/>
    <n v="25810"/>
    <n v="10792"/>
    <n v="88"/>
    <x v="0"/>
  </r>
  <r>
    <d v="2020-06-12T00:00:00"/>
    <n v="21841"/>
    <n v="37740"/>
    <n v="23290"/>
    <n v="10306"/>
    <n v="79"/>
    <x v="0"/>
  </r>
  <r>
    <d v="2020-06-13T00:00:00"/>
    <n v="18297"/>
    <n v="31078"/>
    <n v="19471"/>
    <n v="8648"/>
    <n v="76"/>
    <x v="0"/>
  </r>
  <r>
    <d v="2020-06-14T00:00:00"/>
    <n v="16177"/>
    <n v="28864"/>
    <n v="17332"/>
    <n v="7386"/>
    <n v="81"/>
    <x v="0"/>
  </r>
  <r>
    <d v="2020-06-15T00:00:00"/>
    <n v="20985"/>
    <n v="38959"/>
    <n v="22628"/>
    <n v="9764"/>
    <n v="88"/>
    <x v="0"/>
  </r>
  <r>
    <d v="2020-06-16T00:00:00"/>
    <n v="21380"/>
    <n v="39155"/>
    <n v="22994"/>
    <n v="10490"/>
    <n v="85"/>
    <x v="0"/>
  </r>
  <r>
    <d v="2020-06-17T00:00:00"/>
    <n v="22351"/>
    <n v="38691"/>
    <n v="24136"/>
    <n v="13242"/>
    <n v="79"/>
    <x v="0"/>
  </r>
  <r>
    <d v="2020-06-18T00:00:00"/>
    <n v="23241"/>
    <n v="40393"/>
    <n v="24778"/>
    <n v="13113"/>
    <n v="77"/>
    <x v="0"/>
  </r>
  <r>
    <d v="2020-06-19T00:00:00"/>
    <n v="23572"/>
    <n v="42255"/>
    <n v="25011"/>
    <n v="12206"/>
    <n v="72"/>
    <x v="0"/>
  </r>
  <r>
    <d v="2020-06-20T00:00:00"/>
    <n v="29808"/>
    <n v="52223"/>
    <n v="31650"/>
    <n v="15838"/>
    <n v="64"/>
    <x v="0"/>
  </r>
  <r>
    <d v="2020-06-21T00:00:00"/>
    <n v="27455"/>
    <n v="47797"/>
    <n v="28851"/>
    <n v="14363"/>
    <n v="65"/>
    <x v="0"/>
  </r>
  <r>
    <d v="2020-06-22T00:00:00"/>
    <n v="28339"/>
    <n v="52348"/>
    <n v="30352"/>
    <n v="14788"/>
    <n v="74"/>
    <x v="0"/>
  </r>
  <r>
    <d v="2020-06-23T00:00:00"/>
    <n v="24640"/>
    <n v="43860"/>
    <n v="26255"/>
    <n v="12763"/>
    <n v="74"/>
    <x v="0"/>
  </r>
  <r>
    <d v="2020-06-24T00:00:00"/>
    <n v="23164"/>
    <n v="40684"/>
    <n v="24684"/>
    <n v="11656"/>
    <n v="84"/>
    <x v="0"/>
  </r>
  <r>
    <d v="2020-06-25T00:00:00"/>
    <n v="20832"/>
    <n v="37499"/>
    <n v="22355"/>
    <n v="10823"/>
    <n v="81"/>
    <x v="0"/>
  </r>
  <r>
    <d v="2020-06-26T00:00:00"/>
    <n v="19324"/>
    <n v="34472"/>
    <n v="20770"/>
    <n v="9850"/>
    <n v="75"/>
    <x v="0"/>
  </r>
  <r>
    <d v="2020-06-27T00:00:00"/>
    <n v="18136"/>
    <n v="32023"/>
    <n v="19323"/>
    <n v="9264"/>
    <n v="75"/>
    <x v="0"/>
  </r>
  <r>
    <d v="2020-06-28T00:00:00"/>
    <n v="20536"/>
    <n v="36420"/>
    <n v="21772"/>
    <n v="10175"/>
    <n v="76"/>
    <x v="0"/>
  </r>
  <r>
    <d v="2020-06-29T00:00:00"/>
    <n v="26433"/>
    <n v="45409"/>
    <n v="27907"/>
    <n v="11459"/>
    <n v="87"/>
    <x v="0"/>
  </r>
  <r>
    <d v="2020-06-30T00:00:00"/>
    <n v="35064"/>
    <n v="56582"/>
    <n v="38086"/>
    <n v="14062"/>
    <n v="139"/>
    <x v="0"/>
  </r>
  <r>
    <d v="2020-07-01T00:00:00"/>
    <n v="24986"/>
    <n v="42994"/>
    <n v="26822"/>
    <n v="10981"/>
    <n v="107"/>
    <x v="0"/>
  </r>
  <r>
    <d v="2020-07-02T00:00:00"/>
    <n v="18807"/>
    <n v="33232"/>
    <n v="20055"/>
    <n v="8686"/>
    <n v="92"/>
    <x v="0"/>
  </r>
  <r>
    <d v="2020-07-03T00:00:00"/>
    <n v="17396"/>
    <n v="30603"/>
    <n v="18432"/>
    <n v="7959"/>
    <n v="84"/>
    <x v="0"/>
  </r>
  <r>
    <d v="2020-07-04T00:00:00"/>
    <n v="16752"/>
    <n v="28733"/>
    <n v="17608"/>
    <n v="8137"/>
    <n v="77"/>
    <x v="0"/>
  </r>
  <r>
    <d v="2020-07-05T00:00:00"/>
    <n v="16869"/>
    <n v="29572"/>
    <n v="18098"/>
    <n v="8552"/>
    <n v="78"/>
    <x v="0"/>
  </r>
  <r>
    <d v="2020-07-06T00:00:00"/>
    <n v="19477"/>
    <n v="35569"/>
    <n v="20966"/>
    <n v="9574"/>
    <n v="91"/>
    <x v="0"/>
  </r>
  <r>
    <d v="2020-07-07T00:00:00"/>
    <n v="17648"/>
    <n v="31629"/>
    <n v="18972"/>
    <n v="8722"/>
    <n v="90"/>
    <x v="0"/>
  </r>
  <r>
    <d v="2020-07-08T00:00:00"/>
    <n v="29782"/>
    <n v="60872"/>
    <n v="32323"/>
    <n v="12739"/>
    <n v="86"/>
    <x v="0"/>
  </r>
  <r>
    <d v="2020-07-09T00:00:00"/>
    <n v="21380"/>
    <n v="38811"/>
    <n v="22975"/>
    <n v="10551"/>
    <n v="89"/>
    <x v="0"/>
  </r>
  <r>
    <d v="2020-07-10T00:00:00"/>
    <n v="16371"/>
    <n v="28987"/>
    <n v="17417"/>
    <n v="8484"/>
    <n v="80"/>
    <x v="0"/>
  </r>
  <r>
    <d v="2020-07-11T00:00:00"/>
    <n v="14982"/>
    <n v="26435"/>
    <n v="16021"/>
    <n v="7747"/>
    <n v="82"/>
    <x v="0"/>
  </r>
  <r>
    <d v="2020-07-12T00:00:00"/>
    <n v="14076"/>
    <n v="25318"/>
    <n v="15095"/>
    <n v="7216"/>
    <n v="86"/>
    <x v="0"/>
  </r>
  <r>
    <d v="2020-07-13T00:00:00"/>
    <n v="14342"/>
    <n v="26365"/>
    <n v="15397"/>
    <n v="7242"/>
    <n v="90"/>
    <x v="0"/>
  </r>
  <r>
    <d v="2020-07-14T00:00:00"/>
    <n v="14802"/>
    <n v="27524"/>
    <n v="16145"/>
    <n v="7623"/>
    <n v="93"/>
    <x v="0"/>
  </r>
  <r>
    <d v="2020-07-15T00:00:00"/>
    <n v="15204"/>
    <n v="28213"/>
    <n v="16537"/>
    <n v="7856"/>
    <n v="93"/>
    <x v="0"/>
  </r>
  <r>
    <d v="2020-07-16T00:00:00"/>
    <n v="15185"/>
    <n v="27360"/>
    <n v="16590"/>
    <n v="8156"/>
    <n v="90"/>
    <x v="0"/>
  </r>
  <r>
    <d v="2020-07-17T00:00:00"/>
    <n v="18814"/>
    <n v="32114"/>
    <n v="20145"/>
    <n v="9745"/>
    <n v="103"/>
    <x v="0"/>
  </r>
  <r>
    <d v="2020-07-18T00:00:00"/>
    <n v="16224"/>
    <n v="27987"/>
    <n v="17553"/>
    <n v="8319"/>
    <n v="97"/>
    <x v="0"/>
  </r>
  <r>
    <d v="2020-07-19T00:00:00"/>
    <n v="17271"/>
    <n v="29618"/>
    <n v="18326"/>
    <n v="8267"/>
    <n v="88"/>
    <x v="0"/>
  </r>
  <r>
    <d v="2020-07-20T00:00:00"/>
    <n v="15790"/>
    <n v="29030"/>
    <n v="16990"/>
    <n v="7729"/>
    <n v="96"/>
    <x v="0"/>
  </r>
  <r>
    <d v="2020-07-21T00:00:00"/>
    <n v="17879"/>
    <n v="31519"/>
    <n v="18997"/>
    <n v="8143"/>
    <n v="104"/>
    <x v="0"/>
  </r>
  <r>
    <d v="2020-07-22T00:00:00"/>
    <n v="17955"/>
    <n v="31411"/>
    <n v="19111"/>
    <n v="8243"/>
    <n v="97"/>
    <x v="0"/>
  </r>
  <r>
    <d v="2020-07-23T00:00:00"/>
    <n v="22184"/>
    <n v="35867"/>
    <n v="23298"/>
    <n v="9166"/>
    <n v="81"/>
    <x v="0"/>
  </r>
  <r>
    <d v="2020-07-24T00:00:00"/>
    <n v="18907"/>
    <n v="32744"/>
    <n v="20051"/>
    <n v="9224"/>
    <n v="83"/>
    <x v="0"/>
  </r>
  <r>
    <d v="2020-07-25T00:00:00"/>
    <n v="17242"/>
    <n v="30466"/>
    <n v="18316"/>
    <n v="8327"/>
    <n v="88"/>
    <x v="0"/>
  </r>
  <r>
    <d v="2020-07-26T00:00:00"/>
    <n v="16431"/>
    <n v="28503"/>
    <n v="17479"/>
    <n v="8071"/>
    <n v="79"/>
    <x v="0"/>
  </r>
  <r>
    <d v="2020-07-27T00:00:00"/>
    <n v="15994"/>
    <n v="29142"/>
    <n v="17086"/>
    <n v="7747"/>
    <n v="90"/>
    <x v="0"/>
  </r>
  <r>
    <d v="2020-07-28T00:00:00"/>
    <n v="16399"/>
    <n v="30388"/>
    <n v="17477"/>
    <n v="7855"/>
    <n v="85"/>
    <x v="0"/>
  </r>
  <r>
    <d v="2020-07-29T00:00:00"/>
    <n v="18741"/>
    <n v="33459"/>
    <n v="19872"/>
    <n v="8796"/>
    <n v="84"/>
    <x v="0"/>
  </r>
  <r>
    <d v="2020-07-30T00:00:00"/>
    <n v="23396"/>
    <n v="39715"/>
    <n v="24676"/>
    <n v="9432"/>
    <n v="71"/>
    <x v="0"/>
  </r>
  <r>
    <d v="2020-07-31T00:00:00"/>
    <n v="18489"/>
    <n v="32087"/>
    <n v="19543"/>
    <n v="8148"/>
    <n v="74"/>
    <x v="0"/>
  </r>
  <r>
    <d v="2020-08-01T00:00:00"/>
    <n v="16783"/>
    <n v="28577"/>
    <n v="17593"/>
    <n v="7423"/>
    <n v="73"/>
    <x v="0"/>
  </r>
  <r>
    <d v="2020-08-02T00:00:00"/>
    <n v="15668"/>
    <n v="27637"/>
    <n v="16573"/>
    <n v="7352"/>
    <n v="76"/>
    <x v="0"/>
  </r>
  <r>
    <d v="2020-08-03T00:00:00"/>
    <n v="15107"/>
    <n v="28168"/>
    <n v="16213"/>
    <n v="7682"/>
    <n v="81"/>
    <x v="0"/>
  </r>
  <r>
    <d v="2020-08-04T00:00:00"/>
    <n v="15052"/>
    <n v="27217"/>
    <n v="16151"/>
    <n v="7666"/>
    <n v="89"/>
    <x v="0"/>
  </r>
  <r>
    <d v="2020-08-05T00:00:00"/>
    <n v="14392"/>
    <n v="26982"/>
    <n v="15454"/>
    <n v="7414"/>
    <n v="95"/>
    <x v="0"/>
  </r>
  <r>
    <d v="2020-08-06T00:00:00"/>
    <n v="15105"/>
    <n v="28705"/>
    <n v="16552"/>
    <n v="7696"/>
    <n v="94"/>
    <x v="0"/>
  </r>
  <r>
    <d v="2020-08-07T00:00:00"/>
    <n v="15608"/>
    <n v="28365"/>
    <n v="16562"/>
    <n v="7460"/>
    <n v="85"/>
    <x v="0"/>
  </r>
  <r>
    <d v="2020-08-08T00:00:00"/>
    <n v="18067"/>
    <n v="31331"/>
    <n v="19119"/>
    <n v="8656"/>
    <n v="76"/>
    <x v="0"/>
  </r>
  <r>
    <d v="2020-08-09T00:00:00"/>
    <n v="15609"/>
    <n v="27194"/>
    <n v="16507"/>
    <n v="7610"/>
    <n v="77"/>
    <x v="0"/>
  </r>
  <r>
    <d v="2020-08-10T00:00:00"/>
    <n v="15440"/>
    <n v="27626"/>
    <n v="16267"/>
    <n v="7480"/>
    <n v="83"/>
    <x v="0"/>
  </r>
  <r>
    <d v="2020-08-11T00:00:00"/>
    <n v="15179"/>
    <n v="28015"/>
    <n v="16243"/>
    <n v="7591"/>
    <n v="91"/>
    <x v="0"/>
  </r>
  <r>
    <d v="2020-08-12T00:00:00"/>
    <n v="15505"/>
    <n v="28978"/>
    <n v="16659"/>
    <n v="8012"/>
    <n v="89"/>
    <x v="0"/>
  </r>
  <r>
    <d v="2020-08-13T00:00:00"/>
    <n v="18518"/>
    <n v="34109"/>
    <n v="19966"/>
    <n v="8991"/>
    <n v="91"/>
    <x v="0"/>
  </r>
  <r>
    <d v="2020-08-14T00:00:00"/>
    <n v="17607"/>
    <n v="31522"/>
    <n v="18648"/>
    <n v="8549"/>
    <n v="84"/>
    <x v="0"/>
  </r>
  <r>
    <d v="2020-08-15T00:00:00"/>
    <n v="15198"/>
    <n v="26650"/>
    <n v="16221"/>
    <n v="7566"/>
    <n v="87"/>
    <x v="0"/>
  </r>
  <r>
    <d v="2020-08-16T00:00:00"/>
    <n v="18845"/>
    <n v="32584"/>
    <n v="19945"/>
    <n v="8830"/>
    <n v="82"/>
    <x v="0"/>
  </r>
  <r>
    <d v="2020-08-17T00:00:00"/>
    <n v="20149"/>
    <n v="34144"/>
    <n v="21464"/>
    <n v="10091"/>
    <n v="108"/>
    <x v="0"/>
  </r>
  <r>
    <d v="2020-08-18T00:00:00"/>
    <n v="16633"/>
    <n v="29941"/>
    <n v="17981"/>
    <n v="8407"/>
    <n v="100"/>
    <x v="0"/>
  </r>
  <r>
    <d v="2020-08-19T00:00:00"/>
    <n v="17390"/>
    <n v="30874"/>
    <n v="18507"/>
    <n v="8416"/>
    <n v="96"/>
    <x v="0"/>
  </r>
  <r>
    <d v="2020-08-20T00:00:00"/>
    <n v="23890"/>
    <n v="40386"/>
    <n v="25341"/>
    <n v="11052"/>
    <n v="106"/>
    <x v="0"/>
  </r>
  <r>
    <d v="2020-08-21T00:00:00"/>
    <n v="63836"/>
    <n v="99296"/>
    <n v="68023"/>
    <n v="22537"/>
    <n v="118"/>
    <x v="0"/>
  </r>
  <r>
    <d v="2020-08-22T00:00:00"/>
    <n v="31064"/>
    <n v="54059"/>
    <n v="32496"/>
    <n v="13005"/>
    <n v="99"/>
    <x v="0"/>
  </r>
  <r>
    <d v="2020-08-23T00:00:00"/>
    <n v="24374"/>
    <n v="47142"/>
    <n v="25923"/>
    <n v="10720"/>
    <n v="85"/>
    <x v="0"/>
  </r>
  <r>
    <d v="2020-08-24T00:00:00"/>
    <n v="19051"/>
    <n v="36209"/>
    <n v="20382"/>
    <n v="8789"/>
    <n v="82"/>
    <x v="0"/>
  </r>
  <r>
    <d v="2020-08-25T00:00:00"/>
    <n v="17617"/>
    <n v="32245"/>
    <n v="18817"/>
    <n v="8303"/>
    <n v="90"/>
    <x v="0"/>
  </r>
  <r>
    <d v="2020-08-26T00:00:00"/>
    <n v="16292"/>
    <n v="29901"/>
    <n v="17442"/>
    <n v="8001"/>
    <n v="82"/>
    <x v="0"/>
  </r>
  <r>
    <d v="2020-08-27T00:00:00"/>
    <n v="15185"/>
    <n v="28378"/>
    <n v="16268"/>
    <n v="7609"/>
    <n v="80"/>
    <x v="0"/>
  </r>
  <r>
    <d v="2020-08-28T00:00:00"/>
    <n v="15579"/>
    <n v="28805"/>
    <n v="16751"/>
    <n v="7599"/>
    <n v="84"/>
    <x v="0"/>
  </r>
  <r>
    <d v="2020-08-29T00:00:00"/>
    <n v="17340"/>
    <n v="29594"/>
    <n v="18249"/>
    <n v="8570"/>
    <n v="78"/>
    <x v="0"/>
  </r>
  <r>
    <d v="2020-08-30T00:00:00"/>
    <n v="26580"/>
    <n v="43533"/>
    <n v="27777"/>
    <n v="13342"/>
    <n v="77"/>
    <x v="0"/>
  </r>
  <r>
    <d v="2020-08-31T00:00:00"/>
    <n v="28489"/>
    <n v="49997"/>
    <n v="29939"/>
    <n v="12940"/>
    <n v="79"/>
    <x v="0"/>
  </r>
  <r>
    <d v="2020-09-01T00:00:00"/>
    <n v="24444"/>
    <n v="44794"/>
    <n v="26226"/>
    <n v="12022"/>
    <n v="86"/>
    <x v="0"/>
  </r>
  <r>
    <d v="2020-09-02T00:00:00"/>
    <n v="25389"/>
    <n v="47134"/>
    <n v="27168"/>
    <n v="12101"/>
    <n v="83"/>
    <x v="0"/>
  </r>
  <r>
    <d v="2020-09-03T00:00:00"/>
    <n v="25754"/>
    <n v="48723"/>
    <n v="27196"/>
    <n v="11619"/>
    <n v="85"/>
    <x v="0"/>
  </r>
  <r>
    <d v="2020-09-04T00:00:00"/>
    <n v="24490"/>
    <n v="44844"/>
    <n v="25848"/>
    <n v="11156"/>
    <n v="80"/>
    <x v="0"/>
  </r>
  <r>
    <d v="2020-09-05T00:00:00"/>
    <n v="20222"/>
    <n v="35989"/>
    <n v="21380"/>
    <n v="9530"/>
    <n v="81"/>
    <x v="0"/>
  </r>
  <r>
    <d v="2020-09-06T00:00:00"/>
    <n v="20543"/>
    <n v="34324"/>
    <n v="21443"/>
    <n v="9755"/>
    <n v="90"/>
    <x v="0"/>
  </r>
  <r>
    <d v="2020-09-07T00:00:00"/>
    <n v="18803"/>
    <n v="32470"/>
    <n v="19678"/>
    <n v="8551"/>
    <n v="95"/>
    <x v="0"/>
  </r>
  <r>
    <d v="2020-09-08T00:00:00"/>
    <n v="16430"/>
    <n v="30171"/>
    <n v="17492"/>
    <n v="8148"/>
    <n v="85"/>
    <x v="0"/>
  </r>
  <r>
    <d v="2020-09-09T00:00:00"/>
    <n v="24942"/>
    <n v="41787"/>
    <n v="25973"/>
    <n v="10268"/>
    <n v="88"/>
    <x v="0"/>
  </r>
  <r>
    <d v="2020-09-10T00:00:00"/>
    <n v="24601"/>
    <n v="42931"/>
    <n v="26156"/>
    <n v="11462"/>
    <n v="88"/>
    <x v="0"/>
  </r>
  <r>
    <d v="2020-09-11T00:00:00"/>
    <n v="19487"/>
    <n v="35094"/>
    <n v="20521"/>
    <n v="8385"/>
    <n v="83"/>
    <x v="0"/>
  </r>
  <r>
    <d v="2020-09-12T00:00:00"/>
    <n v="17581"/>
    <n v="30172"/>
    <n v="18700"/>
    <n v="7927"/>
    <n v="72"/>
    <x v="0"/>
  </r>
  <r>
    <d v="2020-09-13T00:00:00"/>
    <n v="16829"/>
    <n v="30457"/>
    <n v="17905"/>
    <n v="7891"/>
    <n v="79"/>
    <x v="0"/>
  </r>
  <r>
    <d v="2020-09-14T00:00:00"/>
    <n v="17142"/>
    <n v="32163"/>
    <n v="18301"/>
    <n v="8172"/>
    <n v="93"/>
    <x v="0"/>
  </r>
  <r>
    <d v="2020-09-15T00:00:00"/>
    <n v="16621"/>
    <n v="31054"/>
    <n v="17803"/>
    <n v="7855"/>
    <n v="94"/>
    <x v="0"/>
  </r>
  <r>
    <d v="2020-09-16T00:00:00"/>
    <n v="20877"/>
    <n v="38227"/>
    <n v="22222"/>
    <n v="10425"/>
    <n v="82"/>
    <x v="0"/>
  </r>
  <r>
    <d v="2020-09-17T00:00:00"/>
    <n v="20512"/>
    <n v="37859"/>
    <n v="21946"/>
    <n v="9766"/>
    <n v="81"/>
    <x v="0"/>
  </r>
  <r>
    <d v="2020-09-18T00:00:00"/>
    <n v="203599"/>
    <n v="382632"/>
    <n v="242593"/>
    <n v="29985"/>
    <n v="69"/>
    <x v="0"/>
  </r>
  <r>
    <d v="2020-09-19T00:00:00"/>
    <n v="98663"/>
    <n v="166622"/>
    <n v="108305"/>
    <n v="19506"/>
    <n v="59"/>
    <x v="0"/>
  </r>
  <r>
    <d v="2020-09-20T00:00:00"/>
    <n v="54400"/>
    <n v="93627"/>
    <n v="59552"/>
    <n v="15282"/>
    <n v="62"/>
    <x v="0"/>
  </r>
  <r>
    <d v="2020-09-21T00:00:00"/>
    <n v="38523"/>
    <n v="70581"/>
    <n v="42353"/>
    <n v="13990"/>
    <n v="76"/>
    <x v="0"/>
  </r>
  <r>
    <d v="2020-09-22T00:00:00"/>
    <n v="37235"/>
    <n v="63629"/>
    <n v="40488"/>
    <n v="13309"/>
    <n v="75"/>
    <x v="0"/>
  </r>
  <r>
    <d v="2020-09-23T00:00:00"/>
    <n v="26278"/>
    <n v="46667"/>
    <n v="28131"/>
    <n v="11410"/>
    <n v="87"/>
    <x v="0"/>
  </r>
  <r>
    <d v="2020-09-24T00:00:00"/>
    <n v="30034"/>
    <n v="52409"/>
    <n v="32376"/>
    <n v="12216"/>
    <n v="101"/>
    <x v="0"/>
  </r>
  <r>
    <d v="2020-09-25T00:00:00"/>
    <n v="37147"/>
    <n v="66274"/>
    <n v="42189"/>
    <n v="15956"/>
    <n v="142"/>
    <x v="0"/>
  </r>
  <r>
    <d v="2020-09-26T00:00:00"/>
    <n v="36219"/>
    <n v="58412"/>
    <n v="39910"/>
    <n v="16100"/>
    <n v="109"/>
    <x v="0"/>
  </r>
  <r>
    <d v="2020-09-27T00:00:00"/>
    <n v="24538"/>
    <n v="42013"/>
    <n v="26612"/>
    <n v="11412"/>
    <n v="101"/>
    <x v="0"/>
  </r>
  <r>
    <d v="2020-09-28T00:00:00"/>
    <n v="24366"/>
    <n v="44509"/>
    <n v="25932"/>
    <n v="10002"/>
    <n v="90"/>
    <x v="0"/>
  </r>
  <r>
    <d v="2020-09-29T00:00:00"/>
    <n v="75836"/>
    <n v="146462"/>
    <n v="81578"/>
    <n v="19204"/>
    <n v="171"/>
    <x v="0"/>
  </r>
  <r>
    <d v="2020-09-30T00:00:00"/>
    <n v="43438"/>
    <n v="91877"/>
    <n v="48359"/>
    <n v="17158"/>
    <n v="110"/>
    <x v="0"/>
  </r>
  <r>
    <d v="2020-10-01T00:00:00"/>
    <n v="41020"/>
    <n v="76997"/>
    <n v="43465"/>
    <n v="17799"/>
    <n v="85"/>
    <x v="0"/>
  </r>
  <r>
    <d v="2020-10-02T00:00:00"/>
    <n v="34921"/>
    <n v="67067"/>
    <n v="37492"/>
    <n v="16280"/>
    <n v="84"/>
    <x v="0"/>
  </r>
  <r>
    <d v="2020-10-03T00:00:00"/>
    <n v="28152"/>
    <n v="51979"/>
    <n v="29803"/>
    <n v="12449"/>
    <n v="79"/>
    <x v="0"/>
  </r>
  <r>
    <d v="2020-10-04T00:00:00"/>
    <n v="24607"/>
    <n v="45997"/>
    <n v="26375"/>
    <n v="10951"/>
    <n v="81"/>
    <x v="0"/>
  </r>
  <r>
    <d v="2020-10-05T00:00:00"/>
    <n v="22575"/>
    <n v="44417"/>
    <n v="24434"/>
    <n v="10485"/>
    <n v="90"/>
    <x v="0"/>
  </r>
  <r>
    <d v="2020-10-06T00:00:00"/>
    <n v="28241"/>
    <n v="52151"/>
    <n v="30107"/>
    <n v="12615"/>
    <n v="104"/>
    <x v="0"/>
  </r>
  <r>
    <d v="2020-10-07T00:00:00"/>
    <n v="37612"/>
    <n v="71687"/>
    <n v="40733"/>
    <n v="15389"/>
    <n v="144"/>
    <x v="0"/>
  </r>
  <r>
    <d v="2020-10-08T00:00:00"/>
    <n v="31984"/>
    <n v="58043"/>
    <n v="33973"/>
    <n v="14388"/>
    <n v="113"/>
    <x v="0"/>
  </r>
  <r>
    <d v="2020-10-09T00:00:00"/>
    <n v="25040"/>
    <n v="46936"/>
    <n v="27021"/>
    <n v="11422"/>
    <n v="97"/>
    <x v="0"/>
  </r>
  <r>
    <d v="2020-10-10T00:00:00"/>
    <n v="22129"/>
    <n v="39559"/>
    <n v="23781"/>
    <n v="9560"/>
    <n v="92"/>
    <x v="0"/>
  </r>
  <r>
    <d v="2020-10-11T00:00:00"/>
    <n v="21476"/>
    <n v="40992"/>
    <n v="23184"/>
    <n v="9302"/>
    <n v="93"/>
    <x v="0"/>
  </r>
  <r>
    <d v="2020-10-12T00:00:00"/>
    <n v="27364"/>
    <n v="53377"/>
    <n v="29733"/>
    <n v="12931"/>
    <n v="92"/>
    <x v="0"/>
  </r>
  <r>
    <d v="2020-10-13T00:00:00"/>
    <n v="23155"/>
    <n v="43879"/>
    <n v="24752"/>
    <n v="10711"/>
    <n v="82"/>
    <x v="0"/>
  </r>
  <r>
    <d v="2020-10-14T00:00:00"/>
    <n v="22916"/>
    <n v="43410"/>
    <n v="24444"/>
    <n v="10333"/>
    <n v="80"/>
    <x v="0"/>
  </r>
  <r>
    <d v="2020-10-15T00:00:00"/>
    <n v="21944"/>
    <n v="41694"/>
    <n v="23463"/>
    <n v="9970"/>
    <n v="86"/>
    <x v="0"/>
  </r>
  <r>
    <d v="2020-10-16T00:00:00"/>
    <n v="24022"/>
    <n v="44842"/>
    <n v="25633"/>
    <n v="11023"/>
    <n v="83"/>
    <x v="0"/>
  </r>
  <r>
    <d v="2020-10-17T00:00:00"/>
    <n v="20469"/>
    <n v="37718"/>
    <n v="21780"/>
    <n v="9216"/>
    <n v="80"/>
    <x v="0"/>
  </r>
  <r>
    <d v="2020-10-18T00:00:00"/>
    <n v="18254"/>
    <n v="34564"/>
    <n v="19425"/>
    <n v="8190"/>
    <n v="83"/>
    <x v="0"/>
  </r>
  <r>
    <d v="2020-10-19T00:00:00"/>
    <n v="17963"/>
    <n v="34833"/>
    <n v="19150"/>
    <n v="8151"/>
    <n v="87"/>
    <x v="0"/>
  </r>
  <r>
    <d v="2020-10-20T00:00:00"/>
    <n v="17177"/>
    <n v="33673"/>
    <n v="18261"/>
    <n v="8004"/>
    <n v="91"/>
    <x v="0"/>
  </r>
  <r>
    <d v="2020-10-21T00:00:00"/>
    <n v="34674"/>
    <n v="66396"/>
    <n v="37000"/>
    <n v="15189"/>
    <n v="77"/>
    <x v="0"/>
  </r>
  <r>
    <d v="2020-10-22T00:00:00"/>
    <n v="25334"/>
    <n v="48598"/>
    <n v="27390"/>
    <n v="11948"/>
    <n v="84"/>
    <x v="0"/>
  </r>
  <r>
    <d v="2020-10-23T00:00:00"/>
    <n v="20083"/>
    <n v="38755"/>
    <n v="21310"/>
    <n v="9068"/>
    <n v="83"/>
    <x v="0"/>
  </r>
  <r>
    <d v="2020-10-24T00:00:00"/>
    <n v="19208"/>
    <n v="37695"/>
    <n v="20524"/>
    <n v="8407"/>
    <n v="82"/>
    <x v="0"/>
  </r>
  <r>
    <d v="2020-10-25T00:00:00"/>
    <n v="17880"/>
    <n v="34580"/>
    <n v="19086"/>
    <n v="8108"/>
    <n v="79"/>
    <x v="0"/>
  </r>
  <r>
    <d v="2020-10-26T00:00:00"/>
    <n v="29907"/>
    <n v="53516"/>
    <n v="32148"/>
    <n v="13541"/>
    <n v="119"/>
    <x v="0"/>
  </r>
  <r>
    <d v="2020-10-27T00:00:00"/>
    <n v="20512"/>
    <n v="39791"/>
    <n v="22144"/>
    <n v="9857"/>
    <n v="90"/>
    <x v="0"/>
  </r>
  <r>
    <d v="2020-10-28T00:00:00"/>
    <n v="21173"/>
    <n v="43393"/>
    <n v="22735"/>
    <n v="9838"/>
    <n v="82"/>
    <x v="0"/>
  </r>
  <r>
    <d v="2020-10-29T00:00:00"/>
    <n v="19574"/>
    <n v="38305"/>
    <n v="20930"/>
    <n v="9339"/>
    <n v="86"/>
    <x v="0"/>
  </r>
  <r>
    <d v="2020-10-30T00:00:00"/>
    <n v="17623"/>
    <n v="32898"/>
    <n v="18684"/>
    <n v="8567"/>
    <n v="79"/>
    <x v="0"/>
  </r>
  <r>
    <d v="2020-10-31T00:00:00"/>
    <n v="13141"/>
    <n v="24495"/>
    <n v="14002"/>
    <n v="6157"/>
    <n v="76"/>
    <x v="0"/>
  </r>
  <r>
    <d v="2020-11-01T00:00:00"/>
    <n v="14584"/>
    <n v="27731"/>
    <n v="15478"/>
    <n v="6752"/>
    <n v="86"/>
    <x v="0"/>
  </r>
  <r>
    <d v="2020-11-02T00:00:00"/>
    <n v="15014"/>
    <n v="29404"/>
    <n v="16137"/>
    <n v="7112"/>
    <n v="85"/>
    <x v="0"/>
  </r>
  <r>
    <d v="2020-11-03T00:00:00"/>
    <n v="13986"/>
    <n v="26426"/>
    <n v="14984"/>
    <n v="6295"/>
    <n v="85"/>
    <x v="0"/>
  </r>
  <r>
    <d v="2020-11-04T00:00:00"/>
    <n v="13576"/>
    <n v="26365"/>
    <n v="14579"/>
    <n v="6487"/>
    <n v="83"/>
    <x v="0"/>
  </r>
  <r>
    <d v="2020-11-05T00:00:00"/>
    <n v="13514"/>
    <n v="27232"/>
    <n v="14694"/>
    <n v="6520"/>
    <n v="88"/>
    <x v="0"/>
  </r>
  <r>
    <d v="2020-11-06T00:00:00"/>
    <n v="14861"/>
    <n v="28090"/>
    <n v="15797"/>
    <n v="6872"/>
    <n v="81"/>
    <x v="0"/>
  </r>
  <r>
    <d v="2020-11-07T00:00:00"/>
    <n v="13135"/>
    <n v="25767"/>
    <n v="13984"/>
    <n v="5706"/>
    <n v="74"/>
    <x v="0"/>
  </r>
  <r>
    <d v="2020-11-08T00:00:00"/>
    <n v="13600"/>
    <n v="26410"/>
    <n v="14409"/>
    <n v="5996"/>
    <n v="85"/>
    <x v="0"/>
  </r>
  <r>
    <d v="2020-11-09T00:00:00"/>
    <n v="18814"/>
    <n v="34866"/>
    <n v="19966"/>
    <n v="8013"/>
    <n v="80"/>
    <x v="0"/>
  </r>
  <r>
    <d v="2020-11-10T00:00:00"/>
    <n v="16962"/>
    <n v="33261"/>
    <n v="18232"/>
    <n v="7649"/>
    <n v="83"/>
    <x v="0"/>
  </r>
  <r>
    <d v="2020-11-11T00:00:00"/>
    <n v="17079"/>
    <n v="33553"/>
    <n v="18490"/>
    <n v="7996"/>
    <n v="83"/>
    <x v="0"/>
  </r>
  <r>
    <d v="2020-11-12T00:00:00"/>
    <n v="18830"/>
    <n v="35501"/>
    <n v="20505"/>
    <n v="8873"/>
    <n v="89"/>
    <x v="0"/>
  </r>
  <r>
    <d v="2020-11-13T00:00:00"/>
    <n v="16319"/>
    <n v="30687"/>
    <n v="17412"/>
    <n v="7704"/>
    <n v="84"/>
    <x v="0"/>
  </r>
  <r>
    <d v="2020-11-14T00:00:00"/>
    <n v="15983"/>
    <n v="30682"/>
    <n v="17289"/>
    <n v="7405"/>
    <n v="78"/>
    <x v="0"/>
  </r>
  <r>
    <d v="2020-11-15T00:00:00"/>
    <n v="17175"/>
    <n v="32326"/>
    <n v="18273"/>
    <n v="7651"/>
    <n v="80"/>
    <x v="0"/>
  </r>
  <r>
    <d v="2020-11-16T00:00:00"/>
    <n v="20858"/>
    <n v="41662"/>
    <n v="22350"/>
    <n v="8925"/>
    <n v="88"/>
    <x v="0"/>
  </r>
  <r>
    <d v="2020-11-17T00:00:00"/>
    <n v="25041"/>
    <n v="51792"/>
    <n v="27188"/>
    <n v="10846"/>
    <n v="91"/>
    <x v="0"/>
  </r>
  <r>
    <d v="2020-11-18T00:00:00"/>
    <n v="25803"/>
    <n v="50872"/>
    <n v="27947"/>
    <n v="11378"/>
    <n v="80"/>
    <x v="0"/>
  </r>
  <r>
    <d v="2020-11-19T00:00:00"/>
    <n v="61532"/>
    <n v="106845"/>
    <n v="67141"/>
    <n v="25044"/>
    <n v="73"/>
    <x v="0"/>
  </r>
  <r>
    <d v="2020-11-20T00:00:00"/>
    <n v="42261"/>
    <n v="75620"/>
    <n v="44995"/>
    <n v="17967"/>
    <n v="65"/>
    <x v="0"/>
  </r>
  <r>
    <d v="2020-11-21T00:00:00"/>
    <n v="24891"/>
    <n v="48028"/>
    <n v="26896"/>
    <n v="11230"/>
    <n v="77"/>
    <x v="0"/>
  </r>
  <r>
    <d v="2020-11-22T00:00:00"/>
    <n v="32299"/>
    <n v="60680"/>
    <n v="34794"/>
    <n v="13323"/>
    <n v="69"/>
    <x v="0"/>
  </r>
  <r>
    <d v="2020-11-23T00:00:00"/>
    <n v="63653"/>
    <n v="140266"/>
    <n v="70828"/>
    <n v="26688"/>
    <n v="88"/>
    <x v="1"/>
  </r>
  <r>
    <d v="2020-11-24T00:00:00"/>
    <n v="1958933"/>
    <n v="4148435"/>
    <n v="2261918"/>
    <n v="630849"/>
    <n v="198"/>
    <x v="0"/>
  </r>
  <r>
    <d v="2020-11-25T00:00:00"/>
    <n v="762775"/>
    <n v="1441502"/>
    <n v="856904"/>
    <n v="330937"/>
    <n v="116"/>
    <x v="0"/>
  </r>
  <r>
    <d v="2020-11-26T00:00:00"/>
    <n v="260940"/>
    <n v="505559"/>
    <n v="290319"/>
    <n v="118915"/>
    <n v="109"/>
    <x v="0"/>
  </r>
  <r>
    <d v="2020-11-27T00:00:00"/>
    <n v="141310"/>
    <n v="283121"/>
    <n v="156211"/>
    <n v="62891"/>
    <n v="112"/>
    <x v="0"/>
  </r>
  <r>
    <d v="2020-11-28T00:00:00"/>
    <n v="113877"/>
    <n v="227719"/>
    <n v="125883"/>
    <n v="51071"/>
    <n v="112"/>
    <x v="0"/>
  </r>
  <r>
    <d v="2020-11-29T00:00:00"/>
    <n v="94497"/>
    <n v="189935"/>
    <n v="104784"/>
    <n v="41694"/>
    <n v="111"/>
    <x v="0"/>
  </r>
  <r>
    <d v="2020-11-30T00:00:00"/>
    <n v="92980"/>
    <n v="194194"/>
    <n v="100948"/>
    <n v="37331"/>
    <n v="105"/>
    <x v="0"/>
  </r>
  <r>
    <d v="2020-12-01T00:00:00"/>
    <n v="76758"/>
    <n v="163418"/>
    <n v="83983"/>
    <n v="32544"/>
    <n v="104"/>
    <x v="0"/>
  </r>
  <r>
    <d v="2020-12-02T00:00:00"/>
    <n v="63844"/>
    <n v="137753"/>
    <n v="71479"/>
    <n v="29650"/>
    <n v="103"/>
    <x v="0"/>
  </r>
  <r>
    <d v="2020-12-03T00:00:00"/>
    <n v="51087"/>
    <n v="107078"/>
    <n v="55955"/>
    <n v="23770"/>
    <n v="101"/>
    <x v="0"/>
  </r>
  <r>
    <d v="2020-12-04T00:00:00"/>
    <n v="48800"/>
    <n v="99890"/>
    <n v="52657"/>
    <n v="22701"/>
    <n v="100"/>
    <x v="0"/>
  </r>
  <r>
    <d v="2020-12-05T00:00:00"/>
    <n v="43764"/>
    <n v="87082"/>
    <n v="47498"/>
    <n v="20800"/>
    <n v="97"/>
    <x v="0"/>
  </r>
  <r>
    <d v="2020-12-06T00:00:00"/>
    <n v="42409"/>
    <n v="87619"/>
    <n v="46342"/>
    <n v="19515"/>
    <n v="96"/>
    <x v="0"/>
  </r>
  <r>
    <d v="2020-12-07T00:00:00"/>
    <n v="43390"/>
    <n v="96172"/>
    <n v="47278"/>
    <n v="19030"/>
    <n v="101"/>
    <x v="0"/>
  </r>
  <r>
    <d v="2020-12-08T00:00:00"/>
    <n v="43146"/>
    <n v="90214"/>
    <n v="46608"/>
    <n v="18737"/>
    <n v="98"/>
    <x v="0"/>
  </r>
  <r>
    <d v="2020-12-09T00:00:00"/>
    <n v="38797"/>
    <n v="83490"/>
    <n v="42421"/>
    <n v="17546"/>
    <n v="99"/>
    <x v="0"/>
  </r>
  <r>
    <d v="2020-12-10T00:00:00"/>
    <n v="44347"/>
    <n v="92506"/>
    <n v="47998"/>
    <n v="20500"/>
    <n v="96"/>
    <x v="0"/>
  </r>
  <r>
    <d v="2020-12-11T00:00:00"/>
    <n v="43634"/>
    <n v="97289"/>
    <n v="48654"/>
    <n v="19146"/>
    <n v="115"/>
    <x v="0"/>
  </r>
  <r>
    <d v="2020-12-12T00:00:00"/>
    <n v="37815"/>
    <n v="77135"/>
    <n v="41338"/>
    <n v="16978"/>
    <n v="99"/>
    <x v="0"/>
  </r>
  <r>
    <d v="2020-12-13T00:00:00"/>
    <n v="34527"/>
    <n v="68666"/>
    <n v="37085"/>
    <n v="15439"/>
    <n v="96"/>
    <x v="0"/>
  </r>
  <r>
    <d v="2020-12-14T00:00:00"/>
    <n v="32447"/>
    <n v="68981"/>
    <n v="35488"/>
    <n v="14451"/>
    <n v="102"/>
    <x v="0"/>
  </r>
  <r>
    <d v="2020-12-15T00:00:00"/>
    <n v="47318"/>
    <n v="103196"/>
    <n v="51756"/>
    <n v="20646"/>
    <n v="100"/>
    <x v="0"/>
  </r>
  <r>
    <d v="2020-12-16T00:00:00"/>
    <n v="39080"/>
    <n v="79662"/>
    <n v="43112"/>
    <n v="19629"/>
    <n v="96"/>
    <x v="0"/>
  </r>
  <r>
    <d v="2020-12-17T00:00:00"/>
    <n v="36052"/>
    <n v="72926"/>
    <n v="38693"/>
    <n v="17304"/>
    <n v="92"/>
    <x v="0"/>
  </r>
  <r>
    <d v="2020-12-18T00:00:00"/>
    <n v="34217"/>
    <n v="68546"/>
    <n v="36939"/>
    <n v="16220"/>
    <n v="91"/>
    <x v="0"/>
  </r>
  <r>
    <d v="2020-12-19T00:00:00"/>
    <n v="30628"/>
    <n v="60462"/>
    <n v="33394"/>
    <n v="14978"/>
    <n v="93"/>
    <x v="0"/>
  </r>
  <r>
    <d v="2020-12-20T00:00:00"/>
    <n v="32345"/>
    <n v="64112"/>
    <n v="35669"/>
    <n v="15991"/>
    <n v="97"/>
    <x v="0"/>
  </r>
  <r>
    <d v="2020-12-21T00:00:00"/>
    <n v="30430"/>
    <n v="60128"/>
    <n v="32715"/>
    <n v="14706"/>
    <n v="95"/>
    <x v="0"/>
  </r>
  <r>
    <d v="2020-12-22T00:00:00"/>
    <n v="30528"/>
    <n v="59146"/>
    <n v="33100"/>
    <n v="14919"/>
    <n v="92"/>
    <x v="0"/>
  </r>
  <r>
    <d v="2020-12-23T00:00:00"/>
    <n v="27639"/>
    <n v="52727"/>
    <n v="29873"/>
    <n v="13850"/>
    <n v="93"/>
    <x v="0"/>
  </r>
  <r>
    <d v="2020-12-24T00:00:00"/>
    <n v="24138"/>
    <n v="44714"/>
    <n v="25710"/>
    <n v="12130"/>
    <n v="87"/>
    <x v="0"/>
  </r>
  <r>
    <d v="2020-12-25T00:00:00"/>
    <n v="23066"/>
    <n v="42606"/>
    <n v="24926"/>
    <n v="12025"/>
    <n v="83"/>
    <x v="0"/>
  </r>
  <r>
    <d v="2020-12-26T00:00:00"/>
    <n v="27622"/>
    <n v="53539"/>
    <n v="30223"/>
    <n v="14003"/>
    <n v="90"/>
    <x v="0"/>
  </r>
  <r>
    <d v="2020-12-27T00:00:00"/>
    <n v="31899"/>
    <n v="59573"/>
    <n v="33770"/>
    <n v="15484"/>
    <n v="96"/>
    <x v="0"/>
  </r>
  <r>
    <d v="2020-12-28T00:00:00"/>
    <n v="34809"/>
    <n v="67685"/>
    <n v="37855"/>
    <n v="17296"/>
    <n v="89"/>
    <x v="0"/>
  </r>
  <r>
    <d v="2020-12-29T00:00:00"/>
    <n v="37251"/>
    <n v="70736"/>
    <n v="39980"/>
    <n v="16888"/>
    <n v="99"/>
    <x v="0"/>
  </r>
  <r>
    <d v="2020-12-30T00:00:00"/>
    <n v="47761"/>
    <n v="84979"/>
    <n v="50686"/>
    <n v="22769"/>
    <n v="97"/>
    <x v="0"/>
  </r>
  <r>
    <d v="2020-12-31T00:00:00"/>
    <n v="60092"/>
    <n v="104198"/>
    <n v="64141"/>
    <n v="26542"/>
    <n v="97"/>
    <x v="0"/>
  </r>
  <r>
    <d v="2021-01-01T00:00:00"/>
    <n v="40258"/>
    <n v="73036"/>
    <n v="42932"/>
    <n v="18659"/>
    <n v="105"/>
    <x v="0"/>
  </r>
  <r>
    <d v="2021-01-02T00:00:00"/>
    <n v="37616"/>
    <n v="72572"/>
    <n v="41253"/>
    <n v="19229"/>
    <n v="91"/>
    <x v="0"/>
  </r>
  <r>
    <d v="2021-01-03T00:00:00"/>
    <n v="52820"/>
    <n v="97686"/>
    <n v="57161"/>
    <n v="27524"/>
    <n v="89"/>
    <x v="0"/>
  </r>
  <r>
    <d v="2021-01-04T00:00:00"/>
    <n v="51998"/>
    <n v="111180"/>
    <n v="56799"/>
    <n v="23163"/>
    <n v="99"/>
    <x v="0"/>
  </r>
  <r>
    <d v="2021-01-05T00:00:00"/>
    <n v="68607"/>
    <n v="134845"/>
    <n v="73893"/>
    <n v="28169"/>
    <n v="113"/>
    <x v="0"/>
  </r>
  <r>
    <d v="2021-01-06T00:00:00"/>
    <n v="42536"/>
    <n v="89142"/>
    <n v="46318"/>
    <n v="18472"/>
    <n v="99"/>
    <x v="0"/>
  </r>
  <r>
    <d v="2021-01-07T00:00:00"/>
    <n v="53905"/>
    <n v="101276"/>
    <n v="58359"/>
    <n v="21045"/>
    <n v="121"/>
    <x v="0"/>
  </r>
  <r>
    <d v="2021-01-08T00:00:00"/>
    <n v="46932"/>
    <n v="84378"/>
    <n v="50215"/>
    <n v="20086"/>
    <n v="101"/>
    <x v="0"/>
  </r>
  <r>
    <d v="2021-01-09T00:00:00"/>
    <n v="33569"/>
    <n v="61814"/>
    <n v="35796"/>
    <n v="15661"/>
    <n v="95"/>
    <x v="0"/>
  </r>
  <r>
    <d v="2021-01-10T00:00:00"/>
    <n v="29415"/>
    <n v="58413"/>
    <n v="31787"/>
    <n v="14232"/>
    <n v="94"/>
    <x v="0"/>
  </r>
  <r>
    <d v="2021-01-11T00:00:00"/>
    <n v="28714"/>
    <n v="58685"/>
    <n v="30709"/>
    <n v="14130"/>
    <n v="92"/>
    <x v="0"/>
  </r>
  <r>
    <d v="2021-01-12T00:00:00"/>
    <n v="64897"/>
    <n v="110033"/>
    <n v="69036"/>
    <n v="28961"/>
    <n v="129"/>
    <x v="0"/>
  </r>
  <r>
    <d v="2021-01-13T00:00:00"/>
    <n v="39162"/>
    <n v="73050"/>
    <n v="42086"/>
    <n v="18603"/>
    <n v="98"/>
    <x v="0"/>
  </r>
  <r>
    <d v="2021-01-14T00:00:00"/>
    <n v="29025"/>
    <n v="56357"/>
    <n v="31616"/>
    <n v="14215"/>
    <n v="96"/>
    <x v="0"/>
  </r>
  <r>
    <d v="2021-01-15T00:00:00"/>
    <n v="27081"/>
    <n v="52345"/>
    <n v="28903"/>
    <n v="13042"/>
    <n v="94"/>
    <x v="0"/>
  </r>
  <r>
    <d v="2021-01-16T00:00:00"/>
    <n v="35318"/>
    <n v="68794"/>
    <n v="37345"/>
    <n v="14479"/>
    <n v="91"/>
    <x v="0"/>
  </r>
  <r>
    <d v="2021-01-17T00:00:00"/>
    <n v="30540"/>
    <n v="59273"/>
    <n v="33259"/>
    <n v="14774"/>
    <n v="88"/>
    <x v="0"/>
  </r>
  <r>
    <d v="2021-01-18T00:00:00"/>
    <n v="27897"/>
    <n v="56048"/>
    <n v="30360"/>
    <n v="13708"/>
    <n v="90"/>
    <x v="0"/>
  </r>
  <r>
    <d v="2021-01-19T00:00:00"/>
    <n v="30789"/>
    <n v="62492"/>
    <n v="33507"/>
    <n v="15243"/>
    <n v="94"/>
    <x v="0"/>
  </r>
  <r>
    <d v="2021-01-20T00:00:00"/>
    <n v="34055"/>
    <n v="73428"/>
    <n v="36975"/>
    <n v="14949"/>
    <n v="89"/>
    <x v="0"/>
  </r>
  <r>
    <d v="2021-01-21T00:00:00"/>
    <n v="28723"/>
    <n v="66901"/>
    <n v="31016"/>
    <n v="12205"/>
    <n v="91"/>
    <x v="0"/>
  </r>
  <r>
    <d v="2021-01-22T00:00:00"/>
    <n v="26986"/>
    <n v="55672"/>
    <n v="29219"/>
    <n v="12915"/>
    <n v="91"/>
    <x v="0"/>
  </r>
  <r>
    <d v="2021-01-23T00:00:00"/>
    <n v="26181"/>
    <n v="50255"/>
    <n v="28164"/>
    <n v="12559"/>
    <n v="85"/>
    <x v="0"/>
  </r>
  <r>
    <d v="2021-01-24T00:00:00"/>
    <n v="27607"/>
    <n v="54100"/>
    <n v="30227"/>
    <n v="13606"/>
    <n v="94"/>
    <x v="0"/>
  </r>
  <r>
    <d v="2021-01-25T00:00:00"/>
    <n v="28697"/>
    <n v="61356"/>
    <n v="31127"/>
    <n v="13236"/>
    <n v="96"/>
    <x v="0"/>
  </r>
  <r>
    <d v="2021-01-26T00:00:00"/>
    <n v="30624"/>
    <n v="64845"/>
    <n v="33059"/>
    <n v="14735"/>
    <n v="95"/>
    <x v="0"/>
  </r>
  <r>
    <d v="2021-01-27T00:00:00"/>
    <n v="28918"/>
    <n v="61156"/>
    <n v="31438"/>
    <n v="14387"/>
    <n v="93"/>
    <x v="0"/>
  </r>
  <r>
    <d v="2021-01-28T00:00:00"/>
    <n v="29339"/>
    <n v="62821"/>
    <n v="32152"/>
    <n v="14411"/>
    <n v="97"/>
    <x v="0"/>
  </r>
  <r>
    <d v="2021-01-29T00:00:00"/>
    <n v="32113"/>
    <n v="66109"/>
    <n v="34666"/>
    <n v="15562"/>
    <n v="93"/>
    <x v="0"/>
  </r>
  <r>
    <d v="2021-01-30T00:00:00"/>
    <n v="39955"/>
    <n v="75401"/>
    <n v="42248"/>
    <n v="20516"/>
    <n v="83"/>
    <x v="0"/>
  </r>
  <r>
    <d v="2021-01-31T00:00:00"/>
    <n v="45327"/>
    <n v="88713"/>
    <n v="49140"/>
    <n v="23632"/>
    <n v="83"/>
    <x v="0"/>
  </r>
  <r>
    <d v="2021-02-01T00:00:00"/>
    <n v="36153"/>
    <n v="74128"/>
    <n v="38762"/>
    <n v="17273"/>
    <n v="89"/>
    <x v="0"/>
  </r>
  <r>
    <d v="2021-02-02T00:00:00"/>
    <n v="32165"/>
    <n v="65706"/>
    <n v="34989"/>
    <n v="15735"/>
    <n v="90"/>
    <x v="0"/>
  </r>
  <r>
    <d v="2021-02-03T00:00:00"/>
    <n v="37163"/>
    <n v="73039"/>
    <n v="39661"/>
    <n v="18114"/>
    <n v="88"/>
    <x v="0"/>
  </r>
  <r>
    <d v="2021-02-04T00:00:00"/>
    <n v="32797"/>
    <n v="65509"/>
    <n v="35561"/>
    <n v="16202"/>
    <n v="95"/>
    <x v="0"/>
  </r>
  <r>
    <d v="2021-02-05T00:00:00"/>
    <n v="33624"/>
    <n v="66410"/>
    <n v="36262"/>
    <n v="16532"/>
    <n v="92"/>
    <x v="0"/>
  </r>
  <r>
    <d v="2021-02-06T00:00:00"/>
    <n v="33292"/>
    <n v="63643"/>
    <n v="35552"/>
    <n v="16248"/>
    <n v="88"/>
    <x v="0"/>
  </r>
  <r>
    <d v="2021-02-07T00:00:00"/>
    <n v="46467"/>
    <n v="86636"/>
    <n v="49416"/>
    <n v="23241"/>
    <n v="91"/>
    <x v="0"/>
  </r>
  <r>
    <d v="2021-02-08T00:00:00"/>
    <n v="36737"/>
    <n v="78679"/>
    <n v="40407"/>
    <n v="18075"/>
    <n v="92"/>
    <x v="0"/>
  </r>
  <r>
    <d v="2021-02-09T00:00:00"/>
    <n v="33478"/>
    <n v="69823"/>
    <n v="36131"/>
    <n v="16476"/>
    <n v="91"/>
    <x v="0"/>
  </r>
  <r>
    <d v="2021-02-10T00:00:00"/>
    <n v="36115"/>
    <n v="74597"/>
    <n v="39444"/>
    <n v="18086"/>
    <n v="80"/>
    <x v="0"/>
  </r>
  <r>
    <d v="2021-02-11T00:00:00"/>
    <n v="35117"/>
    <n v="73269"/>
    <n v="38237"/>
    <n v="17345"/>
    <n v="88"/>
    <x v="0"/>
  </r>
  <r>
    <d v="2021-02-12T00:00:00"/>
    <n v="31024"/>
    <n v="62657"/>
    <n v="33771"/>
    <n v="15457"/>
    <n v="94"/>
    <x v="0"/>
  </r>
  <r>
    <d v="2021-02-13T00:00:00"/>
    <n v="43253"/>
    <n v="78489"/>
    <n v="47351"/>
    <n v="24850"/>
    <n v="66"/>
    <x v="0"/>
  </r>
  <r>
    <d v="2021-02-14T00:00:00"/>
    <n v="27848"/>
    <n v="54855"/>
    <n v="30274"/>
    <n v="14029"/>
    <n v="88"/>
    <x v="0"/>
  </r>
  <r>
    <d v="2021-02-15T00:00:00"/>
    <n v="30025"/>
    <n v="61121"/>
    <n v="32589"/>
    <n v="14734"/>
    <n v="89"/>
    <x v="0"/>
  </r>
  <r>
    <d v="2021-02-16T00:00:00"/>
    <n v="40727"/>
    <n v="82037"/>
    <n v="44217"/>
    <n v="21180"/>
    <n v="87"/>
    <x v="0"/>
  </r>
  <r>
    <d v="2021-02-17T00:00:00"/>
    <n v="36765"/>
    <n v="74326"/>
    <n v="39900"/>
    <n v="19579"/>
    <n v="88"/>
    <x v="0"/>
  </r>
  <r>
    <d v="2021-02-18T00:00:00"/>
    <n v="41094"/>
    <n v="79060"/>
    <n v="44632"/>
    <n v="22062"/>
    <n v="90"/>
    <x v="0"/>
  </r>
  <r>
    <d v="2021-02-19T00:00:00"/>
    <n v="40017"/>
    <n v="77273"/>
    <n v="43171"/>
    <n v="21409"/>
    <n v="81"/>
    <x v="0"/>
  </r>
  <r>
    <d v="2021-02-20T00:00:00"/>
    <n v="39861"/>
    <n v="73759"/>
    <n v="43075"/>
    <n v="19173"/>
    <n v="86"/>
    <x v="0"/>
  </r>
  <r>
    <d v="2021-02-21T00:00:00"/>
    <n v="39107"/>
    <n v="77081"/>
    <n v="42827"/>
    <n v="19662"/>
    <n v="86"/>
    <x v="0"/>
  </r>
  <r>
    <d v="2021-02-22T00:00:00"/>
    <n v="44411"/>
    <n v="91137"/>
    <n v="48047"/>
    <n v="21708"/>
    <n v="90"/>
    <x v="0"/>
  </r>
  <r>
    <d v="2021-02-23T00:00:00"/>
    <n v="40381"/>
    <n v="82465"/>
    <n v="43739"/>
    <n v="20584"/>
    <n v="89"/>
    <x v="0"/>
  </r>
  <r>
    <d v="2021-02-24T00:00:00"/>
    <n v="41689"/>
    <n v="84093"/>
    <n v="45637"/>
    <n v="21929"/>
    <n v="89"/>
    <x v="0"/>
  </r>
  <r>
    <d v="2021-02-25T00:00:00"/>
    <n v="44507"/>
    <n v="92221"/>
    <n v="49002"/>
    <n v="23815"/>
    <n v="89"/>
    <x v="0"/>
  </r>
  <r>
    <d v="2021-02-26T00:00:00"/>
    <n v="50087"/>
    <n v="97920"/>
    <n v="53820"/>
    <n v="26082"/>
    <n v="82"/>
    <x v="0"/>
  </r>
  <r>
    <d v="2021-02-27T00:00:00"/>
    <n v="41470"/>
    <n v="76732"/>
    <n v="44062"/>
    <n v="21463"/>
    <n v="87"/>
    <x v="0"/>
  </r>
  <r>
    <d v="2021-02-28T00:00:00"/>
    <n v="57598"/>
    <n v="109205"/>
    <n v="62383"/>
    <n v="30549"/>
    <n v="87"/>
    <x v="0"/>
  </r>
  <r>
    <d v="2021-03-01T00:00:00"/>
    <n v="60583"/>
    <n v="128453"/>
    <n v="66476"/>
    <n v="31145"/>
    <n v="92"/>
    <x v="0"/>
  </r>
  <r>
    <d v="2021-03-02T00:00:00"/>
    <n v="72866"/>
    <n v="145950"/>
    <n v="79774"/>
    <n v="36090"/>
    <n v="91"/>
    <x v="0"/>
  </r>
  <r>
    <d v="2021-03-03T00:00:00"/>
    <n v="81467"/>
    <n v="162861"/>
    <n v="87919"/>
    <n v="38650"/>
    <n v="88"/>
    <x v="0"/>
  </r>
  <r>
    <d v="2021-03-04T00:00:00"/>
    <n v="94367"/>
    <n v="189496"/>
    <n v="103438"/>
    <n v="44106"/>
    <n v="88"/>
    <x v="0"/>
  </r>
  <r>
    <d v="2021-03-05T00:00:00"/>
    <n v="92324"/>
    <n v="183052"/>
    <n v="102226"/>
    <n v="47996"/>
    <n v="88"/>
    <x v="0"/>
  </r>
  <r>
    <d v="2021-03-06T00:00:00"/>
    <n v="97176"/>
    <n v="187155"/>
    <n v="109275"/>
    <n v="54179"/>
    <n v="85"/>
    <x v="0"/>
  </r>
  <r>
    <d v="2021-03-07T00:00:00"/>
    <n v="582099"/>
    <n v="1115885"/>
    <n v="665492"/>
    <n v="285563"/>
    <n v="79"/>
    <x v="0"/>
  </r>
  <r>
    <d v="2021-03-08T00:00:00"/>
    <n v="324136"/>
    <n v="652820"/>
    <n v="363088"/>
    <n v="147087"/>
    <n v="79"/>
    <x v="0"/>
  </r>
  <r>
    <d v="2021-03-09T00:00:00"/>
    <n v="251019"/>
    <n v="524922"/>
    <n v="279366"/>
    <n v="116692"/>
    <n v="88"/>
    <x v="0"/>
  </r>
  <r>
    <d v="2021-03-10T00:00:00"/>
    <n v="246802"/>
    <n v="507277"/>
    <n v="273740"/>
    <n v="109934"/>
    <n v="108"/>
    <x v="0"/>
  </r>
  <r>
    <d v="2021-03-11T00:00:00"/>
    <n v="278768"/>
    <n v="607396"/>
    <n v="314160"/>
    <n v="129654"/>
    <n v="100"/>
    <x v="0"/>
  </r>
  <r>
    <d v="2021-03-12T00:00:00"/>
    <n v="450745"/>
    <n v="958929"/>
    <n v="503666"/>
    <n v="187868"/>
    <n v="91"/>
    <x v="0"/>
  </r>
  <r>
    <d v="2021-03-13T00:00:00"/>
    <n v="615568"/>
    <n v="1393434"/>
    <n v="713174"/>
    <n v="256173"/>
    <n v="98"/>
    <x v="0"/>
  </r>
  <r>
    <d v="2021-03-14T00:00:00"/>
    <n v="3241751"/>
    <n v="8182910"/>
    <n v="4255163"/>
    <n v="1276549"/>
    <n v="246"/>
    <x v="1"/>
  </r>
  <r>
    <d v="2021-03-15T00:00:00"/>
    <n v="642500"/>
    <n v="812061"/>
    <n v="693603"/>
    <n v="238392"/>
    <n v="112"/>
    <x v="0"/>
  </r>
  <r>
    <d v="2021-03-16T00:00:00"/>
    <n v="613586"/>
    <n v="1077837"/>
    <n v="674664"/>
    <n v="208404"/>
    <n v="197"/>
    <x v="0"/>
  </r>
  <r>
    <d v="2021-03-17T00:00:00"/>
    <n v="441504"/>
    <n v="767342"/>
    <n v="480114"/>
    <n v="159302"/>
    <n v="177"/>
    <x v="0"/>
  </r>
  <r>
    <d v="2021-03-18T00:00:00"/>
    <n v="272107"/>
    <n v="497278"/>
    <n v="296177"/>
    <n v="113703"/>
    <n v="148"/>
    <x v="0"/>
  </r>
  <r>
    <d v="2021-03-19T00:00:00"/>
    <n v="226618"/>
    <n v="394333"/>
    <n v="240710"/>
    <n v="109933"/>
    <n v="125"/>
    <x v="0"/>
  </r>
  <r>
    <d v="2021-03-20T00:00:00"/>
    <n v="152729"/>
    <n v="273866"/>
    <n v="166331"/>
    <n v="73070"/>
    <n v="128"/>
    <x v="0"/>
  </r>
  <r>
    <d v="2021-03-21T00:00:00"/>
    <n v="104240"/>
    <n v="195150"/>
    <n v="113248"/>
    <n v="48788"/>
    <n v="128"/>
    <x v="0"/>
  </r>
  <r>
    <d v="2021-03-22T00:00:00"/>
    <n v="80498"/>
    <n v="155519"/>
    <n v="86778"/>
    <n v="37445"/>
    <n v="121"/>
    <x v="0"/>
  </r>
  <r>
    <d v="2021-03-23T00:00:00"/>
    <n v="64607"/>
    <n v="126309"/>
    <n v="70251"/>
    <n v="32211"/>
    <n v="113"/>
    <x v="0"/>
  </r>
  <r>
    <d v="2021-03-24T00:00:00"/>
    <n v="58285"/>
    <n v="112012"/>
    <n v="62957"/>
    <n v="29131"/>
    <n v="103"/>
    <x v="0"/>
  </r>
  <r>
    <d v="2021-03-25T00:00:00"/>
    <n v="62862"/>
    <n v="110626"/>
    <n v="67395"/>
    <n v="29951"/>
    <n v="111"/>
    <x v="0"/>
  </r>
  <r>
    <d v="2021-03-26T00:00:00"/>
    <n v="64985"/>
    <n v="103938"/>
    <n v="69565"/>
    <n v="30922"/>
    <n v="105"/>
    <x v="0"/>
  </r>
  <r>
    <d v="2021-03-27T00:00:00"/>
    <n v="47201"/>
    <n v="79078"/>
    <n v="50797"/>
    <n v="24429"/>
    <n v="101"/>
    <x v="0"/>
  </r>
  <r>
    <d v="2021-03-28T00:00:00"/>
    <n v="42852"/>
    <n v="76808"/>
    <n v="46500"/>
    <n v="22093"/>
    <n v="101"/>
    <x v="0"/>
  </r>
  <r>
    <d v="2021-03-29T00:00:00"/>
    <n v="40352"/>
    <n v="73935"/>
    <n v="43221"/>
    <n v="20193"/>
    <n v="106"/>
    <x v="0"/>
  </r>
  <r>
    <d v="2021-03-30T00:00:00"/>
    <n v="40188"/>
    <n v="72635"/>
    <n v="43001"/>
    <n v="19630"/>
    <n v="107"/>
    <x v="0"/>
  </r>
  <r>
    <d v="2021-03-31T00:00:00"/>
    <n v="45491"/>
    <n v="77430"/>
    <n v="48744"/>
    <n v="23383"/>
    <n v="96"/>
    <x v="0"/>
  </r>
  <r>
    <d v="2021-04-01T00:00:00"/>
    <n v="45032"/>
    <n v="75574"/>
    <n v="48641"/>
    <n v="23475"/>
    <n v="103"/>
    <x v="0"/>
  </r>
  <r>
    <d v="2021-04-02T00:00:00"/>
    <n v="39160"/>
    <n v="65835"/>
    <n v="42204"/>
    <n v="20377"/>
    <n v="96"/>
    <x v="0"/>
  </r>
  <r>
    <d v="2021-04-03T00:00:00"/>
    <n v="36510"/>
    <n v="60600"/>
    <n v="38740"/>
    <n v="18487"/>
    <n v="94"/>
    <x v="0"/>
  </r>
  <r>
    <d v="2021-04-04T00:00:00"/>
    <n v="32923"/>
    <n v="55530"/>
    <n v="35243"/>
    <n v="17270"/>
    <n v="91"/>
    <x v="0"/>
  </r>
  <r>
    <d v="2021-04-05T00:00:00"/>
    <n v="29312"/>
    <n v="53494"/>
    <n v="31728"/>
    <n v="15411"/>
    <n v="97"/>
    <x v="0"/>
  </r>
  <r>
    <d v="2021-04-06T00:00:00"/>
    <n v="29227"/>
    <n v="53140"/>
    <n v="31497"/>
    <n v="14949"/>
    <n v="104"/>
    <x v="0"/>
  </r>
  <r>
    <d v="2021-04-07T00:00:00"/>
    <n v="27971"/>
    <n v="50761"/>
    <n v="30287"/>
    <n v="14771"/>
    <n v="95"/>
    <x v="0"/>
  </r>
  <r>
    <d v="2021-04-08T00:00:00"/>
    <n v="29506"/>
    <n v="52622"/>
    <n v="31627"/>
    <n v="14941"/>
    <n v="88"/>
    <x v="0"/>
  </r>
  <r>
    <d v="2021-04-09T00:00:00"/>
    <n v="29088"/>
    <n v="50349"/>
    <n v="30865"/>
    <n v="14822"/>
    <n v="83"/>
    <x v="0"/>
  </r>
  <r>
    <d v="2021-04-10T00:00:00"/>
    <n v="23738"/>
    <n v="41628"/>
    <n v="25574"/>
    <n v="12629"/>
    <n v="85"/>
    <x v="0"/>
  </r>
  <r>
    <d v="2021-04-11T00:00:00"/>
    <n v="22651"/>
    <n v="40486"/>
    <n v="24187"/>
    <n v="12092"/>
    <n v="89"/>
    <x v="0"/>
  </r>
  <r>
    <d v="2021-04-12T00:00:00"/>
    <n v="25217"/>
    <n v="45187"/>
    <n v="26958"/>
    <n v="13684"/>
    <n v="86"/>
    <x v="0"/>
  </r>
  <r>
    <d v="2021-04-13T00:00:00"/>
    <n v="24729"/>
    <n v="44086"/>
    <n v="26468"/>
    <n v="13849"/>
    <n v="87"/>
    <x v="0"/>
  </r>
  <r>
    <d v="2021-04-14T00:00:00"/>
    <n v="22644"/>
    <n v="41598"/>
    <n v="24550"/>
    <n v="12671"/>
    <n v="95"/>
    <x v="0"/>
  </r>
  <r>
    <d v="2021-04-15T00:00:00"/>
    <n v="24493"/>
    <n v="43446"/>
    <n v="26273"/>
    <n v="13313"/>
    <n v="94"/>
    <x v="0"/>
  </r>
  <r>
    <d v="2021-04-16T00:00:00"/>
    <n v="23283"/>
    <n v="41595"/>
    <n v="24807"/>
    <n v="12379"/>
    <n v="92"/>
    <x v="0"/>
  </r>
  <r>
    <d v="2021-04-17T00:00:00"/>
    <n v="22982"/>
    <n v="38317"/>
    <n v="24274"/>
    <n v="11198"/>
    <n v="78"/>
    <x v="0"/>
  </r>
  <r>
    <d v="2021-04-18T00:00:00"/>
    <n v="20971"/>
    <n v="36750"/>
    <n v="22295"/>
    <n v="11181"/>
    <n v="85"/>
    <x v="0"/>
  </r>
  <r>
    <d v="2021-04-19T00:00:00"/>
    <n v="25846"/>
    <n v="44808"/>
    <n v="27556"/>
    <n v="15699"/>
    <n v="77"/>
    <x v="0"/>
  </r>
  <r>
    <d v="2021-04-20T00:00:00"/>
    <n v="26076"/>
    <n v="44591"/>
    <n v="27668"/>
    <n v="15802"/>
    <n v="77"/>
    <x v="0"/>
  </r>
  <r>
    <d v="2021-04-21T00:00:00"/>
    <n v="22104"/>
    <n v="40237"/>
    <n v="23719"/>
    <n v="11661"/>
    <n v="88"/>
    <x v="0"/>
  </r>
  <r>
    <d v="2021-04-22T00:00:00"/>
    <n v="21250"/>
    <n v="39483"/>
    <n v="23004"/>
    <n v="11169"/>
    <n v="96"/>
    <x v="0"/>
  </r>
  <r>
    <d v="2021-04-23T00:00:00"/>
    <n v="27086"/>
    <n v="48969"/>
    <n v="29119"/>
    <n v="15579"/>
    <n v="85"/>
    <x v="0"/>
  </r>
  <r>
    <d v="2021-04-24T00:00:00"/>
    <n v="29414"/>
    <n v="50866"/>
    <n v="31838"/>
    <n v="16333"/>
    <n v="91"/>
    <x v="0"/>
  </r>
  <r>
    <d v="2021-04-25T00:00:00"/>
    <n v="33957"/>
    <n v="59096"/>
    <n v="36257"/>
    <n v="18745"/>
    <n v="80"/>
    <x v="0"/>
  </r>
  <r>
    <d v="2021-04-26T00:00:00"/>
    <n v="36892"/>
    <n v="66310"/>
    <n v="38977"/>
    <n v="18807"/>
    <n v="83"/>
    <x v="0"/>
  </r>
  <r>
    <d v="2021-04-27T00:00:00"/>
    <n v="25989"/>
    <n v="47810"/>
    <n v="27922"/>
    <n v="13869"/>
    <n v="90"/>
    <x v="0"/>
  </r>
  <r>
    <d v="2021-04-28T00:00:00"/>
    <n v="25358"/>
    <n v="46269"/>
    <n v="27380"/>
    <n v="13474"/>
    <n v="95"/>
    <x v="0"/>
  </r>
  <r>
    <d v="2021-04-29T00:00:00"/>
    <n v="21759"/>
    <n v="40180"/>
    <n v="23695"/>
    <n v="11639"/>
    <n v="93"/>
    <x v="0"/>
  </r>
  <r>
    <d v="2021-04-30T00:00:00"/>
    <n v="25030"/>
    <n v="44062"/>
    <n v="26698"/>
    <n v="13010"/>
    <n v="93"/>
    <x v="0"/>
  </r>
  <r>
    <d v="2021-05-01T00:00:00"/>
    <n v="22972"/>
    <n v="39628"/>
    <n v="24539"/>
    <n v="11519"/>
    <n v="87"/>
    <x v="0"/>
  </r>
  <r>
    <d v="2021-05-02T00:00:00"/>
    <n v="21619"/>
    <n v="37451"/>
    <n v="22833"/>
    <n v="10801"/>
    <n v="89"/>
    <x v="0"/>
  </r>
  <r>
    <d v="2021-05-03T00:00:00"/>
    <n v="22124"/>
    <n v="40817"/>
    <n v="23727"/>
    <n v="11537"/>
    <n v="92"/>
    <x v="0"/>
  </r>
  <r>
    <d v="2021-05-04T00:00:00"/>
    <n v="21448"/>
    <n v="39030"/>
    <n v="23172"/>
    <n v="11452"/>
    <n v="86"/>
    <x v="0"/>
  </r>
  <r>
    <d v="2021-05-05T00:00:00"/>
    <n v="20466"/>
    <n v="36675"/>
    <n v="22102"/>
    <n v="10556"/>
    <n v="85"/>
    <x v="0"/>
  </r>
  <r>
    <d v="2021-05-06T00:00:00"/>
    <n v="20035"/>
    <n v="35707"/>
    <n v="21535"/>
    <n v="10066"/>
    <n v="89"/>
    <x v="0"/>
  </r>
  <r>
    <d v="2021-05-07T00:00:00"/>
    <n v="19315"/>
    <n v="34128"/>
    <n v="20661"/>
    <n v="9790"/>
    <n v="85"/>
    <x v="0"/>
  </r>
  <r>
    <d v="2021-05-08T00:00:00"/>
    <n v="18516"/>
    <n v="31694"/>
    <n v="19520"/>
    <n v="9138"/>
    <n v="84"/>
    <x v="0"/>
  </r>
  <r>
    <d v="2021-05-09T00:00:00"/>
    <n v="20668"/>
    <n v="35942"/>
    <n v="22195"/>
    <n v="10308"/>
    <n v="86"/>
    <x v="0"/>
  </r>
  <r>
    <d v="2021-05-10T00:00:00"/>
    <n v="22768"/>
    <n v="40232"/>
    <n v="24365"/>
    <n v="10909"/>
    <n v="91"/>
    <x v="0"/>
  </r>
  <r>
    <d v="2021-05-11T00:00:00"/>
    <n v="23819"/>
    <n v="41665"/>
    <n v="25206"/>
    <n v="11631"/>
    <n v="87"/>
    <x v="0"/>
  </r>
  <r>
    <d v="2021-05-12T00:00:00"/>
    <n v="20173"/>
    <n v="36872"/>
    <n v="21761"/>
    <n v="10524"/>
    <n v="87"/>
    <x v="0"/>
  </r>
  <r>
    <d v="2021-05-13T00:00:00"/>
    <n v="18788"/>
    <n v="33973"/>
    <n v="20233"/>
    <n v="9872"/>
    <n v="93"/>
    <x v="0"/>
  </r>
  <r>
    <d v="2021-05-14T00:00:00"/>
    <n v="18778"/>
    <n v="33005"/>
    <n v="20082"/>
    <n v="9849"/>
    <n v="87"/>
    <x v="0"/>
  </r>
  <r>
    <d v="2021-05-15T00:00:00"/>
    <n v="16338"/>
    <n v="27774"/>
    <n v="17358"/>
    <n v="8320"/>
    <n v="80"/>
    <x v="0"/>
  </r>
  <r>
    <d v="2021-05-16T00:00:00"/>
    <n v="16910"/>
    <n v="29617"/>
    <n v="17988"/>
    <n v="8699"/>
    <n v="85"/>
    <x v="0"/>
  </r>
  <r>
    <d v="2021-05-17T00:00:00"/>
    <n v="16762"/>
    <n v="31251"/>
    <n v="18179"/>
    <n v="9048"/>
    <n v="91"/>
    <x v="0"/>
  </r>
  <r>
    <d v="2021-05-18T00:00:00"/>
    <n v="18661"/>
    <n v="33123"/>
    <n v="19866"/>
    <n v="9508"/>
    <n v="95"/>
    <x v="0"/>
  </r>
  <r>
    <d v="2021-05-19T00:00:00"/>
    <n v="17979"/>
    <n v="31983"/>
    <n v="19099"/>
    <n v="9573"/>
    <n v="90"/>
    <x v="0"/>
  </r>
  <r>
    <d v="2021-05-20T00:00:00"/>
    <n v="18174"/>
    <n v="32219"/>
    <n v="19518"/>
    <n v="9902"/>
    <n v="84"/>
    <x v="0"/>
  </r>
  <r>
    <d v="2021-05-21T00:00:00"/>
    <n v="18530"/>
    <n v="32337"/>
    <n v="19690"/>
    <n v="9676"/>
    <n v="82"/>
    <x v="0"/>
  </r>
  <r>
    <d v="2021-05-22T00:00:00"/>
    <n v="16691"/>
    <n v="28378"/>
    <n v="17546"/>
    <n v="8573"/>
    <n v="82"/>
    <x v="0"/>
  </r>
  <r>
    <d v="2021-05-23T00:00:00"/>
    <n v="19341"/>
    <n v="33611"/>
    <n v="20525"/>
    <n v="10146"/>
    <n v="82"/>
    <x v="0"/>
  </r>
  <r>
    <d v="2021-05-24T00:00:00"/>
    <n v="19598"/>
    <n v="34816"/>
    <n v="20857"/>
    <n v="10702"/>
    <n v="79"/>
    <x v="0"/>
  </r>
  <r>
    <d v="2021-05-25T00:00:00"/>
    <n v="16854"/>
    <n v="30591"/>
    <n v="18145"/>
    <n v="9173"/>
    <n v="87"/>
    <x v="0"/>
  </r>
  <r>
    <d v="2021-05-26T00:00:00"/>
    <n v="38717"/>
    <n v="65080"/>
    <n v="41699"/>
    <n v="19178"/>
    <n v="72"/>
    <x v="0"/>
  </r>
  <r>
    <d v="2021-05-27T00:00:00"/>
    <n v="24019"/>
    <n v="42916"/>
    <n v="25833"/>
    <n v="12845"/>
    <n v="80"/>
    <x v="0"/>
  </r>
  <r>
    <d v="2021-05-28T00:00:00"/>
    <n v="20149"/>
    <n v="35235"/>
    <n v="21362"/>
    <n v="10718"/>
    <n v="84"/>
    <x v="0"/>
  </r>
  <r>
    <d v="2021-05-29T00:00:00"/>
    <n v="16924"/>
    <n v="29265"/>
    <n v="17905"/>
    <n v="9288"/>
    <n v="83"/>
    <x v="0"/>
  </r>
  <r>
    <d v="2021-05-30T00:00:00"/>
    <n v="34487"/>
    <n v="58234"/>
    <n v="36626"/>
    <n v="13849"/>
    <n v="90"/>
    <x v="0"/>
  </r>
  <r>
    <d v="2021-05-31T00:00:00"/>
    <n v="24687"/>
    <n v="42693"/>
    <n v="25674"/>
    <n v="10771"/>
    <n v="89"/>
    <x v="0"/>
  </r>
  <r>
    <d v="2021-06-01T00:00:00"/>
    <n v="25628"/>
    <n v="46403"/>
    <n v="27420"/>
    <n v="11160"/>
    <n v="84"/>
    <x v="0"/>
  </r>
  <r>
    <d v="2021-06-02T00:00:00"/>
    <n v="25640"/>
    <n v="49256"/>
    <n v="28061"/>
    <n v="11144"/>
    <n v="76"/>
    <x v="0"/>
  </r>
  <r>
    <d v="2021-06-03T00:00:00"/>
    <n v="20496"/>
    <n v="38476"/>
    <n v="21876"/>
    <n v="9326"/>
    <n v="79"/>
    <x v="0"/>
  </r>
  <r>
    <d v="2021-06-04T00:00:00"/>
    <n v="19591"/>
    <n v="35236"/>
    <n v="20845"/>
    <n v="9447"/>
    <n v="82"/>
    <x v="0"/>
  </r>
  <r>
    <d v="2021-06-05T00:00:00"/>
    <n v="19252"/>
    <n v="32828"/>
    <n v="20618"/>
    <n v="10489"/>
    <n v="77"/>
    <x v="0"/>
  </r>
  <r>
    <d v="2021-06-06T00:00:00"/>
    <n v="17668"/>
    <n v="30073"/>
    <n v="19000"/>
    <n v="9265"/>
    <n v="91"/>
    <x v="0"/>
  </r>
  <r>
    <d v="2021-06-07T00:00:00"/>
    <n v="18146"/>
    <n v="32246"/>
    <n v="19561"/>
    <n v="9785"/>
    <n v="89"/>
    <x v="0"/>
  </r>
  <r>
    <d v="2021-06-08T00:00:00"/>
    <n v="23362"/>
    <n v="41135"/>
    <n v="25255"/>
    <n v="10956"/>
    <n v="129"/>
    <x v="0"/>
  </r>
  <r>
    <d v="2021-06-09T00:00:00"/>
    <n v="19686"/>
    <n v="34375"/>
    <n v="21182"/>
    <n v="10045"/>
    <n v="102"/>
    <x v="0"/>
  </r>
  <r>
    <d v="2021-06-10T00:00:00"/>
    <n v="19228"/>
    <n v="33348"/>
    <n v="20648"/>
    <n v="10097"/>
    <n v="95"/>
    <x v="0"/>
  </r>
  <r>
    <d v="2021-06-11T00:00:00"/>
    <n v="16768"/>
    <n v="29449"/>
    <n v="17886"/>
    <n v="8815"/>
    <n v="89"/>
    <x v="0"/>
  </r>
  <r>
    <d v="2021-06-12T00:00:00"/>
    <n v="14471"/>
    <n v="25328"/>
    <n v="15560"/>
    <n v="7675"/>
    <n v="86"/>
    <x v="0"/>
  </r>
  <r>
    <d v="2021-06-13T00:00:00"/>
    <n v="14403"/>
    <n v="25142"/>
    <n v="15408"/>
    <n v="7732"/>
    <n v="83"/>
    <x v="0"/>
  </r>
  <r>
    <d v="2021-06-14T00:00:00"/>
    <n v="14362"/>
    <n v="26251"/>
    <n v="15566"/>
    <n v="7967"/>
    <n v="90"/>
    <x v="0"/>
  </r>
  <r>
    <d v="2021-06-15T00:00:00"/>
    <n v="14553"/>
    <n v="26364"/>
    <n v="15693"/>
    <n v="8084"/>
    <n v="89"/>
    <x v="0"/>
  </r>
  <r>
    <d v="2021-06-16T00:00:00"/>
    <n v="14255"/>
    <n v="25801"/>
    <n v="15423"/>
    <n v="7928"/>
    <n v="86"/>
    <x v="0"/>
  </r>
  <r>
    <d v="2021-06-17T00:00:00"/>
    <n v="14559"/>
    <n v="26380"/>
    <n v="15696"/>
    <n v="8178"/>
    <n v="88"/>
    <x v="0"/>
  </r>
  <r>
    <d v="2021-06-18T00:00:00"/>
    <n v="14286"/>
    <n v="25481"/>
    <n v="15272"/>
    <n v="7858"/>
    <n v="82"/>
    <x v="0"/>
  </r>
  <r>
    <d v="2021-06-19T00:00:00"/>
    <n v="14125"/>
    <n v="23833"/>
    <n v="14860"/>
    <n v="7344"/>
    <n v="85"/>
    <x v="0"/>
  </r>
  <r>
    <d v="2021-06-20T00:00:00"/>
    <n v="13136"/>
    <n v="23148"/>
    <n v="14049"/>
    <n v="7105"/>
    <n v="81"/>
    <x v="0"/>
  </r>
  <r>
    <d v="2021-06-21T00:00:00"/>
    <n v="14472"/>
    <n v="26057"/>
    <n v="15594"/>
    <n v="8109"/>
    <n v="82"/>
    <x v="0"/>
  </r>
  <r>
    <d v="2021-06-22T00:00:00"/>
    <n v="15193"/>
    <n v="26440"/>
    <n v="16282"/>
    <n v="8311"/>
    <n v="90"/>
    <x v="0"/>
  </r>
  <r>
    <d v="2021-06-23T00:00:00"/>
    <n v="18428"/>
    <n v="31614"/>
    <n v="19705"/>
    <n v="8988"/>
    <n v="94"/>
    <x v="0"/>
  </r>
  <r>
    <d v="2021-06-24T00:00:00"/>
    <n v="16562"/>
    <n v="28605"/>
    <n v="17871"/>
    <n v="8877"/>
    <n v="83"/>
    <x v="0"/>
  </r>
  <r>
    <d v="2021-06-25T00:00:00"/>
    <n v="14926"/>
    <n v="25275"/>
    <n v="15801"/>
    <n v="8184"/>
    <n v="84"/>
    <x v="0"/>
  </r>
  <r>
    <d v="2021-06-26T00:00:00"/>
    <n v="13754"/>
    <n v="23432"/>
    <n v="14689"/>
    <n v="7530"/>
    <n v="80"/>
    <x v="0"/>
  </r>
  <r>
    <d v="2021-06-27T00:00:00"/>
    <n v="15375"/>
    <n v="25513"/>
    <n v="16274"/>
    <n v="8396"/>
    <n v="83"/>
    <x v="0"/>
  </r>
  <r>
    <d v="2021-06-28T00:00:00"/>
    <n v="16073"/>
    <n v="27499"/>
    <n v="17202"/>
    <n v="8837"/>
    <n v="91"/>
    <x v="0"/>
  </r>
  <r>
    <d v="2021-06-29T00:00:00"/>
    <n v="14471"/>
    <n v="25271"/>
    <n v="15498"/>
    <n v="7949"/>
    <n v="85"/>
    <x v="0"/>
  </r>
  <r>
    <d v="2021-06-30T00:00:00"/>
    <n v="13610"/>
    <n v="24530"/>
    <n v="14674"/>
    <n v="7597"/>
    <n v="93"/>
    <x v="0"/>
  </r>
  <r>
    <d v="2021-07-01T00:00:00"/>
    <n v="17393"/>
    <n v="30956"/>
    <n v="18503"/>
    <n v="7920"/>
    <n v="99"/>
    <x v="0"/>
  </r>
  <r>
    <d v="2021-07-02T00:00:00"/>
    <n v="20503"/>
    <n v="36769"/>
    <n v="21642"/>
    <n v="8028"/>
    <n v="107"/>
    <x v="0"/>
  </r>
  <r>
    <d v="2021-07-03T00:00:00"/>
    <n v="15617"/>
    <n v="26980"/>
    <n v="16544"/>
    <n v="7359"/>
    <n v="88"/>
    <x v="0"/>
  </r>
  <r>
    <d v="2021-07-04T00:00:00"/>
    <n v="18600"/>
    <n v="31629"/>
    <n v="19481"/>
    <n v="9090"/>
    <n v="76"/>
    <x v="0"/>
  </r>
  <r>
    <d v="2021-07-05T00:00:00"/>
    <n v="14498"/>
    <n v="25966"/>
    <n v="15267"/>
    <n v="7506"/>
    <n v="79"/>
    <x v="0"/>
  </r>
  <r>
    <d v="2021-07-06T00:00:00"/>
    <n v="15966"/>
    <n v="28142"/>
    <n v="17313"/>
    <n v="7823"/>
    <n v="97"/>
    <x v="0"/>
  </r>
  <r>
    <d v="2021-07-07T00:00:00"/>
    <n v="14022"/>
    <n v="25828"/>
    <n v="15194"/>
    <n v="7291"/>
    <n v="97"/>
    <x v="0"/>
  </r>
  <r>
    <d v="2021-07-08T00:00:00"/>
    <n v="13689"/>
    <n v="24186"/>
    <n v="14554"/>
    <n v="7378"/>
    <n v="88"/>
    <x v="0"/>
  </r>
  <r>
    <d v="2021-07-09T00:00:00"/>
    <n v="13497"/>
    <n v="25739"/>
    <n v="14450"/>
    <n v="7353"/>
    <n v="90"/>
    <x v="0"/>
  </r>
  <r>
    <d v="2021-07-10T00:00:00"/>
    <n v="12577"/>
    <n v="22005"/>
    <n v="13577"/>
    <n v="6824"/>
    <n v="81"/>
    <x v="0"/>
  </r>
  <r>
    <d v="2021-07-11T00:00:00"/>
    <n v="12435"/>
    <n v="21877"/>
    <n v="13279"/>
    <n v="6709"/>
    <n v="92"/>
    <x v="0"/>
  </r>
  <r>
    <d v="2021-07-12T00:00:00"/>
    <n v="14487"/>
    <n v="25176"/>
    <n v="15416"/>
    <n v="7775"/>
    <n v="84"/>
    <x v="0"/>
  </r>
  <r>
    <d v="2021-07-13T00:00:00"/>
    <n v="18377"/>
    <n v="33679"/>
    <n v="19801"/>
    <n v="9281"/>
    <n v="87"/>
    <x v="0"/>
  </r>
  <r>
    <d v="2021-07-14T00:00:00"/>
    <n v="18062"/>
    <n v="32961"/>
    <n v="19721"/>
    <n v="9672"/>
    <n v="88"/>
    <x v="0"/>
  </r>
  <r>
    <d v="2021-07-15T00:00:00"/>
    <n v="17168"/>
    <n v="30250"/>
    <n v="18431"/>
    <n v="9146"/>
    <n v="84"/>
    <x v="0"/>
  </r>
  <r>
    <d v="2021-07-16T00:00:00"/>
    <n v="18518"/>
    <n v="32725"/>
    <n v="19691"/>
    <n v="10069"/>
    <n v="89"/>
    <x v="0"/>
  </r>
  <r>
    <d v="2021-07-17T00:00:00"/>
    <n v="17243"/>
    <n v="30213"/>
    <n v="18260"/>
    <n v="9244"/>
    <n v="85"/>
    <x v="0"/>
  </r>
  <r>
    <d v="2021-07-18T00:00:00"/>
    <n v="15484"/>
    <n v="27277"/>
    <n v="16367"/>
    <n v="8385"/>
    <n v="84"/>
    <x v="0"/>
  </r>
  <r>
    <d v="2021-07-19T00:00:00"/>
    <n v="19044"/>
    <n v="35532"/>
    <n v="20570"/>
    <n v="9582"/>
    <n v="107"/>
    <x v="0"/>
  </r>
  <r>
    <d v="2021-07-20T00:00:00"/>
    <n v="18707"/>
    <n v="33719"/>
    <n v="20190"/>
    <n v="9318"/>
    <n v="105"/>
    <x v="0"/>
  </r>
  <r>
    <d v="2021-07-21T00:00:00"/>
    <n v="10969"/>
    <n v="18603"/>
    <n v="11851"/>
    <n v="5906"/>
    <n v="90"/>
    <x v="0"/>
  </r>
  <r>
    <d v="2021-07-22T00:00:00"/>
    <n v="16948"/>
    <n v="30600"/>
    <n v="18244"/>
    <n v="9340"/>
    <n v="97"/>
    <x v="0"/>
  </r>
  <r>
    <d v="2021-07-23T00:00:00"/>
    <n v="16681"/>
    <n v="28253"/>
    <n v="17745"/>
    <n v="9013"/>
    <n v="93"/>
    <x v="0"/>
  </r>
  <r>
    <d v="2021-07-24T00:00:00"/>
    <n v="14609"/>
    <n v="24739"/>
    <n v="15704"/>
    <n v="8016"/>
    <n v="87"/>
    <x v="0"/>
  </r>
  <r>
    <d v="2021-07-25T00:00:00"/>
    <n v="14828"/>
    <n v="25969"/>
    <n v="15880"/>
    <n v="7615"/>
    <n v="88"/>
    <x v="0"/>
  </r>
  <r>
    <d v="2021-07-26T00:00:00"/>
    <n v="16757"/>
    <n v="31585"/>
    <n v="19604"/>
    <n v="9430"/>
    <n v="91"/>
    <x v="0"/>
  </r>
  <r>
    <d v="2021-07-27T00:00:00"/>
    <n v="19312"/>
    <n v="36888"/>
    <n v="23161"/>
    <n v="10882"/>
    <n v="88"/>
    <x v="0"/>
  </r>
  <r>
    <d v="2021-07-28T00:00:00"/>
    <n v="23775"/>
    <n v="42911"/>
    <n v="27884"/>
    <n v="12955"/>
    <n v="91"/>
    <x v="0"/>
  </r>
  <r>
    <d v="2021-07-29T00:00:00"/>
    <n v="21540"/>
    <n v="39597"/>
    <n v="25496"/>
    <n v="12007"/>
    <n v="89"/>
    <x v="0"/>
  </r>
  <r>
    <d v="2021-07-30T00:00:00"/>
    <n v="18069"/>
    <n v="34359"/>
    <n v="21997"/>
    <n v="10627"/>
    <n v="79"/>
    <x v="0"/>
  </r>
  <r>
    <d v="2021-07-31T00:00:00"/>
    <n v="16834"/>
    <n v="31618"/>
    <n v="20501"/>
    <n v="9925"/>
    <n v="73"/>
    <x v="0"/>
  </r>
  <r>
    <d v="2021-08-01T00:00:00"/>
    <n v="16418"/>
    <n v="30929"/>
    <n v="19925"/>
    <n v="9465"/>
    <n v="73"/>
    <x v="0"/>
  </r>
  <r>
    <d v="2021-08-02T00:00:00"/>
    <n v="16442"/>
    <n v="31250"/>
    <n v="20004"/>
    <n v="9826"/>
    <n v="72"/>
    <x v="0"/>
  </r>
  <r>
    <d v="2021-08-03T00:00:00"/>
    <n v="20982"/>
    <n v="39430"/>
    <n v="25036"/>
    <n v="12311"/>
    <n v="87"/>
    <x v="0"/>
  </r>
  <r>
    <d v="2021-08-04T00:00:00"/>
    <n v="19295"/>
    <n v="34044"/>
    <n v="21045"/>
    <n v="11220"/>
    <n v="83"/>
    <x v="0"/>
  </r>
  <r>
    <d v="2021-08-05T00:00:00"/>
    <n v="15833"/>
    <n v="27054"/>
    <n v="16913"/>
    <n v="8892"/>
    <n v="91"/>
    <x v="0"/>
  </r>
  <r>
    <d v="2021-08-06T00:00:00"/>
    <n v="14298"/>
    <n v="24571"/>
    <n v="15201"/>
    <n v="8238"/>
    <n v="88"/>
    <x v="0"/>
  </r>
  <r>
    <d v="2021-08-07T00:00:00"/>
    <n v="13068"/>
    <n v="22430"/>
    <n v="13944"/>
    <n v="7474"/>
    <n v="80"/>
    <x v="0"/>
  </r>
  <r>
    <d v="2021-08-08T00:00:00"/>
    <n v="12973"/>
    <n v="22720"/>
    <n v="13846"/>
    <n v="7241"/>
    <n v="84"/>
    <x v="0"/>
  </r>
  <r>
    <d v="2021-08-09T00:00:00"/>
    <n v="14215"/>
    <n v="24965"/>
    <n v="15281"/>
    <n v="7840"/>
    <n v="85"/>
    <x v="0"/>
  </r>
  <r>
    <d v="2021-08-10T00:00:00"/>
    <n v="13726"/>
    <n v="24367"/>
    <n v="14781"/>
    <n v="7929"/>
    <n v="87"/>
    <x v="0"/>
  </r>
  <r>
    <d v="2021-08-11T00:00:00"/>
    <n v="14738"/>
    <n v="26681"/>
    <n v="15873"/>
    <n v="8254"/>
    <n v="81"/>
    <x v="0"/>
  </r>
  <r>
    <d v="2021-08-12T00:00:00"/>
    <n v="15813"/>
    <n v="28001"/>
    <n v="17140"/>
    <n v="8795"/>
    <n v="85"/>
    <x v="0"/>
  </r>
  <r>
    <d v="2021-08-13T00:00:00"/>
    <n v="14781"/>
    <n v="25148"/>
    <n v="15699"/>
    <n v="8020"/>
    <n v="86"/>
    <x v="0"/>
  </r>
  <r>
    <d v="2021-08-14T00:00:00"/>
    <n v="14380"/>
    <n v="24175"/>
    <n v="15274"/>
    <n v="8198"/>
    <n v="74"/>
    <x v="0"/>
  </r>
  <r>
    <d v="2021-08-15T00:00:00"/>
    <n v="12557"/>
    <n v="21825"/>
    <n v="13352"/>
    <n v="6948"/>
    <n v="83"/>
    <x v="0"/>
  </r>
  <r>
    <d v="2021-08-16T00:00:00"/>
    <n v="12654"/>
    <n v="23446"/>
    <n v="13831"/>
    <n v="7255"/>
    <n v="88"/>
    <x v="0"/>
  </r>
  <r>
    <d v="2021-08-17T00:00:00"/>
    <n v="12971"/>
    <n v="23157"/>
    <n v="13831"/>
    <n v="7150"/>
    <n v="86"/>
    <x v="0"/>
  </r>
  <r>
    <d v="2021-08-18T00:00:00"/>
    <n v="14774"/>
    <n v="25920"/>
    <n v="15799"/>
    <n v="7720"/>
    <n v="94"/>
    <x v="0"/>
  </r>
  <r>
    <d v="2021-08-19T00:00:00"/>
    <n v="14641"/>
    <n v="25385"/>
    <n v="15603"/>
    <n v="7991"/>
    <n v="87"/>
    <x v="0"/>
  </r>
  <r>
    <d v="2021-08-20T00:00:00"/>
    <n v="13906"/>
    <n v="24409"/>
    <n v="14913"/>
    <n v="7854"/>
    <n v="82"/>
    <x v="0"/>
  </r>
  <r>
    <d v="2021-08-21T00:00:00"/>
    <n v="13653"/>
    <n v="23262"/>
    <n v="14648"/>
    <n v="7748"/>
    <n v="79"/>
    <x v="0"/>
  </r>
  <r>
    <d v="2021-08-22T00:00:00"/>
    <n v="16712"/>
    <n v="30807"/>
    <n v="19583"/>
    <n v="10137"/>
    <n v="76"/>
    <x v="0"/>
  </r>
  <r>
    <d v="2021-08-23T00:00:00"/>
    <n v="16409"/>
    <n v="31126"/>
    <n v="19217"/>
    <n v="9649"/>
    <n v="77"/>
    <x v="0"/>
  </r>
  <r>
    <d v="2021-08-24T00:00:00"/>
    <n v="16858"/>
    <n v="31394"/>
    <n v="19705"/>
    <n v="9969"/>
    <n v="78"/>
    <x v="0"/>
  </r>
  <r>
    <d v="2021-08-25T00:00:00"/>
    <n v="17136"/>
    <n v="32042"/>
    <n v="19821"/>
    <n v="9697"/>
    <n v="83"/>
    <x v="0"/>
  </r>
  <r>
    <d v="2021-08-26T00:00:00"/>
    <n v="16069"/>
    <n v="30681"/>
    <n v="19094"/>
    <n v="9582"/>
    <n v="77"/>
    <x v="0"/>
  </r>
  <r>
    <d v="2021-08-27T00:00:00"/>
    <n v="17614"/>
    <n v="35499"/>
    <n v="22900"/>
    <n v="11189"/>
    <n v="73"/>
    <x v="0"/>
  </r>
  <r>
    <d v="2021-08-28T00:00:00"/>
    <n v="17483"/>
    <n v="35329"/>
    <n v="22569"/>
    <n v="10700"/>
    <n v="73"/>
    <x v="0"/>
  </r>
  <r>
    <d v="2021-08-29T00:00:00"/>
    <n v="18613"/>
    <n v="36847"/>
    <n v="23791"/>
    <n v="11660"/>
    <n v="70"/>
    <x v="0"/>
  </r>
  <r>
    <d v="2021-08-30T00:00:00"/>
    <n v="18752"/>
    <n v="38287"/>
    <n v="23932"/>
    <n v="11196"/>
    <n v="75"/>
    <x v="0"/>
  </r>
  <r>
    <d v="2021-08-31T00:00:00"/>
    <n v="18262"/>
    <n v="37492"/>
    <n v="23600"/>
    <n v="11338"/>
    <n v="74"/>
    <x v="0"/>
  </r>
  <r>
    <d v="2021-09-01T00:00:00"/>
    <n v="17929"/>
    <n v="35892"/>
    <n v="22688"/>
    <n v="11009"/>
    <n v="71"/>
    <x v="0"/>
  </r>
  <r>
    <d v="2021-09-02T00:00:00"/>
    <n v="18081"/>
    <n v="35607"/>
    <n v="22773"/>
    <n v="11105"/>
    <n v="70"/>
    <x v="0"/>
  </r>
  <r>
    <d v="2021-09-03T00:00:00"/>
    <n v="18879"/>
    <n v="36624"/>
    <n v="23725"/>
    <n v="11649"/>
    <n v="68"/>
    <x v="0"/>
  </r>
  <r>
    <d v="2021-09-04T00:00:00"/>
    <n v="16036"/>
    <n v="27666"/>
    <n v="17742"/>
    <n v="9022"/>
    <n v="72"/>
    <x v="0"/>
  </r>
  <r>
    <d v="2021-09-05T00:00:00"/>
    <n v="16062"/>
    <n v="28619"/>
    <n v="17913"/>
    <n v="9090"/>
    <n v="75"/>
    <x v="0"/>
  </r>
  <r>
    <d v="2021-09-06T00:00:00"/>
    <n v="15145"/>
    <n v="27159"/>
    <n v="16909"/>
    <n v="8482"/>
    <n v="74"/>
    <x v="0"/>
  </r>
  <r>
    <d v="2021-09-07T00:00:00"/>
    <n v="15037"/>
    <n v="27603"/>
    <n v="16876"/>
    <n v="8609"/>
    <n v="77"/>
    <x v="0"/>
  </r>
  <r>
    <d v="2021-09-08T00:00:00"/>
    <n v="15166"/>
    <n v="28142"/>
    <n v="17117"/>
    <n v="8638"/>
    <n v="81"/>
    <x v="0"/>
  </r>
  <r>
    <d v="2021-09-09T00:00:00"/>
    <n v="18827"/>
    <n v="32688"/>
    <n v="20870"/>
    <n v="9826"/>
    <n v="103"/>
    <x v="0"/>
  </r>
  <r>
    <d v="2021-09-10T00:00:00"/>
    <n v="19193"/>
    <n v="32630"/>
    <n v="21030"/>
    <n v="10217"/>
    <n v="86"/>
    <x v="0"/>
  </r>
  <r>
    <d v="2021-09-11T00:00:00"/>
    <n v="22657"/>
    <n v="36628"/>
    <n v="24550"/>
    <n v="9931"/>
    <n v="79"/>
    <x v="0"/>
  </r>
  <r>
    <d v="2021-09-12T00:00:00"/>
    <n v="20248"/>
    <n v="33080"/>
    <n v="21195"/>
    <n v="9835"/>
    <n v="83"/>
    <x v="0"/>
  </r>
  <r>
    <d v="2021-09-13T00:00:00"/>
    <n v="19666"/>
    <n v="34798"/>
    <n v="21017"/>
    <n v="11030"/>
    <n v="80"/>
    <x v="0"/>
  </r>
  <r>
    <d v="2021-09-14T00:00:00"/>
    <n v="16815"/>
    <n v="29580"/>
    <n v="17797"/>
    <n v="9264"/>
    <n v="84"/>
    <x v="0"/>
  </r>
  <r>
    <d v="2021-09-15T00:00:00"/>
    <n v="16867"/>
    <n v="29587"/>
    <n v="17999"/>
    <n v="8923"/>
    <n v="93"/>
    <x v="0"/>
  </r>
  <r>
    <d v="2021-09-16T00:00:00"/>
    <n v="19693"/>
    <n v="33949"/>
    <n v="20832"/>
    <n v="9596"/>
    <n v="98"/>
    <x v="0"/>
  </r>
  <r>
    <d v="2021-09-17T00:00:00"/>
    <n v="16678"/>
    <n v="28797"/>
    <n v="17755"/>
    <n v="8672"/>
    <n v="95"/>
    <x v="0"/>
  </r>
  <r>
    <d v="2021-09-18T00:00:00"/>
    <n v="14161"/>
    <n v="24550"/>
    <n v="15187"/>
    <n v="7702"/>
    <n v="90"/>
    <x v="0"/>
  </r>
  <r>
    <d v="2021-09-19T00:00:00"/>
    <n v="17310"/>
    <n v="29350"/>
    <n v="18447"/>
    <n v="9766"/>
    <n v="76"/>
    <x v="0"/>
  </r>
  <r>
    <d v="2021-09-20T00:00:00"/>
    <n v="18045"/>
    <n v="32283"/>
    <n v="19162"/>
    <n v="10087"/>
    <n v="77"/>
    <x v="0"/>
  </r>
  <r>
    <d v="2021-09-21T00:00:00"/>
    <n v="21301"/>
    <n v="38478"/>
    <n v="22986"/>
    <n v="10287"/>
    <n v="103"/>
    <x v="0"/>
  </r>
  <r>
    <d v="2021-09-22T00:00:00"/>
    <n v="19614"/>
    <n v="33573"/>
    <n v="20770"/>
    <n v="9119"/>
    <n v="90"/>
    <x v="0"/>
  </r>
  <r>
    <d v="2021-09-23T00:00:00"/>
    <n v="19326"/>
    <n v="33634"/>
    <n v="20648"/>
    <n v="9670"/>
    <n v="82"/>
    <x v="0"/>
  </r>
  <r>
    <d v="2021-09-24T00:00:00"/>
    <n v="15827"/>
    <n v="28007"/>
    <n v="16827"/>
    <n v="8611"/>
    <n v="84"/>
    <x v="0"/>
  </r>
  <r>
    <d v="2021-09-25T00:00:00"/>
    <n v="13583"/>
    <n v="23427"/>
    <n v="14559"/>
    <n v="7718"/>
    <n v="78"/>
    <x v="0"/>
  </r>
  <r>
    <d v="2021-09-26T00:00:00"/>
    <n v="13471"/>
    <n v="22886"/>
    <n v="14372"/>
    <n v="7836"/>
    <n v="79"/>
    <x v="0"/>
  </r>
  <r>
    <d v="2021-09-27T00:00:00"/>
    <n v="14412"/>
    <n v="26086"/>
    <n v="15421"/>
    <n v="8046"/>
    <n v="87"/>
    <x v="0"/>
  </r>
  <r>
    <d v="2021-09-28T00:00:00"/>
    <n v="22086"/>
    <n v="38685"/>
    <n v="23551"/>
    <n v="11025"/>
    <n v="79"/>
    <x v="0"/>
  </r>
  <r>
    <d v="2021-09-29T00:00:00"/>
    <n v="26596"/>
    <n v="49236"/>
    <n v="28143"/>
    <n v="13914"/>
    <n v="80"/>
    <x v="0"/>
  </r>
  <r>
    <d v="2021-09-30T00:00:00"/>
    <n v="23019"/>
    <n v="40690"/>
    <n v="24589"/>
    <n v="13210"/>
    <n v="82"/>
    <x v="0"/>
  </r>
  <r>
    <d v="2021-10-01T00:00:00"/>
    <n v="16866"/>
    <n v="29437"/>
    <n v="18062"/>
    <n v="9660"/>
    <n v="81"/>
    <x v="0"/>
  </r>
  <r>
    <d v="2021-10-02T00:00:00"/>
    <n v="14354"/>
    <n v="25539"/>
    <n v="15426"/>
    <n v="8298"/>
    <n v="86"/>
    <x v="0"/>
  </r>
  <r>
    <d v="2021-10-03T00:00:00"/>
    <n v="13973"/>
    <n v="25036"/>
    <n v="14979"/>
    <n v="8213"/>
    <n v="90"/>
    <x v="0"/>
  </r>
  <r>
    <d v="2021-10-04T00:00:00"/>
    <n v="14434"/>
    <n v="26259"/>
    <n v="15405"/>
    <n v="8273"/>
    <n v="86"/>
    <x v="0"/>
  </r>
  <r>
    <d v="2021-10-05T00:00:00"/>
    <n v="17627"/>
    <n v="33093"/>
    <n v="18963"/>
    <n v="10155"/>
    <n v="86"/>
    <x v="0"/>
  </r>
  <r>
    <d v="2021-10-06T00:00:00"/>
    <n v="16252"/>
    <n v="30017"/>
    <n v="17451"/>
    <n v="9112"/>
    <n v="87"/>
    <x v="0"/>
  </r>
  <r>
    <d v="2021-10-07T00:00:00"/>
    <n v="15260"/>
    <n v="27328"/>
    <n v="16395"/>
    <n v="8516"/>
    <n v="90"/>
    <x v="0"/>
  </r>
  <r>
    <d v="2021-10-08T00:00:00"/>
    <n v="14434"/>
    <n v="25515"/>
    <n v="15469"/>
    <n v="8120"/>
    <n v="87"/>
    <x v="0"/>
  </r>
  <r>
    <d v="2021-10-09T00:00:00"/>
    <n v="12803"/>
    <n v="22116"/>
    <n v="13559"/>
    <n v="7236"/>
    <n v="84"/>
    <x v="0"/>
  </r>
  <r>
    <d v="2021-10-10T00:00:00"/>
    <n v="13880"/>
    <n v="23723"/>
    <n v="14773"/>
    <n v="7446"/>
    <n v="88"/>
    <x v="0"/>
  </r>
  <r>
    <d v="2021-10-11T00:00:00"/>
    <n v="12727"/>
    <n v="23469"/>
    <n v="13862"/>
    <n v="7292"/>
    <n v="96"/>
    <x v="0"/>
  </r>
  <r>
    <d v="2021-10-12T00:00:00"/>
    <n v="13186"/>
    <n v="23689"/>
    <n v="14214"/>
    <n v="7467"/>
    <n v="90"/>
    <x v="0"/>
  </r>
  <r>
    <d v="2021-10-13T00:00:00"/>
    <n v="14952"/>
    <n v="27160"/>
    <n v="16145"/>
    <n v="8083"/>
    <n v="95"/>
    <x v="0"/>
  </r>
  <r>
    <d v="2021-10-14T00:00:00"/>
    <n v="16416"/>
    <n v="28787"/>
    <n v="17677"/>
    <n v="8793"/>
    <n v="89"/>
    <x v="0"/>
  </r>
  <r>
    <d v="2021-10-15T00:00:00"/>
    <n v="16848"/>
    <n v="29659"/>
    <n v="18037"/>
    <n v="8806"/>
    <n v="84"/>
    <x v="0"/>
  </r>
  <r>
    <d v="2021-10-16T00:00:00"/>
    <n v="14601"/>
    <n v="25070"/>
    <n v="15522"/>
    <n v="7765"/>
    <n v="84"/>
    <x v="0"/>
  </r>
  <r>
    <d v="2021-10-17T00:00:00"/>
    <n v="14385"/>
    <n v="28575"/>
    <n v="15324"/>
    <n v="7662"/>
    <n v="83"/>
    <x v="0"/>
  </r>
  <r>
    <d v="2021-10-18T00:00:00"/>
    <n v="13828"/>
    <n v="25133"/>
    <n v="14918"/>
    <n v="7543"/>
    <n v="89"/>
    <x v="0"/>
  </r>
  <r>
    <d v="2021-10-19T00:00:00"/>
    <n v="13821"/>
    <n v="25811"/>
    <n v="14917"/>
    <n v="7645"/>
    <n v="91"/>
    <x v="0"/>
  </r>
  <r>
    <d v="2021-10-20T00:00:00"/>
    <n v="19218"/>
    <n v="34142"/>
    <n v="20523"/>
    <n v="9406"/>
    <n v="101"/>
    <x v="0"/>
  </r>
  <r>
    <d v="2021-10-21T00:00:00"/>
    <n v="17476"/>
    <n v="31283"/>
    <n v="18675"/>
    <n v="9075"/>
    <n v="99"/>
    <x v="0"/>
  </r>
  <r>
    <d v="2021-10-22T00:00:00"/>
    <n v="24507"/>
    <n v="43595"/>
    <n v="26555"/>
    <n v="11948"/>
    <n v="102"/>
    <x v="0"/>
  </r>
  <r>
    <d v="2021-10-23T00:00:00"/>
    <n v="24503"/>
    <n v="46855"/>
    <n v="27570"/>
    <n v="11734"/>
    <n v="84"/>
    <x v="0"/>
  </r>
  <r>
    <d v="2021-10-24T00:00:00"/>
    <n v="23778"/>
    <n v="44120"/>
    <n v="26221"/>
    <n v="11412"/>
    <n v="77"/>
    <x v="0"/>
  </r>
  <r>
    <d v="2021-10-25T00:00:00"/>
    <n v="21696"/>
    <n v="39782"/>
    <n v="23784"/>
    <n v="10853"/>
    <n v="85"/>
    <x v="0"/>
  </r>
  <r>
    <d v="2021-10-26T00:00:00"/>
    <n v="26671"/>
    <n v="49262"/>
    <n v="29109"/>
    <n v="12765"/>
    <n v="79"/>
    <x v="0"/>
  </r>
  <r>
    <d v="2021-10-27T00:00:00"/>
    <n v="23083"/>
    <n v="41932"/>
    <n v="24961"/>
    <n v="11345"/>
    <n v="76"/>
    <x v="0"/>
  </r>
  <r>
    <d v="2021-10-28T00:00:00"/>
    <n v="20450"/>
    <n v="38216"/>
    <n v="22172"/>
    <n v="10177"/>
    <n v="83"/>
    <x v="0"/>
  </r>
  <r>
    <d v="2021-10-29T00:00:00"/>
    <n v="18855"/>
    <n v="35107"/>
    <n v="20505"/>
    <n v="9457"/>
    <n v="87"/>
    <x v="0"/>
  </r>
  <r>
    <d v="2021-10-30T00:00:00"/>
    <n v="16660"/>
    <n v="29653"/>
    <n v="17902"/>
    <n v="8370"/>
    <n v="83"/>
    <x v="0"/>
  </r>
  <r>
    <d v="2021-10-31T00:00:00"/>
    <n v="14657"/>
    <n v="27284"/>
    <n v="15879"/>
    <n v="7661"/>
    <n v="84"/>
    <x v="0"/>
  </r>
  <r>
    <d v="2021-11-01T00:00:00"/>
    <n v="17467"/>
    <n v="32774"/>
    <n v="18866"/>
    <n v="9200"/>
    <n v="85"/>
    <x v="0"/>
  </r>
  <r>
    <d v="2021-11-02T00:00:00"/>
    <n v="18609"/>
    <n v="34777"/>
    <n v="20202"/>
    <n v="9663"/>
    <n v="89"/>
    <x v="0"/>
  </r>
  <r>
    <d v="2021-11-03T00:00:00"/>
    <n v="18498"/>
    <n v="34044"/>
    <n v="20152"/>
    <n v="9817"/>
    <n v="84"/>
    <x v="0"/>
  </r>
  <r>
    <d v="2021-11-04T00:00:00"/>
    <n v="21514"/>
    <n v="40260"/>
    <n v="23718"/>
    <n v="11184"/>
    <n v="79"/>
    <x v="0"/>
  </r>
  <r>
    <d v="2021-11-05T00:00:00"/>
    <n v="21038"/>
    <n v="39601"/>
    <n v="22990"/>
    <n v="10774"/>
    <n v="84"/>
    <x v="0"/>
  </r>
  <r>
    <d v="2021-11-06T00:00:00"/>
    <n v="16424"/>
    <n v="28301"/>
    <n v="17611"/>
    <n v="9218"/>
    <n v="72"/>
    <x v="0"/>
  </r>
  <r>
    <d v="2021-11-07T00:00:00"/>
    <n v="15679"/>
    <n v="27108"/>
    <n v="16806"/>
    <n v="8736"/>
    <n v="72"/>
    <x v="0"/>
  </r>
  <r>
    <d v="2021-11-08T00:00:00"/>
    <n v="17045"/>
    <n v="30646"/>
    <n v="18222"/>
    <n v="9071"/>
    <n v="91"/>
    <x v="0"/>
  </r>
  <r>
    <d v="2021-11-09T00:00:00"/>
    <n v="21813"/>
    <n v="37060"/>
    <n v="23289"/>
    <n v="10755"/>
    <n v="141"/>
    <x v="0"/>
  </r>
  <r>
    <d v="2021-11-10T00:00:00"/>
    <n v="20062"/>
    <n v="33961"/>
    <n v="21401"/>
    <n v="10395"/>
    <n v="111"/>
    <x v="0"/>
  </r>
  <r>
    <d v="2021-11-11T00:00:00"/>
    <n v="19411"/>
    <n v="33307"/>
    <n v="20800"/>
    <n v="10461"/>
    <n v="92"/>
    <x v="0"/>
  </r>
  <r>
    <d v="2021-11-12T00:00:00"/>
    <n v="21058"/>
    <n v="35006"/>
    <n v="22428"/>
    <n v="11537"/>
    <n v="83"/>
    <x v="0"/>
  </r>
  <r>
    <d v="2021-11-13T00:00:00"/>
    <n v="19256"/>
    <n v="31787"/>
    <n v="20508"/>
    <n v="10074"/>
    <n v="87"/>
    <x v="0"/>
  </r>
  <r>
    <d v="2021-11-14T00:00:00"/>
    <n v="19955"/>
    <n v="33316"/>
    <n v="21130"/>
    <n v="10502"/>
    <n v="81"/>
    <x v="0"/>
  </r>
  <r>
    <d v="2021-11-15T00:00:00"/>
    <n v="19645"/>
    <n v="34870"/>
    <n v="21254"/>
    <n v="10730"/>
    <n v="82"/>
    <x v="0"/>
  </r>
  <r>
    <d v="2021-11-16T00:00:00"/>
    <n v="20371"/>
    <n v="35957"/>
    <n v="21793"/>
    <n v="10951"/>
    <n v="77"/>
    <x v="0"/>
  </r>
  <r>
    <d v="2021-11-17T00:00:00"/>
    <n v="21128"/>
    <n v="37176"/>
    <n v="23041"/>
    <n v="11590"/>
    <n v="79"/>
    <x v="0"/>
  </r>
  <r>
    <d v="2021-11-18T00:00:00"/>
    <n v="29453"/>
    <n v="49787"/>
    <n v="31573"/>
    <n v="16662"/>
    <n v="74"/>
    <x v="0"/>
  </r>
  <r>
    <d v="2021-11-19T00:00:00"/>
    <n v="23814"/>
    <n v="42481"/>
    <n v="25899"/>
    <n v="13743"/>
    <n v="79"/>
    <x v="0"/>
  </r>
  <r>
    <d v="2021-11-20T00:00:00"/>
    <n v="19383"/>
    <n v="32215"/>
    <n v="20686"/>
    <n v="11084"/>
    <n v="75"/>
    <x v="0"/>
  </r>
  <r>
    <d v="2021-11-21T00:00:00"/>
    <n v="26549"/>
    <n v="45972"/>
    <n v="28520"/>
    <n v="14586"/>
    <n v="71"/>
    <x v="0"/>
  </r>
  <r>
    <d v="2021-11-22T00:00:00"/>
    <n v="48798"/>
    <n v="89115"/>
    <n v="53149"/>
    <n v="22185"/>
    <n v="78"/>
    <x v="1"/>
  </r>
  <r>
    <d v="2021-11-23T00:00:00"/>
    <n v="1003504"/>
    <n v="1894717"/>
    <n v="1139162"/>
    <n v="336053"/>
    <n v="147"/>
    <x v="0"/>
  </r>
  <r>
    <d v="2021-11-24T00:00:00"/>
    <n v="414730"/>
    <n v="711688"/>
    <n v="459412"/>
    <n v="183627"/>
    <n v="128"/>
    <x v="0"/>
  </r>
  <r>
    <d v="2021-11-25T00:00:00"/>
    <n v="144668"/>
    <n v="258031"/>
    <n v="162235"/>
    <n v="70930"/>
    <n v="121"/>
    <x v="0"/>
  </r>
  <r>
    <d v="2021-11-26T00:00:00"/>
    <n v="99395"/>
    <n v="179326"/>
    <n v="109041"/>
    <n v="47608"/>
    <n v="116"/>
    <x v="0"/>
  </r>
  <r>
    <d v="2021-11-27T00:00:00"/>
    <n v="75306"/>
    <n v="132900"/>
    <n v="82460"/>
    <n v="36374"/>
    <n v="120"/>
    <x v="0"/>
  </r>
  <r>
    <d v="2021-11-28T00:00:00"/>
    <n v="66848"/>
    <n v="120251"/>
    <n v="73229"/>
    <n v="31628"/>
    <n v="118"/>
    <x v="0"/>
  </r>
  <r>
    <d v="2021-11-29T00:00:00"/>
    <n v="58110"/>
    <n v="108988"/>
    <n v="63367"/>
    <n v="27362"/>
    <n v="123"/>
    <x v="0"/>
  </r>
  <r>
    <d v="2021-11-30T00:00:00"/>
    <n v="48440"/>
    <n v="88931"/>
    <n v="53457"/>
    <n v="24013"/>
    <n v="118"/>
    <x v="0"/>
  </r>
  <r>
    <d v="2021-12-01T00:00:00"/>
    <n v="45485"/>
    <n v="84789"/>
    <n v="50039"/>
    <n v="22908"/>
    <n v="110"/>
    <x v="0"/>
  </r>
  <r>
    <d v="2021-12-02T00:00:00"/>
    <n v="39226"/>
    <n v="73000"/>
    <n v="43337"/>
    <n v="20538"/>
    <n v="103"/>
    <x v="0"/>
  </r>
  <r>
    <d v="2021-12-03T00:00:00"/>
    <n v="34250"/>
    <n v="63092"/>
    <n v="38030"/>
    <n v="18342"/>
    <n v="106"/>
    <x v="0"/>
  </r>
  <r>
    <d v="2021-12-04T00:00:00"/>
    <n v="31242"/>
    <n v="55453"/>
    <n v="34124"/>
    <n v="16479"/>
    <n v="106"/>
    <x v="0"/>
  </r>
  <r>
    <d v="2021-12-05T00:00:00"/>
    <n v="32553"/>
    <n v="59475"/>
    <n v="35681"/>
    <n v="17556"/>
    <n v="107"/>
    <x v="0"/>
  </r>
  <r>
    <d v="2021-12-06T00:00:00"/>
    <n v="43623"/>
    <n v="81820"/>
    <n v="48175"/>
    <n v="22262"/>
    <n v="105"/>
    <x v="0"/>
  </r>
  <r>
    <d v="2021-12-07T00:00:00"/>
    <n v="42044"/>
    <n v="78539"/>
    <n v="46259"/>
    <n v="21418"/>
    <n v="104"/>
    <x v="0"/>
  </r>
  <r>
    <d v="2021-12-08T00:00:00"/>
    <n v="32332"/>
    <n v="62197"/>
    <n v="35880"/>
    <n v="16685"/>
    <n v="116"/>
    <x v="0"/>
  </r>
  <r>
    <d v="2021-12-09T00:00:00"/>
    <n v="28173"/>
    <n v="53624"/>
    <n v="31029"/>
    <n v="14609"/>
    <n v="106"/>
    <x v="0"/>
  </r>
  <r>
    <d v="2021-12-10T00:00:00"/>
    <n v="28200"/>
    <n v="50142"/>
    <n v="30273"/>
    <n v="14486"/>
    <n v="100"/>
    <x v="0"/>
  </r>
  <r>
    <d v="2021-12-11T00:00:00"/>
    <n v="25699"/>
    <n v="44794"/>
    <n v="27883"/>
    <n v="13658"/>
    <n v="98"/>
    <x v="0"/>
  </r>
  <r>
    <d v="2021-12-12T00:00:00"/>
    <n v="26464"/>
    <n v="46178"/>
    <n v="28753"/>
    <n v="14639"/>
    <n v="97"/>
    <x v="0"/>
  </r>
  <r>
    <d v="2021-12-13T00:00:00"/>
    <n v="25485"/>
    <n v="47839"/>
    <n v="28190"/>
    <n v="13859"/>
    <n v="103"/>
    <x v="0"/>
  </r>
  <r>
    <d v="2021-12-14T00:00:00"/>
    <n v="24091"/>
    <n v="43194"/>
    <n v="26089"/>
    <n v="13029"/>
    <n v="97"/>
    <x v="0"/>
  </r>
  <r>
    <d v="2021-12-15T00:00:00"/>
    <n v="21457"/>
    <n v="40012"/>
    <n v="23793"/>
    <n v="11976"/>
    <n v="96"/>
    <x v="0"/>
  </r>
  <r>
    <d v="2021-12-16T00:00:00"/>
    <n v="21360"/>
    <n v="38662"/>
    <n v="23302"/>
    <n v="11801"/>
    <n v="100"/>
    <x v="0"/>
  </r>
  <r>
    <d v="2021-12-17T00:00:00"/>
    <n v="19782"/>
    <n v="35502"/>
    <n v="21606"/>
    <n v="10963"/>
    <n v="97"/>
    <x v="0"/>
  </r>
  <r>
    <d v="2021-12-18T00:00:00"/>
    <n v="19568"/>
    <n v="33898"/>
    <n v="21348"/>
    <n v="10905"/>
    <n v="99"/>
    <x v="0"/>
  </r>
  <r>
    <d v="2021-12-19T00:00:00"/>
    <n v="19727"/>
    <n v="34366"/>
    <n v="21552"/>
    <n v="10843"/>
    <n v="101"/>
    <x v="0"/>
  </r>
  <r>
    <d v="2021-12-20T00:00:00"/>
    <n v="18962"/>
    <n v="34547"/>
    <n v="20771"/>
    <n v="10386"/>
    <n v="102"/>
    <x v="0"/>
  </r>
  <r>
    <d v="2021-12-21T00:00:00"/>
    <n v="19503"/>
    <n v="34327"/>
    <n v="21212"/>
    <n v="10660"/>
    <n v="99"/>
    <x v="0"/>
  </r>
  <r>
    <d v="2021-12-22T00:00:00"/>
    <n v="18941"/>
    <n v="33995"/>
    <n v="20901"/>
    <n v="10788"/>
    <n v="99"/>
    <x v="0"/>
  </r>
  <r>
    <d v="2021-12-23T00:00:00"/>
    <n v="18618"/>
    <n v="33070"/>
    <n v="20577"/>
    <n v="10441"/>
    <n v="97"/>
    <x v="0"/>
  </r>
  <r>
    <d v="2021-12-24T00:00:00"/>
    <n v="17222"/>
    <n v="29762"/>
    <n v="18848"/>
    <n v="9735"/>
    <n v="96"/>
    <x v="0"/>
  </r>
  <r>
    <d v="2021-12-25T00:00:00"/>
    <n v="16779"/>
    <n v="28706"/>
    <n v="18026"/>
    <n v="9385"/>
    <n v="95"/>
    <x v="0"/>
  </r>
  <r>
    <d v="2021-12-26T00:00:00"/>
    <n v="19561"/>
    <n v="34337"/>
    <n v="21534"/>
    <n v="10643"/>
    <n v="108"/>
    <x v="0"/>
  </r>
  <r>
    <d v="2021-12-27T00:00:00"/>
    <n v="19361"/>
    <n v="35186"/>
    <n v="21462"/>
    <n v="10495"/>
    <n v="106"/>
    <x v="0"/>
  </r>
  <r>
    <d v="2021-12-28T00:00:00"/>
    <n v="21521"/>
    <n v="39175"/>
    <n v="23579"/>
    <n v="11243"/>
    <n v="112"/>
    <x v="0"/>
  </r>
  <r>
    <d v="2021-12-29T00:00:00"/>
    <n v="21924"/>
    <n v="39992"/>
    <n v="24155"/>
    <n v="11670"/>
    <n v="110"/>
    <x v="0"/>
  </r>
  <r>
    <d v="2021-12-30T00:00:00"/>
    <n v="23859"/>
    <n v="44054"/>
    <n v="26137"/>
    <n v="11833"/>
    <n v="109"/>
    <x v="0"/>
  </r>
  <r>
    <d v="2021-12-31T00:00:00"/>
    <n v="35922"/>
    <n v="59931"/>
    <n v="38860"/>
    <n v="15883"/>
    <n v="94"/>
    <x v="0"/>
  </r>
  <r>
    <d v="2022-01-01T00:00:00"/>
    <n v="27103"/>
    <n v="46877"/>
    <n v="29266"/>
    <n v="13150"/>
    <n v="101"/>
    <x v="0"/>
  </r>
  <r>
    <d v="2022-01-02T00:00:00"/>
    <n v="25403"/>
    <n v="45582"/>
    <n v="27622"/>
    <n v="12640"/>
    <n v="110"/>
    <x v="0"/>
  </r>
  <r>
    <d v="2022-01-03T00:00:00"/>
    <n v="26678"/>
    <n v="49216"/>
    <n v="29098"/>
    <n v="13234"/>
    <n v="107"/>
    <x v="0"/>
  </r>
  <r>
    <d v="2022-01-04T00:00:00"/>
    <n v="32722"/>
    <n v="65614"/>
    <n v="36121"/>
    <n v="15457"/>
    <n v="114"/>
    <x v="0"/>
  </r>
  <r>
    <d v="2022-01-05T00:00:00"/>
    <n v="55461"/>
    <n v="93767"/>
    <n v="59677"/>
    <n v="23119"/>
    <n v="88"/>
    <x v="0"/>
  </r>
  <r>
    <d v="2022-01-06T00:00:00"/>
    <n v="45882"/>
    <n v="76172"/>
    <n v="49320"/>
    <n v="24641"/>
    <n v="77"/>
    <x v="0"/>
  </r>
  <r>
    <d v="2022-01-07T00:00:00"/>
    <n v="29218"/>
    <n v="53763"/>
    <n v="31714"/>
    <n v="13828"/>
    <n v="95"/>
    <x v="0"/>
  </r>
  <r>
    <d v="2022-01-08T00:00:00"/>
    <n v="25857"/>
    <n v="45869"/>
    <n v="27897"/>
    <n v="12429"/>
    <n v="99"/>
    <x v="0"/>
  </r>
  <r>
    <d v="2022-01-09T00:00:00"/>
    <n v="24280"/>
    <n v="43870"/>
    <n v="26562"/>
    <n v="12498"/>
    <n v="99"/>
    <x v="0"/>
  </r>
  <r>
    <d v="2022-01-10T00:00:00"/>
    <n v="25051"/>
    <n v="47148"/>
    <n v="27290"/>
    <n v="12786"/>
    <n v="94"/>
    <x v="0"/>
  </r>
  <r>
    <d v="2022-01-11T00:00:00"/>
    <n v="23817"/>
    <n v="44172"/>
    <n v="26166"/>
    <n v="12387"/>
    <n v="104"/>
    <x v="0"/>
  </r>
  <r>
    <d v="2022-01-12T00:00:00"/>
    <n v="24678"/>
    <n v="44288"/>
    <n v="26738"/>
    <n v="12672"/>
    <n v="107"/>
    <x v="0"/>
  </r>
  <r>
    <d v="2022-01-13T00:00:00"/>
    <n v="21036"/>
    <n v="37789"/>
    <n v="22598"/>
    <n v="11168"/>
    <n v="99"/>
    <x v="0"/>
  </r>
  <r>
    <d v="2022-01-14T00:00:00"/>
    <n v="20509"/>
    <n v="37322"/>
    <n v="22361"/>
    <n v="10989"/>
    <n v="95"/>
    <x v="0"/>
  </r>
  <r>
    <d v="2022-01-15T00:00:00"/>
    <n v="20504"/>
    <n v="35844"/>
    <n v="22568"/>
    <n v="11749"/>
    <n v="88"/>
    <x v="0"/>
  </r>
  <r>
    <d v="2022-01-16T00:00:00"/>
    <n v="20630"/>
    <n v="37128"/>
    <n v="22792"/>
    <n v="11283"/>
    <n v="95"/>
    <x v="0"/>
  </r>
  <r>
    <d v="2022-01-17T00:00:00"/>
    <n v="27402"/>
    <n v="47815"/>
    <n v="29844"/>
    <n v="14323"/>
    <n v="127"/>
    <x v="0"/>
  </r>
  <r>
    <d v="2022-01-18T00:00:00"/>
    <n v="30324"/>
    <n v="57248"/>
    <n v="32954"/>
    <n v="14619"/>
    <n v="110"/>
    <x v="0"/>
  </r>
  <r>
    <d v="2022-01-19T00:00:00"/>
    <n v="27005"/>
    <n v="51902"/>
    <n v="29456"/>
    <n v="13041"/>
    <n v="103"/>
    <x v="0"/>
  </r>
  <r>
    <d v="2022-01-20T00:00:00"/>
    <n v="29376"/>
    <n v="50163"/>
    <n v="31239"/>
    <n v="12409"/>
    <n v="109"/>
    <x v="0"/>
  </r>
  <r>
    <d v="2022-01-21T00:00:00"/>
    <n v="27532"/>
    <n v="47663"/>
    <n v="29526"/>
    <n v="13039"/>
    <n v="104"/>
    <x v="0"/>
  </r>
  <r>
    <d v="2022-01-22T00:00:00"/>
    <n v="25187"/>
    <n v="41634"/>
    <n v="26907"/>
    <n v="11592"/>
    <n v="107"/>
    <x v="0"/>
  </r>
  <r>
    <d v="2022-01-23T00:00:00"/>
    <n v="24506"/>
    <n v="40899"/>
    <n v="26326"/>
    <n v="11400"/>
    <n v="106"/>
    <x v="0"/>
  </r>
  <r>
    <d v="2022-01-24T00:00:00"/>
    <n v="24248"/>
    <n v="42219"/>
    <n v="26196"/>
    <n v="11519"/>
    <n v="102"/>
    <x v="0"/>
  </r>
  <r>
    <d v="2022-01-25T00:00:00"/>
    <n v="25663"/>
    <n v="44387"/>
    <n v="27496"/>
    <n v="11923"/>
    <n v="102"/>
    <x v="0"/>
  </r>
  <r>
    <d v="2022-01-26T00:00:00"/>
    <n v="20306"/>
    <n v="37956"/>
    <n v="22069"/>
    <n v="9247"/>
    <n v="118"/>
    <x v="0"/>
  </r>
  <r>
    <d v="2022-01-27T00:00:00"/>
    <n v="2"/>
    <n v="2"/>
    <n v="2"/>
    <n v="2"/>
    <n v="0"/>
    <x v="0"/>
  </r>
  <r>
    <d v="2022-01-28T00:00:00"/>
    <n v="32986"/>
    <n v="79160"/>
    <n v="36571"/>
    <n v="20268"/>
    <n v="83"/>
    <x v="0"/>
  </r>
  <r>
    <d v="2022-01-29T00:00:00"/>
    <n v="37899"/>
    <n v="79095"/>
    <n v="41920"/>
    <n v="25316"/>
    <n v="63"/>
    <x v="0"/>
  </r>
  <r>
    <d v="2022-01-30T00:00:00"/>
    <n v="39931"/>
    <n v="81186"/>
    <n v="43743"/>
    <n v="26636"/>
    <n v="61"/>
    <x v="0"/>
  </r>
  <r>
    <d v="2022-01-31T00:00:00"/>
    <n v="38221"/>
    <n v="92863"/>
    <n v="42291"/>
    <n v="21747"/>
    <n v="67"/>
    <x v="0"/>
  </r>
  <r>
    <d v="2022-02-01T00:00:00"/>
    <n v="33209"/>
    <n v="74033"/>
    <n v="30472"/>
    <n v="13070"/>
    <n v="69"/>
    <x v="0"/>
  </r>
  <r>
    <d v="2022-02-02T00:00:00"/>
    <n v="30511"/>
    <n v="43642"/>
    <n v="20761"/>
    <n v="11814"/>
    <n v="85"/>
    <x v="0"/>
  </r>
  <r>
    <d v="2022-02-03T00:00:00"/>
    <n v="31502"/>
    <n v="44147"/>
    <n v="20830"/>
    <n v="12015"/>
    <n v="90"/>
    <x v="0"/>
  </r>
  <r>
    <d v="2022-02-04T00:00:00"/>
    <n v="26863"/>
    <n v="39483"/>
    <n v="18700"/>
    <n v="10731"/>
    <n v="85"/>
    <x v="0"/>
  </r>
  <r>
    <d v="2022-02-05T00:00:00"/>
    <n v="18014"/>
    <n v="35046"/>
    <n v="16860"/>
    <n v="9604"/>
    <n v="75"/>
    <x v="0"/>
  </r>
  <r>
    <d v="2022-02-06T00:00:00"/>
    <n v="18287"/>
    <n v="34397"/>
    <n v="17185"/>
    <n v="10186"/>
    <n v="80"/>
    <x v="0"/>
  </r>
  <r>
    <d v="2022-02-07T00:00:00"/>
    <n v="19907"/>
    <n v="37993"/>
    <n v="18426"/>
    <n v="10715"/>
    <n v="86"/>
    <x v="0"/>
  </r>
  <r>
    <d v="2022-02-08T00:00:00"/>
    <n v="30850"/>
    <n v="69727"/>
    <n v="30684"/>
    <n v="15702"/>
    <n v="83"/>
    <x v="0"/>
  </r>
  <r>
    <d v="2022-02-09T00:00:00"/>
    <n v="26454"/>
    <n v="61007"/>
    <n v="26184"/>
    <n v="12739"/>
    <n v="88"/>
    <x v="0"/>
  </r>
  <r>
    <d v="2022-02-10T00:00:00"/>
    <n v="23368"/>
    <n v="53624"/>
    <n v="23246"/>
    <n v="11544"/>
    <n v="85"/>
    <x v="0"/>
  </r>
  <r>
    <d v="2022-02-11T00:00:00"/>
    <n v="23197"/>
    <n v="51566"/>
    <n v="22567"/>
    <n v="10819"/>
    <n v="82"/>
    <x v="0"/>
  </r>
  <r>
    <d v="2022-02-12T00:00:00"/>
    <n v="19978"/>
    <n v="44579"/>
    <n v="19796"/>
    <n v="9940"/>
    <n v="79"/>
    <x v="0"/>
  </r>
  <r>
    <d v="2022-02-13T00:00:00"/>
    <n v="22796"/>
    <n v="51628"/>
    <n v="23326"/>
    <n v="12039"/>
    <n v="74"/>
    <x v="0"/>
  </r>
  <r>
    <d v="2022-02-14T00:00:00"/>
    <n v="16559"/>
    <n v="29185"/>
    <n v="13695"/>
    <n v="7100"/>
    <n v="78"/>
    <x v="0"/>
  </r>
  <r>
    <d v="2022-02-15T00:00:00"/>
    <n v="17184"/>
    <n v="28356"/>
    <n v="13548"/>
    <n v="7135"/>
    <n v="81"/>
    <x v="0"/>
  </r>
  <r>
    <d v="2022-02-16T00:00:00"/>
    <n v="19998"/>
    <n v="33813"/>
    <n v="17766"/>
    <n v="10738"/>
    <n v="80"/>
    <x v="0"/>
  </r>
  <r>
    <d v="2022-02-17T00:00:00"/>
    <n v="17966"/>
    <n v="26957"/>
    <n v="13449"/>
    <n v="6989"/>
    <n v="84"/>
    <x v="0"/>
  </r>
  <r>
    <d v="2022-02-18T00:00:00"/>
    <n v="14732"/>
    <n v="23038"/>
    <n v="10750"/>
    <n v="5179"/>
    <n v="83"/>
    <x v="0"/>
  </r>
  <r>
    <d v="2022-02-19T00:00:00"/>
    <n v="13174"/>
    <n v="19607"/>
    <n v="9024"/>
    <n v="4382"/>
    <n v="72"/>
    <x v="0"/>
  </r>
  <r>
    <d v="2022-02-20T00:00:00"/>
    <n v="14536"/>
    <n v="22723"/>
    <n v="10400"/>
    <n v="4916"/>
    <n v="73"/>
    <x v="0"/>
  </r>
  <r>
    <d v="2022-02-21T00:00:00"/>
    <n v="14081"/>
    <n v="22226"/>
    <n v="10183"/>
    <n v="4925"/>
    <n v="72"/>
    <x v="0"/>
  </r>
  <r>
    <d v="2022-02-22T00:00:00"/>
    <n v="16266"/>
    <n v="25600"/>
    <n v="11882"/>
    <n v="5805"/>
    <n v="72"/>
    <x v="0"/>
  </r>
  <r>
    <d v="2022-02-23T00:00:00"/>
    <n v="16775"/>
    <n v="25088"/>
    <n v="11576"/>
    <n v="5800"/>
    <n v="75"/>
    <x v="0"/>
  </r>
  <r>
    <d v="2022-02-24T00:00:00"/>
    <n v="13671"/>
    <n v="20261"/>
    <n v="9548"/>
    <n v="4921"/>
    <n v="78"/>
    <x v="0"/>
  </r>
  <r>
    <d v="2022-02-25T00:00:00"/>
    <n v="20104"/>
    <n v="31104"/>
    <n v="12733"/>
    <n v="6079"/>
    <n v="78"/>
    <x v="0"/>
  </r>
  <r>
    <d v="2022-02-26T00:00:00"/>
    <n v="15521"/>
    <n v="25252"/>
    <n v="10565"/>
    <n v="4997"/>
    <n v="78"/>
    <x v="0"/>
  </r>
  <r>
    <d v="2022-02-27T00:00:00"/>
    <n v="14265"/>
    <n v="23380"/>
    <n v="10265"/>
    <n v="4823"/>
    <n v="75"/>
    <x v="0"/>
  </r>
  <r>
    <d v="2022-02-28T00:00:00"/>
    <n v="14589"/>
    <n v="22474"/>
    <n v="10376"/>
    <n v="5284"/>
    <n v="79"/>
    <x v="0"/>
  </r>
  <r>
    <d v="2022-03-01T00:00:00"/>
    <n v="12707"/>
    <n v="21191"/>
    <n v="9691"/>
    <n v="4946"/>
    <n v="74"/>
    <x v="0"/>
  </r>
  <r>
    <d v="2022-03-02T00:00:00"/>
    <n v="13615"/>
    <n v="23165"/>
    <n v="10378"/>
    <n v="5095"/>
    <n v="75"/>
    <x v="0"/>
  </r>
  <r>
    <d v="2022-03-03T00:00:00"/>
    <n v="15084"/>
    <n v="26558"/>
    <n v="11563"/>
    <n v="5573"/>
    <n v="78"/>
    <x v="0"/>
  </r>
  <r>
    <d v="2022-03-04T00:00:00"/>
    <n v="16010"/>
    <n v="33121"/>
    <n v="13823"/>
    <n v="6858"/>
    <n v="67"/>
    <x v="0"/>
  </r>
  <r>
    <d v="2022-03-05T00:00:00"/>
    <n v="14263"/>
    <n v="31479"/>
    <n v="11784"/>
    <n v="5441"/>
    <n v="66"/>
    <x v="0"/>
  </r>
  <r>
    <d v="2022-03-06T00:00:00"/>
    <n v="13775"/>
    <n v="28828"/>
    <n v="10936"/>
    <n v="4762"/>
    <n v="79"/>
    <x v="0"/>
  </r>
  <r>
    <d v="2022-03-07T00:00:00"/>
    <n v="15400"/>
    <n v="31321"/>
    <n v="12605"/>
    <n v="6098"/>
    <n v="77"/>
    <x v="0"/>
  </r>
  <r>
    <d v="2022-03-08T00:00:00"/>
    <n v="14808"/>
    <n v="29520"/>
    <n v="11915"/>
    <n v="5559"/>
    <n v="80"/>
    <x v="0"/>
  </r>
  <r>
    <d v="2022-03-09T00:00:00"/>
    <n v="14241"/>
    <n v="28081"/>
    <n v="11249"/>
    <n v="5118"/>
    <n v="77"/>
    <x v="0"/>
  </r>
  <r>
    <d v="2022-03-10T00:00:00"/>
    <n v="14840"/>
    <n v="30453"/>
    <n v="12201"/>
    <n v="5635"/>
    <n v="83"/>
    <x v="0"/>
  </r>
  <r>
    <d v="2022-03-11T00:00:00"/>
    <n v="14701"/>
    <n v="29701"/>
    <n v="12324"/>
    <n v="5928"/>
    <n v="81"/>
    <x v="0"/>
  </r>
  <r>
    <d v="2022-03-12T00:00:00"/>
    <n v="14572"/>
    <n v="29527"/>
    <n v="12313"/>
    <n v="6013"/>
    <n v="69"/>
    <x v="0"/>
  </r>
  <r>
    <d v="2022-03-13T00:00:00"/>
    <n v="18949"/>
    <n v="33107"/>
    <n v="14118"/>
    <n v="6822"/>
    <n v="63"/>
    <x v="0"/>
  </r>
  <r>
    <d v="2022-03-14T00:00:00"/>
    <n v="26073"/>
    <n v="48843"/>
    <n v="20992"/>
    <n v="10434"/>
    <n v="66"/>
    <x v="0"/>
  </r>
  <r>
    <d v="2022-03-15T00:00:00"/>
    <n v="48971"/>
    <n v="106667"/>
    <n v="45121"/>
    <n v="21794"/>
    <n v="64"/>
    <x v="0"/>
  </r>
  <r>
    <d v="2022-03-16T00:00:00"/>
    <n v="26864"/>
    <n v="60009"/>
    <n v="24616"/>
    <n v="11757"/>
    <n v="75"/>
    <x v="0"/>
  </r>
  <r>
    <d v="2022-03-17T00:00:00"/>
    <n v="23775"/>
    <n v="57572"/>
    <n v="23951"/>
    <n v="10913"/>
    <n v="86"/>
    <x v="0"/>
  </r>
  <r>
    <d v="2022-03-18T00:00:00"/>
    <n v="26065"/>
    <n v="65859"/>
    <n v="28685"/>
    <n v="13213"/>
    <n v="87"/>
    <x v="0"/>
  </r>
  <r>
    <d v="2022-03-19T00:00:00"/>
    <n v="31396"/>
    <n v="77684"/>
    <n v="34269"/>
    <n v="15915"/>
    <n v="77"/>
    <x v="0"/>
  </r>
  <r>
    <d v="2022-03-20T00:00:00"/>
    <n v="33350"/>
    <n v="83321"/>
    <n v="36290"/>
    <n v="16277"/>
    <n v="80"/>
    <x v="0"/>
  </r>
  <r>
    <d v="2022-03-21T00:00:00"/>
    <n v="32206"/>
    <n v="81304"/>
    <n v="35331"/>
    <n v="15786"/>
    <n v="90"/>
    <x v="0"/>
  </r>
  <r>
    <d v="2022-03-22T00:00:00"/>
    <n v="37508"/>
    <n v="103033"/>
    <n v="42065"/>
    <n v="18366"/>
    <n v="91"/>
    <x v="0"/>
  </r>
  <r>
    <d v="2022-03-23T00:00:00"/>
    <n v="34953"/>
    <n v="95806"/>
    <n v="38692"/>
    <n v="17187"/>
    <n v="101"/>
    <x v="0"/>
  </r>
  <r>
    <d v="2022-03-24T00:00:00"/>
    <n v="33743"/>
    <n v="90676"/>
    <n v="37781"/>
    <n v="16696"/>
    <n v="99"/>
    <x v="0"/>
  </r>
  <r>
    <d v="2022-03-25T00:00:00"/>
    <n v="35229"/>
    <n v="94117"/>
    <n v="39188"/>
    <n v="17572"/>
    <n v="90"/>
    <x v="0"/>
  </r>
  <r>
    <d v="2022-03-26T00:00:00"/>
    <n v="39481"/>
    <n v="104183"/>
    <n v="45128"/>
    <n v="21337"/>
    <n v="84"/>
    <x v="0"/>
  </r>
  <r>
    <d v="2022-03-27T00:00:00"/>
    <n v="81975"/>
    <n v="238268"/>
    <n v="90662"/>
    <n v="35894"/>
    <n v="90"/>
    <x v="0"/>
  </r>
  <r>
    <d v="2022-03-28T00:00:00"/>
    <n v="95370"/>
    <n v="289065"/>
    <n v="108815"/>
    <n v="42961"/>
    <n v="93"/>
    <x v="0"/>
  </r>
  <r>
    <d v="2022-03-29T00:00:00"/>
    <n v="92539"/>
    <n v="282285"/>
    <n v="104918"/>
    <n v="40583"/>
    <n v="102"/>
    <x v="0"/>
  </r>
  <r>
    <d v="2022-03-30T00:00:00"/>
    <n v="98317"/>
    <n v="282865"/>
    <n v="112650"/>
    <n v="46998"/>
    <n v="105"/>
    <x v="0"/>
  </r>
  <r>
    <d v="2022-03-31T00:00:00"/>
    <n v="82932"/>
    <n v="232120"/>
    <n v="95127"/>
    <n v="41371"/>
    <n v="102"/>
    <x v="0"/>
  </r>
  <r>
    <d v="2022-04-01T00:00:00"/>
    <n v="111046"/>
    <n v="318102"/>
    <n v="129979"/>
    <n v="55073"/>
    <n v="95"/>
    <x v="0"/>
  </r>
  <r>
    <d v="2022-04-02T00:00:00"/>
    <n v="219761"/>
    <n v="624465"/>
    <n v="258029"/>
    <n v="111753"/>
    <n v="89"/>
    <x v="0"/>
  </r>
  <r>
    <d v="2022-04-03T00:00:00"/>
    <n v="2232007"/>
    <n v="7344507"/>
    <n v="3086640"/>
    <n v="1300402"/>
    <n v="130"/>
    <x v="1"/>
  </r>
  <r>
    <d v="2022-04-04T00:00:00"/>
    <n v="798488"/>
    <n v="2168600"/>
    <n v="953408"/>
    <n v="413494"/>
    <n v="80"/>
    <x v="0"/>
  </r>
  <r>
    <d v="2022-04-05T00:00:00"/>
    <n v="226589"/>
    <n v="592457"/>
    <n v="263082"/>
    <n v="116914"/>
    <n v="85"/>
    <x v="0"/>
  </r>
  <r>
    <d v="2022-04-06T00:00:00"/>
    <n v="129318"/>
    <n v="327200"/>
    <n v="146051"/>
    <n v="65183"/>
    <n v="86"/>
    <x v="0"/>
  </r>
  <r>
    <d v="2022-04-07T00:00:00"/>
    <n v="95852"/>
    <n v="259527"/>
    <n v="111484"/>
    <n v="48017"/>
    <n v="88"/>
    <x v="0"/>
  </r>
  <r>
    <d v="2022-04-08T00:00:00"/>
    <n v="79275"/>
    <n v="210139"/>
    <n v="91964"/>
    <n v="40593"/>
    <n v="86"/>
    <x v="0"/>
  </r>
  <r>
    <d v="2022-04-09T00:00:00"/>
    <n v="67699"/>
    <n v="172244"/>
    <n v="76966"/>
    <n v="35351"/>
    <n v="81"/>
    <x v="0"/>
  </r>
  <r>
    <d v="2022-04-10T00:00:00"/>
    <n v="56971"/>
    <n v="143400"/>
    <n v="65164"/>
    <n v="30276"/>
    <n v="80"/>
    <x v="0"/>
  </r>
  <r>
    <d v="2022-04-11T00:00:00"/>
    <n v="47764"/>
    <n v="118990"/>
    <n v="54806"/>
    <n v="25918"/>
    <n v="86"/>
    <x v="0"/>
  </r>
  <r>
    <d v="2022-04-12T00:00:00"/>
    <n v="40892"/>
    <n v="98622"/>
    <n v="46525"/>
    <n v="22621"/>
    <n v="87"/>
    <x v="0"/>
  </r>
  <r>
    <d v="2022-04-13T00:00:00"/>
    <n v="36954"/>
    <n v="88367"/>
    <n v="42213"/>
    <n v="20807"/>
    <n v="88"/>
    <x v="0"/>
  </r>
  <r>
    <d v="2022-04-14T00:00:00"/>
    <n v="32305"/>
    <n v="79681"/>
    <n v="36634"/>
    <n v="17446"/>
    <n v="89"/>
    <x v="0"/>
  </r>
  <r>
    <d v="2022-04-15T00:00:00"/>
    <n v="30018"/>
    <n v="75580"/>
    <n v="33377"/>
    <n v="15494"/>
    <n v="85"/>
    <x v="0"/>
  </r>
  <r>
    <d v="2022-04-16T00:00:00"/>
    <n v="28244"/>
    <n v="71235"/>
    <n v="31175"/>
    <n v="14519"/>
    <n v="81"/>
    <x v="0"/>
  </r>
  <r>
    <d v="2022-04-17T00:00:00"/>
    <n v="27885"/>
    <n v="69707"/>
    <n v="30808"/>
    <n v="14416"/>
    <n v="84"/>
    <x v="0"/>
  </r>
  <r>
    <d v="2022-04-18T00:00:00"/>
    <n v="27322"/>
    <n v="66029"/>
    <n v="30204"/>
    <n v="14553"/>
    <n v="96"/>
    <x v="0"/>
  </r>
  <r>
    <d v="2022-04-19T00:00:00"/>
    <n v="25837"/>
    <n v="62994"/>
    <n v="28829"/>
    <n v="13804"/>
    <n v="97"/>
    <x v="0"/>
  </r>
  <r>
    <d v="2022-04-20T00:00:00"/>
    <n v="23687"/>
    <n v="63492"/>
    <n v="26353"/>
    <n v="10579"/>
    <n v="90"/>
    <x v="0"/>
  </r>
  <r>
    <d v="2022-04-21T00:00:00"/>
    <n v="26941"/>
    <n v="72875"/>
    <n v="30293"/>
    <n v="11945"/>
    <n v="86"/>
    <x v="0"/>
  </r>
  <r>
    <d v="2022-04-22T00:00:00"/>
    <n v="25546"/>
    <n v="57706"/>
    <n v="29268"/>
    <n v="15410"/>
    <n v="73"/>
    <x v="0"/>
  </r>
  <r>
    <d v="2022-04-23T00:00:00"/>
    <n v="22712"/>
    <n v="51852"/>
    <n v="25348"/>
    <n v="13024"/>
    <n v="69"/>
    <x v="0"/>
  </r>
  <r>
    <d v="2022-04-24T00:00:00"/>
    <n v="22428"/>
    <n v="51040"/>
    <n v="24810"/>
    <n v="12701"/>
    <n v="82"/>
    <x v="0"/>
  </r>
  <r>
    <d v="2022-04-25T00:00:00"/>
    <n v="21356"/>
    <n v="49883"/>
    <n v="24105"/>
    <n v="12157"/>
    <n v="93"/>
    <x v="0"/>
  </r>
  <r>
    <d v="2022-04-26T00:00:00"/>
    <n v="21257"/>
    <n v="51535"/>
    <n v="23947"/>
    <n v="11979"/>
    <n v="95"/>
    <x v="0"/>
  </r>
  <r>
    <d v="2022-04-27T00:00:00"/>
    <n v="20075"/>
    <n v="45732"/>
    <n v="22249"/>
    <n v="11485"/>
    <n v="91"/>
    <x v="0"/>
  </r>
  <r>
    <d v="2022-04-28T00:00:00"/>
    <n v="20883"/>
    <n v="48700"/>
    <n v="23335"/>
    <n v="11376"/>
    <n v="86"/>
    <x v="0"/>
  </r>
  <r>
    <d v="2022-04-29T00:00:00"/>
    <n v="20039"/>
    <n v="45345"/>
    <n v="22049"/>
    <n v="11437"/>
    <n v="87"/>
    <x v="0"/>
  </r>
  <r>
    <d v="2022-04-30T00:00:00"/>
    <n v="18375"/>
    <n v="41477"/>
    <n v="20054"/>
    <n v="10302"/>
    <n v="73"/>
    <x v="0"/>
  </r>
  <r>
    <d v="2022-05-01T00:00:00"/>
    <n v="18836"/>
    <n v="41240"/>
    <n v="20415"/>
    <n v="10651"/>
    <n v="75"/>
    <x v="0"/>
  </r>
  <r>
    <d v="2022-05-02T00:00:00"/>
    <n v="19433"/>
    <n v="43453"/>
    <n v="21773"/>
    <n v="11447"/>
    <n v="85"/>
    <x v="0"/>
  </r>
  <r>
    <d v="2022-05-03T00:00:00"/>
    <n v="19978"/>
    <n v="45328"/>
    <n v="22209"/>
    <n v="11769"/>
    <n v="88"/>
    <x v="0"/>
  </r>
  <r>
    <d v="2022-05-04T00:00:00"/>
    <n v="19977"/>
    <n v="45357"/>
    <n v="22448"/>
    <n v="11815"/>
    <n v="86"/>
    <x v="0"/>
  </r>
  <r>
    <d v="2022-05-05T00:00:00"/>
    <n v="17547"/>
    <n v="40225"/>
    <n v="19565"/>
    <n v="10249"/>
    <n v="85"/>
    <x v="0"/>
  </r>
  <r>
    <d v="2022-05-06T00:00:00"/>
    <n v="17715"/>
    <n v="39910"/>
    <n v="19867"/>
    <n v="10997"/>
    <n v="80"/>
    <x v="0"/>
  </r>
  <r>
    <d v="2022-05-07T00:00:00"/>
    <n v="16185"/>
    <n v="35937"/>
    <n v="17731"/>
    <n v="9701"/>
    <n v="78"/>
    <x v="0"/>
  </r>
  <r>
    <d v="2022-05-08T00:00:00"/>
    <n v="16968"/>
    <n v="38904"/>
    <n v="19149"/>
    <n v="10506"/>
    <n v="77"/>
    <x v="0"/>
  </r>
  <r>
    <d v="2022-05-09T00:00:00"/>
    <n v="17829"/>
    <n v="39983"/>
    <n v="19931"/>
    <n v="10971"/>
    <n v="87"/>
    <x v="0"/>
  </r>
  <r>
    <d v="2022-05-10T00:00:00"/>
    <n v="16427"/>
    <n v="37711"/>
    <n v="18798"/>
    <n v="10465"/>
    <n v="87"/>
    <x v="0"/>
  </r>
  <r>
    <d v="2022-05-11T00:00:00"/>
    <n v="16426"/>
    <n v="36679"/>
    <n v="18727"/>
    <n v="10373"/>
    <n v="84"/>
    <x v="0"/>
  </r>
  <r>
    <d v="2022-05-12T00:00:00"/>
    <n v="17904"/>
    <n v="40027"/>
    <n v="20075"/>
    <n v="10791"/>
    <n v="84"/>
    <x v="0"/>
  </r>
  <r>
    <d v="2022-05-13T00:00:00"/>
    <n v="18736"/>
    <n v="42160"/>
    <n v="21086"/>
    <n v="11319"/>
    <n v="81"/>
    <x v="0"/>
  </r>
  <r>
    <d v="2022-05-14T00:00:00"/>
    <n v="17024"/>
    <n v="39169"/>
    <n v="19378"/>
    <n v="10312"/>
    <n v="73"/>
    <x v="0"/>
  </r>
  <r>
    <d v="2022-05-15T00:00:00"/>
    <n v="17735"/>
    <n v="40322"/>
    <n v="19962"/>
    <n v="10764"/>
    <n v="79"/>
    <x v="0"/>
  </r>
  <r>
    <d v="2022-05-16T00:00:00"/>
    <n v="18330"/>
    <n v="41167"/>
    <n v="20329"/>
    <n v="11169"/>
    <n v="86"/>
    <x v="0"/>
  </r>
  <r>
    <d v="2022-05-17T00:00:00"/>
    <n v="16759"/>
    <n v="37590"/>
    <n v="18778"/>
    <n v="10218"/>
    <n v="91"/>
    <x v="0"/>
  </r>
  <r>
    <d v="2022-05-18T00:00:00"/>
    <n v="16373"/>
    <n v="37459"/>
    <n v="18609"/>
    <n v="10215"/>
    <n v="96"/>
    <x v="0"/>
  </r>
  <r>
    <d v="2022-05-19T00:00:00"/>
    <n v="20000"/>
    <n v="43958"/>
    <n v="22813"/>
    <n v="13417"/>
    <n v="79"/>
    <x v="0"/>
  </r>
  <r>
    <d v="2022-05-20T00:00:00"/>
    <n v="17920"/>
    <n v="39785"/>
    <n v="20034"/>
    <n v="11017"/>
    <n v="87"/>
    <x v="0"/>
  </r>
  <r>
    <d v="2022-05-21T00:00:00"/>
    <n v="15453"/>
    <n v="35273"/>
    <n v="17393"/>
    <n v="9363"/>
    <n v="74"/>
    <x v="0"/>
  </r>
  <r>
    <d v="2022-05-22T00:00:00"/>
    <n v="16225"/>
    <n v="37405"/>
    <n v="18342"/>
    <n v="9707"/>
    <n v="77"/>
    <x v="0"/>
  </r>
  <r>
    <d v="2022-05-23T00:00:00"/>
    <n v="16740"/>
    <n v="36342"/>
    <n v="18850"/>
    <n v="10764"/>
    <n v="83"/>
    <x v="0"/>
  </r>
  <r>
    <d v="2022-05-24T00:00:00"/>
    <n v="16516"/>
    <n v="35444"/>
    <n v="18241"/>
    <n v="10378"/>
    <n v="89"/>
    <x v="0"/>
  </r>
  <r>
    <d v="2022-05-25T00:00:00"/>
    <n v="16286"/>
    <n v="36436"/>
    <n v="17908"/>
    <n v="9556"/>
    <n v="88"/>
    <x v="0"/>
  </r>
  <r>
    <d v="2022-05-26T00:00:00"/>
    <n v="16047"/>
    <n v="36196"/>
    <n v="18021"/>
    <n v="9793"/>
    <n v="90"/>
    <x v="0"/>
  </r>
  <r>
    <d v="2022-05-27T00:00:00"/>
    <n v="19071"/>
    <n v="43271"/>
    <n v="24195"/>
    <n v="15287"/>
    <n v="70"/>
    <x v="0"/>
  </r>
  <r>
    <d v="2022-05-28T00:00:00"/>
    <n v="13187"/>
    <n v="29792"/>
    <n v="15101"/>
    <n v="8591"/>
    <n v="77"/>
    <x v="0"/>
  </r>
  <r>
    <d v="2022-05-29T00:00:00"/>
    <n v="13145"/>
    <n v="29366"/>
    <n v="14712"/>
    <n v="8145"/>
    <n v="80"/>
    <x v="0"/>
  </r>
  <r>
    <d v="2022-05-30T00:00:00"/>
    <n v="14439"/>
    <n v="32368"/>
    <n v="16675"/>
    <n v="9525"/>
    <n v="75"/>
    <x v="0"/>
  </r>
  <r>
    <d v="2022-05-31T00:00:00"/>
    <n v="13836"/>
    <n v="30743"/>
    <n v="15518"/>
    <n v="8602"/>
    <n v="86"/>
    <x v="0"/>
  </r>
  <r>
    <d v="2022-06-01T00:00:00"/>
    <n v="14341"/>
    <n v="32659"/>
    <n v="16180"/>
    <n v="8778"/>
    <n v="85"/>
    <x v="0"/>
  </r>
  <r>
    <d v="2022-06-02T00:00:00"/>
    <n v="14193"/>
    <n v="32029"/>
    <n v="16129"/>
    <n v="8755"/>
    <n v="84"/>
    <x v="0"/>
  </r>
  <r>
    <d v="2022-06-03T00:00:00"/>
    <n v="13029"/>
    <n v="29514"/>
    <n v="14818"/>
    <n v="8205"/>
    <n v="78"/>
    <x v="0"/>
  </r>
  <r>
    <d v="2022-06-04T00:00:00"/>
    <n v="11962"/>
    <n v="27349"/>
    <n v="13160"/>
    <n v="6945"/>
    <n v="83"/>
    <x v="0"/>
  </r>
  <r>
    <d v="2022-06-05T00:00:00"/>
    <n v="12620"/>
    <n v="28516"/>
    <n v="13880"/>
    <n v="7629"/>
    <n v="85"/>
    <x v="0"/>
  </r>
  <r>
    <d v="2022-06-06T00:00:00"/>
    <n v="12713"/>
    <n v="29847"/>
    <n v="14340"/>
    <n v="7616"/>
    <n v="87"/>
    <x v="0"/>
  </r>
  <r>
    <d v="2022-06-07T00:00:00"/>
    <n v="12716"/>
    <n v="29405"/>
    <n v="14333"/>
    <n v="7528"/>
    <n v="86"/>
    <x v="0"/>
  </r>
  <r>
    <d v="2022-06-08T00:00:00"/>
    <n v="18533"/>
    <n v="43318"/>
    <n v="20685"/>
    <n v="10258"/>
    <n v="86"/>
    <x v="0"/>
  </r>
  <r>
    <d v="2022-06-09T00:00:00"/>
    <n v="26238"/>
    <n v="58460"/>
    <n v="30134"/>
    <n v="15956"/>
    <n v="70"/>
    <x v="0"/>
  </r>
  <r>
    <d v="2022-06-10T00:00:00"/>
    <n v="45469"/>
    <n v="82355"/>
    <n v="49172"/>
    <n v="31731"/>
    <n v="64"/>
    <x v="0"/>
  </r>
  <r>
    <d v="2022-06-11T00:00:00"/>
    <n v="37018"/>
    <n v="64873"/>
    <n v="39899"/>
    <n v="26888"/>
    <n v="62"/>
    <x v="0"/>
  </r>
  <r>
    <d v="2022-06-12T00:00:00"/>
    <n v="17783"/>
    <n v="39700"/>
    <n v="19679"/>
    <n v="10157"/>
    <n v="79"/>
    <x v="0"/>
  </r>
  <r>
    <d v="2022-06-13T00:00:00"/>
    <n v="16613"/>
    <n v="37355"/>
    <n v="18723"/>
    <n v="10023"/>
    <n v="85"/>
    <x v="0"/>
  </r>
  <r>
    <d v="2022-06-14T00:00:00"/>
    <n v="17487"/>
    <n v="39628"/>
    <n v="19717"/>
    <n v="10736"/>
    <n v="78"/>
    <x v="0"/>
  </r>
  <r>
    <d v="2022-06-15T00:00:00"/>
    <n v="15027"/>
    <n v="35065"/>
    <n v="17297"/>
    <n v="9241"/>
    <n v="82"/>
    <x v="0"/>
  </r>
  <r>
    <d v="2022-06-16T00:00:00"/>
    <n v="17098"/>
    <n v="38634"/>
    <n v="19083"/>
    <n v="10109"/>
    <n v="75"/>
    <x v="0"/>
  </r>
  <r>
    <d v="2022-06-17T00:00:00"/>
    <n v="16714"/>
    <n v="37291"/>
    <n v="18581"/>
    <n v="9778"/>
    <n v="76"/>
    <x v="0"/>
  </r>
  <r>
    <d v="2022-06-18T00:00:00"/>
    <n v="13139"/>
    <n v="31116"/>
    <n v="14523"/>
    <n v="7265"/>
    <n v="85"/>
    <x v="0"/>
  </r>
  <r>
    <d v="2022-06-19T00:00:00"/>
    <n v="13386"/>
    <n v="31183"/>
    <n v="15013"/>
    <n v="7582"/>
    <n v="74"/>
    <x v="0"/>
  </r>
  <r>
    <d v="2022-06-20T00:00:00"/>
    <n v="14666"/>
    <n v="32816"/>
    <n v="16194"/>
    <n v="8114"/>
    <n v="81"/>
    <x v="0"/>
  </r>
  <r>
    <d v="2022-06-21T00:00:00"/>
    <n v="13925"/>
    <n v="31781"/>
    <n v="15843"/>
    <n v="8366"/>
    <n v="88"/>
    <x v="0"/>
  </r>
  <r>
    <d v="2022-06-22T00:00:00"/>
    <n v="13454"/>
    <n v="30214"/>
    <n v="15169"/>
    <n v="8122"/>
    <n v="90"/>
    <x v="0"/>
  </r>
  <r>
    <d v="2022-06-23T00:00:00"/>
    <n v="12772"/>
    <n v="29122"/>
    <n v="14493"/>
    <n v="7763"/>
    <n v="90"/>
    <x v="0"/>
  </r>
  <r>
    <d v="2022-06-24T00:00:00"/>
    <n v="11694"/>
    <n v="26523"/>
    <n v="12962"/>
    <n v="6786"/>
    <n v="87"/>
    <x v="0"/>
  </r>
  <r>
    <d v="2022-06-25T00:00:00"/>
    <n v="10238"/>
    <n v="23664"/>
    <n v="11298"/>
    <n v="5971"/>
    <n v="86"/>
    <x v="0"/>
  </r>
  <r>
    <d v="2022-06-26T00:00:00"/>
    <n v="11475"/>
    <n v="26986"/>
    <n v="12581"/>
    <n v="6599"/>
    <n v="80"/>
    <x v="0"/>
  </r>
  <r>
    <d v="2022-06-27T00:00:00"/>
    <n v="12283"/>
    <n v="28034"/>
    <n v="13568"/>
    <n v="7243"/>
    <n v="85"/>
    <x v="0"/>
  </r>
  <r>
    <d v="2022-06-28T00:00:00"/>
    <n v="11902"/>
    <n v="27279"/>
    <n v="13372"/>
    <n v="7066"/>
    <n v="92"/>
    <x v="0"/>
  </r>
  <r>
    <d v="2022-06-29T00:00:00"/>
    <n v="26488"/>
    <n v="57994"/>
    <n v="28865"/>
    <n v="13512"/>
    <n v="125"/>
    <x v="0"/>
  </r>
  <r>
    <d v="2022-06-30T00:00:00"/>
    <n v="16166"/>
    <n v="35566"/>
    <n v="18078"/>
    <n v="9323"/>
    <n v="96"/>
    <x v="0"/>
  </r>
  <r>
    <d v="2022-07-01T00:00:00"/>
    <n v="13709"/>
    <n v="30283"/>
    <n v="15104"/>
    <n v="7580"/>
    <n v="88"/>
    <x v="0"/>
  </r>
  <r>
    <d v="2022-07-02T00:00:00"/>
    <n v="14755"/>
    <n v="32510"/>
    <n v="16195"/>
    <n v="8469"/>
    <n v="84"/>
    <x v="0"/>
  </r>
  <r>
    <d v="2022-07-03T00:00:00"/>
    <n v="13397"/>
    <n v="30864"/>
    <n v="14895"/>
    <n v="7371"/>
    <n v="81"/>
    <x v="0"/>
  </r>
  <r>
    <d v="2022-07-04T00:00:00"/>
    <n v="12725"/>
    <n v="28977"/>
    <n v="13978"/>
    <n v="7078"/>
    <n v="77"/>
    <x v="0"/>
  </r>
  <r>
    <d v="2022-07-05T00:00:00"/>
    <n v="16349"/>
    <n v="38460"/>
    <n v="18443"/>
    <n v="9194"/>
    <n v="89"/>
    <x v="0"/>
  </r>
  <r>
    <d v="2022-07-06T00:00:00"/>
    <n v="15172"/>
    <n v="36118"/>
    <n v="16887"/>
    <n v="8373"/>
    <n v="85"/>
    <x v="0"/>
  </r>
  <r>
    <d v="2022-07-07T00:00:00"/>
    <n v="14743"/>
    <n v="33813"/>
    <n v="15902"/>
    <n v="7614"/>
    <n v="90"/>
    <x v="0"/>
  </r>
  <r>
    <d v="2022-07-08T00:00:00"/>
    <n v="13523"/>
    <n v="30984"/>
    <n v="14655"/>
    <n v="7288"/>
    <n v="85"/>
    <x v="0"/>
  </r>
  <r>
    <d v="2022-07-09T00:00:00"/>
    <n v="11128"/>
    <n v="25615"/>
    <n v="12309"/>
    <n v="6276"/>
    <n v="83"/>
    <x v="0"/>
  </r>
  <r>
    <d v="2022-07-10T00:00:00"/>
    <n v="10700"/>
    <n v="24668"/>
    <n v="11843"/>
    <n v="6083"/>
    <n v="83"/>
    <x v="0"/>
  </r>
  <r>
    <d v="2022-07-11T00:00:00"/>
    <n v="14960"/>
    <n v="34317"/>
    <n v="16525"/>
    <n v="7822"/>
    <n v="106"/>
    <x v="0"/>
  </r>
  <r>
    <d v="2022-07-12T00:00:00"/>
    <n v="15789"/>
    <n v="35827"/>
    <n v="17508"/>
    <n v="8371"/>
    <n v="95"/>
    <x v="0"/>
  </r>
  <r>
    <d v="2022-07-13T00:00:00"/>
    <n v="14306"/>
    <n v="32762"/>
    <n v="15766"/>
    <n v="7688"/>
    <n v="95"/>
    <x v="0"/>
  </r>
  <r>
    <d v="2022-07-14T00:00:00"/>
    <n v="15147"/>
    <n v="33933"/>
    <n v="16743"/>
    <n v="8411"/>
    <n v="87"/>
    <x v="0"/>
  </r>
  <r>
    <d v="2022-07-15T00:00:00"/>
    <n v="21402"/>
    <n v="43295"/>
    <n v="23258"/>
    <n v="13358"/>
    <n v="80"/>
    <x v="0"/>
  </r>
  <r>
    <d v="2022-07-16T00:00:00"/>
    <n v="19870"/>
    <n v="38393"/>
    <n v="21469"/>
    <n v="13019"/>
    <n v="67"/>
    <x v="0"/>
  </r>
  <r>
    <d v="2022-07-17T00:00:00"/>
    <n v="15648"/>
    <n v="34175"/>
    <n v="16805"/>
    <n v="8512"/>
    <n v="84"/>
    <x v="0"/>
  </r>
  <r>
    <d v="2022-07-18T00:00:00"/>
    <n v="12023"/>
    <n v="23667"/>
    <n v="13171"/>
    <n v="7363"/>
    <n v="80"/>
    <x v="0"/>
  </r>
  <r>
    <d v="2022-07-19T00:00:00"/>
    <n v="7554"/>
    <n v="13952"/>
    <n v="8438"/>
    <n v="5262"/>
    <n v="86"/>
    <x v="0"/>
  </r>
  <r>
    <d v="2022-07-20T00:00:00"/>
    <n v="7749"/>
    <n v="14172"/>
    <n v="8693"/>
    <n v="5499"/>
    <n v="92"/>
    <x v="0"/>
  </r>
  <r>
    <d v="2022-07-21T00:00:00"/>
    <n v="10785"/>
    <n v="21857"/>
    <n v="11718"/>
    <n v="6518"/>
    <n v="86"/>
    <x v="0"/>
  </r>
  <r>
    <d v="2022-07-22T00:00:00"/>
    <n v="13596"/>
    <n v="31363"/>
    <n v="15203"/>
    <n v="7745"/>
    <n v="90"/>
    <x v="0"/>
  </r>
  <r>
    <d v="2022-07-23T00:00:00"/>
    <n v="12225"/>
    <n v="27433"/>
    <n v="13258"/>
    <n v="6827"/>
    <n v="78"/>
    <x v="0"/>
  </r>
  <r>
    <d v="2022-07-24T00:00:00"/>
    <n v="11431"/>
    <n v="26081"/>
    <n v="12432"/>
    <n v="6149"/>
    <n v="84"/>
    <x v="0"/>
  </r>
  <r>
    <d v="2022-07-25T00:00:00"/>
    <n v="11959"/>
    <n v="26890"/>
    <n v="13238"/>
    <n v="6859"/>
    <n v="84"/>
    <x v="0"/>
  </r>
  <r>
    <d v="2022-07-26T00:00:00"/>
    <n v="12474"/>
    <n v="28876"/>
    <n v="13900"/>
    <n v="7035"/>
    <n v="84"/>
    <x v="0"/>
  </r>
  <r>
    <d v="2022-07-27T00:00:00"/>
    <n v="21822"/>
    <n v="58870"/>
    <n v="23379"/>
    <n v="8122"/>
    <n v="85"/>
    <x v="0"/>
  </r>
  <r>
    <d v="2022-07-28T00:00:00"/>
    <n v="19871"/>
    <n v="50883"/>
    <n v="21362"/>
    <n v="8391"/>
    <n v="84"/>
    <x v="0"/>
  </r>
  <r>
    <d v="2022-07-29T00:00:00"/>
    <n v="13088"/>
    <n v="30358"/>
    <n v="14370"/>
    <n v="7102"/>
    <n v="83"/>
    <x v="0"/>
  </r>
  <r>
    <d v="2022-07-30T00:00:00"/>
    <n v="11719"/>
    <n v="26386"/>
    <n v="12656"/>
    <n v="6336"/>
    <n v="76"/>
    <x v="0"/>
  </r>
  <r>
    <d v="2022-07-31T00:00:00"/>
    <n v="12228"/>
    <n v="27681"/>
    <n v="13154"/>
    <n v="6546"/>
    <n v="82"/>
    <x v="0"/>
  </r>
  <r>
    <d v="2022-08-01T00:00:00"/>
    <n v="12316"/>
    <n v="28465"/>
    <n v="13607"/>
    <n v="6698"/>
    <n v="83"/>
    <x v="0"/>
  </r>
  <r>
    <d v="2022-08-02T00:00:00"/>
    <n v="12952"/>
    <n v="29553"/>
    <n v="14369"/>
    <n v="7211"/>
    <n v="86"/>
    <x v="0"/>
  </r>
  <r>
    <d v="2022-08-03T00:00:00"/>
    <n v="13172"/>
    <n v="30852"/>
    <n v="14770"/>
    <n v="7455"/>
    <n v="87"/>
    <x v="0"/>
  </r>
  <r>
    <d v="2022-08-04T00:00:00"/>
    <n v="13603"/>
    <n v="30836"/>
    <n v="15061"/>
    <n v="7655"/>
    <n v="77"/>
    <x v="0"/>
  </r>
  <r>
    <d v="2022-08-05T00:00:00"/>
    <n v="13386"/>
    <n v="30885"/>
    <n v="14688"/>
    <n v="7418"/>
    <n v="81"/>
    <x v="0"/>
  </r>
  <r>
    <d v="2022-08-06T00:00:00"/>
    <n v="12694"/>
    <n v="29087"/>
    <n v="13819"/>
    <n v="6972"/>
    <n v="81"/>
    <x v="0"/>
  </r>
  <r>
    <d v="2022-08-07T00:00:00"/>
    <n v="14196"/>
    <n v="33043"/>
    <n v="15174"/>
    <n v="7155"/>
    <n v="75"/>
    <x v="0"/>
  </r>
  <r>
    <d v="2022-08-08T00:00:00"/>
    <n v="15694"/>
    <n v="38040"/>
    <n v="16847"/>
    <n v="8050"/>
    <n v="81"/>
    <x v="0"/>
  </r>
  <r>
    <d v="2022-08-09T00:00:00"/>
    <n v="15516"/>
    <n v="37196"/>
    <n v="17068"/>
    <n v="8497"/>
    <n v="83"/>
    <x v="0"/>
  </r>
  <r>
    <d v="2022-08-10T00:00:00"/>
    <n v="12616"/>
    <n v="28181"/>
    <n v="13765"/>
    <n v="7135"/>
    <n v="91"/>
    <x v="0"/>
  </r>
  <r>
    <d v="2022-08-11T00:00:00"/>
    <n v="13488"/>
    <n v="29614"/>
    <n v="14667"/>
    <n v="7655"/>
    <n v="90"/>
    <x v="0"/>
  </r>
  <r>
    <d v="2022-08-12T00:00:00"/>
    <n v="16914"/>
    <n v="37303"/>
    <n v="18306"/>
    <n v="9415"/>
    <n v="85"/>
    <x v="0"/>
  </r>
  <r>
    <d v="2022-08-13T00:00:00"/>
    <n v="14944"/>
    <n v="34538"/>
    <n v="16161"/>
    <n v="8094"/>
    <n v="84"/>
    <x v="0"/>
  </r>
  <r>
    <d v="2022-08-14T00:00:00"/>
    <n v="13311"/>
    <n v="29417"/>
    <n v="14329"/>
    <n v="7278"/>
    <n v="74"/>
    <x v="0"/>
  </r>
  <r>
    <d v="2022-08-15T00:00:00"/>
    <n v="19371"/>
    <n v="43773"/>
    <n v="20777"/>
    <n v="9735"/>
    <n v="101"/>
    <x v="0"/>
  </r>
  <r>
    <d v="2022-08-16T00:00:00"/>
    <n v="15829"/>
    <n v="36501"/>
    <n v="17394"/>
    <n v="8584"/>
    <n v="94"/>
    <x v="0"/>
  </r>
  <r>
    <d v="2022-08-17T00:00:00"/>
    <n v="14771"/>
    <n v="33625"/>
    <n v="16333"/>
    <n v="8381"/>
    <n v="91"/>
    <x v="0"/>
  </r>
  <r>
    <d v="2022-08-18T00:00:00"/>
    <n v="14224"/>
    <n v="32375"/>
    <n v="15799"/>
    <n v="8194"/>
    <n v="85"/>
    <x v="0"/>
  </r>
  <r>
    <d v="2022-08-19T00:00:00"/>
    <n v="15151"/>
    <n v="33882"/>
    <n v="16484"/>
    <n v="8538"/>
    <n v="80"/>
    <x v="0"/>
  </r>
  <r>
    <d v="2022-08-20T00:00:00"/>
    <n v="13505"/>
    <n v="30359"/>
    <n v="14454"/>
    <n v="7514"/>
    <n v="73"/>
    <x v="0"/>
  </r>
  <r>
    <d v="2022-08-21T00:00:00"/>
    <n v="12725"/>
    <n v="29389"/>
    <n v="13832"/>
    <n v="7123"/>
    <n v="79"/>
    <x v="0"/>
  </r>
  <r>
    <d v="2022-08-22T00:00:00"/>
    <n v="14104"/>
    <n v="33078"/>
    <n v="15577"/>
    <n v="7605"/>
    <n v="91"/>
    <x v="0"/>
  </r>
  <r>
    <d v="2022-08-23T00:00:00"/>
    <n v="14076"/>
    <n v="30045"/>
    <n v="15732"/>
    <n v="9430"/>
    <n v="88"/>
    <x v="0"/>
  </r>
  <r>
    <d v="2022-08-24T00:00:00"/>
    <n v="23193"/>
    <n v="53721"/>
    <n v="25271"/>
    <n v="12896"/>
    <n v="121"/>
    <x v="0"/>
  </r>
  <r>
    <d v="2022-08-25T00:00:00"/>
    <n v="19653"/>
    <n v="44169"/>
    <n v="21482"/>
    <n v="11180"/>
    <n v="98"/>
    <x v="0"/>
  </r>
  <r>
    <d v="2022-08-26T00:00:00"/>
    <n v="18555"/>
    <n v="41191"/>
    <n v="20307"/>
    <n v="10375"/>
    <n v="98"/>
    <x v="0"/>
  </r>
  <r>
    <d v="2022-08-27T00:00:00"/>
    <n v="16368"/>
    <n v="37216"/>
    <n v="17866"/>
    <n v="9182"/>
    <n v="81"/>
    <x v="0"/>
  </r>
  <r>
    <d v="2022-08-28T00:00:00"/>
    <n v="18079"/>
    <n v="41662"/>
    <n v="19417"/>
    <n v="9655"/>
    <n v="77"/>
    <x v="0"/>
  </r>
  <r>
    <d v="2022-08-29T00:00:00"/>
    <n v="19023"/>
    <n v="45154"/>
    <n v="20832"/>
    <n v="10062"/>
    <n v="85"/>
    <x v="0"/>
  </r>
  <r>
    <d v="2022-08-30T00:00:00"/>
    <n v="16726"/>
    <n v="38697"/>
    <n v="18511"/>
    <n v="9158"/>
    <n v="92"/>
    <x v="0"/>
  </r>
  <r>
    <d v="2022-08-31T00:00:00"/>
    <n v="15906"/>
    <n v="35815"/>
    <n v="17452"/>
    <n v="8849"/>
    <n v="86"/>
    <x v="0"/>
  </r>
  <r>
    <d v="2022-09-01T00:00:00"/>
    <n v="14717"/>
    <n v="34183"/>
    <n v="16162"/>
    <n v="8348"/>
    <n v="84"/>
    <x v="0"/>
  </r>
  <r>
    <d v="2022-09-02T00:00:00"/>
    <n v="13537"/>
    <n v="32010"/>
    <n v="14926"/>
    <n v="7489"/>
    <n v="85"/>
    <x v="0"/>
  </r>
  <r>
    <d v="2022-09-03T00:00:00"/>
    <n v="12640"/>
    <n v="29167"/>
    <n v="13564"/>
    <n v="6712"/>
    <n v="84"/>
    <x v="0"/>
  </r>
  <r>
    <d v="2022-09-04T00:00:00"/>
    <n v="16173"/>
    <n v="38673"/>
    <n v="17332"/>
    <n v="7762"/>
    <n v="80"/>
    <x v="0"/>
  </r>
  <r>
    <d v="2022-09-05T00:00:00"/>
    <n v="14463"/>
    <n v="35491"/>
    <n v="15808"/>
    <n v="7609"/>
    <n v="88"/>
    <x v="0"/>
  </r>
  <r>
    <d v="2022-09-06T00:00:00"/>
    <n v="14006"/>
    <n v="33333"/>
    <n v="15649"/>
    <n v="7916"/>
    <n v="90"/>
    <x v="0"/>
  </r>
  <r>
    <d v="2022-09-07T00:00:00"/>
    <n v="13985"/>
    <n v="32380"/>
    <n v="15478"/>
    <n v="7972"/>
    <n v="84"/>
    <x v="0"/>
  </r>
  <r>
    <d v="2022-09-08T00:00:00"/>
    <n v="12302"/>
    <n v="28366"/>
    <n v="13848"/>
    <n v="7470"/>
    <n v="85"/>
    <x v="0"/>
  </r>
  <r>
    <d v="2022-09-09T00:00:00"/>
    <n v="13770"/>
    <n v="31668"/>
    <n v="15120"/>
    <n v="7837"/>
    <n v="86"/>
    <x v="0"/>
  </r>
  <r>
    <d v="2022-09-10T00:00:00"/>
    <n v="12699"/>
    <n v="29441"/>
    <n v="13744"/>
    <n v="6981"/>
    <n v="95"/>
    <x v="0"/>
  </r>
  <r>
    <d v="2022-09-11T00:00:00"/>
    <n v="12298"/>
    <n v="30299"/>
    <n v="13473"/>
    <n v="6531"/>
    <n v="94"/>
    <x v="0"/>
  </r>
  <r>
    <d v="2022-09-12T00:00:00"/>
    <n v="15940"/>
    <n v="36708"/>
    <n v="17339"/>
    <n v="9084"/>
    <n v="78"/>
    <x v="0"/>
  </r>
  <r>
    <d v="2022-09-13T00:00:00"/>
    <n v="17884"/>
    <n v="42043"/>
    <n v="19440"/>
    <n v="9860"/>
    <n v="75"/>
    <x v="0"/>
  </r>
  <r>
    <d v="2022-09-14T00:00:00"/>
    <n v="14750"/>
    <n v="33644"/>
    <n v="16105"/>
    <n v="8398"/>
    <n v="86"/>
    <x v="0"/>
  </r>
  <r>
    <d v="2022-09-15T00:00:00"/>
    <n v="15206"/>
    <n v="34872"/>
    <n v="17144"/>
    <n v="9075"/>
    <n v="86"/>
    <x v="0"/>
  </r>
  <r>
    <d v="2022-09-16T00:00:00"/>
    <n v="14188"/>
    <n v="32761"/>
    <n v="15767"/>
    <n v="8259"/>
    <n v="79"/>
    <x v="0"/>
  </r>
  <r>
    <d v="2022-09-17T00:00:00"/>
    <n v="13156"/>
    <n v="30360"/>
    <n v="14330"/>
    <n v="7005"/>
    <n v="82"/>
    <x v="0"/>
  </r>
  <r>
    <d v="2022-09-18T00:00:00"/>
    <n v="12928"/>
    <n v="30167"/>
    <n v="13997"/>
    <n v="6832"/>
    <n v="75"/>
    <x v="0"/>
  </r>
  <r>
    <d v="2022-09-19T00:00:00"/>
    <n v="15726"/>
    <n v="35402"/>
    <n v="17245"/>
    <n v="8664"/>
    <n v="83"/>
    <x v="0"/>
  </r>
  <r>
    <d v="2022-09-20T00:00:00"/>
    <n v="28219"/>
    <n v="74195"/>
    <n v="31193"/>
    <n v="12952"/>
    <n v="87"/>
    <x v="0"/>
  </r>
  <r>
    <d v="2022-09-21T00:00:00"/>
    <n v="22555"/>
    <n v="59741"/>
    <n v="25163"/>
    <n v="11445"/>
    <n v="87"/>
    <x v="0"/>
  </r>
  <r>
    <d v="2022-09-22T00:00:00"/>
    <n v="17196"/>
    <n v="42621"/>
    <n v="19107"/>
    <n v="9181"/>
    <n v="87"/>
    <x v="0"/>
  </r>
  <r>
    <d v="2022-09-23T00:00:00"/>
    <n v="15413"/>
    <n v="37637"/>
    <n v="17088"/>
    <n v="8473"/>
    <n v="99"/>
    <x v="0"/>
  </r>
  <r>
    <d v="2022-09-24T00:00:00"/>
    <n v="20170"/>
    <n v="46625"/>
    <n v="21667"/>
    <n v="9829"/>
    <n v="90"/>
    <x v="0"/>
  </r>
  <r>
    <d v="2022-09-25T00:00:00"/>
    <n v="23476"/>
    <n v="53094"/>
    <n v="25057"/>
    <n v="11604"/>
    <n v="91"/>
    <x v="0"/>
  </r>
  <r>
    <d v="2022-09-26T00:00:00"/>
    <n v="23366"/>
    <n v="51900"/>
    <n v="25167"/>
    <n v="12894"/>
    <n v="91"/>
    <x v="0"/>
  </r>
  <r>
    <d v="2022-09-27T00:00:00"/>
    <n v="19241"/>
    <n v="44098"/>
    <n v="21410"/>
    <n v="11018"/>
    <n v="91"/>
    <x v="0"/>
  </r>
  <r>
    <d v="2022-09-28T00:00:00"/>
    <n v="17284"/>
    <n v="39640"/>
    <n v="19179"/>
    <n v="10014"/>
    <n v="88"/>
    <x v="0"/>
  </r>
  <r>
    <d v="2022-09-29T00:00:00"/>
    <n v="16730"/>
    <n v="39594"/>
    <n v="18873"/>
    <n v="9769"/>
    <n v="86"/>
    <x v="0"/>
  </r>
  <r>
    <d v="2022-09-30T00:00:00"/>
    <n v="15226"/>
    <n v="35978"/>
    <n v="17018"/>
    <n v="8766"/>
    <n v="87"/>
    <x v="0"/>
  </r>
  <r>
    <d v="2022-10-01T00:00:00"/>
    <n v="13580"/>
    <n v="31322"/>
    <n v="14808"/>
    <n v="7458"/>
    <n v="74"/>
    <x v="0"/>
  </r>
  <r>
    <d v="2022-10-02T00:00:00"/>
    <n v="15936"/>
    <n v="37142"/>
    <n v="17322"/>
    <n v="8779"/>
    <n v="75"/>
    <x v="0"/>
  </r>
  <r>
    <d v="2022-10-03T00:00:00"/>
    <n v="15386"/>
    <n v="38577"/>
    <n v="17163"/>
    <n v="8520"/>
    <n v="88"/>
    <x v="0"/>
  </r>
  <r>
    <d v="2022-10-04T00:00:00"/>
    <n v="16843"/>
    <n v="39832"/>
    <n v="18769"/>
    <n v="9781"/>
    <n v="95"/>
    <x v="0"/>
  </r>
  <r>
    <d v="2022-10-05T00:00:00"/>
    <n v="16405"/>
    <n v="38588"/>
    <n v="18026"/>
    <n v="9098"/>
    <n v="94"/>
    <x v="0"/>
  </r>
  <r>
    <d v="2022-10-06T00:00:00"/>
    <n v="24494"/>
    <n v="55519"/>
    <n v="27301"/>
    <n v="14246"/>
    <n v="118"/>
    <x v="0"/>
  </r>
  <r>
    <d v="2022-10-07T00:00:00"/>
    <n v="20492"/>
    <n v="47255"/>
    <n v="22916"/>
    <n v="11903"/>
    <n v="107"/>
    <x v="0"/>
  </r>
  <r>
    <d v="2022-10-08T00:00:00"/>
    <n v="17795"/>
    <n v="40562"/>
    <n v="19528"/>
    <n v="9868"/>
    <n v="100"/>
    <x v="0"/>
  </r>
  <r>
    <d v="2022-10-09T00:00:00"/>
    <n v="18533"/>
    <n v="41338"/>
    <n v="20331"/>
    <n v="10493"/>
    <n v="102"/>
    <x v="0"/>
  </r>
  <r>
    <d v="2022-10-10T00:00:00"/>
    <n v="19853"/>
    <n v="47122"/>
    <n v="22109"/>
    <n v="10887"/>
    <n v="110"/>
    <x v="0"/>
  </r>
  <r>
    <d v="2022-10-11T00:00:00"/>
    <n v="35630"/>
    <n v="83584"/>
    <n v="39432"/>
    <n v="19267"/>
    <n v="133"/>
    <x v="0"/>
  </r>
  <r>
    <d v="2022-10-12T00:00:00"/>
    <n v="24908"/>
    <n v="59672"/>
    <n v="28137"/>
    <n v="13931"/>
    <n v="124"/>
    <x v="0"/>
  </r>
  <r>
    <d v="2022-10-13T00:00:00"/>
    <n v="51723"/>
    <n v="141745"/>
    <n v="57104"/>
    <n v="21991"/>
    <n v="114"/>
    <x v="0"/>
  </r>
  <r>
    <d v="2022-10-14T00:00:00"/>
    <n v="48989"/>
    <n v="143591"/>
    <n v="53532"/>
    <n v="19320"/>
    <n v="94"/>
    <x v="0"/>
  </r>
  <r>
    <d v="2022-10-15T00:00:00"/>
    <n v="23796"/>
    <n v="66405"/>
    <n v="25691"/>
    <n v="9876"/>
    <n v="66"/>
    <x v="0"/>
  </r>
  <r>
    <d v="2022-10-16T00:00:00"/>
    <n v="19642"/>
    <n v="52203"/>
    <n v="21007"/>
    <n v="8401"/>
    <n v="69"/>
    <x v="0"/>
  </r>
  <r>
    <d v="2022-10-17T00:00:00"/>
    <n v="21736"/>
    <n v="58032"/>
    <n v="23358"/>
    <n v="9341"/>
    <n v="71"/>
    <x v="0"/>
  </r>
  <r>
    <d v="2022-10-18T00:00:00"/>
    <n v="20802"/>
    <n v="54669"/>
    <n v="22518"/>
    <n v="9235"/>
    <n v="70"/>
    <x v="0"/>
  </r>
  <r>
    <d v="2022-10-19T00:00:00"/>
    <n v="20397"/>
    <n v="52953"/>
    <n v="21993"/>
    <n v="9216"/>
    <n v="69"/>
    <x v="0"/>
  </r>
  <r>
    <d v="2022-10-20T00:00:00"/>
    <n v="19405"/>
    <n v="48990"/>
    <n v="21035"/>
    <n v="9022"/>
    <n v="66"/>
    <x v="0"/>
  </r>
  <r>
    <d v="2022-10-21T00:00:00"/>
    <n v="19220"/>
    <n v="47998"/>
    <n v="20769"/>
    <n v="9002"/>
    <n v="70"/>
    <x v="0"/>
  </r>
  <r>
    <d v="2022-10-22T00:00:00"/>
    <n v="18182"/>
    <n v="46969"/>
    <n v="19635"/>
    <n v="8029"/>
    <n v="67"/>
    <x v="0"/>
  </r>
  <r>
    <d v="2022-10-23T00:00:00"/>
    <n v="20169"/>
    <n v="51782"/>
    <n v="21602"/>
    <n v="8468"/>
    <n v="68"/>
    <x v="0"/>
  </r>
  <r>
    <d v="2022-10-24T00:00:00"/>
    <n v="19076"/>
    <n v="47745"/>
    <n v="20753"/>
    <n v="9287"/>
    <n v="76"/>
    <x v="0"/>
  </r>
  <r>
    <d v="2022-10-25T00:00:00"/>
    <n v="20894"/>
    <n v="49519"/>
    <n v="22565"/>
    <n v="10489"/>
    <n v="93"/>
    <x v="0"/>
  </r>
  <r>
    <d v="2022-10-26T00:00:00"/>
    <n v="19227"/>
    <n v="45469"/>
    <n v="20934"/>
    <n v="9923"/>
    <n v="82"/>
    <x v="0"/>
  </r>
  <r>
    <d v="2022-10-27T00:00:00"/>
    <n v="19672"/>
    <n v="47746"/>
    <n v="21298"/>
    <n v="9312"/>
    <n v="72"/>
    <x v="0"/>
  </r>
  <r>
    <d v="2022-10-28T00:00:00"/>
    <n v="16749"/>
    <n v="39980"/>
    <n v="18189"/>
    <n v="8640"/>
    <n v="68"/>
    <x v="0"/>
  </r>
  <r>
    <d v="2022-10-29T00:00:00"/>
    <n v="13558"/>
    <n v="31928"/>
    <n v="14589"/>
    <n v="7050"/>
    <n v="66"/>
    <x v="0"/>
  </r>
  <r>
    <d v="2022-10-30T00:00:00"/>
    <n v="13081"/>
    <n v="32000"/>
    <n v="14191"/>
    <n v="6802"/>
    <n v="72"/>
    <x v="0"/>
  </r>
  <r>
    <d v="2022-10-31T00:00:00"/>
    <n v="13678"/>
    <n v="32259"/>
    <n v="14757"/>
    <n v="7168"/>
    <n v="73"/>
    <x v="0"/>
  </r>
  <r>
    <d v="2022-11-01T00:00:00"/>
    <n v="18129"/>
    <n v="41595"/>
    <n v="19512"/>
    <n v="9636"/>
    <n v="81"/>
    <x v="0"/>
  </r>
  <r>
    <d v="2022-11-02T00:00:00"/>
    <n v="19340"/>
    <n v="45109"/>
    <n v="21319"/>
    <n v="10249"/>
    <n v="80"/>
    <x v="0"/>
  </r>
  <r>
    <d v="2022-11-03T00:00:00"/>
    <n v="17165"/>
    <n v="39489"/>
    <n v="18677"/>
    <n v="8977"/>
    <n v="79"/>
    <x v="0"/>
  </r>
  <r>
    <d v="2022-11-04T00:00:00"/>
    <n v="21757"/>
    <n v="52944"/>
    <n v="23428"/>
    <n v="10309"/>
    <n v="66"/>
    <x v="0"/>
  </r>
  <r>
    <d v="2022-11-05T00:00:00"/>
    <n v="20072"/>
    <n v="50056"/>
    <n v="23072"/>
    <n v="10687"/>
    <n v="64"/>
    <x v="0"/>
  </r>
  <r>
    <d v="2022-11-06T00:00:00"/>
    <n v="16032"/>
    <n v="38348"/>
    <n v="17602"/>
    <n v="8249"/>
    <n v="70"/>
    <x v="0"/>
  </r>
  <r>
    <d v="2022-11-07T00:00:00"/>
    <n v="16675"/>
    <n v="40010"/>
    <n v="18389"/>
    <n v="8846"/>
    <n v="72"/>
    <x v="0"/>
  </r>
  <r>
    <d v="2022-11-08T00:00:00"/>
    <n v="17985"/>
    <n v="42529"/>
    <n v="19516"/>
    <n v="9280"/>
    <n v="75"/>
    <x v="0"/>
  </r>
  <r>
    <d v="2022-11-09T00:00:00"/>
    <n v="19475"/>
    <n v="45165"/>
    <n v="20916"/>
    <n v="9733"/>
    <n v="78"/>
    <x v="0"/>
  </r>
  <r>
    <d v="2022-11-10T00:00:00"/>
    <n v="21297"/>
    <n v="50822"/>
    <n v="23677"/>
    <n v="11889"/>
    <n v="65"/>
    <x v="0"/>
  </r>
  <r>
    <d v="2022-11-11T00:00:00"/>
    <n v="18887"/>
    <n v="44808"/>
    <n v="20603"/>
    <n v="10244"/>
    <n v="69"/>
    <x v="0"/>
  </r>
  <r>
    <d v="2022-11-12T00:00:00"/>
    <n v="17205"/>
    <n v="42447"/>
    <n v="18749"/>
    <n v="8139"/>
    <n v="67"/>
    <x v="0"/>
  </r>
  <r>
    <d v="2022-11-13T00:00:00"/>
    <n v="18219"/>
    <n v="45859"/>
    <n v="20029"/>
    <n v="9056"/>
    <n v="71"/>
    <x v="0"/>
  </r>
  <r>
    <d v="2022-11-14T00:00:00"/>
    <n v="31150"/>
    <n v="76192"/>
    <n v="35100"/>
    <n v="17593"/>
    <n v="69"/>
    <x v="0"/>
  </r>
  <r>
    <d v="2022-11-15T00:00:00"/>
    <n v="700437"/>
    <n v="2214758"/>
    <n v="839192"/>
    <n v="321411"/>
    <n v="94"/>
    <x v="1"/>
  </r>
  <r>
    <d v="2022-11-16T00:00:00"/>
    <n v="306464"/>
    <n v="953774"/>
    <n v="358561"/>
    <n v="141632"/>
    <n v="79"/>
    <x v="0"/>
  </r>
  <r>
    <d v="2022-11-17T00:00:00"/>
    <n v="187301"/>
    <n v="600706"/>
    <n v="227982"/>
    <n v="92789"/>
    <n v="72"/>
    <x v="0"/>
  </r>
  <r>
    <d v="2022-11-18T00:00:00"/>
    <n v="147950"/>
    <n v="493115"/>
    <n v="194205"/>
    <n v="82926"/>
    <n v="60"/>
    <x v="0"/>
  </r>
  <r>
    <d v="2022-11-19T00:00:00"/>
    <n v="82284"/>
    <n v="254046"/>
    <n v="92482"/>
    <n v="35199"/>
    <n v="76"/>
    <x v="0"/>
  </r>
  <r>
    <d v="2022-11-20T00:00:00"/>
    <n v="68258"/>
    <n v="207070"/>
    <n v="76226"/>
    <n v="29622"/>
    <n v="78"/>
    <x v="0"/>
  </r>
  <r>
    <d v="2022-11-21T00:00:00"/>
    <n v="56746"/>
    <n v="168846"/>
    <n v="63466"/>
    <n v="25717"/>
    <n v="77"/>
    <x v="0"/>
  </r>
  <r>
    <d v="2022-11-22T00:00:00"/>
    <n v="40264"/>
    <n v="117676"/>
    <n v="45073"/>
    <n v="18575"/>
    <n v="79"/>
    <x v="0"/>
  </r>
  <r>
    <d v="2022-11-23T00:00:00"/>
    <n v="31859"/>
    <n v="91795"/>
    <n v="35263"/>
    <n v="14398"/>
    <n v="78"/>
    <x v="0"/>
  </r>
  <r>
    <d v="2022-11-24T00:00:00"/>
    <n v="27771"/>
    <n v="80112"/>
    <n v="30741"/>
    <n v="12383"/>
    <n v="72"/>
    <x v="0"/>
  </r>
  <r>
    <d v="2022-11-25T00:00:00"/>
    <n v="24089"/>
    <n v="66840"/>
    <n v="26478"/>
    <n v="11235"/>
    <n v="75"/>
    <x v="0"/>
  </r>
  <r>
    <d v="2022-11-26T00:00:00"/>
    <n v="23458"/>
    <n v="65996"/>
    <n v="25831"/>
    <n v="10609"/>
    <n v="79"/>
    <x v="0"/>
  </r>
  <r>
    <d v="2022-11-27T00:00:00"/>
    <n v="23161"/>
    <n v="64245"/>
    <n v="25493"/>
    <n v="10848"/>
    <n v="79"/>
    <x v="0"/>
  </r>
  <r>
    <d v="2022-11-28T00:00:00"/>
    <n v="22893"/>
    <n v="60742"/>
    <n v="25098"/>
    <n v="11192"/>
    <n v="80"/>
    <x v="0"/>
  </r>
  <r>
    <d v="2022-11-29T00:00:00"/>
    <n v="21623"/>
    <n v="58374"/>
    <n v="24012"/>
    <n v="10808"/>
    <n v="81"/>
    <x v="0"/>
  </r>
  <r>
    <d v="2022-11-30T00:00:00"/>
    <n v="24260"/>
    <n v="63867"/>
    <n v="26135"/>
    <n v="11398"/>
    <n v="75"/>
    <x v="0"/>
  </r>
  <r>
    <d v="2022-12-01T00:00:00"/>
    <n v="22518"/>
    <n v="59598"/>
    <n v="24790"/>
    <n v="10816"/>
    <n v="76"/>
    <x v="0"/>
  </r>
  <r>
    <d v="2022-12-02T00:00:00"/>
    <n v="23940"/>
    <n v="61174"/>
    <n v="25971"/>
    <n v="11739"/>
    <n v="84"/>
    <x v="0"/>
  </r>
  <r>
    <d v="2022-12-03T00:00:00"/>
    <n v="21070"/>
    <n v="55246"/>
    <n v="22859"/>
    <n v="9933"/>
    <n v="78"/>
    <x v="0"/>
  </r>
  <r>
    <d v="2022-12-04T00:00:00"/>
    <n v="21313"/>
    <n v="55274"/>
    <n v="24063"/>
    <n v="11183"/>
    <n v="68"/>
    <x v="0"/>
  </r>
  <r>
    <d v="2022-12-05T00:00:00"/>
    <n v="23651"/>
    <n v="60209"/>
    <n v="27268"/>
    <n v="13765"/>
    <n v="68"/>
    <x v="0"/>
  </r>
  <r>
    <d v="2022-12-06T00:00:00"/>
    <n v="22911"/>
    <n v="57761"/>
    <n v="25908"/>
    <n v="12776"/>
    <n v="66"/>
    <x v="0"/>
  </r>
  <r>
    <d v="2022-12-07T00:00:00"/>
    <n v="21158"/>
    <n v="57154"/>
    <n v="23852"/>
    <n v="9579"/>
    <n v="72"/>
    <x v="0"/>
  </r>
  <r>
    <d v="2022-12-08T00:00:00"/>
    <n v="21222"/>
    <n v="57811"/>
    <n v="23215"/>
    <n v="8760"/>
    <n v="72"/>
    <x v="0"/>
  </r>
  <r>
    <d v="2022-12-09T00:00:00"/>
    <n v="19116"/>
    <n v="49007"/>
    <n v="20968"/>
    <n v="8956"/>
    <n v="72"/>
    <x v="0"/>
  </r>
  <r>
    <d v="2022-12-10T00:00:00"/>
    <n v="18114"/>
    <n v="46423"/>
    <n v="19557"/>
    <n v="8703"/>
    <n v="79"/>
    <x v="0"/>
  </r>
  <r>
    <d v="2022-12-11T00:00:00"/>
    <n v="17517"/>
    <n v="44295"/>
    <n v="19239"/>
    <n v="8802"/>
    <n v="73"/>
    <x v="0"/>
  </r>
  <r>
    <d v="2022-12-12T00:00:00"/>
    <n v="19425"/>
    <n v="48112"/>
    <n v="21505"/>
    <n v="9972"/>
    <n v="76"/>
    <x v="0"/>
  </r>
  <r>
    <d v="2022-12-13T00:00:00"/>
    <n v="19116"/>
    <n v="46308"/>
    <n v="20622"/>
    <n v="9507"/>
    <n v="78"/>
    <x v="0"/>
  </r>
  <r>
    <d v="2022-12-14T00:00:00"/>
    <n v="20520"/>
    <n v="49148"/>
    <n v="23178"/>
    <n v="11664"/>
    <n v="71"/>
    <x v="0"/>
  </r>
  <r>
    <d v="2022-12-15T00:00:00"/>
    <n v="19881"/>
    <n v="49132"/>
    <n v="21876"/>
    <n v="10315"/>
    <n v="73"/>
    <x v="0"/>
  </r>
  <r>
    <d v="2022-12-16T00:00:00"/>
    <n v="18308"/>
    <n v="45907"/>
    <n v="19925"/>
    <n v="9150"/>
    <n v="76"/>
    <x v="0"/>
  </r>
  <r>
    <d v="2022-12-17T00:00:00"/>
    <n v="16285"/>
    <n v="42439"/>
    <n v="17768"/>
    <n v="7877"/>
    <n v="72"/>
    <x v="0"/>
  </r>
  <r>
    <d v="2022-12-18T00:00:00"/>
    <n v="16882"/>
    <n v="44035"/>
    <n v="18370"/>
    <n v="8280"/>
    <n v="76"/>
    <x v="0"/>
  </r>
  <r>
    <d v="2022-12-19T00:00:00"/>
    <n v="16884"/>
    <n v="43078"/>
    <n v="18633"/>
    <n v="8216"/>
    <n v="79"/>
    <x v="0"/>
  </r>
  <r>
    <d v="2022-12-20T00:00:00"/>
    <n v="17975"/>
    <n v="44573"/>
    <n v="19722"/>
    <n v="8889"/>
    <n v="77"/>
    <x v="0"/>
  </r>
  <r>
    <d v="2022-12-21T00:00:00"/>
    <n v="34234"/>
    <n v="92235"/>
    <n v="36868"/>
    <n v="14409"/>
    <n v="100"/>
    <x v="0"/>
  </r>
  <r>
    <d v="2022-12-22T00:00:00"/>
    <n v="26118"/>
    <n v="67667"/>
    <n v="28304"/>
    <n v="12236"/>
    <n v="83"/>
    <x v="0"/>
  </r>
  <r>
    <d v="2022-12-23T00:00:00"/>
    <n v="20065"/>
    <n v="50345"/>
    <n v="22605"/>
    <n v="10788"/>
    <n v="71"/>
    <x v="0"/>
  </r>
  <r>
    <d v="2022-12-24T00:00:00"/>
    <n v="16347"/>
    <n v="40634"/>
    <n v="17829"/>
    <n v="8104"/>
    <n v="71"/>
    <x v="0"/>
  </r>
  <r>
    <d v="2022-12-25T00:00:00"/>
    <n v="15042"/>
    <n v="36722"/>
    <n v="16224"/>
    <n v="7371"/>
    <n v="73"/>
    <x v="0"/>
  </r>
  <r>
    <d v="2022-12-26T00:00:00"/>
    <n v="16458"/>
    <n v="41674"/>
    <n v="17884"/>
    <n v="7893"/>
    <n v="78"/>
    <x v="0"/>
  </r>
  <r>
    <d v="2022-12-27T00:00:00"/>
    <n v="16794"/>
    <n v="43657"/>
    <n v="18528"/>
    <n v="7997"/>
    <n v="81"/>
    <x v="0"/>
  </r>
  <r>
    <d v="2022-12-28T00:00:00"/>
    <n v="21087"/>
    <n v="53209"/>
    <n v="22893"/>
    <n v="10270"/>
    <n v="76"/>
    <x v="0"/>
  </r>
  <r>
    <d v="2022-12-29T00:00:00"/>
    <n v="19914"/>
    <n v="50427"/>
    <n v="21923"/>
    <n v="9872"/>
    <n v="74"/>
    <x v="0"/>
  </r>
  <r>
    <d v="2022-12-30T00:00:00"/>
    <n v="19732"/>
    <n v="51678"/>
    <n v="21632"/>
    <n v="9207"/>
    <n v="76"/>
    <x v="0"/>
  </r>
  <r>
    <d v="2022-12-31T00:00:00"/>
    <n v="27350"/>
    <n v="71840"/>
    <n v="29593"/>
    <n v="11796"/>
    <n v="64"/>
    <x v="0"/>
  </r>
  <r>
    <d v="2023-01-01T00:00:00"/>
    <n v="23236"/>
    <n v="60374"/>
    <n v="25532"/>
    <n v="11066"/>
    <n v="75"/>
    <x v="0"/>
  </r>
  <r>
    <d v="2023-01-02T00:00:00"/>
    <n v="21469"/>
    <n v="56678"/>
    <n v="23612"/>
    <n v="10036"/>
    <n v="81"/>
    <x v="0"/>
  </r>
  <r>
    <d v="2023-01-03T00:00:00"/>
    <n v="23516"/>
    <n v="60912"/>
    <n v="25660"/>
    <n v="10803"/>
    <n v="78"/>
    <x v="0"/>
  </r>
  <r>
    <d v="2023-01-04T00:00:00"/>
    <n v="26984"/>
    <n v="74166"/>
    <n v="29988"/>
    <n v="12314"/>
    <n v="82"/>
    <x v="0"/>
  </r>
  <r>
    <d v="2023-01-05T00:00:00"/>
    <n v="34723"/>
    <n v="86444"/>
    <n v="38021"/>
    <n v="17042"/>
    <n v="72"/>
    <x v="0"/>
  </r>
  <r>
    <d v="2023-01-06T00:00:00"/>
    <n v="25792"/>
    <n v="66397"/>
    <n v="28576"/>
    <n v="13265"/>
    <n v="78"/>
    <x v="0"/>
  </r>
  <r>
    <d v="2023-01-07T00:00:00"/>
    <n v="22199"/>
    <n v="58042"/>
    <n v="24459"/>
    <n v="10777"/>
    <n v="72"/>
    <x v="0"/>
  </r>
  <r>
    <d v="2023-01-08T00:00:00"/>
    <n v="24901"/>
    <n v="65539"/>
    <n v="27031"/>
    <n v="11672"/>
    <n v="80"/>
    <x v="0"/>
  </r>
  <r>
    <d v="2023-01-09T00:00:00"/>
    <n v="24156"/>
    <n v="64106"/>
    <n v="26744"/>
    <n v="11869"/>
    <n v="81"/>
    <x v="0"/>
  </r>
  <r>
    <d v="2023-01-10T00:00:00"/>
    <n v="29935"/>
    <n v="80496"/>
    <n v="32310"/>
    <n v="13913"/>
    <n v="82"/>
    <x v="0"/>
  </r>
  <r>
    <d v="2023-01-11T00:00:00"/>
    <n v="32371"/>
    <n v="86980"/>
    <n v="35562"/>
    <n v="15303"/>
    <n v="83"/>
    <x v="0"/>
  </r>
  <r>
    <d v="2023-01-12T00:00:00"/>
    <n v="29192"/>
    <n v="74991"/>
    <n v="31842"/>
    <n v="13976"/>
    <n v="87"/>
    <x v="0"/>
  </r>
  <r>
    <d v="2023-01-13T00:00:00"/>
    <n v="26645"/>
    <n v="69538"/>
    <n v="29965"/>
    <n v="13299"/>
    <n v="81"/>
    <x v="0"/>
  </r>
  <r>
    <d v="2023-01-14T00:00:00"/>
    <n v="24105"/>
    <n v="62570"/>
    <n v="26535"/>
    <n v="11395"/>
    <n v="76"/>
    <x v="0"/>
  </r>
  <r>
    <d v="2023-01-15T00:00:00"/>
    <n v="26010"/>
    <n v="68642"/>
    <n v="28347"/>
    <n v="11787"/>
    <n v="81"/>
    <x v="0"/>
  </r>
  <r>
    <d v="2023-01-16T00:00:00"/>
    <n v="23335"/>
    <n v="64038"/>
    <n v="25464"/>
    <n v="10420"/>
    <n v="87"/>
    <x v="0"/>
  </r>
  <r>
    <d v="2023-01-17T00:00:00"/>
    <n v="23291"/>
    <n v="145866"/>
    <n v="25791"/>
    <n v="5587"/>
    <n v="113"/>
    <x v="0"/>
  </r>
  <r>
    <d v="2023-01-18T00:00:00"/>
    <n v="25933"/>
    <n v="170210"/>
    <n v="28848"/>
    <n v="4602"/>
    <n v="137"/>
    <x v="0"/>
  </r>
  <r>
    <d v="2023-01-19T00:00:00"/>
    <n v="27785"/>
    <n v="183587"/>
    <n v="31964"/>
    <n v="4105"/>
    <n v="117"/>
    <x v="0"/>
  </r>
  <r>
    <d v="2023-01-20T00:00:00"/>
    <n v="26096"/>
    <n v="125693"/>
    <n v="29251"/>
    <n v="5146"/>
    <n v="103"/>
    <x v="0"/>
  </r>
  <r>
    <d v="2023-01-21T00:00:00"/>
    <n v="24615"/>
    <n v="64786"/>
    <n v="27040"/>
    <n v="6531"/>
    <n v="84"/>
    <x v="0"/>
  </r>
  <r>
    <d v="2023-01-22T00:00:00"/>
    <n v="39303"/>
    <n v="103388"/>
    <n v="43345"/>
    <n v="10022"/>
    <n v="84"/>
    <x v="0"/>
  </r>
  <r>
    <d v="2023-01-23T00:00:00"/>
    <n v="31024"/>
    <n v="81100"/>
    <n v="34421"/>
    <n v="8420"/>
    <n v="90"/>
    <x v="0"/>
  </r>
  <r>
    <d v="2023-01-24T00:00:00"/>
    <n v="43446"/>
    <n v="115557"/>
    <n v="47571"/>
    <n v="11770"/>
    <n v="90"/>
    <x v="0"/>
  </r>
  <r>
    <d v="2023-01-25T00:00:00"/>
    <n v="52127"/>
    <n v="140288"/>
    <n v="60202"/>
    <n v="11842"/>
    <n v="118"/>
    <x v="0"/>
  </r>
  <r>
    <d v="2023-01-26T00:00:00"/>
    <n v="48124"/>
    <n v="113561"/>
    <n v="53136"/>
    <n v="16956"/>
    <n v="101"/>
    <x v="0"/>
  </r>
  <r>
    <d v="2023-01-27T00:00:00"/>
    <n v="45990"/>
    <n v="99612"/>
    <n v="49837"/>
    <n v="21176"/>
    <n v="90"/>
    <x v="0"/>
  </r>
  <r>
    <d v="2023-01-28T00:00:00"/>
    <n v="42476"/>
    <n v="92595"/>
    <n v="45642"/>
    <n v="17463"/>
    <n v="85"/>
    <x v="0"/>
  </r>
  <r>
    <d v="2023-01-29T00:00:00"/>
    <n v="75403"/>
    <n v="173982"/>
    <n v="81523"/>
    <n v="22754"/>
    <n v="86"/>
    <x v="0"/>
  </r>
  <r>
    <d v="2023-01-30T00:00:00"/>
    <n v="65228"/>
    <n v="152244"/>
    <n v="72134"/>
    <n v="22932"/>
    <n v="90"/>
    <x v="0"/>
  </r>
  <r>
    <d v="2023-01-31T00:00:00"/>
    <n v="64084"/>
    <n v="146379"/>
    <n v="69878"/>
    <n v="26722"/>
    <n v="96"/>
    <x v="0"/>
  </r>
  <r>
    <d v="2023-02-01T00:00:00"/>
    <n v="77233"/>
    <n v="178624"/>
    <n v="84436"/>
    <n v="32382"/>
    <n v="95"/>
    <x v="0"/>
  </r>
  <r>
    <d v="2023-02-02T00:00:00"/>
    <n v="88913"/>
    <n v="203918"/>
    <n v="96686"/>
    <n v="37708"/>
    <n v="92"/>
    <x v="0"/>
  </r>
  <r>
    <d v="2023-02-03T00:00:00"/>
    <n v="123104"/>
    <n v="291271"/>
    <n v="135224"/>
    <n v="46639"/>
    <n v="92"/>
    <x v="0"/>
  </r>
  <r>
    <d v="2023-02-04T00:00:00"/>
    <n v="198665"/>
    <n v="483438"/>
    <n v="220567"/>
    <n v="68090"/>
    <n v="94"/>
    <x v="0"/>
  </r>
  <r>
    <d v="2023-02-05T00:00:00"/>
    <n v="2824595"/>
    <n v="7895521"/>
    <n v="3470476"/>
    <n v="841244"/>
    <n v="284"/>
    <x v="1"/>
  </r>
  <r>
    <d v="2023-02-06T00:00:00"/>
    <n v="1441282"/>
    <n v="3390650"/>
    <n v="1563450"/>
    <n v="548615"/>
    <n v="97"/>
    <x v="0"/>
  </r>
  <r>
    <d v="2023-02-07T00:00:00"/>
    <n v="367787"/>
    <n v="836729"/>
    <n v="404375"/>
    <n v="144120"/>
    <n v="107"/>
    <x v="0"/>
  </r>
  <r>
    <d v="2023-02-08T00:00:00"/>
    <n v="209378"/>
    <n v="473098"/>
    <n v="225201"/>
    <n v="72222"/>
    <n v="110"/>
    <x v="0"/>
  </r>
  <r>
    <d v="2023-02-09T00:00:00"/>
    <n v="151241"/>
    <n v="330990"/>
    <n v="162540"/>
    <n v="51737"/>
    <n v="102"/>
    <x v="0"/>
  </r>
  <r>
    <d v="2023-02-10T00:00:00"/>
    <n v="122553"/>
    <n v="275305"/>
    <n v="133148"/>
    <n v="43140"/>
    <n v="108"/>
    <x v="0"/>
  </r>
  <r>
    <d v="2023-02-11T00:00:00"/>
    <n v="122153"/>
    <n v="273913"/>
    <n v="130190"/>
    <n v="38302"/>
    <n v="109"/>
    <x v="0"/>
  </r>
  <r>
    <d v="2023-02-12T00:00:00"/>
    <n v="126021"/>
    <n v="260762"/>
    <n v="136061"/>
    <n v="34682"/>
    <n v="111"/>
    <x v="0"/>
  </r>
  <r>
    <d v="2023-02-13T00:00:00"/>
    <n v="81844"/>
    <n v="162329"/>
    <n v="86797"/>
    <n v="24139"/>
    <n v="111"/>
    <x v="0"/>
  </r>
  <r>
    <d v="2023-02-14T00:00:00"/>
    <n v="55874"/>
    <n v="109908"/>
    <n v="59977"/>
    <n v="19415"/>
    <n v="102"/>
    <x v="0"/>
  </r>
  <r>
    <d v="2023-02-15T00:00:00"/>
    <n v="48658"/>
    <n v="98360"/>
    <n v="52353"/>
    <n v="18492"/>
    <n v="101"/>
    <x v="0"/>
  </r>
  <r>
    <d v="2023-02-16T00:00:00"/>
    <n v="43914"/>
    <n v="87613"/>
    <n v="47169"/>
    <n v="17863"/>
    <n v="97"/>
    <x v="0"/>
  </r>
  <r>
    <d v="2023-02-17T00:00:00"/>
    <n v="42247"/>
    <n v="85376"/>
    <n v="45549"/>
    <n v="16931"/>
    <n v="99"/>
    <x v="0"/>
  </r>
  <r>
    <d v="2023-02-18T00:00:00"/>
    <n v="37337"/>
    <n v="75567"/>
    <n v="40138"/>
    <n v="14611"/>
    <n v="95"/>
    <x v="0"/>
  </r>
  <r>
    <d v="2023-02-19T00:00:00"/>
    <n v="34338"/>
    <n v="69655"/>
    <n v="37181"/>
    <n v="14118"/>
    <n v="92"/>
    <x v="0"/>
  </r>
  <r>
    <d v="2023-02-20T00:00:00"/>
    <n v="29949"/>
    <n v="59554"/>
    <n v="32092"/>
    <n v="12966"/>
    <n v="87"/>
    <x v="0"/>
  </r>
  <r>
    <d v="2023-02-21T00:00:00"/>
    <n v="27896"/>
    <n v="55157"/>
    <n v="29761"/>
    <n v="12726"/>
    <n v="90"/>
    <x v="0"/>
  </r>
  <r>
    <d v="2023-02-22T00:00:00"/>
    <n v="26660"/>
    <n v="51730"/>
    <n v="28476"/>
    <n v="13005"/>
    <n v="91"/>
    <x v="0"/>
  </r>
  <r>
    <d v="2023-02-23T00:00:00"/>
    <n v="26618"/>
    <n v="51344"/>
    <n v="28370"/>
    <n v="13164"/>
    <n v="88"/>
    <x v="0"/>
  </r>
  <r>
    <d v="2023-02-24T00:00:00"/>
    <n v="27396"/>
    <n v="53956"/>
    <n v="29299"/>
    <n v="13648"/>
    <n v="84"/>
    <x v="0"/>
  </r>
  <r>
    <d v="2023-02-25T00:00:00"/>
    <n v="24847"/>
    <n v="50086"/>
    <n v="26561"/>
    <n v="12357"/>
    <n v="83"/>
    <x v="0"/>
  </r>
  <r>
    <d v="2023-02-26T00:00:00"/>
    <n v="21871"/>
    <n v="43844"/>
    <n v="23439"/>
    <n v="11242"/>
    <n v="87"/>
    <x v="0"/>
  </r>
  <r>
    <d v="2023-02-27T00:00:00"/>
    <n v="21367"/>
    <n v="41234"/>
    <n v="22820"/>
    <n v="11280"/>
    <n v="77"/>
    <x v="0"/>
  </r>
  <r>
    <d v="2023-02-28T00:00:00"/>
    <n v="20536"/>
    <n v="40037"/>
    <n v="22000"/>
    <n v="10818"/>
    <n v="76"/>
    <x v="0"/>
  </r>
  <r>
    <d v="2023-03-01T00:00:00"/>
    <n v="20487"/>
    <n v="38927"/>
    <n v="21878"/>
    <n v="10762"/>
    <n v="80"/>
    <x v="0"/>
  </r>
  <r>
    <d v="2023-03-02T00:00:00"/>
    <n v="20803"/>
    <n v="39818"/>
    <n v="21899"/>
    <n v="11046"/>
    <n v="80"/>
    <x v="0"/>
  </r>
  <r>
    <d v="2023-03-03T00:00:00"/>
    <n v="19518"/>
    <n v="37294"/>
    <n v="20717"/>
    <n v="10280"/>
    <n v="76"/>
    <x v="0"/>
  </r>
  <r>
    <d v="2023-03-04T00:00:00"/>
    <n v="18295"/>
    <n v="35962"/>
    <n v="19545"/>
    <n v="9306"/>
    <n v="79"/>
    <x v="0"/>
  </r>
  <r>
    <d v="2023-03-05T00:00:00"/>
    <n v="18840"/>
    <n v="36418"/>
    <n v="20056"/>
    <n v="9774"/>
    <n v="78"/>
    <x v="0"/>
  </r>
  <r>
    <d v="2023-03-06T00:00:00"/>
    <n v="18650"/>
    <n v="35807"/>
    <n v="19985"/>
    <n v="9891"/>
    <n v="82"/>
    <x v="0"/>
  </r>
  <r>
    <d v="2023-03-07T00:00:00"/>
    <n v="18921"/>
    <n v="35836"/>
    <n v="20328"/>
    <n v="10347"/>
    <n v="81"/>
    <x v="0"/>
  </r>
  <r>
    <d v="2023-03-08T00:00:00"/>
    <n v="18656"/>
    <n v="35916"/>
    <n v="20085"/>
    <n v="10348"/>
    <n v="84"/>
    <x v="0"/>
  </r>
  <r>
    <d v="2023-03-09T00:00:00"/>
    <n v="17114"/>
    <n v="33313"/>
    <n v="18576"/>
    <n v="9461"/>
    <n v="81"/>
    <x v="0"/>
  </r>
  <r>
    <d v="2023-03-10T00:00:00"/>
    <n v="19174"/>
    <n v="36701"/>
    <n v="20546"/>
    <n v="10578"/>
    <n v="73"/>
    <x v="0"/>
  </r>
  <r>
    <d v="2023-03-11T00:00:00"/>
    <n v="18801"/>
    <n v="35623"/>
    <n v="19934"/>
    <n v="10087"/>
    <n v="68"/>
    <x v="0"/>
  </r>
  <r>
    <d v="2023-03-12T00:00:00"/>
    <n v="37150"/>
    <n v="75379"/>
    <n v="38967"/>
    <n v="17828"/>
    <n v="65"/>
    <x v="0"/>
  </r>
  <r>
    <d v="2023-03-13T00:00:00"/>
    <n v="36086"/>
    <n v="77071"/>
    <n v="38037"/>
    <n v="17197"/>
    <n v="64"/>
    <x v="0"/>
  </r>
  <r>
    <d v="2023-03-14T00:00:00"/>
    <n v="21167"/>
    <n v="41054"/>
    <n v="22488"/>
    <n v="11330"/>
    <n v="73"/>
    <x v="0"/>
  </r>
  <r>
    <d v="2023-03-15T00:00:00"/>
    <n v="18476"/>
    <n v="36023"/>
    <n v="19678"/>
    <n v="9967"/>
    <n v="77"/>
    <x v="0"/>
  </r>
  <r>
    <d v="2023-03-16T00:00:00"/>
    <n v="18763"/>
    <n v="35997"/>
    <n v="19991"/>
    <n v="10334"/>
    <n v="76"/>
    <x v="0"/>
  </r>
  <r>
    <d v="2023-03-17T00:00:00"/>
    <n v="18023"/>
    <n v="34579"/>
    <n v="19227"/>
    <n v="9672"/>
    <n v="72"/>
    <x v="0"/>
  </r>
  <r>
    <d v="2023-03-18T00:00:00"/>
    <n v="27380"/>
    <n v="50004"/>
    <n v="29080"/>
    <n v="14817"/>
    <n v="76"/>
    <x v="0"/>
  </r>
  <r>
    <d v="2023-03-19T00:00:00"/>
    <n v="20211"/>
    <n v="37913"/>
    <n v="21136"/>
    <n v="10363"/>
    <n v="68"/>
    <x v="0"/>
  </r>
  <r>
    <d v="2023-03-20T00:00:00"/>
    <n v="18764"/>
    <n v="34670"/>
    <n v="20154"/>
    <n v="10724"/>
    <n v="72"/>
    <x v="0"/>
  </r>
  <r>
    <d v="2023-03-21T00:00:00"/>
    <n v="17787"/>
    <n v="32293"/>
    <n v="18846"/>
    <n v="10326"/>
    <n v="71"/>
    <x v="0"/>
  </r>
  <r>
    <d v="2023-03-22T00:00:00"/>
    <n v="17157"/>
    <n v="30657"/>
    <n v="18191"/>
    <n v="9942"/>
    <n v="73"/>
    <x v="0"/>
  </r>
  <r>
    <d v="2023-03-23T00:00:00"/>
    <n v="16723"/>
    <n v="30548"/>
    <n v="17723"/>
    <n v="9426"/>
    <n v="74"/>
    <x v="0"/>
  </r>
  <r>
    <d v="2023-03-24T00:00:00"/>
    <n v="20952"/>
    <n v="39241"/>
    <n v="22200"/>
    <n v="11100"/>
    <n v="80"/>
    <x v="0"/>
  </r>
  <r>
    <d v="2023-03-25T00:00:00"/>
    <n v="18056"/>
    <n v="33788"/>
    <n v="18826"/>
    <n v="9346"/>
    <n v="76"/>
    <x v="0"/>
  </r>
  <r>
    <d v="2023-03-26T00:00:00"/>
    <n v="16435"/>
    <n v="31118"/>
    <n v="17461"/>
    <n v="8923"/>
    <n v="80"/>
    <x v="0"/>
  </r>
  <r>
    <d v="2023-03-27T00:00:00"/>
    <n v="17009"/>
    <n v="31091"/>
    <n v="17745"/>
    <n v="9333"/>
    <n v="79"/>
    <x v="0"/>
  </r>
  <r>
    <d v="2023-03-28T00:00:00"/>
    <n v="16828"/>
    <n v="30960"/>
    <n v="17826"/>
    <n v="9281"/>
    <n v="77"/>
    <x v="0"/>
  </r>
  <r>
    <d v="2023-03-29T00:00:00"/>
    <n v="18432"/>
    <n v="34576"/>
    <n v="19730"/>
    <n v="10165"/>
    <n v="78"/>
    <x v="0"/>
  </r>
  <r>
    <d v="2023-03-30T00:00:00"/>
    <n v="16727"/>
    <n v="30475"/>
    <n v="17954"/>
    <n v="9561"/>
    <n v="78"/>
    <x v="0"/>
  </r>
  <r>
    <d v="2023-03-31T00:00:00"/>
    <n v="17114"/>
    <n v="32051"/>
    <n v="18300"/>
    <n v="9612"/>
    <n v="77"/>
    <x v="0"/>
  </r>
  <r>
    <d v="2023-04-01T00:00:00"/>
    <n v="14697"/>
    <n v="28144"/>
    <n v="15740"/>
    <n v="8081"/>
    <n v="75"/>
    <x v="0"/>
  </r>
  <r>
    <d v="2023-04-02T00:00:00"/>
    <n v="15613"/>
    <n v="28868"/>
    <n v="16427"/>
    <n v="8551"/>
    <n v="72"/>
    <x v="0"/>
  </r>
  <r>
    <d v="2023-04-03T00:00:00"/>
    <n v="18315"/>
    <n v="34889"/>
    <n v="19462"/>
    <n v="10043"/>
    <n v="81"/>
    <x v="0"/>
  </r>
  <r>
    <d v="2023-04-04T00:00:00"/>
    <n v="18358"/>
    <n v="34544"/>
    <n v="19559"/>
    <n v="10019"/>
    <n v="86"/>
    <x v="0"/>
  </r>
  <r>
    <d v="2023-04-05T00:00:00"/>
    <n v="16876"/>
    <n v="31812"/>
    <n v="18092"/>
    <n v="9533"/>
    <n v="82"/>
    <x v="0"/>
  </r>
  <r>
    <d v="2023-04-06T00:00:00"/>
    <n v="17771"/>
    <n v="33022"/>
    <n v="18896"/>
    <n v="9906"/>
    <n v="77"/>
    <x v="0"/>
  </r>
  <r>
    <d v="2023-04-07T00:00:00"/>
    <n v="15930"/>
    <n v="29951"/>
    <n v="17074"/>
    <n v="9019"/>
    <n v="80"/>
    <x v="0"/>
  </r>
  <r>
    <d v="2023-04-08T00:00:00"/>
    <n v="17143"/>
    <n v="31697"/>
    <n v="18081"/>
    <n v="9419"/>
    <n v="73"/>
    <x v="0"/>
  </r>
  <r>
    <d v="2023-04-09T00:00:00"/>
    <n v="35841"/>
    <n v="78751"/>
    <n v="38082"/>
    <n v="14243"/>
    <n v="95"/>
    <x v="0"/>
  </r>
  <r>
    <d v="2023-04-10T00:00:00"/>
    <n v="22844"/>
    <n v="44119"/>
    <n v="24136"/>
    <n v="10707"/>
    <n v="76"/>
    <x v="0"/>
  </r>
  <r>
    <d v="2023-04-11T00:00:00"/>
    <n v="17192"/>
    <n v="32481"/>
    <n v="18227"/>
    <n v="9163"/>
    <n v="76"/>
    <x v="0"/>
  </r>
  <r>
    <d v="2023-04-12T00:00:00"/>
    <n v="16241"/>
    <n v="30063"/>
    <n v="17152"/>
    <n v="8872"/>
    <n v="84"/>
    <x v="0"/>
  </r>
  <r>
    <d v="2023-04-13T00:00:00"/>
    <n v="16256"/>
    <n v="29864"/>
    <n v="17339"/>
    <n v="9121"/>
    <n v="77"/>
    <x v="0"/>
  </r>
  <r>
    <d v="2023-04-14T00:00:00"/>
    <n v="16682"/>
    <n v="31019"/>
    <n v="17905"/>
    <n v="9363"/>
    <n v="75"/>
    <x v="0"/>
  </r>
  <r>
    <d v="2023-04-15T00:00:00"/>
    <n v="15644"/>
    <n v="29586"/>
    <n v="16539"/>
    <n v="8411"/>
    <n v="77"/>
    <x v="0"/>
  </r>
  <r>
    <d v="2023-04-16T00:00:00"/>
    <n v="15983"/>
    <n v="29801"/>
    <n v="16908"/>
    <n v="8762"/>
    <n v="71"/>
    <x v="0"/>
  </r>
  <r>
    <d v="2023-04-17T00:00:00"/>
    <n v="16776"/>
    <n v="30658"/>
    <n v="17788"/>
    <n v="9595"/>
    <n v="74"/>
    <x v="0"/>
  </r>
  <r>
    <d v="2023-04-18T00:00:00"/>
    <n v="15899"/>
    <n v="29916"/>
    <n v="16970"/>
    <n v="8847"/>
    <n v="82"/>
    <x v="0"/>
  </r>
  <r>
    <d v="2023-04-19T00:00:00"/>
    <n v="18310"/>
    <n v="35347"/>
    <n v="19534"/>
    <n v="10059"/>
    <n v="76"/>
    <x v="0"/>
  </r>
  <r>
    <d v="2023-04-20T00:00:00"/>
    <n v="18790"/>
    <n v="35413"/>
    <n v="19976"/>
    <n v="10274"/>
    <n v="73"/>
    <x v="0"/>
  </r>
  <r>
    <d v="2023-04-21T00:00:00"/>
    <n v="18368"/>
    <n v="34490"/>
    <n v="19436"/>
    <n v="9864"/>
    <n v="73"/>
    <x v="0"/>
  </r>
  <r>
    <d v="2023-04-22T00:00:00"/>
    <n v="16403"/>
    <n v="30386"/>
    <n v="17247"/>
    <n v="8812"/>
    <n v="67"/>
    <x v="0"/>
  </r>
  <r>
    <d v="2023-04-23T00:00:00"/>
    <n v="16362"/>
    <n v="30751"/>
    <n v="17153"/>
    <n v="8553"/>
    <n v="76"/>
    <x v="0"/>
  </r>
  <r>
    <d v="2023-04-24T00:00:00"/>
    <n v="17541"/>
    <n v="32689"/>
    <n v="18678"/>
    <n v="9668"/>
    <n v="72"/>
    <x v="0"/>
  </r>
  <r>
    <d v="2023-04-25T00:00:00"/>
    <n v="18262"/>
    <n v="33281"/>
    <n v="19327"/>
    <n v="10387"/>
    <n v="73"/>
    <x v="0"/>
  </r>
  <r>
    <d v="2023-04-26T00:00:00"/>
    <n v="15660"/>
    <n v="29018"/>
    <n v="16699"/>
    <n v="8868"/>
    <n v="76"/>
    <x v="0"/>
  </r>
  <r>
    <d v="2023-04-27T00:00:00"/>
    <n v="14039"/>
    <n v="25944"/>
    <n v="15052"/>
    <n v="8040"/>
    <n v="77"/>
    <x v="0"/>
  </r>
  <r>
    <d v="2023-04-28T00:00:00"/>
    <n v="13947"/>
    <n v="25573"/>
    <n v="14769"/>
    <n v="7828"/>
    <n v="74"/>
    <x v="0"/>
  </r>
  <r>
    <d v="2023-04-29T00:00:00"/>
    <n v="13127"/>
    <n v="24285"/>
    <n v="13849"/>
    <n v="7083"/>
    <n v="73"/>
    <x v="0"/>
  </r>
  <r>
    <d v="2023-04-30T00:00:00"/>
    <n v="13662"/>
    <n v="25691"/>
    <n v="14623"/>
    <n v="7536"/>
    <n v="71"/>
    <x v="0"/>
  </r>
  <r>
    <d v="2023-05-01T00:00:00"/>
    <n v="16266"/>
    <n v="30062"/>
    <n v="17346"/>
    <n v="9097"/>
    <n v="71"/>
    <x v="0"/>
  </r>
  <r>
    <d v="2023-05-02T00:00:00"/>
    <n v="18538"/>
    <n v="34007"/>
    <n v="20000"/>
    <n v="10524"/>
    <n v="77"/>
    <x v="0"/>
  </r>
  <r>
    <d v="2023-05-03T00:00:00"/>
    <n v="18070"/>
    <n v="32890"/>
    <n v="19495"/>
    <n v="10325"/>
    <n v="73"/>
    <x v="0"/>
  </r>
  <r>
    <d v="2023-05-04T00:00:00"/>
    <n v="17018"/>
    <n v="29738"/>
    <n v="18074"/>
    <n v="10084"/>
    <n v="69"/>
    <x v="0"/>
  </r>
  <r>
    <d v="2023-05-05T00:00:00"/>
    <n v="13993"/>
    <n v="25219"/>
    <n v="14897"/>
    <n v="7917"/>
    <n v="79"/>
    <x v="0"/>
  </r>
  <r>
    <d v="2023-05-06T00:00:00"/>
    <n v="12198"/>
    <n v="22095"/>
    <n v="12928"/>
    <n v="6679"/>
    <n v="73"/>
    <x v="0"/>
  </r>
  <r>
    <d v="2023-05-07T00:00:00"/>
    <n v="12689"/>
    <n v="22960"/>
    <n v="13553"/>
    <n v="7212"/>
    <n v="72"/>
    <x v="0"/>
  </r>
  <r>
    <d v="2023-05-08T00:00:00"/>
    <n v="25026"/>
    <n v="45418"/>
    <n v="26725"/>
    <n v="14101"/>
    <n v="66"/>
    <x v="0"/>
  </r>
  <r>
    <d v="2023-05-09T00:00:00"/>
    <n v="22255"/>
    <n v="39841"/>
    <n v="23948"/>
    <n v="13052"/>
    <n v="72"/>
    <x v="0"/>
  </r>
  <r>
    <d v="2023-05-10T00:00:00"/>
    <n v="25566"/>
    <n v="47510"/>
    <n v="27459"/>
    <n v="14356"/>
    <n v="97"/>
    <x v="0"/>
  </r>
  <r>
    <d v="2023-05-11T00:00:00"/>
    <n v="20696"/>
    <n v="38328"/>
    <n v="22126"/>
    <n v="11643"/>
    <n v="80"/>
    <x v="0"/>
  </r>
  <r>
    <d v="2023-05-12T00:00:00"/>
    <n v="16972"/>
    <n v="30792"/>
    <n v="18165"/>
    <n v="9717"/>
    <n v="78"/>
    <x v="0"/>
  </r>
  <r>
    <d v="2023-05-13T00:00:00"/>
    <n v="14081"/>
    <n v="26593"/>
    <n v="15387"/>
    <n v="8128"/>
    <n v="72"/>
    <x v="0"/>
  </r>
  <r>
    <d v="2023-05-14T00:00:00"/>
    <n v="17400"/>
    <n v="35653"/>
    <n v="19801"/>
    <n v="9907"/>
    <n v="66"/>
    <x v="0"/>
  </r>
  <r>
    <d v="2023-05-15T00:00:00"/>
    <n v="15662"/>
    <n v="29597"/>
    <n v="16850"/>
    <n v="8966"/>
    <n v="86"/>
    <x v="0"/>
  </r>
  <r>
    <d v="2023-05-16T00:00:00"/>
    <n v="13441"/>
    <n v="25008"/>
    <n v="14480"/>
    <n v="7802"/>
    <n v="81"/>
    <x v="0"/>
  </r>
  <r>
    <d v="2023-05-17T00:00:00"/>
    <n v="14293"/>
    <n v="26016"/>
    <n v="15375"/>
    <n v="8206"/>
    <n v="78"/>
    <x v="0"/>
  </r>
  <r>
    <d v="2023-05-18T00:00:00"/>
    <n v="13468"/>
    <n v="24487"/>
    <n v="14315"/>
    <n v="7459"/>
    <n v="83"/>
    <x v="0"/>
  </r>
  <r>
    <d v="2023-05-19T00:00:00"/>
    <n v="17532"/>
    <n v="33040"/>
    <n v="18615"/>
    <n v="9198"/>
    <n v="84"/>
    <x v="0"/>
  </r>
  <r>
    <d v="2023-05-20T00:00:00"/>
    <n v="17796"/>
    <n v="33296"/>
    <n v="18934"/>
    <n v="9166"/>
    <n v="75"/>
    <x v="0"/>
  </r>
  <r>
    <d v="2023-05-21T00:00:00"/>
    <n v="16294"/>
    <n v="30442"/>
    <n v="17846"/>
    <n v="9248"/>
    <n v="71"/>
    <x v="0"/>
  </r>
  <r>
    <d v="2023-05-22T00:00:00"/>
    <n v="15471"/>
    <n v="34636"/>
    <n v="17583"/>
    <n v="7157"/>
    <n v="73"/>
    <x v="0"/>
  </r>
  <r>
    <d v="2023-05-23T00:00:00"/>
    <n v="17691"/>
    <n v="41993"/>
    <n v="18982"/>
    <n v="6916"/>
    <n v="77"/>
    <x v="0"/>
  </r>
  <r>
    <d v="2023-05-24T00:00:00"/>
    <n v="19607"/>
    <n v="46388"/>
    <n v="20908"/>
    <n v="7918"/>
    <n v="83"/>
    <x v="0"/>
  </r>
  <r>
    <d v="2023-05-25T00:00:00"/>
    <n v="21680"/>
    <n v="51484"/>
    <n v="23319"/>
    <n v="8353"/>
    <n v="80"/>
    <x v="0"/>
  </r>
  <r>
    <d v="2023-05-26T00:00:00"/>
    <n v="17211"/>
    <n v="41580"/>
    <n v="18453"/>
    <n v="6417"/>
    <n v="74"/>
    <x v="0"/>
  </r>
  <r>
    <d v="2023-05-27T00:00:00"/>
    <n v="14332"/>
    <n v="34178"/>
    <n v="15430"/>
    <n v="5424"/>
    <n v="75"/>
    <x v="0"/>
  </r>
  <r>
    <d v="2023-05-28T00:00:00"/>
    <n v="13798"/>
    <n v="31708"/>
    <n v="14662"/>
    <n v="5509"/>
    <n v="73"/>
    <x v="0"/>
  </r>
  <r>
    <d v="2023-05-29T00:00:00"/>
    <n v="20563"/>
    <n v="53396"/>
    <n v="22244"/>
    <n v="7005"/>
    <n v="92"/>
    <x v="0"/>
  </r>
  <r>
    <d v="2023-05-30T00:00:00"/>
    <n v="16105"/>
    <n v="37950"/>
    <n v="17264"/>
    <n v="6452"/>
    <n v="87"/>
    <x v="0"/>
  </r>
  <r>
    <d v="2023-05-31T00:00:00"/>
    <n v="31253"/>
    <n v="85686"/>
    <n v="33237"/>
    <n v="8200"/>
    <n v="106"/>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2-02-01T00:00:00"/>
    <n v="928"/>
    <n v="2856"/>
    <n v="1092"/>
    <n v="591"/>
    <n v="148"/>
  </r>
  <r>
    <d v="2022-02-02T00:00:00"/>
    <n v="1329"/>
    <n v="3233"/>
    <n v="1490"/>
    <n v="923"/>
    <n v="90"/>
  </r>
  <r>
    <d v="2022-02-03T00:00:00"/>
    <n v="1138"/>
    <n v="3340"/>
    <n v="1322"/>
    <n v="754"/>
    <n v="127"/>
  </r>
  <r>
    <d v="2022-02-04T00:00:00"/>
    <n v="811"/>
    <n v="2552"/>
    <n v="963"/>
    <n v="534"/>
    <n v="142"/>
  </r>
  <r>
    <d v="2022-02-05T00:00:00"/>
    <n v="541"/>
    <n v="1530"/>
    <n v="602"/>
    <n v="326"/>
    <n v="111"/>
  </r>
  <r>
    <d v="2022-02-06T00:00:00"/>
    <n v="536"/>
    <n v="1669"/>
    <n v="610"/>
    <n v="339"/>
    <n v="147"/>
  </r>
  <r>
    <d v="2022-02-07T00:00:00"/>
    <n v="921"/>
    <n v="3512"/>
    <n v="1117"/>
    <n v="567"/>
    <n v="198"/>
  </r>
  <r>
    <d v="2022-02-08T00:00:00"/>
    <n v="1106"/>
    <n v="3662"/>
    <n v="1296"/>
    <n v="661"/>
    <n v="163"/>
  </r>
  <r>
    <d v="2022-02-09T00:00:00"/>
    <n v="1181"/>
    <n v="4209"/>
    <n v="1382"/>
    <n v="725"/>
    <n v="150"/>
  </r>
  <r>
    <d v="2022-02-10T00:00:00"/>
    <n v="1134"/>
    <n v="3473"/>
    <n v="1341"/>
    <n v="727"/>
    <n v="140"/>
  </r>
  <r>
    <d v="2022-02-11T00:00:00"/>
    <n v="871"/>
    <n v="3263"/>
    <n v="1045"/>
    <n v="577"/>
    <n v="183"/>
  </r>
  <r>
    <d v="2022-02-12T00:00:00"/>
    <n v="628"/>
    <n v="1791"/>
    <n v="726"/>
    <n v="418"/>
    <n v="116"/>
  </r>
  <r>
    <d v="2022-02-13T00:00:00"/>
    <n v="658"/>
    <n v="1861"/>
    <n v="766"/>
    <n v="443"/>
    <n v="122"/>
  </r>
  <r>
    <d v="2022-02-14T00:00:00"/>
    <n v="1111"/>
    <n v="4054"/>
    <n v="1365"/>
    <n v="687"/>
    <n v="167"/>
  </r>
  <r>
    <d v="2022-02-15T00:00:00"/>
    <n v="1331"/>
    <n v="4734"/>
    <n v="1656"/>
    <n v="849"/>
    <n v="171"/>
  </r>
  <r>
    <d v="2022-02-16T00:00:00"/>
    <n v="1136"/>
    <n v="3648"/>
    <n v="1350"/>
    <n v="722"/>
    <n v="148"/>
  </r>
  <r>
    <d v="2022-02-17T00:00:00"/>
    <n v="1121"/>
    <n v="3612"/>
    <n v="1319"/>
    <n v="711"/>
    <n v="138"/>
  </r>
  <r>
    <d v="2022-02-18T00:00:00"/>
    <n v="1077"/>
    <n v="3590"/>
    <n v="1283"/>
    <n v="742"/>
    <n v="159"/>
  </r>
  <r>
    <d v="2022-02-19T00:00:00"/>
    <n v="726"/>
    <n v="1954"/>
    <n v="830"/>
    <n v="515"/>
    <n v="128"/>
  </r>
  <r>
    <d v="2022-02-20T00:00:00"/>
    <n v="717"/>
    <n v="1927"/>
    <n v="828"/>
    <n v="511"/>
    <n v="146"/>
  </r>
  <r>
    <d v="2022-02-21T00:00:00"/>
    <n v="1071"/>
    <n v="3469"/>
    <n v="1278"/>
    <n v="717"/>
    <n v="144"/>
  </r>
  <r>
    <d v="2022-02-22T00:00:00"/>
    <n v="1498"/>
    <n v="5491"/>
    <n v="1842"/>
    <n v="968"/>
    <n v="159"/>
  </r>
  <r>
    <d v="2022-02-23T00:00:00"/>
    <n v="1584"/>
    <n v="6208"/>
    <n v="1937"/>
    <n v="936"/>
    <n v="169"/>
  </r>
  <r>
    <d v="2022-02-24T00:00:00"/>
    <n v="1367"/>
    <n v="5040"/>
    <n v="1697"/>
    <n v="852"/>
    <n v="194"/>
  </r>
  <r>
    <d v="2022-02-25T00:00:00"/>
    <n v="1513"/>
    <n v="4637"/>
    <n v="1818"/>
    <n v="991"/>
    <n v="141"/>
  </r>
  <r>
    <d v="2022-02-26T00:00:00"/>
    <n v="925"/>
    <n v="2699"/>
    <n v="1085"/>
    <n v="602"/>
    <n v="129"/>
  </r>
  <r>
    <d v="2022-02-27T00:00:00"/>
    <n v="952"/>
    <n v="3214"/>
    <n v="1161"/>
    <n v="565"/>
    <n v="201"/>
  </r>
  <r>
    <d v="2022-02-28T00:00:00"/>
    <n v="1966"/>
    <n v="8951"/>
    <n v="2717"/>
    <n v="1114"/>
    <n v="237"/>
  </r>
  <r>
    <d v="2022-03-01T00:00:00"/>
    <n v="1571"/>
    <n v="6180"/>
    <n v="2073"/>
    <n v="1008"/>
    <n v="188"/>
  </r>
  <r>
    <d v="2022-03-02T00:00:00"/>
    <n v="1052"/>
    <n v="2885"/>
    <n v="1207"/>
    <n v="719"/>
    <n v="107"/>
  </r>
  <r>
    <d v="2022-03-03T00:00:00"/>
    <n v="1012"/>
    <n v="2752"/>
    <n v="1194"/>
    <n v="717"/>
    <n v="117"/>
  </r>
  <r>
    <d v="2022-03-04T00:00:00"/>
    <n v="831"/>
    <n v="2431"/>
    <n v="977"/>
    <n v="582"/>
    <n v="126"/>
  </r>
  <r>
    <d v="2022-03-05T00:00:00"/>
    <n v="579"/>
    <n v="1409"/>
    <n v="648"/>
    <n v="412"/>
    <n v="89"/>
  </r>
  <r>
    <d v="2022-03-06T00:00:00"/>
    <n v="653"/>
    <n v="1574"/>
    <n v="719"/>
    <n v="462"/>
    <n v="98"/>
  </r>
  <r>
    <d v="2022-03-07T00:00:00"/>
    <n v="1015"/>
    <n v="2878"/>
    <n v="1175"/>
    <n v="723"/>
    <n v="127"/>
  </r>
  <r>
    <d v="2022-03-08T00:00:00"/>
    <n v="1493"/>
    <n v="3662"/>
    <n v="1703"/>
    <n v="966"/>
    <n v="99"/>
  </r>
  <r>
    <d v="2022-03-09T00:00:00"/>
    <n v="1111"/>
    <n v="3393"/>
    <n v="1293"/>
    <n v="753"/>
    <n v="112"/>
  </r>
  <r>
    <d v="2022-03-10T00:00:00"/>
    <n v="1000"/>
    <n v="2796"/>
    <n v="1160"/>
    <n v="696"/>
    <n v="101"/>
  </r>
  <r>
    <d v="2022-03-11T00:00:00"/>
    <n v="925"/>
    <n v="2592"/>
    <n v="1082"/>
    <n v="648"/>
    <n v="116"/>
  </r>
  <r>
    <d v="2022-03-12T00:00:00"/>
    <n v="637"/>
    <n v="1589"/>
    <n v="722"/>
    <n v="456"/>
    <n v="115"/>
  </r>
  <r>
    <d v="2022-03-13T00:00:00"/>
    <n v="720"/>
    <n v="1622"/>
    <n v="792"/>
    <n v="492"/>
    <n v="67"/>
  </r>
  <r>
    <d v="2022-03-14T00:00:00"/>
    <n v="1109"/>
    <n v="2742"/>
    <n v="1254"/>
    <n v="765"/>
    <n v="99"/>
  </r>
  <r>
    <d v="2022-03-15T00:00:00"/>
    <n v="1974"/>
    <n v="4475"/>
    <n v="2199"/>
    <n v="1365"/>
    <n v="73"/>
  </r>
  <r>
    <d v="2022-03-16T00:00:00"/>
    <n v="1433"/>
    <n v="3572"/>
    <n v="1622"/>
    <n v="993"/>
    <n v="93"/>
  </r>
  <r>
    <d v="2022-03-17T00:00:00"/>
    <n v="1186"/>
    <n v="2802"/>
    <n v="1331"/>
    <n v="854"/>
    <n v="85"/>
  </r>
  <r>
    <d v="2022-03-18T00:00:00"/>
    <n v="1320"/>
    <n v="2796"/>
    <n v="1483"/>
    <n v="1042"/>
    <n v="80"/>
  </r>
  <r>
    <d v="2022-03-19T00:00:00"/>
    <n v="978"/>
    <n v="2000"/>
    <n v="1100"/>
    <n v="756"/>
    <n v="69"/>
  </r>
  <r>
    <d v="2022-03-20T00:00:00"/>
    <n v="1006"/>
    <n v="2165"/>
    <n v="1103"/>
    <n v="722"/>
    <n v="72"/>
  </r>
  <r>
    <d v="2022-03-21T00:00:00"/>
    <n v="1508"/>
    <n v="3417"/>
    <n v="1682"/>
    <n v="1080"/>
    <n v="84"/>
  </r>
  <r>
    <d v="2022-03-22T00:00:00"/>
    <n v="1701"/>
    <n v="3735"/>
    <n v="1894"/>
    <n v="1230"/>
    <n v="73"/>
  </r>
  <r>
    <d v="2022-03-23T00:00:00"/>
    <n v="1519"/>
    <n v="3374"/>
    <n v="1726"/>
    <n v="1137"/>
    <n v="91"/>
  </r>
  <r>
    <d v="2022-03-24T00:00:00"/>
    <n v="1603"/>
    <n v="3748"/>
    <n v="1823"/>
    <n v="1148"/>
    <n v="105"/>
  </r>
  <r>
    <d v="2022-03-25T00:00:00"/>
    <n v="1387"/>
    <n v="3329"/>
    <n v="1586"/>
    <n v="1042"/>
    <n v="97"/>
  </r>
  <r>
    <d v="2022-03-26T00:00:00"/>
    <n v="1113"/>
    <n v="2419"/>
    <n v="1240"/>
    <n v="840"/>
    <n v="94"/>
  </r>
  <r>
    <d v="2022-03-27T00:00:00"/>
    <n v="2656"/>
    <n v="4702"/>
    <n v="2890"/>
    <n v="2013"/>
    <n v="55"/>
  </r>
  <r>
    <d v="2022-03-28T00:00:00"/>
    <n v="4746"/>
    <n v="9155"/>
    <n v="5278"/>
    <n v="3561"/>
    <n v="59"/>
  </r>
  <r>
    <d v="2022-03-29T00:00:00"/>
    <n v="4532"/>
    <n v="9373"/>
    <n v="5008"/>
    <n v="3251"/>
    <n v="64"/>
  </r>
  <r>
    <d v="2022-03-30T00:00:00"/>
    <n v="3711"/>
    <n v="8221"/>
    <n v="4171"/>
    <n v="2662"/>
    <n v="77"/>
  </r>
  <r>
    <d v="2022-03-31T00:00:00"/>
    <n v="3118"/>
    <n v="6953"/>
    <n v="3479"/>
    <n v="2281"/>
    <n v="78"/>
  </r>
  <r>
    <d v="2022-04-01T00:00:00"/>
    <n v="3918"/>
    <n v="8155"/>
    <n v="4309"/>
    <n v="2829"/>
    <n v="67"/>
  </r>
  <r>
    <d v="2022-04-02T00:00:00"/>
    <n v="6955"/>
    <n v="12913"/>
    <n v="7465"/>
    <n v="5174"/>
    <n v="54"/>
  </r>
  <r>
    <d v="2022-04-03T00:00:00"/>
    <n v="65411"/>
    <n v="114987"/>
    <n v="70782"/>
    <n v="49152"/>
    <n v="53"/>
  </r>
  <r>
    <d v="2022-04-04T00:00:00"/>
    <n v="15241"/>
    <n v="27645"/>
    <n v="16523"/>
    <n v="11763"/>
    <n v="57"/>
  </r>
  <r>
    <d v="2022-04-05T00:00:00"/>
    <n v="5493"/>
    <n v="10697"/>
    <n v="6066"/>
    <n v="4241"/>
    <n v="69"/>
  </r>
  <r>
    <d v="2022-04-06T00:00:00"/>
    <n v="3061"/>
    <n v="6253"/>
    <n v="3452"/>
    <n v="2383"/>
    <n v="73"/>
  </r>
  <r>
    <d v="2022-04-07T00:00:00"/>
    <n v="2281"/>
    <n v="4857"/>
    <n v="2560"/>
    <n v="1694"/>
    <n v="88"/>
  </r>
  <r>
    <d v="2022-04-08T00:00:00"/>
    <n v="1855"/>
    <n v="3833"/>
    <n v="2069"/>
    <n v="1401"/>
    <n v="76"/>
  </r>
  <r>
    <d v="2022-04-09T00:00:00"/>
    <n v="1528"/>
    <n v="2844"/>
    <n v="1700"/>
    <n v="1255"/>
    <n v="61"/>
  </r>
  <r>
    <d v="2022-04-10T00:00:00"/>
    <n v="1165"/>
    <n v="2336"/>
    <n v="1308"/>
    <n v="920"/>
    <n v="78"/>
  </r>
  <r>
    <d v="2022-04-11T00:00:00"/>
    <n v="1481"/>
    <n v="3440"/>
    <n v="1695"/>
    <n v="1110"/>
    <n v="92"/>
  </r>
  <r>
    <d v="2022-04-12T00:00:00"/>
    <n v="1278"/>
    <n v="3721"/>
    <n v="1558"/>
    <n v="954"/>
    <n v="136"/>
  </r>
  <r>
    <d v="2022-04-13T00:00:00"/>
    <n v="1127"/>
    <n v="2813"/>
    <n v="1278"/>
    <n v="790"/>
    <n v="132"/>
  </r>
  <r>
    <d v="2022-04-14T00:00:00"/>
    <n v="1011"/>
    <n v="2270"/>
    <n v="1146"/>
    <n v="769"/>
    <n v="91"/>
  </r>
  <r>
    <d v="2022-04-15T00:00:00"/>
    <n v="812"/>
    <n v="1781"/>
    <n v="900"/>
    <n v="589"/>
    <n v="82"/>
  </r>
  <r>
    <d v="2022-04-16T00:00:00"/>
    <n v="665"/>
    <n v="1375"/>
    <n v="753"/>
    <n v="529"/>
    <n v="80"/>
  </r>
  <r>
    <d v="2022-04-17T00:00:00"/>
    <n v="687"/>
    <n v="1521"/>
    <n v="782"/>
    <n v="530"/>
    <n v="84"/>
  </r>
  <r>
    <d v="2022-04-18T00:00:00"/>
    <n v="1014"/>
    <n v="2311"/>
    <n v="1138"/>
    <n v="737"/>
    <n v="85"/>
  </r>
  <r>
    <d v="2022-04-19T00:00:00"/>
    <n v="1017"/>
    <n v="2534"/>
    <n v="1147"/>
    <n v="729"/>
    <n v="102"/>
  </r>
  <r>
    <d v="2022-04-20T00:00:00"/>
    <n v="916"/>
    <n v="2232"/>
    <n v="1072"/>
    <n v="686"/>
    <n v="110"/>
  </r>
  <r>
    <d v="2022-04-21T00:00:00"/>
    <n v="994"/>
    <n v="2350"/>
    <n v="1145"/>
    <n v="723"/>
    <n v="92"/>
  </r>
  <r>
    <d v="2022-04-22T00:00:00"/>
    <n v="862"/>
    <n v="2105"/>
    <n v="988"/>
    <n v="636"/>
    <n v="120"/>
  </r>
  <r>
    <d v="2022-04-23T00:00:00"/>
    <n v="660"/>
    <n v="1415"/>
    <n v="767"/>
    <n v="533"/>
    <n v="68"/>
  </r>
  <r>
    <d v="2022-04-24T00:00:00"/>
    <n v="663"/>
    <n v="1368"/>
    <n v="750"/>
    <n v="525"/>
    <n v="80"/>
  </r>
  <r>
    <d v="2022-04-25T00:00:00"/>
    <n v="1282"/>
    <n v="3091"/>
    <n v="1528"/>
    <n v="983"/>
    <n v="97"/>
  </r>
  <r>
    <d v="2022-04-26T00:00:00"/>
    <n v="1092"/>
    <n v="3324"/>
    <n v="1296"/>
    <n v="845"/>
    <n v="112"/>
  </r>
  <r>
    <d v="2022-04-27T00:00:00"/>
    <n v="1088"/>
    <n v="3052"/>
    <n v="1298"/>
    <n v="837"/>
    <n v="98"/>
  </r>
  <r>
    <d v="2022-04-28T00:00:00"/>
    <n v="1748"/>
    <n v="3652"/>
    <n v="2049"/>
    <n v="1518"/>
    <n v="79"/>
  </r>
  <r>
    <d v="2022-04-29T00:00:00"/>
    <n v="977"/>
    <n v="2304"/>
    <n v="1151"/>
    <n v="771"/>
    <n v="81"/>
  </r>
  <r>
    <d v="2022-04-30T00:00:00"/>
    <n v="658"/>
    <n v="1448"/>
    <n v="741"/>
    <n v="532"/>
    <n v="70"/>
  </r>
  <r>
    <d v="2022-05-01T00:00:00"/>
    <n v="700"/>
    <n v="1544"/>
    <n v="813"/>
    <n v="580"/>
    <n v="76"/>
  </r>
  <r>
    <d v="2022-05-02T00:00:00"/>
    <n v="878"/>
    <n v="2311"/>
    <n v="990"/>
    <n v="631"/>
    <n v="100"/>
  </r>
  <r>
    <d v="2022-05-03T00:00:00"/>
    <n v="1338"/>
    <n v="2777"/>
    <n v="1482"/>
    <n v="1026"/>
    <n v="88"/>
  </r>
  <r>
    <d v="2022-05-04T00:00:00"/>
    <n v="979"/>
    <n v="2139"/>
    <n v="1111"/>
    <n v="751"/>
    <n v="90"/>
  </r>
  <r>
    <d v="2022-05-05T00:00:00"/>
    <n v="887"/>
    <n v="2971"/>
    <n v="1047"/>
    <n v="652"/>
    <n v="126"/>
  </r>
  <r>
    <d v="2022-05-06T00:00:00"/>
    <n v="818"/>
    <n v="2363"/>
    <n v="944"/>
    <n v="599"/>
    <n v="121"/>
  </r>
  <r>
    <d v="2022-05-07T00:00:00"/>
    <n v="541"/>
    <n v="1118"/>
    <n v="607"/>
    <n v="418"/>
    <n v="79"/>
  </r>
  <r>
    <d v="2022-05-08T00:00:00"/>
    <n v="589"/>
    <n v="1260"/>
    <n v="649"/>
    <n v="464"/>
    <n v="92"/>
  </r>
  <r>
    <d v="2022-05-09T00:00:00"/>
    <n v="908"/>
    <n v="2244"/>
    <n v="1026"/>
    <n v="662"/>
    <n v="105"/>
  </r>
  <r>
    <d v="2022-05-10T00:00:00"/>
    <n v="1066"/>
    <n v="2661"/>
    <n v="1234"/>
    <n v="798"/>
    <n v="106"/>
  </r>
  <r>
    <d v="2022-05-11T00:00:00"/>
    <n v="943"/>
    <n v="2459"/>
    <n v="1083"/>
    <n v="698"/>
    <n v="107"/>
  </r>
  <r>
    <d v="2022-05-12T00:00:00"/>
    <n v="1303"/>
    <n v="2982"/>
    <n v="1492"/>
    <n v="1047"/>
    <n v="97"/>
  </r>
  <r>
    <d v="2022-05-13T00:00:00"/>
    <n v="1100"/>
    <n v="2713"/>
    <n v="1246"/>
    <n v="814"/>
    <n v="92"/>
  </r>
  <r>
    <d v="2022-05-14T00:00:00"/>
    <n v="701"/>
    <n v="1446"/>
    <n v="786"/>
    <n v="550"/>
    <n v="66"/>
  </r>
  <r>
    <d v="2022-05-15T00:00:00"/>
    <n v="715"/>
    <n v="1538"/>
    <n v="789"/>
    <n v="543"/>
    <n v="96"/>
  </r>
  <r>
    <d v="2022-05-16T00:00:00"/>
    <n v="1085"/>
    <n v="2626"/>
    <n v="1219"/>
    <n v="808"/>
    <n v="98"/>
  </r>
  <r>
    <d v="2022-05-17T00:00:00"/>
    <n v="1078"/>
    <n v="3435"/>
    <n v="1252"/>
    <n v="768"/>
    <n v="129"/>
  </r>
  <r>
    <d v="2022-05-18T00:00:00"/>
    <n v="1015"/>
    <n v="3480"/>
    <n v="1179"/>
    <n v="764"/>
    <n v="147"/>
  </r>
  <r>
    <d v="2022-05-19T00:00:00"/>
    <n v="867"/>
    <n v="1937"/>
    <n v="985"/>
    <n v="665"/>
    <n v="89"/>
  </r>
  <r>
    <d v="2022-05-20T00:00:00"/>
    <n v="800"/>
    <n v="1582"/>
    <n v="873"/>
    <n v="607"/>
    <n v="73"/>
  </r>
  <r>
    <d v="2022-05-21T00:00:00"/>
    <n v="590"/>
    <n v="1074"/>
    <n v="648"/>
    <n v="457"/>
    <n v="56"/>
  </r>
  <r>
    <d v="2022-05-22T00:00:00"/>
    <n v="646"/>
    <n v="1074"/>
    <n v="697"/>
    <n v="521"/>
    <n v="52"/>
  </r>
  <r>
    <d v="2022-05-23T00:00:00"/>
    <n v="925"/>
    <n v="1798"/>
    <n v="1036"/>
    <n v="750"/>
    <n v="66"/>
  </r>
  <r>
    <d v="2022-05-24T00:00:00"/>
    <n v="977"/>
    <n v="1765"/>
    <n v="1077"/>
    <n v="797"/>
    <n v="71"/>
  </r>
  <r>
    <d v="2022-05-25T00:00:00"/>
    <n v="928"/>
    <n v="1646"/>
    <n v="1037"/>
    <n v="756"/>
    <n v="61"/>
  </r>
  <r>
    <d v="2022-05-26T00:00:00"/>
    <n v="987"/>
    <n v="1810"/>
    <n v="1090"/>
    <n v="805"/>
    <n v="75"/>
  </r>
  <r>
    <d v="2022-05-27T00:00:00"/>
    <n v="844"/>
    <n v="1381"/>
    <n v="920"/>
    <n v="712"/>
    <n v="60"/>
  </r>
  <r>
    <d v="2022-05-28T00:00:00"/>
    <n v="814"/>
    <n v="1249"/>
    <n v="881"/>
    <n v="728"/>
    <n v="69"/>
  </r>
  <r>
    <d v="2022-05-29T00:00:00"/>
    <n v="552"/>
    <n v="1098"/>
    <n v="609"/>
    <n v="479"/>
    <n v="63"/>
  </r>
  <r>
    <d v="2022-05-30T00:00:00"/>
    <n v="619"/>
    <n v="1146"/>
    <n v="683"/>
    <n v="496"/>
    <n v="55"/>
  </r>
  <r>
    <d v="2022-05-31T00:00:00"/>
    <n v="787"/>
    <n v="1473"/>
    <n v="872"/>
    <n v="625"/>
    <n v="80"/>
  </r>
  <r>
    <d v="2022-06-01T00:00:00"/>
    <n v="1548"/>
    <n v="2937"/>
    <n v="1737"/>
    <n v="1229"/>
    <n v="63"/>
  </r>
  <r>
    <d v="2022-06-02T00:00:00"/>
    <n v="1060"/>
    <n v="2050"/>
    <n v="1178"/>
    <n v="829"/>
    <n v="76"/>
  </r>
  <r>
    <d v="2022-06-03T00:00:00"/>
    <n v="874"/>
    <n v="1780"/>
    <n v="968"/>
    <n v="690"/>
    <n v="93"/>
  </r>
  <r>
    <d v="2022-06-04T00:00:00"/>
    <n v="636"/>
    <n v="1142"/>
    <n v="708"/>
    <n v="530"/>
    <n v="69"/>
  </r>
  <r>
    <d v="2022-06-05T00:00:00"/>
    <n v="673"/>
    <n v="1275"/>
    <n v="731"/>
    <n v="523"/>
    <n v="86"/>
  </r>
  <r>
    <d v="2022-06-06T00:00:00"/>
    <n v="993"/>
    <n v="1801"/>
    <n v="1086"/>
    <n v="784"/>
    <n v="63"/>
  </r>
  <r>
    <d v="2022-06-07T00:00:00"/>
    <n v="1042"/>
    <n v="2184"/>
    <n v="1176"/>
    <n v="829"/>
    <n v="94"/>
  </r>
  <r>
    <d v="2022-06-08T00:00:00"/>
    <n v="1077"/>
    <n v="2024"/>
    <n v="1216"/>
    <n v="884"/>
    <n v="67"/>
  </r>
  <r>
    <d v="2022-06-09T00:00:00"/>
    <n v="1090"/>
    <n v="1010"/>
    <n v="513"/>
    <n v="339"/>
    <n v="152"/>
  </r>
  <r>
    <d v="2022-06-10T00:00:00"/>
    <n v="634"/>
    <n v="746"/>
    <n v="96"/>
    <n v="39"/>
    <n v="543"/>
  </r>
  <r>
    <d v="2022-06-11T00:00:00"/>
    <n v="299"/>
    <n v="121"/>
    <n v="19"/>
    <n v="7"/>
    <n v="517"/>
  </r>
  <r>
    <d v="2022-06-12T00:00:00"/>
    <n v="324"/>
    <n v="235"/>
    <n v="21"/>
    <n v="6"/>
    <n v="1269"/>
  </r>
  <r>
    <d v="2022-06-13T00:00:00"/>
    <n v="497"/>
    <n v="582"/>
    <n v="62"/>
    <n v="14"/>
    <n v="707"/>
  </r>
  <r>
    <d v="2022-06-14T00:00:00"/>
    <n v="742"/>
    <n v="2931"/>
    <n v="256"/>
    <n v="118"/>
    <n v="272"/>
  </r>
  <r>
    <d v="2022-06-15T00:00:00"/>
    <n v="920"/>
    <n v="4471"/>
    <n v="824"/>
    <n v="477"/>
    <n v="199"/>
  </r>
  <r>
    <d v="2022-06-16T00:00:00"/>
    <n v="1397"/>
    <n v="4204"/>
    <n v="1627"/>
    <n v="1114"/>
    <n v="85"/>
  </r>
  <r>
    <d v="2022-06-17T00:00:00"/>
    <n v="1210"/>
    <n v="2810"/>
    <n v="1373"/>
    <n v="986"/>
    <n v="92"/>
  </r>
  <r>
    <d v="2022-06-18T00:00:00"/>
    <n v="970"/>
    <n v="1707"/>
    <n v="1074"/>
    <n v="788"/>
    <n v="63"/>
  </r>
  <r>
    <d v="2022-06-19T00:00:00"/>
    <n v="867"/>
    <n v="1486"/>
    <n v="936"/>
    <n v="705"/>
    <n v="61"/>
  </r>
  <r>
    <d v="2022-06-20T00:00:00"/>
    <n v="1024"/>
    <n v="2188"/>
    <n v="1173"/>
    <n v="819"/>
    <n v="87"/>
  </r>
  <r>
    <d v="2022-06-21T00:00:00"/>
    <n v="1436"/>
    <n v="3587"/>
    <n v="1756"/>
    <n v="1176"/>
    <n v="98"/>
  </r>
  <r>
    <d v="2022-06-22T00:00:00"/>
    <n v="1660"/>
    <n v="3966"/>
    <n v="1980"/>
    <n v="1367"/>
    <n v="83"/>
  </r>
  <r>
    <d v="2022-06-23T00:00:00"/>
    <n v="1331"/>
    <n v="4801"/>
    <n v="1635"/>
    <n v="1117"/>
    <n v="157"/>
  </r>
  <r>
    <d v="2022-06-24T00:00:00"/>
    <n v="895"/>
    <n v="3035"/>
    <n v="1108"/>
    <n v="758"/>
    <n v="170"/>
  </r>
  <r>
    <d v="2022-06-25T00:00:00"/>
    <n v="609"/>
    <n v="2004"/>
    <n v="734"/>
    <n v="515"/>
    <n v="223"/>
  </r>
  <r>
    <d v="2022-06-26T00:00:00"/>
    <n v="598"/>
    <n v="3180"/>
    <n v="724"/>
    <n v="511"/>
    <n v="276"/>
  </r>
  <r>
    <d v="2022-06-27T00:00:00"/>
    <n v="928"/>
    <n v="2248"/>
    <n v="1165"/>
    <n v="765"/>
    <n v="145"/>
  </r>
  <r>
    <d v="2022-06-28T00:00:00"/>
    <n v="1875"/>
    <n v="4975"/>
    <n v="2302"/>
    <n v="1384"/>
    <n v="139"/>
  </r>
  <r>
    <d v="2022-06-29T00:00:00"/>
    <n v="1741"/>
    <n v="4458"/>
    <n v="2181"/>
    <n v="1313"/>
    <n v="113"/>
  </r>
  <r>
    <d v="2022-06-30T00:00:00"/>
    <n v="1470"/>
    <n v="3707"/>
    <n v="1796"/>
    <n v="1101"/>
    <n v="107"/>
  </r>
  <r>
    <d v="2022-07-01T00:00:00"/>
    <n v="1263"/>
    <n v="3291"/>
    <n v="1534"/>
    <n v="918"/>
    <n v="99"/>
  </r>
  <r>
    <d v="2022-07-02T00:00:00"/>
    <n v="790"/>
    <n v="1953"/>
    <n v="968"/>
    <n v="597"/>
    <n v="79"/>
  </r>
  <r>
    <d v="2022-07-03T00:00:00"/>
    <n v="708"/>
    <n v="1618"/>
    <n v="823"/>
    <n v="504"/>
    <n v="103"/>
  </r>
  <r>
    <d v="2022-07-04T00:00:00"/>
    <n v="639"/>
    <n v="1305"/>
    <n v="760"/>
    <n v="533"/>
    <n v="89"/>
  </r>
  <r>
    <d v="2022-07-05T00:00:00"/>
    <n v="1273"/>
    <n v="2921"/>
    <n v="1560"/>
    <n v="1065"/>
    <n v="85"/>
  </r>
  <r>
    <d v="2022-07-06T00:00:00"/>
    <n v="1169"/>
    <n v="2757"/>
    <n v="1389"/>
    <n v="914"/>
    <n v="83"/>
  </r>
  <r>
    <d v="2022-07-07T00:00:00"/>
    <n v="956"/>
    <n v="2246"/>
    <n v="1238"/>
    <n v="807"/>
    <n v="98"/>
  </r>
  <r>
    <d v="2022-07-08T00:00:00"/>
    <n v="795"/>
    <n v="1845"/>
    <n v="992"/>
    <n v="669"/>
    <n v="112"/>
  </r>
  <r>
    <d v="2022-07-09T00:00:00"/>
    <n v="573"/>
    <n v="1123"/>
    <n v="686"/>
    <n v="475"/>
    <n v="82"/>
  </r>
  <r>
    <d v="2022-07-10T00:00:00"/>
    <n v="563"/>
    <n v="1183"/>
    <n v="664"/>
    <n v="446"/>
    <n v="81"/>
  </r>
  <r>
    <d v="2022-07-11T00:00:00"/>
    <n v="1169"/>
    <n v="2830"/>
    <n v="1516"/>
    <n v="985"/>
    <n v="108"/>
  </r>
  <r>
    <d v="2022-07-12T00:00:00"/>
    <n v="1320"/>
    <n v="2946"/>
    <n v="1663"/>
    <n v="1114"/>
    <n v="93"/>
  </r>
  <r>
    <d v="2022-07-13T00:00:00"/>
    <n v="1113"/>
    <n v="2548"/>
    <n v="1448"/>
    <n v="966"/>
    <n v="119"/>
  </r>
  <r>
    <d v="2022-07-14T00:00:00"/>
    <n v="1219"/>
    <n v="2880"/>
    <n v="1543"/>
    <n v="1042"/>
    <n v="117"/>
  </r>
  <r>
    <d v="2022-07-15T00:00:00"/>
    <n v="898"/>
    <n v="2085"/>
    <n v="1157"/>
    <n v="801"/>
    <n v="107"/>
  </r>
  <r>
    <d v="2022-07-16T00:00:00"/>
    <n v="682"/>
    <n v="1541"/>
    <n v="816"/>
    <n v="580"/>
    <n v="131"/>
  </r>
  <r>
    <d v="2022-07-17T00:00:00"/>
    <n v="615"/>
    <n v="1347"/>
    <n v="730"/>
    <n v="513"/>
    <n v="104"/>
  </r>
  <r>
    <d v="2022-07-18T00:00:00"/>
    <n v="1225"/>
    <n v="2876"/>
    <n v="1550"/>
    <n v="1044"/>
    <n v="126"/>
  </r>
  <r>
    <d v="2022-07-19T00:00:00"/>
    <n v="1305"/>
    <n v="2958"/>
    <n v="1659"/>
    <n v="1175"/>
    <n v="112"/>
  </r>
  <r>
    <d v="2022-07-20T00:00:00"/>
    <n v="1410"/>
    <n v="3491"/>
    <n v="1795"/>
    <n v="1219"/>
    <n v="164"/>
  </r>
  <r>
    <d v="2022-07-21T00:00:00"/>
    <n v="1258"/>
    <n v="3064"/>
    <n v="1613"/>
    <n v="1056"/>
    <n v="162"/>
  </r>
  <r>
    <d v="2022-07-22T00:00:00"/>
    <n v="1034"/>
    <n v="2193"/>
    <n v="1334"/>
    <n v="925"/>
    <n v="104"/>
  </r>
  <r>
    <d v="2022-07-23T00:00:00"/>
    <n v="730"/>
    <n v="1482"/>
    <n v="887"/>
    <n v="636"/>
    <n v="81"/>
  </r>
  <r>
    <d v="2022-07-24T00:00:00"/>
    <n v="606"/>
    <n v="1389"/>
    <n v="787"/>
    <n v="567"/>
    <n v="90"/>
  </r>
  <r>
    <d v="2022-07-25T00:00:00"/>
    <n v="1089"/>
    <n v="2558"/>
    <n v="1390"/>
    <n v="1010"/>
    <n v="93"/>
  </r>
  <r>
    <d v="2022-07-26T00:00:00"/>
    <n v="1032"/>
    <n v="2483"/>
    <n v="1417"/>
    <n v="963"/>
    <n v="82"/>
  </r>
  <r>
    <d v="2022-07-27T00:00:00"/>
    <n v="1109"/>
    <n v="2675"/>
    <n v="1446"/>
    <n v="998"/>
    <n v="97"/>
  </r>
  <r>
    <d v="2022-07-28T00:00:00"/>
    <n v="993"/>
    <n v="3075"/>
    <n v="1356"/>
    <n v="903"/>
    <n v="127"/>
  </r>
  <r>
    <d v="2022-07-29T00:00:00"/>
    <n v="1087"/>
    <n v="2353"/>
    <n v="1393"/>
    <n v="985"/>
    <n v="89"/>
  </r>
  <r>
    <d v="2022-07-30T00:00:00"/>
    <n v="673"/>
    <n v="1314"/>
    <n v="834"/>
    <n v="627"/>
    <n v="64"/>
  </r>
  <r>
    <d v="2022-07-31T00:00:00"/>
    <n v="633"/>
    <n v="1258"/>
    <n v="769"/>
    <n v="563"/>
    <n v="59"/>
  </r>
  <r>
    <d v="2022-08-01T00:00:00"/>
    <n v="973"/>
    <n v="2055"/>
    <n v="1207"/>
    <n v="812"/>
    <n v="84"/>
  </r>
  <r>
    <d v="2022-08-02T00:00:00"/>
    <n v="1063"/>
    <n v="2251"/>
    <n v="1341"/>
    <n v="959"/>
    <n v="89"/>
  </r>
  <r>
    <d v="2022-08-03T00:00:00"/>
    <n v="1136"/>
    <n v="2289"/>
    <n v="1400"/>
    <n v="994"/>
    <n v="65"/>
  </r>
  <r>
    <d v="2022-08-04T00:00:00"/>
    <n v="1328"/>
    <n v="2621"/>
    <n v="1595"/>
    <n v="1143"/>
    <n v="85"/>
  </r>
  <r>
    <d v="2022-08-05T00:00:00"/>
    <n v="1053"/>
    <n v="2721"/>
    <n v="1322"/>
    <n v="940"/>
    <n v="177"/>
  </r>
  <r>
    <d v="2022-08-06T00:00:00"/>
    <n v="739"/>
    <n v="2115"/>
    <n v="925"/>
    <n v="685"/>
    <n v="224"/>
  </r>
  <r>
    <d v="2022-08-07T00:00:00"/>
    <n v="761"/>
    <n v="1928"/>
    <n v="917"/>
    <n v="701"/>
    <n v="127"/>
  </r>
  <r>
    <d v="2022-08-08T00:00:00"/>
    <n v="1212"/>
    <n v="2493"/>
    <n v="1492"/>
    <n v="1075"/>
    <n v="79"/>
  </r>
  <r>
    <d v="2022-08-09T00:00:00"/>
    <n v="1213"/>
    <n v="3230"/>
    <n v="1524"/>
    <n v="821"/>
    <n v="126"/>
  </r>
  <r>
    <d v="2022-08-10T00:00:00"/>
    <n v="1037"/>
    <n v="4184"/>
    <n v="1321"/>
    <n v="118"/>
    <n v="118"/>
  </r>
  <r>
    <d v="2022-08-11T00:00:00"/>
    <n v="1086"/>
    <n v="4370"/>
    <n v="1367"/>
    <n v="127"/>
    <n v="125"/>
  </r>
  <r>
    <d v="2022-08-12T00:00:00"/>
    <n v="1044"/>
    <n v="3901"/>
    <n v="1304"/>
    <n v="125"/>
    <n v="83"/>
  </r>
  <r>
    <d v="2022-08-13T00:00:00"/>
    <n v="751"/>
    <n v="3055"/>
    <n v="936"/>
    <n v="119"/>
    <n v="107"/>
  </r>
  <r>
    <d v="2022-08-14T00:00:00"/>
    <n v="719"/>
    <n v="2631"/>
    <n v="912"/>
    <n v="75"/>
    <n v="71"/>
  </r>
  <r>
    <d v="2022-08-15T00:00:00"/>
    <n v="1114"/>
    <n v="4493"/>
    <n v="1415"/>
    <n v="125"/>
    <n v="93"/>
  </r>
  <r>
    <d v="2022-08-16T00:00:00"/>
    <n v="1081"/>
    <n v="4713"/>
    <n v="1406"/>
    <n v="110"/>
    <n v="145"/>
  </r>
  <r>
    <d v="2022-08-17T00:00:00"/>
    <n v="1284"/>
    <n v="5535"/>
    <n v="1687"/>
    <n v="109"/>
    <n v="150"/>
  </r>
  <r>
    <d v="2022-08-18T00:00:00"/>
    <n v="1082"/>
    <n v="4582"/>
    <n v="1424"/>
    <n v="89"/>
    <n v="144"/>
  </r>
  <r>
    <d v="2022-08-19T00:00:00"/>
    <n v="1064"/>
    <n v="4047"/>
    <n v="1362"/>
    <n v="112"/>
    <n v="110"/>
  </r>
  <r>
    <d v="2022-08-20T00:00:00"/>
    <n v="758"/>
    <n v="2744"/>
    <n v="951"/>
    <n v="88"/>
    <n v="91"/>
  </r>
  <r>
    <d v="2022-08-21T00:00:00"/>
    <n v="800"/>
    <n v="3073"/>
    <n v="1038"/>
    <n v="79"/>
    <n v="141"/>
  </r>
  <r>
    <d v="2022-08-22T00:00:00"/>
    <n v="1272"/>
    <n v="4843"/>
    <n v="1634"/>
    <n v="97"/>
    <n v="106"/>
  </r>
  <r>
    <d v="2022-08-23T00:00:00"/>
    <n v="1295"/>
    <n v="5388"/>
    <n v="1711"/>
    <n v="107"/>
    <n v="114"/>
  </r>
  <r>
    <d v="2022-08-24T00:00:00"/>
    <n v="1373"/>
    <n v="5466"/>
    <n v="1721"/>
    <n v="126"/>
    <n v="105"/>
  </r>
  <r>
    <d v="2022-08-25T00:00:00"/>
    <n v="1383"/>
    <n v="5278"/>
    <n v="1754"/>
    <n v="119"/>
    <n v="111"/>
  </r>
  <r>
    <d v="2022-08-26T00:00:00"/>
    <n v="1261"/>
    <n v="4638"/>
    <n v="1546"/>
    <n v="124"/>
    <n v="102"/>
  </r>
  <r>
    <d v="2022-08-27T00:00:00"/>
    <n v="817"/>
    <n v="3146"/>
    <n v="1032"/>
    <n v="105"/>
    <n v="95"/>
  </r>
  <r>
    <d v="2022-08-28T00:00:00"/>
    <n v="989"/>
    <n v="3511"/>
    <n v="1230"/>
    <n v="71"/>
    <n v="71"/>
  </r>
  <r>
    <d v="2022-08-29T00:00:00"/>
    <n v="1558"/>
    <n v="5890"/>
    <n v="2015"/>
    <n v="144"/>
    <n v="100"/>
  </r>
  <r>
    <d v="2022-08-30T00:00:00"/>
    <n v="1539"/>
    <n v="6951"/>
    <n v="2068"/>
    <n v="119"/>
    <n v="126"/>
  </r>
  <r>
    <d v="2022-08-31T00:00:00"/>
    <n v="2147"/>
    <n v="7972"/>
    <n v="2679"/>
    <n v="127"/>
    <n v="109"/>
  </r>
  <r>
    <d v="2022-09-01T00:00:00"/>
    <n v="1330"/>
    <n v="5228"/>
    <n v="1718"/>
    <n v="137"/>
    <n v="114"/>
  </r>
  <r>
    <d v="2022-09-02T00:00:00"/>
    <n v="1041"/>
    <n v="3745"/>
    <n v="1313"/>
    <n v="116"/>
    <n v="101"/>
  </r>
  <r>
    <d v="2022-09-03T00:00:00"/>
    <n v="600"/>
    <n v="1922"/>
    <n v="707"/>
    <n v="76"/>
    <n v="85"/>
  </r>
  <r>
    <d v="2022-09-04T00:00:00"/>
    <n v="651"/>
    <n v="2275"/>
    <n v="780"/>
    <n v="76"/>
    <n v="86"/>
  </r>
  <r>
    <d v="2022-09-05T00:00:00"/>
    <n v="851"/>
    <n v="2901"/>
    <n v="1003"/>
    <n v="88"/>
    <n v="109"/>
  </r>
  <r>
    <d v="2022-09-06T00:00:00"/>
    <n v="1049"/>
    <n v="4600"/>
    <n v="1342"/>
    <n v="113"/>
    <n v="134"/>
  </r>
  <r>
    <d v="2022-09-07T00:00:00"/>
    <n v="984"/>
    <n v="3920"/>
    <n v="1278"/>
    <n v="105"/>
    <n v="103"/>
  </r>
  <r>
    <d v="2022-09-08T00:00:00"/>
    <n v="1047"/>
    <n v="4185"/>
    <n v="1343"/>
    <n v="95"/>
    <n v="147"/>
  </r>
  <r>
    <d v="2022-09-09T00:00:00"/>
    <n v="1158"/>
    <n v="4227"/>
    <n v="1416"/>
    <n v="113"/>
    <n v="98"/>
  </r>
  <r>
    <d v="2022-09-10T00:00:00"/>
    <n v="593"/>
    <n v="2113"/>
    <n v="733"/>
    <n v="117"/>
    <n v="98"/>
  </r>
  <r>
    <d v="2022-09-11T00:00:00"/>
    <n v="610"/>
    <n v="2185"/>
    <n v="759"/>
    <n v="93"/>
    <n v="93"/>
  </r>
  <r>
    <d v="2022-09-12T00:00:00"/>
    <n v="1125"/>
    <n v="4175"/>
    <n v="1434"/>
    <n v="116"/>
    <n v="116"/>
  </r>
  <r>
    <d v="2022-09-13T00:00:00"/>
    <n v="1490"/>
    <n v="5561"/>
    <n v="1846"/>
    <n v="120"/>
    <n v="97"/>
  </r>
  <r>
    <d v="2022-09-14T00:00:00"/>
    <n v="1206"/>
    <n v="4594"/>
    <n v="1527"/>
    <n v="101"/>
    <n v="92"/>
  </r>
  <r>
    <d v="2022-09-15T00:00:00"/>
    <n v="1321"/>
    <n v="5016"/>
    <n v="1647"/>
    <n v="116"/>
    <n v="100"/>
  </r>
  <r>
    <d v="2022-09-16T00:00:00"/>
    <n v="1083"/>
    <n v="4399"/>
    <n v="1381"/>
    <n v="75"/>
    <n v="112"/>
  </r>
  <r>
    <d v="2022-09-17T00:00:00"/>
    <n v="654"/>
    <n v="2216"/>
    <n v="824"/>
    <n v="94"/>
    <n v="66"/>
  </r>
  <r>
    <d v="2022-09-18T00:00:00"/>
    <n v="640"/>
    <n v="2307"/>
    <n v="799"/>
    <n v="90"/>
    <n v="99"/>
  </r>
  <r>
    <d v="2022-09-19T00:00:00"/>
    <n v="1347"/>
    <n v="4817"/>
    <n v="1640"/>
    <n v="117"/>
    <n v="89"/>
  </r>
  <r>
    <d v="2022-09-20T00:00:00"/>
    <n v="2127"/>
    <n v="6692"/>
    <n v="2477"/>
    <n v="159"/>
    <n v="66"/>
  </r>
  <r>
    <d v="2022-09-21T00:00:00"/>
    <n v="1382"/>
    <n v="5022"/>
    <n v="1707"/>
    <n v="125"/>
    <n v="119"/>
  </r>
  <r>
    <d v="2022-09-22T00:00:00"/>
    <n v="1337"/>
    <n v="4971"/>
    <n v="1727"/>
    <n v="135"/>
    <n v="84"/>
  </r>
  <r>
    <d v="2022-09-23T00:00:00"/>
    <n v="1141"/>
    <n v="4382"/>
    <n v="1417"/>
    <n v="102"/>
    <n v="92"/>
  </r>
  <r>
    <d v="2022-09-24T00:00:00"/>
    <n v="725"/>
    <n v="2234"/>
    <n v="886"/>
    <n v="209"/>
    <n v="94"/>
  </r>
  <r>
    <d v="2022-09-25T00:00:00"/>
    <n v="817"/>
    <n v="2885"/>
    <n v="974"/>
    <n v="206"/>
    <n v="98"/>
  </r>
  <r>
    <d v="2022-09-26T00:00:00"/>
    <n v="1333"/>
    <n v="4703"/>
    <n v="1603"/>
    <n v="173"/>
    <n v="86"/>
  </r>
  <r>
    <d v="2022-09-27T00:00:00"/>
    <n v="1363"/>
    <n v="5174"/>
    <n v="1649"/>
    <n v="98"/>
    <n v="138"/>
  </r>
  <r>
    <d v="2022-09-28T00:00:00"/>
    <n v="1343"/>
    <n v="5184"/>
    <n v="1679"/>
    <n v="135"/>
    <n v="107"/>
  </r>
  <r>
    <d v="2022-09-29T00:00:00"/>
    <n v="1345"/>
    <n v="5045"/>
    <n v="1665"/>
    <n v="115"/>
    <n v="119"/>
  </r>
  <r>
    <d v="2022-09-30T00:00:00"/>
    <n v="1540"/>
    <n v="6126"/>
    <n v="1912"/>
    <n v="118"/>
    <n v="122"/>
  </r>
  <r>
    <d v="2022-10-01T00:00:00"/>
    <n v="1297"/>
    <n v="4353"/>
    <n v="1480"/>
    <n v="106"/>
    <n v="57"/>
  </r>
  <r>
    <d v="2022-10-02T00:00:00"/>
    <n v="2553"/>
    <n v="8530"/>
    <n v="2875"/>
    <n v="517"/>
    <n v="67"/>
  </r>
  <r>
    <d v="2022-10-03T00:00:00"/>
    <n v="2504"/>
    <n v="9575"/>
    <n v="3006"/>
    <n v="288"/>
    <n v="103"/>
  </r>
  <r>
    <d v="2022-10-04T00:00:00"/>
    <n v="1876"/>
    <n v="7250"/>
    <n v="2301"/>
    <n v="116"/>
    <n v="117"/>
  </r>
  <r>
    <d v="2022-10-05T00:00:00"/>
    <n v="1601"/>
    <n v="6688"/>
    <n v="2013"/>
    <n v="57"/>
    <n v="126"/>
  </r>
  <r>
    <d v="2022-10-06T00:00:00"/>
    <n v="1942"/>
    <n v="7979"/>
    <n v="2466"/>
    <n v="79"/>
    <n v="128"/>
  </r>
  <r>
    <d v="2022-10-07T00:00:00"/>
    <n v="1366"/>
    <n v="5168"/>
    <n v="1687"/>
    <n v="64"/>
    <n v="112"/>
  </r>
  <r>
    <d v="2022-10-08T00:00:00"/>
    <n v="835"/>
    <n v="2899"/>
    <n v="1010"/>
    <n v="59"/>
    <n v="68"/>
  </r>
  <r>
    <d v="2022-10-09T00:00:00"/>
    <n v="840"/>
    <n v="3030"/>
    <n v="1015"/>
    <n v="47"/>
    <n v="96"/>
  </r>
  <r>
    <d v="2022-10-10T00:00:00"/>
    <n v="1429"/>
    <n v="5341"/>
    <n v="1741"/>
    <n v="61"/>
    <n v="103"/>
  </r>
  <r>
    <d v="2022-10-11T00:00:00"/>
    <n v="3688"/>
    <n v="12321"/>
    <n v="4195"/>
    <n v="95"/>
    <n v="101"/>
  </r>
  <r>
    <d v="2022-10-12T00:00:00"/>
    <n v="3525"/>
    <n v="13224"/>
    <n v="4247"/>
    <n v="110"/>
    <n v="100"/>
  </r>
  <r>
    <d v="2022-10-13T00:00:00"/>
    <n v="11797"/>
    <n v="44500"/>
    <n v="13620"/>
    <n v="243"/>
    <n v="66"/>
  </r>
  <r>
    <d v="2022-10-14T00:00:00"/>
    <n v="9872"/>
    <n v="36593"/>
    <n v="11327"/>
    <n v="228"/>
    <n v="66"/>
  </r>
  <r>
    <d v="2022-10-15T00:00:00"/>
    <n v="4951"/>
    <n v="18032"/>
    <n v="5609"/>
    <n v="105"/>
    <n v="66"/>
  </r>
  <r>
    <d v="2022-10-16T00:00:00"/>
    <n v="4003"/>
    <n v="14968"/>
    <n v="4582"/>
    <n v="103"/>
    <n v="67"/>
  </r>
  <r>
    <d v="2022-10-17T00:00:00"/>
    <n v="5034"/>
    <n v="18634"/>
    <n v="5893"/>
    <n v="144"/>
    <n v="76"/>
  </r>
  <r>
    <d v="2022-10-18T00:00:00"/>
    <n v="5367"/>
    <n v="20446"/>
    <n v="6294"/>
    <n v="140"/>
    <n v="91"/>
  </r>
  <r>
    <d v="2022-10-19T00:00:00"/>
    <n v="5866"/>
    <n v="20983"/>
    <n v="6720"/>
    <n v="109"/>
    <n v="72"/>
  </r>
  <r>
    <d v="2022-10-20T00:00:00"/>
    <n v="4678"/>
    <n v="16412"/>
    <n v="5414"/>
    <n v="93"/>
    <n v="67"/>
  </r>
  <r>
    <d v="2022-10-21T00:00:00"/>
    <n v="4246"/>
    <n v="16224"/>
    <n v="4936"/>
    <n v="102"/>
    <n v="73"/>
  </r>
  <r>
    <d v="2022-10-22T00:00:00"/>
    <n v="3716"/>
    <n v="14263"/>
    <n v="4255"/>
    <n v="100"/>
    <n v="65"/>
  </r>
  <r>
    <d v="2022-10-23T00:00:00"/>
    <n v="6353"/>
    <n v="24953"/>
    <n v="7257"/>
    <n v="78"/>
    <n v="65"/>
  </r>
  <r>
    <d v="2022-10-24T00:00:00"/>
    <n v="3377"/>
    <n v="12692"/>
    <n v="3977"/>
    <n v="82"/>
    <n v="86"/>
  </r>
  <r>
    <d v="2022-10-25T00:00:00"/>
    <n v="2040"/>
    <n v="7907"/>
    <n v="2443"/>
    <n v="54"/>
    <n v="121"/>
  </r>
  <r>
    <d v="2022-10-26T00:00:00"/>
    <n v="1811"/>
    <n v="7009"/>
    <n v="2222"/>
    <n v="64"/>
    <n v="121"/>
  </r>
  <r>
    <d v="2022-10-27T00:00:00"/>
    <n v="1680"/>
    <n v="6546"/>
    <n v="2035"/>
    <n v="74"/>
    <n v="142"/>
  </r>
  <r>
    <d v="2022-10-28T00:00:00"/>
    <n v="1305"/>
    <n v="4586"/>
    <n v="1514"/>
    <n v="47"/>
    <n v="85"/>
  </r>
  <r>
    <d v="2022-10-29T00:00:00"/>
    <n v="897"/>
    <n v="3156"/>
    <n v="1037"/>
    <n v="55"/>
    <n v="86"/>
  </r>
  <r>
    <d v="2022-10-30T00:00:00"/>
    <n v="972"/>
    <n v="3496"/>
    <n v="1116"/>
    <n v="17"/>
    <n v="70"/>
  </r>
  <r>
    <d v="2022-10-31T00:00:00"/>
    <n v="1251"/>
    <n v="4734"/>
    <n v="1543"/>
    <n v="34"/>
    <n v="91"/>
  </r>
  <r>
    <d v="2022-11-01T00:00:00"/>
    <n v="1517"/>
    <n v="6560"/>
    <n v="1887"/>
    <n v="38"/>
    <n v="133"/>
  </r>
  <r>
    <d v="2022-11-02T00:00:00"/>
    <n v="1612"/>
    <n v="6107"/>
    <n v="1940"/>
    <n v="40"/>
    <n v="97"/>
  </r>
  <r>
    <d v="2022-11-03T00:00:00"/>
    <n v="1409"/>
    <n v="5882"/>
    <n v="1774"/>
    <n v="51"/>
    <n v="119"/>
  </r>
  <r>
    <d v="2022-11-04T00:00:00"/>
    <n v="1147"/>
    <n v="4383"/>
    <n v="1398"/>
    <n v="38"/>
    <n v="98"/>
  </r>
  <r>
    <d v="2022-11-05T00:00:00"/>
    <n v="883"/>
    <n v="3151"/>
    <n v="1029"/>
    <n v="49"/>
    <n v="111"/>
  </r>
  <r>
    <d v="2022-11-06T00:00:00"/>
    <n v="916"/>
    <n v="3350"/>
    <n v="1089"/>
    <n v="41"/>
    <n v="88"/>
  </r>
  <r>
    <d v="2022-11-07T00:00:00"/>
    <n v="1521"/>
    <n v="5130"/>
    <n v="1726"/>
    <n v="41"/>
    <n v="82"/>
  </r>
  <r>
    <d v="2022-11-08T00:00:00"/>
    <n v="1332"/>
    <n v="4876"/>
    <n v="1583"/>
    <n v="38"/>
    <n v="78"/>
  </r>
  <r>
    <d v="2022-11-09T00:00:00"/>
    <n v="1233"/>
    <n v="4585"/>
    <n v="1479"/>
    <n v="36"/>
    <n v="93"/>
  </r>
  <r>
    <d v="2022-11-10T00:00:00"/>
    <n v="1413"/>
    <n v="5606"/>
    <n v="1767"/>
    <n v="48"/>
    <n v="89"/>
  </r>
  <r>
    <d v="2022-11-11T00:00:00"/>
    <n v="1068"/>
    <n v="4047"/>
    <n v="1293"/>
    <n v="40"/>
    <n v="106"/>
  </r>
  <r>
    <d v="2022-11-12T00:00:00"/>
    <n v="898"/>
    <n v="3404"/>
    <n v="1051"/>
    <n v="51"/>
    <n v="70"/>
  </r>
  <r>
    <d v="2022-11-13T00:00:00"/>
    <n v="1077"/>
    <n v="3706"/>
    <n v="1238"/>
    <n v="31"/>
    <n v="71"/>
  </r>
  <r>
    <d v="2022-11-14T00:00:00"/>
    <n v="2383"/>
    <n v="8805"/>
    <n v="2791"/>
    <n v="282"/>
    <n v="108"/>
  </r>
  <r>
    <d v="2022-11-15T00:00:00"/>
    <n v="21558"/>
    <n v="73647"/>
    <n v="23876"/>
    <n v="1968"/>
    <n v="69"/>
  </r>
  <r>
    <d v="2022-11-16T00:00:00"/>
    <n v="9843"/>
    <n v="34442"/>
    <n v="11247"/>
    <n v="1226"/>
    <n v="79"/>
  </r>
  <r>
    <d v="2022-11-17T00:00:00"/>
    <n v="7315"/>
    <n v="24683"/>
    <n v="8304"/>
    <n v="1797"/>
    <n v="99"/>
  </r>
  <r>
    <d v="2022-11-18T00:00:00"/>
    <n v="3882"/>
    <n v="13079"/>
    <n v="4587"/>
    <n v="954"/>
    <n v="94"/>
  </r>
  <r>
    <d v="2022-11-19T00:00:00"/>
    <n v="2425"/>
    <n v="8359"/>
    <n v="2814"/>
    <n v="510"/>
    <n v="90"/>
  </r>
  <r>
    <d v="2022-11-20T00:00:00"/>
    <n v="2476"/>
    <n v="8463"/>
    <n v="2855"/>
    <n v="414"/>
    <n v="81"/>
  </r>
  <r>
    <d v="2022-11-21T00:00:00"/>
    <n v="2454"/>
    <n v="9306"/>
    <n v="3034"/>
    <n v="477"/>
    <n v="97"/>
  </r>
  <r>
    <d v="2022-11-22T00:00:00"/>
    <n v="1947"/>
    <n v="7482"/>
    <n v="2387"/>
    <n v="388"/>
    <n v="111"/>
  </r>
  <r>
    <d v="2022-11-23T00:00:00"/>
    <n v="1490"/>
    <n v="5636"/>
    <n v="1758"/>
    <n v="278"/>
    <n v="124"/>
  </r>
  <r>
    <d v="2022-11-24T00:00:00"/>
    <n v="1111"/>
    <n v="4097"/>
    <n v="1335"/>
    <n v="198"/>
    <n v="137"/>
  </r>
  <r>
    <d v="2022-11-25T00:00:00"/>
    <n v="1092"/>
    <n v="4166"/>
    <n v="1290"/>
    <n v="228"/>
    <n v="117"/>
  </r>
  <r>
    <d v="2022-11-26T00:00:00"/>
    <n v="1070"/>
    <n v="3823"/>
    <n v="1230"/>
    <n v="215"/>
    <n v="94"/>
  </r>
  <r>
    <d v="2022-11-27T00:00:00"/>
    <n v="1038"/>
    <n v="3748"/>
    <n v="1196"/>
    <n v="183"/>
    <n v="135"/>
  </r>
  <r>
    <d v="2022-11-28T00:00:00"/>
    <n v="2179"/>
    <n v="9463"/>
    <n v="2739"/>
    <n v="578"/>
    <n v="160"/>
  </r>
  <r>
    <d v="2022-11-29T00:00:00"/>
    <n v="2047"/>
    <n v="8804"/>
    <n v="2586"/>
    <n v="561"/>
    <n v="165"/>
  </r>
  <r>
    <d v="2022-11-30T00:00:00"/>
    <n v="1812"/>
    <n v="7907"/>
    <n v="2330"/>
    <n v="408"/>
    <n v="165"/>
  </r>
  <r>
    <d v="2022-12-01T00:00:00"/>
    <n v="1651"/>
    <n v="6934"/>
    <n v="2127"/>
    <n v="404"/>
    <n v="145"/>
  </r>
  <r>
    <d v="2022-12-02T00:00:00"/>
    <n v="1392"/>
    <n v="6520"/>
    <n v="1755"/>
    <n v="327"/>
    <n v="188"/>
  </r>
  <r>
    <d v="2022-12-03T00:00:00"/>
    <n v="989"/>
    <n v="3685"/>
    <n v="1160"/>
    <n v="224"/>
    <n v="129"/>
  </r>
  <r>
    <d v="2022-12-04T00:00:00"/>
    <n v="1236"/>
    <n v="5126"/>
    <n v="1442"/>
    <n v="207"/>
    <n v="117"/>
  </r>
  <r>
    <d v="2022-12-05T00:00:00"/>
    <n v="1714"/>
    <n v="7819"/>
    <n v="2256"/>
    <n v="430"/>
    <n v="163"/>
  </r>
  <r>
    <d v="2022-12-06T00:00:00"/>
    <n v="2140"/>
    <n v="9894"/>
    <n v="2734"/>
    <n v="539"/>
    <n v="176"/>
  </r>
  <r>
    <d v="2022-12-07T00:00:00"/>
    <n v="4256"/>
    <n v="29158"/>
    <n v="6458"/>
    <n v="1647"/>
    <n v="350"/>
  </r>
  <r>
    <d v="2022-12-08T00:00:00"/>
    <n v="2053"/>
    <n v="8875"/>
    <n v="2665"/>
    <n v="628"/>
    <n v="160"/>
  </r>
  <r>
    <d v="2022-12-09T00:00:00"/>
    <n v="1598"/>
    <n v="6460"/>
    <n v="1995"/>
    <n v="449"/>
    <n v="152"/>
  </r>
  <r>
    <d v="2022-12-10T00:00:00"/>
    <n v="1065"/>
    <n v="4000"/>
    <n v="1268"/>
    <n v="297"/>
    <n v="138"/>
  </r>
  <r>
    <d v="2022-12-11T00:00:00"/>
    <n v="1003"/>
    <n v="4198"/>
    <n v="1218"/>
    <n v="223"/>
    <n v="128"/>
  </r>
  <r>
    <d v="2022-12-12T00:00:00"/>
    <n v="1784"/>
    <n v="7476"/>
    <n v="2213"/>
    <n v="490"/>
    <n v="152"/>
  </r>
  <r>
    <d v="2022-12-13T00:00:00"/>
    <n v="1850"/>
    <n v="8109"/>
    <n v="2304"/>
    <n v="450"/>
    <n v="154"/>
  </r>
  <r>
    <d v="2022-12-14T00:00:00"/>
    <n v="3850"/>
    <n v="15743"/>
    <n v="4722"/>
    <n v="848"/>
    <n v="144"/>
  </r>
  <r>
    <d v="2022-12-15T00:00:00"/>
    <n v="2863"/>
    <n v="11821"/>
    <n v="3439"/>
    <n v="549"/>
    <n v="132"/>
  </r>
  <r>
    <d v="2022-12-16T00:00:00"/>
    <n v="2070"/>
    <n v="8804"/>
    <n v="2513"/>
    <n v="440"/>
    <n v="166"/>
  </r>
  <r>
    <d v="2022-12-17T00:00:00"/>
    <n v="1452"/>
    <n v="5647"/>
    <n v="1736"/>
    <n v="310"/>
    <n v="111"/>
  </r>
  <r>
    <d v="2022-12-18T00:00:00"/>
    <n v="1309"/>
    <n v="4985"/>
    <n v="1580"/>
    <n v="292"/>
    <n v="106"/>
  </r>
  <r>
    <d v="2022-12-19T00:00:00"/>
    <n v="1693"/>
    <n v="6783"/>
    <n v="2100"/>
    <n v="431"/>
    <n v="170"/>
  </r>
  <r>
    <d v="2022-12-20T00:00:00"/>
    <n v="1743"/>
    <n v="7171"/>
    <n v="2178"/>
    <n v="452"/>
    <n v="164"/>
  </r>
  <r>
    <d v="2022-12-21T00:00:00"/>
    <n v="1890"/>
    <n v="7597"/>
    <n v="2372"/>
    <n v="519"/>
    <n v="151"/>
  </r>
  <r>
    <d v="2022-12-22T00:00:00"/>
    <n v="1544"/>
    <n v="6421"/>
    <n v="1894"/>
    <n v="368"/>
    <n v="156"/>
  </r>
  <r>
    <d v="2022-12-23T00:00:00"/>
    <n v="1198"/>
    <n v="4302"/>
    <n v="1433"/>
    <n v="271"/>
    <n v="99"/>
  </r>
  <r>
    <d v="2022-12-24T00:00:00"/>
    <n v="820"/>
    <n v="3003"/>
    <n v="981"/>
    <n v="202"/>
    <n v="116"/>
  </r>
  <r>
    <d v="2022-12-25T00:00:00"/>
    <n v="735"/>
    <n v="3053"/>
    <n v="873"/>
    <n v="181"/>
    <n v="163"/>
  </r>
  <r>
    <d v="2022-12-26T00:00:00"/>
    <n v="1062"/>
    <n v="4284"/>
    <n v="1270"/>
    <n v="261"/>
    <n v="149"/>
  </r>
  <r>
    <d v="2022-12-27T00:00:00"/>
    <n v="1204"/>
    <n v="4983"/>
    <n v="1437"/>
    <n v="266"/>
    <n v="160"/>
  </r>
  <r>
    <d v="2022-12-28T00:00:00"/>
    <n v="1741"/>
    <n v="7374"/>
    <n v="2155"/>
    <n v="456"/>
    <n v="190"/>
  </r>
  <r>
    <d v="2022-12-29T00:00:00"/>
    <n v="1621"/>
    <n v="7079"/>
    <n v="1986"/>
    <n v="418"/>
    <n v="221"/>
  </r>
  <r>
    <d v="2022-12-30T00:00:00"/>
    <n v="1407"/>
    <n v="5356"/>
    <n v="1678"/>
    <n v="308"/>
    <n v="164"/>
  </r>
  <r>
    <d v="2022-12-31T00:00:00"/>
    <n v="1107"/>
    <n v="4012"/>
    <n v="1301"/>
    <n v="253"/>
    <n v="90"/>
  </r>
  <r>
    <d v="2023-01-01T00:00:00"/>
    <n v="1290"/>
    <n v="4887"/>
    <n v="1522"/>
    <n v="278"/>
    <n v="124"/>
  </r>
  <r>
    <d v="2023-01-02T00:00:00"/>
    <n v="3208"/>
    <n v="12519"/>
    <n v="3840"/>
    <n v="552"/>
    <n v="124"/>
  </r>
  <r>
    <d v="2023-01-03T00:00:00"/>
    <n v="4813"/>
    <n v="19933"/>
    <n v="5920"/>
    <n v="1096"/>
    <n v="173"/>
  </r>
  <r>
    <d v="2023-01-04T00:00:00"/>
    <n v="7721"/>
    <n v="30001"/>
    <n v="9344"/>
    <n v="1820"/>
    <n v="130"/>
  </r>
  <r>
    <d v="2023-01-05T00:00:00"/>
    <n v="2661"/>
    <n v="10505"/>
    <n v="3206"/>
    <n v="712"/>
    <n v="127"/>
  </r>
  <r>
    <d v="2023-01-06T00:00:00"/>
    <n v="1871"/>
    <n v="7882"/>
    <n v="2295"/>
    <n v="432"/>
    <n v="145"/>
  </r>
  <r>
    <d v="2023-01-07T00:00:00"/>
    <n v="1202"/>
    <n v="4420"/>
    <n v="1423"/>
    <n v="275"/>
    <n v="113"/>
  </r>
  <r>
    <d v="2023-01-08T00:00:00"/>
    <n v="1294"/>
    <n v="5143"/>
    <n v="1503"/>
    <n v="276"/>
    <n v="129"/>
  </r>
  <r>
    <d v="2023-01-09T00:00:00"/>
    <n v="2131"/>
    <n v="8856"/>
    <n v="2562"/>
    <n v="438"/>
    <n v="133"/>
  </r>
  <r>
    <d v="2023-01-10T00:00:00"/>
    <n v="2341"/>
    <n v="10018"/>
    <n v="2852"/>
    <n v="520"/>
    <n v="157"/>
  </r>
  <r>
    <d v="2023-01-11T00:00:00"/>
    <n v="2389"/>
    <n v="10388"/>
    <n v="3020"/>
    <n v="524"/>
    <n v="142"/>
  </r>
  <r>
    <d v="2023-01-12T00:00:00"/>
    <n v="2062"/>
    <n v="8428"/>
    <n v="2582"/>
    <n v="490"/>
    <n v="136"/>
  </r>
  <r>
    <d v="2023-01-13T00:00:00"/>
    <n v="1902"/>
    <n v="7908"/>
    <n v="2390"/>
    <n v="520"/>
    <n v="146"/>
  </r>
  <r>
    <d v="2023-01-14T00:00:00"/>
    <n v="1284"/>
    <n v="4952"/>
    <n v="1577"/>
    <n v="326"/>
    <n v="120"/>
  </r>
  <r>
    <d v="2023-01-15T00:00:00"/>
    <n v="1334"/>
    <n v="5448"/>
    <n v="1656"/>
    <n v="316"/>
    <n v="124"/>
  </r>
  <r>
    <d v="2023-01-16T00:00:00"/>
    <n v="1456"/>
    <n v="6463"/>
    <n v="1858"/>
    <n v="304"/>
    <n v="166"/>
  </r>
  <r>
    <d v="2023-01-17T00:00:00"/>
    <n v="2209"/>
    <n v="9858"/>
    <n v="2806"/>
    <n v="538"/>
    <n v="159"/>
  </r>
  <r>
    <d v="2023-01-18T00:00:00"/>
    <n v="2252"/>
    <n v="9380"/>
    <n v="2841"/>
    <n v="589"/>
    <n v="154"/>
  </r>
  <r>
    <d v="2023-01-19T00:00:00"/>
    <n v="2150"/>
    <n v="9507"/>
    <n v="2700"/>
    <n v="543"/>
    <n v="153"/>
  </r>
  <r>
    <d v="2023-01-20T00:00:00"/>
    <n v="1938"/>
    <n v="8322"/>
    <n v="2440"/>
    <n v="421"/>
    <n v="172"/>
  </r>
  <r>
    <d v="2023-01-21T00:00:00"/>
    <n v="1431"/>
    <n v="5560"/>
    <n v="1741"/>
    <n v="365"/>
    <n v="130"/>
  </r>
  <r>
    <d v="2023-01-22T00:00:00"/>
    <n v="2325"/>
    <n v="8399"/>
    <n v="2757"/>
    <n v="398"/>
    <n v="100"/>
  </r>
  <r>
    <d v="2023-01-23T00:00:00"/>
    <n v="2627"/>
    <n v="11517"/>
    <n v="3303"/>
    <n v="571"/>
    <n v="162"/>
  </r>
  <r>
    <d v="2023-01-24T00:00:00"/>
    <n v="2842"/>
    <n v="12622"/>
    <n v="3558"/>
    <n v="621"/>
    <n v="160"/>
  </r>
  <r>
    <d v="2023-01-25T00:00:00"/>
    <n v="2919"/>
    <n v="12116"/>
    <n v="3674"/>
    <n v="668"/>
    <n v="146"/>
  </r>
  <r>
    <d v="2023-01-26T00:00:00"/>
    <n v="2786"/>
    <n v="11842"/>
    <n v="3447"/>
    <n v="537"/>
    <n v="155"/>
  </r>
  <r>
    <d v="2023-01-27T00:00:00"/>
    <n v="2382"/>
    <n v="10047"/>
    <n v="2996"/>
    <n v="533"/>
    <n v="148"/>
  </r>
  <r>
    <d v="2023-01-28T00:00:00"/>
    <n v="1706"/>
    <n v="6936"/>
    <n v="2080"/>
    <n v="310"/>
    <n v="132"/>
  </r>
  <r>
    <d v="2023-01-29T00:00:00"/>
    <n v="3212"/>
    <n v="11975"/>
    <n v="3830"/>
    <n v="444"/>
    <n v="98"/>
  </r>
  <r>
    <d v="2023-01-30T00:00:00"/>
    <n v="3958"/>
    <n v="16517"/>
    <n v="4883"/>
    <n v="763"/>
    <n v="149"/>
  </r>
  <r>
    <d v="2023-01-31T00:00:00"/>
    <n v="4051"/>
    <n v="17993"/>
    <n v="5114"/>
    <n v="814"/>
    <n v="152"/>
  </r>
  <r>
    <d v="2023-02-01T00:00:00"/>
    <n v="4393"/>
    <n v="18337"/>
    <n v="5354"/>
    <n v="798"/>
    <n v="137"/>
  </r>
  <r>
    <d v="2023-02-02T00:00:00"/>
    <n v="4851"/>
    <n v="19186"/>
    <n v="5815"/>
    <n v="741"/>
    <n v="126"/>
  </r>
  <r>
    <d v="2023-02-03T00:00:00"/>
    <n v="6366"/>
    <n v="23321"/>
    <n v="7448"/>
    <n v="902"/>
    <n v="96"/>
  </r>
  <r>
    <d v="2023-02-04T00:00:00"/>
    <n v="7618"/>
    <n v="27906"/>
    <n v="8796"/>
    <n v="1118"/>
    <n v="79"/>
  </r>
  <r>
    <d v="2023-02-05T00:00:00"/>
    <n v="65106"/>
    <n v="180432"/>
    <n v="69413"/>
    <n v="15202"/>
    <n v="56"/>
  </r>
  <r>
    <d v="2023-02-06T00:00:00"/>
    <n v="21736"/>
    <n v="66012"/>
    <n v="24058"/>
    <n v="3953"/>
    <n v="72"/>
  </r>
  <r>
    <d v="2023-02-07T00:00:00"/>
    <n v="9349"/>
    <n v="30780"/>
    <n v="10672"/>
    <n v="2000"/>
    <n v="99"/>
  </r>
  <r>
    <d v="2023-02-08T00:00:00"/>
    <n v="5839"/>
    <n v="21176"/>
    <n v="6944"/>
    <n v="1318"/>
    <n v="114"/>
  </r>
  <r>
    <d v="2023-02-09T00:00:00"/>
    <n v="4395"/>
    <n v="16272"/>
    <n v="5240"/>
    <n v="1106"/>
    <n v="126"/>
  </r>
  <r>
    <d v="2023-02-10T00:00:00"/>
    <n v="3178"/>
    <n v="11740"/>
    <n v="3831"/>
    <n v="844"/>
    <n v="142"/>
  </r>
  <r>
    <d v="2023-02-11T00:00:00"/>
    <n v="2485"/>
    <n v="8561"/>
    <n v="2879"/>
    <n v="683"/>
    <n v="148"/>
  </r>
  <r>
    <d v="2023-02-12T00:00:00"/>
    <n v="2243"/>
    <n v="7739"/>
    <n v="2591"/>
    <n v="554"/>
    <n v="139"/>
  </r>
  <r>
    <d v="2023-02-13T00:00:00"/>
    <n v="2815"/>
    <n v="11892"/>
    <n v="3553"/>
    <n v="891"/>
    <n v="187"/>
  </r>
  <r>
    <d v="2023-02-14T00:00:00"/>
    <n v="2617"/>
    <n v="12639"/>
    <n v="3377"/>
    <n v="872"/>
    <n v="198"/>
  </r>
  <r>
    <d v="2023-02-15T00:00:00"/>
    <n v="2835"/>
    <n v="12653"/>
    <n v="3742"/>
    <n v="988"/>
    <n v="182"/>
  </r>
  <r>
    <d v="2023-02-16T00:00:00"/>
    <n v="2910"/>
    <n v="12080"/>
    <n v="3656"/>
    <n v="1082"/>
    <n v="191"/>
  </r>
  <r>
    <d v="2023-02-17T00:00:00"/>
    <n v="2142"/>
    <n v="8522"/>
    <n v="2631"/>
    <n v="758"/>
    <n v="179"/>
  </r>
  <r>
    <d v="2023-02-18T00:00:00"/>
    <n v="1359"/>
    <n v="5421"/>
    <n v="1655"/>
    <n v="430"/>
    <n v="192"/>
  </r>
  <r>
    <d v="2023-02-19T00:00:00"/>
    <n v="1705"/>
    <n v="6358"/>
    <n v="2029"/>
    <n v="623"/>
    <n v="170"/>
  </r>
  <r>
    <d v="2023-02-20T00:00:00"/>
    <n v="1876"/>
    <n v="7863"/>
    <n v="2390"/>
    <n v="659"/>
    <n v="170"/>
  </r>
  <r>
    <d v="2023-02-21T00:00:00"/>
    <n v="2378"/>
    <n v="10328"/>
    <n v="3124"/>
    <n v="929"/>
    <n v="174"/>
  </r>
  <r>
    <d v="2023-02-22T00:00:00"/>
    <n v="2715"/>
    <n v="11646"/>
    <n v="3483"/>
    <n v="1070"/>
    <n v="182"/>
  </r>
  <r>
    <d v="2023-02-23T00:00:00"/>
    <n v="2387"/>
    <n v="11081"/>
    <n v="3118"/>
    <n v="858"/>
    <n v="203"/>
  </r>
  <r>
    <d v="2023-02-24T00:00:00"/>
    <n v="2049"/>
    <n v="9244"/>
    <n v="2659"/>
    <n v="723"/>
    <n v="190"/>
  </r>
  <r>
    <d v="2023-02-25T00:00:00"/>
    <n v="1355"/>
    <n v="5747"/>
    <n v="1718"/>
    <n v="446"/>
    <n v="179"/>
  </r>
  <r>
    <d v="2023-02-26T00:00:00"/>
    <n v="1537"/>
    <n v="7705"/>
    <n v="1964"/>
    <n v="526"/>
    <n v="212"/>
  </r>
  <r>
    <d v="2023-02-27T00:00:00"/>
    <n v="2940"/>
    <n v="17107"/>
    <n v="4185"/>
    <n v="1176"/>
    <n v="287"/>
  </r>
  <r>
    <d v="2023-02-28T00:00:00"/>
    <n v="3627"/>
    <n v="22170"/>
    <n v="5350"/>
    <n v="1548"/>
    <n v="294"/>
  </r>
  <r>
    <d v="2023-03-01T00:00:00"/>
    <n v="3171"/>
    <n v="18295"/>
    <n v="4468"/>
    <n v="1284"/>
    <n v="261"/>
  </r>
  <r>
    <d v="2023-03-02T00:00:00"/>
    <n v="2612"/>
    <n v="10955"/>
    <n v="3245"/>
    <n v="761"/>
    <n v="161"/>
  </r>
  <r>
    <d v="2023-03-03T00:00:00"/>
    <n v="2364"/>
    <n v="9465"/>
    <n v="2898"/>
    <n v="699"/>
    <n v="157"/>
  </r>
  <r>
    <d v="2023-03-04T00:00:00"/>
    <n v="1644"/>
    <n v="6164"/>
    <n v="1942"/>
    <n v="491"/>
    <n v="148"/>
  </r>
  <r>
    <d v="2023-03-05T00:00:00"/>
    <n v="1160"/>
    <n v="4484"/>
    <n v="1390"/>
    <n v="345"/>
    <n v="132"/>
  </r>
  <r>
    <d v="2023-03-06T00:00:00"/>
    <n v="1835"/>
    <n v="8505"/>
    <n v="2386"/>
    <n v="525"/>
    <n v="188"/>
  </r>
  <r>
    <d v="2023-03-07T00:00:00"/>
    <n v="2104"/>
    <n v="9600"/>
    <n v="2649"/>
    <n v="532"/>
    <n v="192"/>
  </r>
  <r>
    <d v="2023-03-08T00:00:00"/>
    <n v="2020"/>
    <n v="8962"/>
    <n v="2642"/>
    <n v="496"/>
    <n v="167"/>
  </r>
  <r>
    <d v="2023-03-09T00:00:00"/>
    <n v="1859"/>
    <n v="8820"/>
    <n v="2432"/>
    <n v="513"/>
    <n v="205"/>
  </r>
  <r>
    <d v="2023-03-10T00:00:00"/>
    <n v="1807"/>
    <n v="8612"/>
    <n v="2319"/>
    <n v="517"/>
    <n v="198"/>
  </r>
  <r>
    <d v="2023-03-11T00:00:00"/>
    <n v="1063"/>
    <n v="4907"/>
    <n v="1335"/>
    <n v="321"/>
    <n v="162"/>
  </r>
  <r>
    <d v="2023-03-12T00:00:00"/>
    <n v="1509"/>
    <n v="7113"/>
    <n v="1824"/>
    <n v="382"/>
    <n v="171"/>
  </r>
  <r>
    <d v="2023-03-13T00:00:00"/>
    <n v="2238"/>
    <n v="11259"/>
    <n v="2916"/>
    <n v="674"/>
    <n v="235"/>
  </r>
  <r>
    <d v="2023-03-14T00:00:00"/>
    <n v="1694"/>
    <n v="7278"/>
    <n v="2158"/>
    <n v="472"/>
    <n v="158"/>
  </r>
  <r>
    <d v="2023-03-15T00:00:00"/>
    <n v="1780"/>
    <n v="7599"/>
    <n v="2258"/>
    <n v="504"/>
    <n v="189"/>
  </r>
  <r>
    <d v="2023-03-16T00:00:00"/>
    <n v="1599"/>
    <n v="6712"/>
    <n v="1981"/>
    <n v="388"/>
    <n v="164"/>
  </r>
  <r>
    <d v="2023-03-17T00:00:00"/>
    <n v="1279"/>
    <n v="5255"/>
    <n v="1603"/>
    <n v="332"/>
    <n v="145"/>
  </r>
  <r>
    <d v="2023-03-18T00:00:00"/>
    <n v="812"/>
    <n v="3279"/>
    <n v="982"/>
    <n v="222"/>
    <n v="152"/>
  </r>
  <r>
    <d v="2023-03-19T00:00:00"/>
    <n v="833"/>
    <n v="3263"/>
    <n v="1022"/>
    <n v="212"/>
    <n v="152"/>
  </r>
  <r>
    <d v="2023-03-20T00:00:00"/>
    <n v="1490"/>
    <n v="6745"/>
    <n v="1901"/>
    <n v="358"/>
    <n v="177"/>
  </r>
  <r>
    <d v="2023-03-21T00:00:00"/>
    <n v="1470"/>
    <n v="6400"/>
    <n v="1841"/>
    <n v="382"/>
    <n v="171"/>
  </r>
  <r>
    <d v="2023-03-22T00:00:00"/>
    <n v="1529"/>
    <n v="6197"/>
    <n v="1895"/>
    <n v="390"/>
    <n v="150"/>
  </r>
  <r>
    <d v="2023-03-23T00:00:00"/>
    <n v="1922"/>
    <n v="9078"/>
    <n v="2559"/>
    <n v="625"/>
    <n v="197"/>
  </r>
  <r>
    <d v="2023-03-24T00:00:00"/>
    <n v="1983"/>
    <n v="9327"/>
    <n v="2487"/>
    <n v="523"/>
    <n v="196"/>
  </r>
  <r>
    <d v="2023-03-25T00:00:00"/>
    <n v="1085"/>
    <n v="4221"/>
    <n v="1317"/>
    <n v="314"/>
    <n v="141"/>
  </r>
  <r>
    <d v="2023-03-26T00:00:00"/>
    <n v="957"/>
    <n v="3684"/>
    <n v="1152"/>
    <n v="225"/>
    <n v="129"/>
  </r>
  <r>
    <d v="2023-03-27T00:00:00"/>
    <n v="1897"/>
    <n v="8613"/>
    <n v="2388"/>
    <n v="508"/>
    <n v="174"/>
  </r>
  <r>
    <d v="2023-03-28T00:00:00"/>
    <n v="1859"/>
    <n v="8552"/>
    <n v="2370"/>
    <n v="511"/>
    <n v="180"/>
  </r>
  <r>
    <d v="2023-03-29T00:00:00"/>
    <n v="1747"/>
    <n v="7756"/>
    <n v="2249"/>
    <n v="543"/>
    <n v="178"/>
  </r>
  <r>
    <d v="2023-03-30T00:00:00"/>
    <n v="1912"/>
    <n v="9086"/>
    <n v="2426"/>
    <n v="493"/>
    <n v="157"/>
  </r>
  <r>
    <d v="2023-03-31T00:00:00"/>
    <n v="1644"/>
    <n v="7025"/>
    <n v="2066"/>
    <n v="529"/>
    <n v="177"/>
  </r>
  <r>
    <d v="2023-04-01T00:00:00"/>
    <n v="964"/>
    <n v="3554"/>
    <n v="1164"/>
    <n v="303"/>
    <n v="148"/>
  </r>
  <r>
    <d v="2023-04-02T00:00:00"/>
    <n v="878"/>
    <n v="3389"/>
    <n v="1069"/>
    <n v="231"/>
    <n v="117"/>
  </r>
  <r>
    <d v="2023-04-03T00:00:00"/>
    <n v="1822"/>
    <n v="8136"/>
    <n v="2319"/>
    <n v="427"/>
    <n v="185"/>
  </r>
  <r>
    <d v="2023-04-04T00:00:00"/>
    <n v="2065"/>
    <n v="9065"/>
    <n v="2716"/>
    <n v="524"/>
    <n v="148"/>
  </r>
  <r>
    <d v="2023-04-05T00:00:00"/>
    <n v="2083"/>
    <n v="9051"/>
    <n v="2728"/>
    <n v="594"/>
    <n v="168"/>
  </r>
  <r>
    <d v="2023-04-06T00:00:00"/>
    <n v="1797"/>
    <n v="6842"/>
    <n v="2369"/>
    <n v="1036"/>
    <n v="178"/>
  </r>
  <r>
    <d v="2023-04-07T00:00:00"/>
    <n v="1446"/>
    <n v="4691"/>
    <n v="1853"/>
    <n v="984"/>
    <n v="154"/>
  </r>
  <r>
    <d v="2023-04-08T00:00:00"/>
    <n v="985"/>
    <n v="3053"/>
    <n v="1277"/>
    <n v="736"/>
    <n v="141"/>
  </r>
  <r>
    <d v="2023-04-09T00:00:00"/>
    <n v="2132"/>
    <n v="5241"/>
    <n v="2503"/>
    <n v="1689"/>
    <n v="108"/>
  </r>
  <r>
    <d v="2023-04-10T00:00:00"/>
    <n v="2503"/>
    <n v="9025"/>
    <n v="3388"/>
    <n v="1830"/>
    <n v="174"/>
  </r>
  <r>
    <d v="2023-04-11T00:00:00"/>
    <n v="1879"/>
    <n v="6037"/>
    <n v="2341"/>
    <n v="1330"/>
    <n v="141"/>
  </r>
  <r>
    <d v="2023-04-12T00:00:00"/>
    <n v="1882"/>
    <n v="6866"/>
    <n v="2419"/>
    <n v="1305"/>
    <n v="171"/>
  </r>
  <r>
    <d v="2023-04-13T00:00:00"/>
    <n v="1667"/>
    <n v="5400"/>
    <n v="2165"/>
    <n v="1201"/>
    <n v="169"/>
  </r>
  <r>
    <d v="2023-04-14T00:00:00"/>
    <n v="1325"/>
    <n v="4259"/>
    <n v="1651"/>
    <n v="941"/>
    <n v="136"/>
  </r>
  <r>
    <d v="2023-04-15T00:00:00"/>
    <n v="905"/>
    <n v="2313"/>
    <n v="1093"/>
    <n v="683"/>
    <n v="91"/>
  </r>
  <r>
    <d v="2023-04-16T00:00:00"/>
    <n v="858"/>
    <n v="2388"/>
    <n v="1061"/>
    <n v="659"/>
    <n v="136"/>
  </r>
  <r>
    <d v="2023-04-17T00:00:00"/>
    <n v="1557"/>
    <n v="4897"/>
    <n v="1965"/>
    <n v="1132"/>
    <n v="166"/>
  </r>
  <r>
    <d v="2023-04-18T00:00:00"/>
    <n v="1423"/>
    <n v="4779"/>
    <n v="1910"/>
    <n v="1114"/>
    <n v="161"/>
  </r>
  <r>
    <d v="2023-04-19T00:00:00"/>
    <n v="1862"/>
    <n v="7019"/>
    <n v="2473"/>
    <n v="1250"/>
    <n v="188"/>
  </r>
  <r>
    <d v="2023-04-20T00:00:00"/>
    <n v="1423"/>
    <n v="4816"/>
    <n v="1920"/>
    <n v="1103"/>
    <n v="176"/>
  </r>
  <r>
    <d v="2023-04-21T00:00:00"/>
    <n v="1389"/>
    <n v="3917"/>
    <n v="1746"/>
    <n v="1032"/>
    <n v="127"/>
  </r>
  <r>
    <d v="2023-04-22T00:00:00"/>
    <n v="913"/>
    <n v="2431"/>
    <n v="1072"/>
    <n v="640"/>
    <n v="116"/>
  </r>
  <r>
    <d v="2023-04-23T00:00:00"/>
    <n v="857"/>
    <n v="2121"/>
    <n v="1002"/>
    <n v="596"/>
    <n v="111"/>
  </r>
  <r>
    <d v="2023-04-24T00:00:00"/>
    <n v="1580"/>
    <n v="5194"/>
    <n v="2013"/>
    <n v="1122"/>
    <n v="158"/>
  </r>
  <r>
    <d v="2023-04-25T00:00:00"/>
    <n v="2083"/>
    <n v="6242"/>
    <n v="2566"/>
    <n v="1483"/>
    <n v="144"/>
  </r>
  <r>
    <d v="2023-04-26T00:00:00"/>
    <n v="2082"/>
    <n v="6760"/>
    <n v="2722"/>
    <n v="1491"/>
    <n v="188"/>
  </r>
  <r>
    <d v="2023-04-27T00:00:00"/>
    <n v="2430"/>
    <n v="7159"/>
    <n v="3224"/>
    <n v="1944"/>
    <n v="122"/>
  </r>
  <r>
    <d v="2023-04-28T00:00:00"/>
    <n v="1661"/>
    <n v="5093"/>
    <n v="2177"/>
    <n v="1249"/>
    <n v="149"/>
  </r>
  <r>
    <d v="2023-04-29T00:00:00"/>
    <n v="995"/>
    <n v="3018"/>
    <n v="1380"/>
    <n v="841"/>
    <n v="124"/>
  </r>
  <r>
    <d v="2023-04-30T00:00:00"/>
    <n v="1267"/>
    <n v="4566"/>
    <n v="1734"/>
    <n v="951"/>
    <n v="188"/>
  </r>
  <r>
    <d v="2023-05-01T00:00:00"/>
    <n v="1896"/>
    <n v="7063"/>
    <n v="2663"/>
    <n v="1398"/>
    <n v="191"/>
  </r>
  <r>
    <d v="2023-05-02T00:00:00"/>
    <n v="1465"/>
    <n v="5038"/>
    <n v="1908"/>
    <n v="1129"/>
    <n v="188"/>
  </r>
  <r>
    <d v="2023-05-03T00:00:00"/>
    <n v="1481"/>
    <n v="5189"/>
    <n v="1886"/>
    <n v="1055"/>
    <n v="181"/>
  </r>
  <r>
    <d v="2023-05-04T00:00:00"/>
    <n v="1524"/>
    <n v="4927"/>
    <n v="1957"/>
    <n v="1093"/>
    <n v="162"/>
  </r>
  <r>
    <d v="2023-05-05T00:00:00"/>
    <n v="1145"/>
    <n v="3603"/>
    <n v="1470"/>
    <n v="839"/>
    <n v="194"/>
  </r>
  <r>
    <d v="2023-05-06T00:00:00"/>
    <n v="758"/>
    <n v="2090"/>
    <n v="951"/>
    <n v="614"/>
    <n v="101"/>
  </r>
  <r>
    <d v="2023-05-07T00:00:00"/>
    <n v="747"/>
    <n v="1998"/>
    <n v="926"/>
    <n v="590"/>
    <n v="107"/>
  </r>
  <r>
    <d v="2023-05-08T00:00:00"/>
    <n v="1258"/>
    <n v="4032"/>
    <n v="1610"/>
    <n v="986"/>
    <n v="140"/>
  </r>
  <r>
    <d v="2023-05-09T00:00:00"/>
    <n v="1309"/>
    <n v="4439"/>
    <n v="1639"/>
    <n v="970"/>
    <n v="151"/>
  </r>
  <r>
    <d v="2023-05-10T00:00:00"/>
    <n v="1397"/>
    <n v="4308"/>
    <n v="1725"/>
    <n v="1061"/>
    <n v="122"/>
  </r>
  <r>
    <d v="2023-05-11T00:00:00"/>
    <n v="1236"/>
    <n v="4051"/>
    <n v="1539"/>
    <n v="905"/>
    <n v="133"/>
  </r>
  <r>
    <d v="2023-05-12T00:00:00"/>
    <n v="1222"/>
    <n v="3245"/>
    <n v="1515"/>
    <n v="953"/>
    <n v="118"/>
  </r>
  <r>
    <d v="2023-05-13T00:00:00"/>
    <n v="774"/>
    <n v="1995"/>
    <n v="947"/>
    <n v="633"/>
    <n v="100"/>
  </r>
  <r>
    <d v="2023-05-14T00:00:00"/>
    <n v="650"/>
    <n v="1724"/>
    <n v="825"/>
    <n v="545"/>
    <n v="104"/>
  </r>
  <r>
    <d v="2023-05-15T00:00:00"/>
    <n v="1183"/>
    <n v="3808"/>
    <n v="1554"/>
    <n v="902"/>
    <n v="134"/>
  </r>
  <r>
    <d v="2023-05-16T00:00:00"/>
    <n v="1282"/>
    <n v="4305"/>
    <n v="1631"/>
    <n v="885"/>
    <n v="172"/>
  </r>
  <r>
    <d v="2023-05-17T00:00:00"/>
    <n v="1235"/>
    <n v="4174"/>
    <n v="1592"/>
    <n v="875"/>
    <n v="191"/>
  </r>
  <r>
    <d v="2023-05-18T00:00:00"/>
    <n v="1127"/>
    <n v="3653"/>
    <n v="1431"/>
    <n v="826"/>
    <n v="189"/>
  </r>
  <r>
    <d v="2023-05-19T00:00:00"/>
    <n v="1030"/>
    <n v="3340"/>
    <n v="1335"/>
    <n v="767"/>
    <n v="164"/>
  </r>
  <r>
    <d v="2023-05-20T00:00:00"/>
    <n v="700"/>
    <n v="2241"/>
    <n v="859"/>
    <n v="526"/>
    <n v="132"/>
  </r>
  <r>
    <d v="2023-05-21T00:00:00"/>
    <n v="773"/>
    <n v="2315"/>
    <n v="979"/>
    <n v="580"/>
    <n v="131"/>
  </r>
  <r>
    <d v="2023-05-22T00:00:00"/>
    <n v="1441"/>
    <n v="5005"/>
    <n v="1874"/>
    <n v="1009"/>
    <n v="171"/>
  </r>
  <r>
    <d v="2023-05-23T00:00:00"/>
    <n v="1342"/>
    <n v="4223"/>
    <n v="1733"/>
    <n v="978"/>
    <n v="156"/>
  </r>
  <r>
    <d v="2023-05-24T00:00:00"/>
    <n v="1239"/>
    <n v="4107"/>
    <n v="1608"/>
    <n v="945"/>
    <n v="170"/>
  </r>
  <r>
    <d v="2023-05-25T00:00:00"/>
    <n v="1693"/>
    <n v="5585"/>
    <n v="2139"/>
    <n v="1187"/>
    <n v="157"/>
  </r>
  <r>
    <d v="2023-05-26T00:00:00"/>
    <n v="1414"/>
    <n v="4053"/>
    <n v="1714"/>
    <n v="1010"/>
    <n v="145"/>
  </r>
  <r>
    <d v="2023-05-27T00:00:00"/>
    <n v="845"/>
    <n v="2110"/>
    <n v="1058"/>
    <n v="702"/>
    <n v="96"/>
  </r>
  <r>
    <d v="2023-05-28T00:00:00"/>
    <n v="702"/>
    <n v="2100"/>
    <n v="872"/>
    <n v="537"/>
    <n v="137"/>
  </r>
  <r>
    <d v="2023-05-29T00:00:00"/>
    <n v="1027"/>
    <n v="2693"/>
    <n v="1197"/>
    <n v="777"/>
    <n v="125"/>
  </r>
  <r>
    <d v="2023-05-30T00:00:00"/>
    <n v="1320"/>
    <n v="4032"/>
    <n v="1658"/>
    <n v="992"/>
    <n v="166"/>
  </r>
  <r>
    <d v="2023-05-31T00:00:00"/>
    <n v="1618"/>
    <n v="5163"/>
    <n v="2072"/>
    <n v="1195"/>
    <n v="172"/>
  </r>
  <r>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EB4AFD-3BC6-4D3E-BA58-703E0216F7C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4:I55" firstHeaderRow="0" firstDataRow="1" firstDataCol="0"/>
  <pivotFields count="6">
    <pivotField showAll="0"/>
    <pivotField showAll="0"/>
    <pivotField dataField="1" showAll="0"/>
    <pivotField dataField="1" showAll="0"/>
    <pivotField showAll="0"/>
    <pivotField showAll="0"/>
  </pivotFields>
  <rowItems count="1">
    <i/>
  </rowItems>
  <colFields count="1">
    <field x="-2"/>
  </colFields>
  <colItems count="2">
    <i>
      <x/>
    </i>
    <i i="1">
      <x v="1"/>
    </i>
  </colItems>
  <dataFields count="2">
    <dataField name="Sum of sessions" fld="3" baseField="0" baseItem="0"/>
    <dataField name="Sum of pageview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C68EDB-E3E6-4BD9-ACF0-3AF2D01AFA0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2:G45" firstHeaderRow="1" firstDataRow="1" firstDataCol="1"/>
  <pivotFields count="7">
    <pivotField numFmtId="14" showAll="0"/>
    <pivotField dataField="1" showAll="0"/>
    <pivotField showAll="0"/>
    <pivotField showAll="0"/>
    <pivotField showAll="0"/>
    <pivotField showAll="0"/>
    <pivotField axis="axisRow" showAll="0">
      <items count="3">
        <item x="1"/>
        <item x="0"/>
        <item t="default"/>
      </items>
    </pivotField>
  </pivotFields>
  <rowFields count="1">
    <field x="6"/>
  </rowFields>
  <rowItems count="3">
    <i>
      <x/>
    </i>
    <i>
      <x v="1"/>
    </i>
    <i t="grand">
      <x/>
    </i>
  </rowItems>
  <colItems count="1">
    <i/>
  </colItems>
  <dataFields count="1">
    <dataField name="Average of visitors" fld="1" subtotal="average"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CC650-E0AE-472D-96A3-082665BF3571}"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4:I65" firstHeaderRow="1" firstDataRow="1" firstDataCol="0"/>
  <pivotFields count="6">
    <pivotField showAll="0"/>
    <pivotField showAll="0"/>
    <pivotField showAll="0"/>
    <pivotField showAll="0"/>
    <pivotField showAll="0"/>
    <pivotField dataField="1" showAll="0"/>
  </pivotFields>
  <rowItems count="1">
    <i/>
  </rowItems>
  <colItems count="1">
    <i/>
  </colItems>
  <dataFields count="1">
    <dataField name="Average of avg_session_duration_secs" fld="5" subtotal="average" baseField="0" baseItem="28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C7047E-309F-4CBE-98B0-2A3F4203C5D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8:I59" firstHeaderRow="0" firstDataRow="1" firstDataCol="0"/>
  <pivotFields count="6">
    <pivotField showAll="0"/>
    <pivotField showAll="0"/>
    <pivotField showAll="0"/>
    <pivotField dataField="1" showAll="0"/>
    <pivotField dataField="1" showAll="0"/>
    <pivotField showAll="0"/>
  </pivotFields>
  <rowItems count="1">
    <i/>
  </rowItems>
  <colFields count="1">
    <field x="-2"/>
  </colFields>
  <colItems count="2">
    <i>
      <x/>
    </i>
    <i i="1">
      <x v="1"/>
    </i>
  </colItems>
  <dataFields count="2">
    <dataField name="Sum of sessions" fld="3" baseField="0" baseItem="0"/>
    <dataField name="Sum of bounced_sessi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DataDictionary" displayName="DataDictionary" ref="A19:B27" totalsRowShown="0" headerRowDxfId="17">
  <autoFilter ref="A19:B27" xr:uid="{00000000-0009-0000-0100-000006000000}"/>
  <tableColumns count="2">
    <tableColumn id="1" xr3:uid="{00000000-0010-0000-0000-000001000000}" name="column"/>
    <tableColumn id="2" xr3:uid="{00000000-0010-0000-0000-000002000000}" name="descriptio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Grammys" displayName="Grammys" ref="A1:I2343" totalsRowShown="0">
  <autoFilter ref="A1:I2343" xr:uid="{00000000-0009-0000-0100-000001000000}"/>
  <tableColumns count="9">
    <tableColumn id="1" xr3:uid="{00000000-0010-0000-0100-000001000000}" name="date" dataDxfId="16"/>
    <tableColumn id="2" xr3:uid="{00000000-0010-0000-0100-000002000000}" name="visitors"/>
    <tableColumn id="3" xr3:uid="{00000000-0010-0000-0100-000003000000}" name="pageviews"/>
    <tableColumn id="4" xr3:uid="{00000000-0010-0000-0100-000004000000}" name="sessions"/>
    <tableColumn id="5" xr3:uid="{00000000-0010-0000-0100-000005000000}" name="bounced_sessions"/>
    <tableColumn id="6" xr3:uid="{00000000-0010-0000-0100-000006000000}" name="avg_session_duration_secs"/>
    <tableColumn id="11" xr3:uid="{DE205666-61AF-2342-9F29-33F8BC21BAA9}" name="event_type"/>
    <tableColumn id="10" xr3:uid="{3A997D6D-B5B2-A347-B03F-337299CD4BB6}" name="website_content" dataDxfId="15">
      <calculatedColumnFormula>IF(Grammys[[#This Row],[date]]&gt;=DATE(2022,2,1), "Grammys", "Grammys + TRA")</calculatedColumnFormula>
    </tableColumn>
    <tableColumn id="14" xr3:uid="{AC78FC70-0882-C040-AD9E-A3D856CB9C86}" name="mobile_visitors" dataDxfId="14">
      <calculatedColumnFormula>_xlfn.XLOOKUP(Grammys[[#This Row],[date]],mobile_visits[date],mobile_visits[mobile_visitors],"0")</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080C28-F79D-0A4A-A3D0-B99E252B6C18}" name="mobile_visits" displayName="mobile_visits" ref="O1:P516" totalsRowShown="0">
  <autoFilter ref="O1:P516" xr:uid="{C3080C28-F79D-0A4A-A3D0-B99E252B6C18}"/>
  <tableColumns count="2">
    <tableColumn id="1" xr3:uid="{EC53E6C1-1ADE-FD4A-A0E7-1AE686D24C06}" name="date" dataDxfId="13"/>
    <tableColumn id="2" xr3:uid="{8DB74293-DBF0-564A-BAB8-C62EF5D77D1F}" name="mobile_visitor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RA" displayName="TRA" ref="A1:F486" totalsRowShown="0">
  <autoFilter ref="A1:F486" xr:uid="{00000000-0009-0000-0100-000002000000}"/>
  <tableColumns count="6">
    <tableColumn id="1" xr3:uid="{00000000-0010-0000-0200-000001000000}" name="date" dataDxfId="12"/>
    <tableColumn id="2" xr3:uid="{00000000-0010-0000-0200-000002000000}" name="visitors"/>
    <tableColumn id="3" xr3:uid="{00000000-0010-0000-0200-000003000000}" name="pageviews"/>
    <tableColumn id="4" xr3:uid="{00000000-0010-0000-0200-000004000000}" name="sessions"/>
    <tableColumn id="5" xr3:uid="{00000000-0010-0000-0200-000005000000}" name="bounced_sessions"/>
    <tableColumn id="6" xr3:uid="{00000000-0010-0000-0200-000006000000}" name="avg_session_duration_secs"/>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C17B322-447E-4209-8C04-437EA68A9BEB}">
  <we:reference id="wa104379190" version="2.0.0.0" store="en-US" storeType="OMEX"/>
  <we:alternateReferences>
    <we:reference id="WA104379190" version="2.0.0.0" store="WA104379190" storeType="OMEX"/>
  </we:alternateReferences>
  <we:properties/>
  <we:bindings>
    <we:binding id="RangeSelect" type="matrix" appref="{F9210DC7-17BA-4526-8090-B685E0E7FF15}"/>
    <we:binding id="Input1" type="matrix" appref="{0E47A540-16ED-466A-9606-0C3EDCC4AD5F}"/>
    <we:binding id="Input2" type="matrix" appref="{075DC589-0D2E-4B0B-8E20-2A309D76025A}"/>
    <we:binding id="Output" type="matrix" appref="{9E76EFC7-803D-4170-95EF-7A28A52F8C0D}"/>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CE19B-E14D-844D-9816-EC91AF89C660}">
  <sheetPr codeName="Sheet7"/>
  <dimension ref="A1:K33"/>
  <sheetViews>
    <sheetView topLeftCell="A19" workbookViewId="0">
      <selection activeCell="A20" sqref="A20:K23"/>
    </sheetView>
  </sheetViews>
  <sheetFormatPr defaultColWidth="11" defaultRowHeight="15.75"/>
  <cols>
    <col min="1" max="1" width="17.125" customWidth="1"/>
    <col min="2" max="2" width="21.5" customWidth="1"/>
    <col min="3" max="3" width="20.5" customWidth="1"/>
    <col min="4" max="4" width="10.375" customWidth="1"/>
    <col min="5" max="5" width="18.625" customWidth="1"/>
    <col min="6" max="6" width="13.875" customWidth="1"/>
    <col min="7" max="7" width="17" customWidth="1"/>
  </cols>
  <sheetData>
    <row r="1" spans="1:11" ht="16.5" thickTop="1">
      <c r="A1" s="34" t="s">
        <v>87</v>
      </c>
      <c r="B1" s="35"/>
      <c r="C1" s="35"/>
      <c r="D1" s="35"/>
      <c r="E1" s="35"/>
      <c r="F1" s="35"/>
      <c r="G1" s="35"/>
      <c r="H1" s="35"/>
      <c r="I1" s="35"/>
      <c r="J1" s="35"/>
      <c r="K1" s="36"/>
    </row>
    <row r="2" spans="1:11">
      <c r="A2" s="37"/>
      <c r="B2" s="38"/>
      <c r="C2" s="38"/>
      <c r="D2" s="38"/>
      <c r="E2" s="38"/>
      <c r="F2" s="38"/>
      <c r="G2" s="38"/>
      <c r="H2" s="38"/>
      <c r="I2" s="38"/>
      <c r="J2" s="38"/>
      <c r="K2" s="39"/>
    </row>
    <row r="3" spans="1:11">
      <c r="A3" s="37"/>
      <c r="B3" s="38"/>
      <c r="C3" s="38"/>
      <c r="D3" s="38"/>
      <c r="E3" s="38"/>
      <c r="F3" s="38"/>
      <c r="G3" s="38"/>
      <c r="H3" s="38"/>
      <c r="I3" s="38"/>
      <c r="J3" s="38"/>
      <c r="K3" s="39"/>
    </row>
    <row r="4" spans="1:11">
      <c r="A4" s="37"/>
      <c r="B4" s="38"/>
      <c r="C4" s="38"/>
      <c r="D4" s="38"/>
      <c r="E4" s="38"/>
      <c r="F4" s="38"/>
      <c r="G4" s="38"/>
      <c r="H4" s="38"/>
      <c r="I4" s="38"/>
      <c r="J4" s="38"/>
      <c r="K4" s="39"/>
    </row>
    <row r="5" spans="1:11">
      <c r="A5" s="37"/>
      <c r="B5" s="38"/>
      <c r="C5" s="38"/>
      <c r="D5" s="38"/>
      <c r="E5" s="38"/>
      <c r="F5" s="38"/>
      <c r="G5" s="38"/>
      <c r="H5" s="38"/>
      <c r="I5" s="38"/>
      <c r="J5" s="38"/>
      <c r="K5" s="39"/>
    </row>
    <row r="6" spans="1:11">
      <c r="A6" s="37"/>
      <c r="B6" s="38"/>
      <c r="C6" s="38"/>
      <c r="D6" s="38"/>
      <c r="E6" s="38"/>
      <c r="F6" s="38"/>
      <c r="G6" s="38"/>
      <c r="H6" s="38"/>
      <c r="I6" s="38"/>
      <c r="J6" s="38"/>
      <c r="K6" s="39"/>
    </row>
    <row r="7" spans="1:11">
      <c r="A7" s="37"/>
      <c r="B7" s="38"/>
      <c r="C7" s="38"/>
      <c r="D7" s="38"/>
      <c r="E7" s="38"/>
      <c r="F7" s="38"/>
      <c r="G7" s="38"/>
      <c r="H7" s="38"/>
      <c r="I7" s="38"/>
      <c r="J7" s="38"/>
      <c r="K7" s="39"/>
    </row>
    <row r="8" spans="1:11">
      <c r="A8" s="37"/>
      <c r="B8" s="38"/>
      <c r="C8" s="38"/>
      <c r="D8" s="38"/>
      <c r="E8" s="38"/>
      <c r="F8" s="38"/>
      <c r="G8" s="38"/>
      <c r="H8" s="38"/>
      <c r="I8" s="38"/>
      <c r="J8" s="38"/>
      <c r="K8" s="39"/>
    </row>
    <row r="9" spans="1:11">
      <c r="A9" s="37"/>
      <c r="B9" s="38"/>
      <c r="C9" s="38"/>
      <c r="D9" s="38"/>
      <c r="E9" s="38"/>
      <c r="F9" s="38"/>
      <c r="G9" s="38"/>
      <c r="H9" s="38"/>
      <c r="I9" s="38"/>
      <c r="J9" s="38"/>
      <c r="K9" s="39"/>
    </row>
    <row r="10" spans="1:11">
      <c r="A10" s="37"/>
      <c r="B10" s="38"/>
      <c r="C10" s="38"/>
      <c r="D10" s="38"/>
      <c r="E10" s="38"/>
      <c r="F10" s="38"/>
      <c r="G10" s="38"/>
      <c r="H10" s="38"/>
      <c r="I10" s="38"/>
      <c r="J10" s="38"/>
      <c r="K10" s="39"/>
    </row>
    <row r="11" spans="1:11">
      <c r="A11" s="37"/>
      <c r="B11" s="38"/>
      <c r="C11" s="38"/>
      <c r="D11" s="38"/>
      <c r="E11" s="38"/>
      <c r="F11" s="38"/>
      <c r="G11" s="38"/>
      <c r="H11" s="38"/>
      <c r="I11" s="38"/>
      <c r="J11" s="38"/>
      <c r="K11" s="39"/>
    </row>
    <row r="12" spans="1:11">
      <c r="A12" s="37"/>
      <c r="B12" s="38"/>
      <c r="C12" s="38"/>
      <c r="D12" s="38"/>
      <c r="E12" s="38"/>
      <c r="F12" s="38"/>
      <c r="G12" s="38"/>
      <c r="H12" s="38"/>
      <c r="I12" s="38"/>
      <c r="J12" s="38"/>
      <c r="K12" s="39"/>
    </row>
    <row r="13" spans="1:11">
      <c r="A13" s="37"/>
      <c r="B13" s="38"/>
      <c r="C13" s="38"/>
      <c r="D13" s="38"/>
      <c r="E13" s="38"/>
      <c r="F13" s="38"/>
      <c r="G13" s="38"/>
      <c r="H13" s="38"/>
      <c r="I13" s="38"/>
      <c r="J13" s="38"/>
      <c r="K13" s="39"/>
    </row>
    <row r="14" spans="1:11">
      <c r="A14" s="37"/>
      <c r="B14" s="38"/>
      <c r="C14" s="38"/>
      <c r="D14" s="38"/>
      <c r="E14" s="38"/>
      <c r="F14" s="38"/>
      <c r="G14" s="38"/>
      <c r="H14" s="38"/>
      <c r="I14" s="38"/>
      <c r="J14" s="38"/>
      <c r="K14" s="39"/>
    </row>
    <row r="15" spans="1:11">
      <c r="A15" s="37"/>
      <c r="B15" s="38"/>
      <c r="C15" s="38"/>
      <c r="D15" s="38"/>
      <c r="E15" s="38"/>
      <c r="F15" s="38"/>
      <c r="G15" s="38"/>
      <c r="H15" s="38"/>
      <c r="I15" s="38"/>
      <c r="J15" s="38"/>
      <c r="K15" s="39"/>
    </row>
    <row r="16" spans="1:11" ht="63.95" customHeight="1">
      <c r="A16" s="37"/>
      <c r="B16" s="38"/>
      <c r="C16" s="38"/>
      <c r="D16" s="38"/>
      <c r="E16" s="38"/>
      <c r="F16" s="38"/>
      <c r="G16" s="38"/>
      <c r="H16" s="38"/>
      <c r="I16" s="38"/>
      <c r="J16" s="38"/>
      <c r="K16" s="39"/>
    </row>
    <row r="17" spans="1:11" ht="38.1" customHeight="1">
      <c r="A17" s="37"/>
      <c r="B17" s="38"/>
      <c r="C17" s="38"/>
      <c r="D17" s="38"/>
      <c r="E17" s="38"/>
      <c r="F17" s="38"/>
      <c r="G17" s="38"/>
      <c r="H17" s="38"/>
      <c r="I17" s="38"/>
      <c r="J17" s="38"/>
      <c r="K17" s="39"/>
    </row>
    <row r="18" spans="1:11" ht="16.5" thickBot="1">
      <c r="A18" s="40"/>
      <c r="B18" s="41"/>
      <c r="C18" s="41"/>
      <c r="D18" s="41"/>
      <c r="E18" s="41"/>
      <c r="F18" s="41"/>
      <c r="G18" s="41"/>
      <c r="H18" s="41"/>
      <c r="I18" s="41"/>
      <c r="J18" s="41"/>
      <c r="K18" s="42"/>
    </row>
    <row r="19" spans="1:11" ht="24" thickTop="1">
      <c r="A19" s="43" t="s">
        <v>84</v>
      </c>
      <c r="B19" s="44"/>
      <c r="C19" s="44"/>
      <c r="D19" s="44"/>
      <c r="E19" s="44"/>
      <c r="F19" s="44"/>
      <c r="G19" s="44"/>
      <c r="H19" s="44"/>
      <c r="I19" s="44"/>
      <c r="J19" s="44"/>
      <c r="K19" s="45"/>
    </row>
    <row r="20" spans="1:11">
      <c r="A20" s="46" t="s">
        <v>90</v>
      </c>
      <c r="B20" s="47"/>
      <c r="C20" s="47"/>
      <c r="D20" s="47"/>
      <c r="E20" s="47"/>
      <c r="F20" s="47"/>
      <c r="G20" s="47"/>
      <c r="H20" s="47"/>
      <c r="I20" s="47"/>
      <c r="J20" s="47"/>
      <c r="K20" s="48"/>
    </row>
    <row r="21" spans="1:11">
      <c r="A21" s="49"/>
      <c r="B21" s="47"/>
      <c r="C21" s="47"/>
      <c r="D21" s="47"/>
      <c r="E21" s="47"/>
      <c r="F21" s="47"/>
      <c r="G21" s="47"/>
      <c r="H21" s="47"/>
      <c r="I21" s="47"/>
      <c r="J21" s="47"/>
      <c r="K21" s="48"/>
    </row>
    <row r="22" spans="1:11" ht="20.100000000000001" customHeight="1">
      <c r="A22" s="49"/>
      <c r="B22" s="47"/>
      <c r="C22" s="47"/>
      <c r="D22" s="47"/>
      <c r="E22" s="47"/>
      <c r="F22" s="47"/>
      <c r="G22" s="47"/>
      <c r="H22" s="47"/>
      <c r="I22" s="47"/>
      <c r="J22" s="47"/>
      <c r="K22" s="48"/>
    </row>
    <row r="23" spans="1:11" ht="27.95" customHeight="1">
      <c r="A23" s="49"/>
      <c r="B23" s="47"/>
      <c r="C23" s="47"/>
      <c r="D23" s="47"/>
      <c r="E23" s="47"/>
      <c r="F23" s="47"/>
      <c r="G23" s="47"/>
      <c r="H23" s="47"/>
      <c r="I23" s="47"/>
      <c r="J23" s="47"/>
      <c r="K23" s="48"/>
    </row>
    <row r="24" spans="1:11" ht="23.25">
      <c r="A24" s="50" t="s">
        <v>85</v>
      </c>
      <c r="B24" s="51"/>
      <c r="C24" s="51"/>
      <c r="D24" s="51"/>
      <c r="E24" s="51"/>
      <c r="F24" s="51"/>
      <c r="G24" s="51"/>
      <c r="H24" s="51"/>
      <c r="I24" s="51"/>
      <c r="J24" s="51"/>
      <c r="K24" s="52"/>
    </row>
    <row r="25" spans="1:11">
      <c r="A25" s="53" t="s">
        <v>88</v>
      </c>
      <c r="B25" s="51"/>
      <c r="C25" s="51"/>
      <c r="D25" s="51"/>
      <c r="E25" s="51"/>
      <c r="F25" s="51"/>
      <c r="G25" s="51"/>
      <c r="H25" s="51"/>
      <c r="I25" s="51"/>
      <c r="J25" s="51"/>
      <c r="K25" s="52"/>
    </row>
    <row r="26" spans="1:11">
      <c r="A26" s="54"/>
      <c r="B26" s="51"/>
      <c r="C26" s="51"/>
      <c r="D26" s="51"/>
      <c r="E26" s="51"/>
      <c r="F26" s="51"/>
      <c r="G26" s="51"/>
      <c r="H26" s="51"/>
      <c r="I26" s="51"/>
      <c r="J26" s="51"/>
      <c r="K26" s="52"/>
    </row>
    <row r="27" spans="1:11">
      <c r="A27" s="54"/>
      <c r="B27" s="51"/>
      <c r="C27" s="51"/>
      <c r="D27" s="51"/>
      <c r="E27" s="51"/>
      <c r="F27" s="51"/>
      <c r="G27" s="51"/>
      <c r="H27" s="51"/>
      <c r="I27" s="51"/>
      <c r="J27" s="51"/>
      <c r="K27" s="52"/>
    </row>
    <row r="28" spans="1:11">
      <c r="A28" s="54"/>
      <c r="B28" s="51"/>
      <c r="C28" s="51"/>
      <c r="D28" s="51"/>
      <c r="E28" s="51"/>
      <c r="F28" s="51"/>
      <c r="G28" s="51"/>
      <c r="H28" s="51"/>
      <c r="I28" s="51"/>
      <c r="J28" s="51"/>
      <c r="K28" s="52"/>
    </row>
    <row r="29" spans="1:11">
      <c r="A29" s="54"/>
      <c r="B29" s="51"/>
      <c r="C29" s="51"/>
      <c r="D29" s="51"/>
      <c r="E29" s="51"/>
      <c r="F29" s="51"/>
      <c r="G29" s="51"/>
      <c r="H29" s="51"/>
      <c r="I29" s="51"/>
      <c r="J29" s="51"/>
      <c r="K29" s="52"/>
    </row>
    <row r="30" spans="1:11">
      <c r="A30" s="54"/>
      <c r="B30" s="51"/>
      <c r="C30" s="51"/>
      <c r="D30" s="51"/>
      <c r="E30" s="51"/>
      <c r="F30" s="51"/>
      <c r="G30" s="51"/>
      <c r="H30" s="51"/>
      <c r="I30" s="51"/>
      <c r="J30" s="51"/>
      <c r="K30" s="52"/>
    </row>
    <row r="31" spans="1:11">
      <c r="A31" s="54"/>
      <c r="B31" s="51"/>
      <c r="C31" s="51"/>
      <c r="D31" s="51"/>
      <c r="E31" s="51"/>
      <c r="F31" s="51"/>
      <c r="G31" s="51"/>
      <c r="H31" s="51"/>
      <c r="I31" s="51"/>
      <c r="J31" s="51"/>
      <c r="K31" s="52"/>
    </row>
    <row r="32" spans="1:11" ht="24" thickBot="1">
      <c r="A32" s="31" t="s">
        <v>86</v>
      </c>
      <c r="B32" s="32"/>
      <c r="C32" s="32"/>
      <c r="D32" s="32"/>
      <c r="E32" s="32"/>
      <c r="F32" s="32"/>
      <c r="G32" s="32"/>
      <c r="H32" s="32"/>
      <c r="I32" s="32"/>
      <c r="J32" s="32"/>
      <c r="K32" s="33"/>
    </row>
    <row r="33" ht="16.5" thickTop="1"/>
  </sheetData>
  <mergeCells count="6">
    <mergeCell ref="A32:K32"/>
    <mergeCell ref="A1:K18"/>
    <mergeCell ref="A19:K19"/>
    <mergeCell ref="A20:K23"/>
    <mergeCell ref="A24:K24"/>
    <mergeCell ref="A25:K3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27"/>
  <sheetViews>
    <sheetView topLeftCell="A17" workbookViewId="0">
      <selection activeCell="B28" sqref="B28"/>
    </sheetView>
  </sheetViews>
  <sheetFormatPr defaultColWidth="11" defaultRowHeight="15.75"/>
  <cols>
    <col min="1" max="1" width="27.5" customWidth="1"/>
    <col min="2" max="2" width="62.375" customWidth="1"/>
    <col min="3" max="3" width="14.125" customWidth="1"/>
  </cols>
  <sheetData>
    <row r="1" spans="1:3">
      <c r="A1" s="55" t="s">
        <v>64</v>
      </c>
      <c r="B1" s="56"/>
      <c r="C1" s="56"/>
    </row>
    <row r="2" spans="1:3">
      <c r="A2" s="56"/>
      <c r="B2" s="56"/>
      <c r="C2" s="56"/>
    </row>
    <row r="3" spans="1:3">
      <c r="A3" s="56"/>
      <c r="B3" s="56"/>
      <c r="C3" s="56"/>
    </row>
    <row r="4" spans="1:3">
      <c r="A4" s="56"/>
      <c r="B4" s="56"/>
      <c r="C4" s="56"/>
    </row>
    <row r="5" spans="1:3">
      <c r="A5" s="56"/>
      <c r="B5" s="56"/>
      <c r="C5" s="56"/>
    </row>
    <row r="6" spans="1:3">
      <c r="A6" s="56"/>
      <c r="B6" s="56"/>
      <c r="C6" s="56"/>
    </row>
    <row r="7" spans="1:3">
      <c r="A7" s="56"/>
      <c r="B7" s="56"/>
      <c r="C7" s="56"/>
    </row>
    <row r="8" spans="1:3">
      <c r="A8" s="56"/>
      <c r="B8" s="56"/>
      <c r="C8" s="56"/>
    </row>
    <row r="9" spans="1:3">
      <c r="A9" s="56"/>
      <c r="B9" s="56"/>
      <c r="C9" s="56"/>
    </row>
    <row r="10" spans="1:3">
      <c r="A10" s="56"/>
      <c r="B10" s="56"/>
      <c r="C10" s="56"/>
    </row>
    <row r="11" spans="1:3">
      <c r="A11" s="56"/>
      <c r="B11" s="56"/>
      <c r="C11" s="56"/>
    </row>
    <row r="12" spans="1:3">
      <c r="A12" s="56"/>
      <c r="B12" s="56"/>
      <c r="C12" s="56"/>
    </row>
    <row r="13" spans="1:3">
      <c r="A13" s="56"/>
      <c r="B13" s="56"/>
      <c r="C13" s="56"/>
    </row>
    <row r="14" spans="1:3">
      <c r="A14" s="56"/>
      <c r="B14" s="56"/>
      <c r="C14" s="56"/>
    </row>
    <row r="15" spans="1:3">
      <c r="A15" s="56"/>
      <c r="B15" s="56"/>
      <c r="C15" s="56"/>
    </row>
    <row r="16" spans="1:3" ht="27.75">
      <c r="A16" s="57" t="s">
        <v>8</v>
      </c>
      <c r="B16" s="57"/>
      <c r="C16" s="57"/>
    </row>
    <row r="17" spans="1:2">
      <c r="A17" s="58" t="s">
        <v>9</v>
      </c>
      <c r="B17" s="58"/>
    </row>
    <row r="18" spans="1:2">
      <c r="A18" s="3" t="s">
        <v>10</v>
      </c>
      <c r="B18" s="3"/>
    </row>
    <row r="19" spans="1:2">
      <c r="A19" s="4" t="s">
        <v>11</v>
      </c>
      <c r="B19" s="4" t="s">
        <v>12</v>
      </c>
    </row>
    <row r="20" spans="1:2">
      <c r="A20" s="5" t="s">
        <v>0</v>
      </c>
      <c r="B20" s="6" t="s">
        <v>66</v>
      </c>
    </row>
    <row r="21" spans="1:2">
      <c r="A21" s="5" t="s">
        <v>1</v>
      </c>
      <c r="B21" s="6" t="s">
        <v>65</v>
      </c>
    </row>
    <row r="22" spans="1:2">
      <c r="A22" s="5" t="s">
        <v>2</v>
      </c>
      <c r="B22" s="6" t="s">
        <v>67</v>
      </c>
    </row>
    <row r="23" spans="1:2" ht="47.25">
      <c r="A23" s="5" t="s">
        <v>3</v>
      </c>
      <c r="B23" s="6" t="s">
        <v>68</v>
      </c>
    </row>
    <row r="24" spans="1:2" ht="31.5">
      <c r="A24" s="7" t="s">
        <v>4</v>
      </c>
      <c r="B24" s="6" t="s">
        <v>69</v>
      </c>
    </row>
    <row r="25" spans="1:2">
      <c r="A25" s="5" t="s">
        <v>5</v>
      </c>
      <c r="B25" s="6" t="s">
        <v>70</v>
      </c>
    </row>
    <row r="26" spans="1:2" ht="31.5">
      <c r="A26" s="5" t="s">
        <v>42</v>
      </c>
      <c r="B26" s="6" t="s">
        <v>71</v>
      </c>
    </row>
    <row r="27" spans="1:2" ht="31.5">
      <c r="A27" t="s">
        <v>13</v>
      </c>
      <c r="B27" s="15" t="s">
        <v>89</v>
      </c>
    </row>
  </sheetData>
  <mergeCells count="3">
    <mergeCell ref="A1:C15"/>
    <mergeCell ref="A16:C16"/>
    <mergeCell ref="A17:B17"/>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21"/>
  <sheetViews>
    <sheetView tabSelected="1" topLeftCell="B106" zoomScaleNormal="100" workbookViewId="0">
      <selection activeCell="B119" sqref="B119:C121"/>
    </sheetView>
  </sheetViews>
  <sheetFormatPr defaultColWidth="11" defaultRowHeight="15.75"/>
  <cols>
    <col min="1" max="1" width="11.5" customWidth="1"/>
    <col min="2" max="2" width="91" customWidth="1"/>
    <col min="3" max="3" width="19.375" customWidth="1"/>
    <col min="5" max="5" width="13" bestFit="1" customWidth="1"/>
    <col min="6" max="6" width="14.25" bestFit="1" customWidth="1"/>
    <col min="7" max="7" width="16.875" bestFit="1" customWidth="1"/>
    <col min="8" max="8" width="14.25" bestFit="1" customWidth="1"/>
    <col min="9" max="9" width="16.375" bestFit="1" customWidth="1"/>
  </cols>
  <sheetData>
    <row r="1" spans="1:4" ht="30.75">
      <c r="A1" s="65" t="s">
        <v>14</v>
      </c>
      <c r="B1" s="66"/>
      <c r="C1" s="66"/>
      <c r="D1" s="66"/>
    </row>
    <row r="2" spans="1:4">
      <c r="A2" s="67" t="s">
        <v>83</v>
      </c>
      <c r="B2" s="68"/>
      <c r="C2" s="68"/>
      <c r="D2" s="68"/>
    </row>
    <row r="3" spans="1:4">
      <c r="A3" s="67"/>
      <c r="B3" s="68"/>
      <c r="C3" s="68"/>
      <c r="D3" s="68"/>
    </row>
    <row r="4" spans="1:4">
      <c r="A4" s="67"/>
      <c r="B4" s="68"/>
      <c r="C4" s="68"/>
      <c r="D4" s="68"/>
    </row>
    <row r="5" spans="1:4">
      <c r="A5" s="67"/>
      <c r="B5" s="68"/>
      <c r="C5" s="68"/>
      <c r="D5" s="68"/>
    </row>
    <row r="6" spans="1:4">
      <c r="A6" s="67"/>
      <c r="B6" s="68"/>
      <c r="C6" s="68"/>
      <c r="D6" s="68"/>
    </row>
    <row r="7" spans="1:4">
      <c r="A7" s="67"/>
      <c r="B7" s="68"/>
      <c r="C7" s="68"/>
      <c r="D7" s="68"/>
    </row>
    <row r="8" spans="1:4">
      <c r="A8" s="67"/>
      <c r="B8" s="68"/>
      <c r="C8" s="68"/>
      <c r="D8" s="68"/>
    </row>
    <row r="9" spans="1:4">
      <c r="A9" s="67"/>
      <c r="B9" s="68"/>
      <c r="C9" s="68"/>
      <c r="D9" s="68"/>
    </row>
    <row r="10" spans="1:4">
      <c r="A10" s="67"/>
      <c r="B10" s="68"/>
      <c r="C10" s="68"/>
      <c r="D10" s="68"/>
    </row>
    <row r="11" spans="1:4">
      <c r="A11" s="67"/>
      <c r="B11" s="68"/>
      <c r="C11" s="68"/>
      <c r="D11" s="68"/>
    </row>
    <row r="12" spans="1:4">
      <c r="A12" s="67"/>
      <c r="B12" s="68"/>
      <c r="C12" s="68"/>
      <c r="D12" s="68"/>
    </row>
    <row r="13" spans="1:4" ht="26.1" customHeight="1">
      <c r="A13" s="67"/>
      <c r="B13" s="68"/>
      <c r="C13" s="68"/>
      <c r="D13" s="68"/>
    </row>
    <row r="14" spans="1:4" ht="24.95" customHeight="1">
      <c r="A14" s="69" t="s">
        <v>15</v>
      </c>
      <c r="B14" s="70"/>
      <c r="C14" s="70"/>
      <c r="D14" s="70"/>
    </row>
    <row r="15" spans="1:4" ht="18.95" customHeight="1">
      <c r="A15" s="10"/>
      <c r="B15" s="10"/>
      <c r="C15" s="10"/>
      <c r="D15" s="10"/>
    </row>
    <row r="16" spans="1:4" ht="16.5" thickBot="1">
      <c r="A16" s="71" t="s">
        <v>16</v>
      </c>
      <c r="B16" s="72"/>
      <c r="C16" s="72"/>
    </row>
    <row r="17" spans="1:4">
      <c r="A17" s="73"/>
      <c r="B17" s="61" t="s">
        <v>46</v>
      </c>
      <c r="C17" s="62"/>
      <c r="D17" s="59" t="s">
        <v>63</v>
      </c>
    </row>
    <row r="18" spans="1:4" ht="16.5" thickBot="1">
      <c r="A18" s="74"/>
      <c r="B18" s="63"/>
      <c r="C18" s="64"/>
      <c r="D18" s="60"/>
    </row>
    <row r="19" spans="1:4">
      <c r="A19" s="73" t="s">
        <v>18</v>
      </c>
      <c r="B19" s="61" t="s">
        <v>47</v>
      </c>
      <c r="C19" s="62"/>
      <c r="D19" s="59" t="s">
        <v>17</v>
      </c>
    </row>
    <row r="20" spans="1:4" ht="16.5" thickBot="1">
      <c r="A20" s="74"/>
      <c r="B20" s="63"/>
      <c r="C20" s="64"/>
      <c r="D20" s="60"/>
    </row>
    <row r="21" spans="1:4">
      <c r="A21" s="73"/>
      <c r="B21" s="80"/>
      <c r="C21" s="81"/>
    </row>
    <row r="22" spans="1:4">
      <c r="A22" s="75"/>
      <c r="B22" s="82"/>
      <c r="C22" s="83"/>
    </row>
    <row r="23" spans="1:4">
      <c r="A23" s="75"/>
      <c r="B23" s="82"/>
      <c r="C23" s="83"/>
    </row>
    <row r="24" spans="1:4">
      <c r="A24" s="75"/>
      <c r="B24" s="82"/>
      <c r="C24" s="83"/>
    </row>
    <row r="25" spans="1:4">
      <c r="A25" s="75"/>
      <c r="B25" s="82"/>
      <c r="C25" s="83"/>
    </row>
    <row r="26" spans="1:4" ht="17.100000000000001" customHeight="1">
      <c r="A26" s="75"/>
      <c r="B26" s="82"/>
      <c r="C26" s="83"/>
    </row>
    <row r="27" spans="1:4">
      <c r="A27" s="75"/>
      <c r="B27" s="82"/>
      <c r="C27" s="83"/>
    </row>
    <row r="28" spans="1:4">
      <c r="A28" s="75"/>
      <c r="B28" s="82"/>
      <c r="C28" s="83"/>
    </row>
    <row r="29" spans="1:4">
      <c r="A29" s="75"/>
      <c r="B29" s="82"/>
      <c r="C29" s="83"/>
    </row>
    <row r="30" spans="1:4">
      <c r="A30" s="75"/>
      <c r="B30" s="82"/>
      <c r="C30" s="83"/>
    </row>
    <row r="31" spans="1:4">
      <c r="A31" s="75"/>
      <c r="B31" s="82"/>
      <c r="C31" s="83"/>
    </row>
    <row r="32" spans="1:4">
      <c r="A32" s="75"/>
      <c r="B32" s="82"/>
      <c r="C32" s="83"/>
    </row>
    <row r="33" spans="1:8">
      <c r="A33" s="75"/>
      <c r="B33" s="82"/>
      <c r="C33" s="83"/>
    </row>
    <row r="34" spans="1:8">
      <c r="A34" s="75"/>
      <c r="B34" s="82"/>
      <c r="C34" s="83"/>
    </row>
    <row r="35" spans="1:8" ht="16.5" thickBot="1">
      <c r="A35" s="74"/>
      <c r="B35" s="82"/>
      <c r="C35" s="83"/>
    </row>
    <row r="36" spans="1:8">
      <c r="A36" s="73" t="s">
        <v>19</v>
      </c>
      <c r="B36" s="61" t="s">
        <v>20</v>
      </c>
      <c r="C36" s="76"/>
    </row>
    <row r="37" spans="1:8" ht="16.5" thickBot="1">
      <c r="A37" s="75"/>
      <c r="B37" s="77"/>
      <c r="C37" s="78"/>
    </row>
    <row r="38" spans="1:8" ht="16.5" thickBot="1">
      <c r="A38" s="75"/>
      <c r="B38" s="79" t="s">
        <v>94</v>
      </c>
      <c r="C38" s="79"/>
    </row>
    <row r="39" spans="1:8" ht="16.5" thickBot="1">
      <c r="A39" s="75"/>
      <c r="B39" s="79"/>
      <c r="C39" s="79"/>
    </row>
    <row r="40" spans="1:8" ht="16.5" thickBot="1">
      <c r="A40" s="74"/>
      <c r="B40" s="79"/>
      <c r="C40" s="79"/>
      <c r="E40" s="84" t="s">
        <v>21</v>
      </c>
      <c r="F40" s="84"/>
      <c r="G40" s="84"/>
      <c r="H40" s="84"/>
    </row>
    <row r="41" spans="1:8">
      <c r="A41" s="73" t="s">
        <v>22</v>
      </c>
      <c r="B41" s="61" t="s">
        <v>48</v>
      </c>
      <c r="C41" s="62"/>
      <c r="D41" s="59" t="s">
        <v>17</v>
      </c>
    </row>
    <row r="42" spans="1:8" ht="16.5" thickBot="1">
      <c r="A42" s="74"/>
      <c r="B42" s="63"/>
      <c r="C42" s="64"/>
      <c r="D42" s="60"/>
      <c r="F42" s="24" t="s">
        <v>95</v>
      </c>
      <c r="G42" t="s">
        <v>97</v>
      </c>
    </row>
    <row r="43" spans="1:8">
      <c r="A43" s="73" t="s">
        <v>23</v>
      </c>
      <c r="B43" s="61" t="s">
        <v>43</v>
      </c>
      <c r="C43" s="76"/>
      <c r="F43" s="25" t="s">
        <v>41</v>
      </c>
      <c r="G43">
        <v>1389590.2307692308</v>
      </c>
    </row>
    <row r="44" spans="1:8" ht="16.5" thickBot="1">
      <c r="A44" s="75"/>
      <c r="B44" s="77"/>
      <c r="C44" s="78"/>
      <c r="F44" s="25" t="s">
        <v>40</v>
      </c>
      <c r="G44">
        <v>32388.276942893946</v>
      </c>
      <c r="H44">
        <f>32388.27694-1389590.231</f>
        <v>-1357201.9540599999</v>
      </c>
    </row>
    <row r="45" spans="1:8" ht="16.5" thickBot="1">
      <c r="A45" s="75"/>
      <c r="B45" s="79" t="s">
        <v>98</v>
      </c>
      <c r="C45" s="79"/>
      <c r="F45" s="25" t="s">
        <v>96</v>
      </c>
      <c r="G45">
        <v>39921.848847139197</v>
      </c>
    </row>
    <row r="46" spans="1:8" ht="16.5" thickBot="1">
      <c r="A46" s="75"/>
      <c r="B46" s="79"/>
      <c r="C46" s="79"/>
    </row>
    <row r="47" spans="1:8" ht="16.5" thickBot="1">
      <c r="A47" s="74"/>
      <c r="B47" s="79"/>
      <c r="C47" s="79"/>
    </row>
    <row r="48" spans="1:8">
      <c r="A48" s="73">
        <v>3</v>
      </c>
      <c r="B48" s="61" t="s">
        <v>45</v>
      </c>
      <c r="C48" s="62"/>
      <c r="D48" s="59" t="s">
        <v>17</v>
      </c>
    </row>
    <row r="49" spans="1:9" ht="39" customHeight="1" thickBot="1">
      <c r="A49" s="74"/>
      <c r="B49" s="63"/>
      <c r="C49" s="64"/>
      <c r="D49" s="60"/>
    </row>
    <row r="50" spans="1:9" ht="15.95" customHeight="1" thickBot="1">
      <c r="A50" s="85" t="s">
        <v>24</v>
      </c>
      <c r="B50" s="72"/>
      <c r="C50" s="72"/>
    </row>
    <row r="51" spans="1:9" ht="15.95" customHeight="1">
      <c r="A51" s="89"/>
      <c r="B51" s="91" t="s">
        <v>51</v>
      </c>
      <c r="C51" s="92"/>
      <c r="D51" s="59" t="s">
        <v>63</v>
      </c>
    </row>
    <row r="52" spans="1:9" ht="16.5" thickBot="1">
      <c r="A52" s="90"/>
      <c r="B52" s="93"/>
      <c r="C52" s="94"/>
      <c r="D52" s="60"/>
    </row>
    <row r="53" spans="1:9" ht="33.950000000000003" customHeight="1" thickBot="1">
      <c r="A53" s="9"/>
      <c r="B53" s="86" t="s">
        <v>49</v>
      </c>
      <c r="C53" s="87"/>
      <c r="F53" s="26"/>
    </row>
    <row r="54" spans="1:9" ht="21.95" customHeight="1" thickBot="1">
      <c r="A54" s="16" t="s">
        <v>25</v>
      </c>
      <c r="B54" s="8" t="s">
        <v>52</v>
      </c>
      <c r="C54" s="12">
        <f>3248061/1168668</f>
        <v>2.7792846214664899</v>
      </c>
      <c r="D54" s="59" t="s">
        <v>17</v>
      </c>
      <c r="H54" t="s">
        <v>100</v>
      </c>
      <c r="I54" t="s">
        <v>99</v>
      </c>
    </row>
    <row r="55" spans="1:9" ht="20.100000000000001" customHeight="1" thickBot="1">
      <c r="A55" s="16" t="s">
        <v>26</v>
      </c>
      <c r="B55" s="8" t="s">
        <v>53</v>
      </c>
      <c r="C55" s="26">
        <f>SUMIF(Grammys[website_content],"Grammys",Grammys[pageviews])/SUMIF(Grammys[website_content],"Grammys",Grammys[sessions])</f>
        <v>2.2532666845245313</v>
      </c>
      <c r="D55" s="88"/>
      <c r="H55">
        <v>1168668</v>
      </c>
      <c r="I55">
        <v>3248061</v>
      </c>
    </row>
    <row r="56" spans="1:9" ht="16.5" thickBot="1">
      <c r="A56" s="17" t="s">
        <v>27</v>
      </c>
      <c r="B56" s="8" t="s">
        <v>54</v>
      </c>
      <c r="C56" s="12">
        <f>SUMIF(Grammys[website_content],"Grammys + TRA",Grammys[pageviews])/SUMIF(Grammys[website_content],"Grammys + TRA",Grammys[sessions])</f>
        <v>1.8606084239751572</v>
      </c>
      <c r="D56" s="60"/>
    </row>
    <row r="57" spans="1:9" ht="47.1" customHeight="1" thickBot="1">
      <c r="A57" s="9"/>
      <c r="B57" s="86" t="s">
        <v>50</v>
      </c>
      <c r="C57" s="87"/>
    </row>
    <row r="58" spans="1:9" ht="21" customHeight="1" thickBot="1">
      <c r="A58" s="16" t="s">
        <v>28</v>
      </c>
      <c r="B58" s="8" t="s">
        <v>55</v>
      </c>
      <c r="C58" s="30">
        <f>393513/1168668</f>
        <v>0.3367192393391451</v>
      </c>
      <c r="D58" s="59" t="s">
        <v>17</v>
      </c>
      <c r="H58" t="s">
        <v>100</v>
      </c>
      <c r="I58" t="s">
        <v>101</v>
      </c>
    </row>
    <row r="59" spans="1:9" ht="20.100000000000001" customHeight="1" thickBot="1">
      <c r="A59" s="16" t="s">
        <v>29</v>
      </c>
      <c r="B59" s="8" t="s">
        <v>56</v>
      </c>
      <c r="C59" s="13">
        <f>SUMIF(Grammys[website_content],"Grammys",Grammys[bounced_sessions])/SUMIF(Grammys[website_content],"Grammys",Grammys[sessions])</f>
        <v>0.40158614333215198</v>
      </c>
      <c r="D59" s="88"/>
      <c r="H59">
        <v>1168668</v>
      </c>
      <c r="I59">
        <v>393513</v>
      </c>
    </row>
    <row r="60" spans="1:9" ht="16.5" thickBot="1">
      <c r="A60" s="17" t="s">
        <v>30</v>
      </c>
      <c r="B60" s="8" t="s">
        <v>57</v>
      </c>
      <c r="C60" s="13">
        <f>SUMIF(Grammys[website_content],"Grammys + TRA",Grammys[bounced_sessions])/SUMIF(Grammys[website_content],"Grammys + TRA",Grammys[sessions])</f>
        <v>0.41584428207045615</v>
      </c>
      <c r="D60" s="60"/>
    </row>
    <row r="61" spans="1:9" ht="57" customHeight="1" thickBot="1">
      <c r="A61" s="9"/>
      <c r="B61" s="86" t="s">
        <v>72</v>
      </c>
      <c r="C61" s="87"/>
    </row>
    <row r="62" spans="1:9" ht="16.5" thickBot="1">
      <c r="A62" s="16" t="s">
        <v>34</v>
      </c>
      <c r="B62" s="8" t="s">
        <v>58</v>
      </c>
      <c r="C62" s="12">
        <v>128.50309279999999</v>
      </c>
      <c r="D62" s="59" t="s">
        <v>17</v>
      </c>
    </row>
    <row r="63" spans="1:9" ht="16.5" thickBot="1">
      <c r="A63" s="18" t="s">
        <v>35</v>
      </c>
      <c r="B63" s="8" t="s">
        <v>59</v>
      </c>
      <c r="C63" s="12">
        <f>AVERAGEIFS(Grammys[avg_session_duration_secs],Grammys[website_content],"Grammys")</f>
        <v>82.985567010309282</v>
      </c>
      <c r="D63" s="88"/>
    </row>
    <row r="64" spans="1:9" ht="16.5" thickBot="1">
      <c r="A64" s="16" t="s">
        <v>36</v>
      </c>
      <c r="B64" s="8" t="s">
        <v>60</v>
      </c>
      <c r="C64" s="19">
        <f>AVERAGEIFS(Grammys[avg_session_duration_secs],Grammys[website_content],"Grammys + TRA")</f>
        <v>102.85352719439958</v>
      </c>
      <c r="D64" s="60"/>
      <c r="I64" t="s">
        <v>102</v>
      </c>
    </row>
    <row r="65" spans="1:9" ht="16.5" thickBot="1">
      <c r="A65" s="97" t="s">
        <v>33</v>
      </c>
      <c r="B65" s="98"/>
      <c r="C65" s="98"/>
      <c r="I65">
        <v>128.50309278350517</v>
      </c>
    </row>
    <row r="66" spans="1:9" ht="24" customHeight="1">
      <c r="A66" s="73"/>
      <c r="B66" s="61" t="s">
        <v>73</v>
      </c>
      <c r="C66" s="76"/>
    </row>
    <row r="67" spans="1:9" ht="18" customHeight="1">
      <c r="A67" s="75"/>
      <c r="B67" s="95"/>
      <c r="C67" s="99"/>
    </row>
    <row r="68" spans="1:9" ht="14.1" customHeight="1" thickBot="1">
      <c r="A68" s="74"/>
      <c r="B68" s="77"/>
      <c r="C68" s="78"/>
    </row>
    <row r="69" spans="1:9" ht="21" customHeight="1">
      <c r="A69" s="73" t="s">
        <v>78</v>
      </c>
      <c r="B69" s="61" t="s">
        <v>61</v>
      </c>
      <c r="C69" s="62"/>
      <c r="D69" s="59" t="s">
        <v>17</v>
      </c>
    </row>
    <row r="70" spans="1:9" ht="24.95" customHeight="1" thickBot="1">
      <c r="A70" s="74"/>
      <c r="B70" s="63"/>
      <c r="C70" s="64"/>
      <c r="D70" s="60"/>
      <c r="F70" t="s">
        <v>103</v>
      </c>
    </row>
    <row r="71" spans="1:9" ht="32.25" thickBot="1">
      <c r="A71" s="16" t="s">
        <v>79</v>
      </c>
      <c r="B71" s="8" t="s">
        <v>74</v>
      </c>
      <c r="C71" s="13">
        <f>SUMIF(Grammys[website_content],"Grammys",Grammys[mobile_visitors])/SUMIF(Grammys[website_content],"Grammys",Grammys[visitors])</f>
        <v>0.73692174841859626</v>
      </c>
      <c r="D71" s="20" t="s">
        <v>17</v>
      </c>
    </row>
    <row r="72" spans="1:9" ht="16.5" thickBot="1">
      <c r="A72" s="85" t="s">
        <v>37</v>
      </c>
      <c r="B72" s="72"/>
      <c r="C72" s="72"/>
    </row>
    <row r="73" spans="1:9">
      <c r="A73" s="73">
        <v>8</v>
      </c>
      <c r="B73" s="61" t="s">
        <v>31</v>
      </c>
      <c r="C73" s="62"/>
      <c r="D73" s="59" t="s">
        <v>17</v>
      </c>
    </row>
    <row r="74" spans="1:9" ht="27.95" customHeight="1" thickBot="1">
      <c r="A74" s="74"/>
      <c r="B74" s="95"/>
      <c r="C74" s="96"/>
      <c r="D74" s="60"/>
    </row>
    <row r="75" spans="1:9">
      <c r="A75" s="73"/>
      <c r="B75" s="113" t="s">
        <v>104</v>
      </c>
      <c r="C75" s="114"/>
    </row>
    <row r="76" spans="1:9">
      <c r="A76" s="75"/>
      <c r="B76" s="115"/>
      <c r="C76" s="116"/>
    </row>
    <row r="77" spans="1:9">
      <c r="A77" s="75"/>
      <c r="B77" s="115"/>
      <c r="C77" s="116"/>
    </row>
    <row r="78" spans="1:9">
      <c r="A78" s="75"/>
      <c r="B78" s="115"/>
      <c r="C78" s="116"/>
    </row>
    <row r="79" spans="1:9">
      <c r="A79" s="75"/>
      <c r="B79" s="115"/>
      <c r="C79" s="116"/>
    </row>
    <row r="80" spans="1:9">
      <c r="A80" s="75"/>
      <c r="B80" s="115"/>
      <c r="C80" s="116"/>
    </row>
    <row r="81" spans="1:3">
      <c r="A81" s="75"/>
      <c r="B81" s="115"/>
      <c r="C81" s="116"/>
    </row>
    <row r="82" spans="1:3">
      <c r="A82" s="75"/>
      <c r="B82" s="115"/>
      <c r="C82" s="116"/>
    </row>
    <row r="83" spans="1:3">
      <c r="A83" s="75"/>
      <c r="B83" s="115"/>
      <c r="C83" s="116"/>
    </row>
    <row r="84" spans="1:3">
      <c r="A84" s="75"/>
      <c r="B84" s="115"/>
      <c r="C84" s="116"/>
    </row>
    <row r="85" spans="1:3">
      <c r="A85" s="75"/>
      <c r="B85" s="115"/>
      <c r="C85" s="116"/>
    </row>
    <row r="86" spans="1:3" ht="16.5" thickBot="1">
      <c r="A86" s="74"/>
      <c r="B86" s="117"/>
      <c r="C86" s="118"/>
    </row>
    <row r="87" spans="1:3" ht="29.1" customHeight="1">
      <c r="A87" s="73">
        <v>9</v>
      </c>
      <c r="B87" s="61" t="s">
        <v>32</v>
      </c>
      <c r="C87" s="62"/>
    </row>
    <row r="88" spans="1:3" ht="41.1" customHeight="1" thickBot="1">
      <c r="A88" s="74"/>
      <c r="B88" s="95"/>
      <c r="C88" s="96"/>
    </row>
    <row r="89" spans="1:3">
      <c r="A89" s="73"/>
      <c r="B89" s="113"/>
      <c r="C89" s="114"/>
    </row>
    <row r="90" spans="1:3">
      <c r="A90" s="75"/>
      <c r="B90" s="115"/>
      <c r="C90" s="116"/>
    </row>
    <row r="91" spans="1:3">
      <c r="A91" s="75"/>
      <c r="B91" s="115"/>
      <c r="C91" s="116"/>
    </row>
    <row r="92" spans="1:3">
      <c r="A92" s="75"/>
      <c r="B92" s="115"/>
      <c r="C92" s="116"/>
    </row>
    <row r="93" spans="1:3">
      <c r="A93" s="75"/>
      <c r="B93" s="115"/>
      <c r="C93" s="116"/>
    </row>
    <row r="94" spans="1:3">
      <c r="A94" s="75"/>
      <c r="B94" s="115"/>
      <c r="C94" s="116"/>
    </row>
    <row r="95" spans="1:3">
      <c r="A95" s="75"/>
      <c r="B95" s="115"/>
      <c r="C95" s="116"/>
    </row>
    <row r="96" spans="1:3">
      <c r="A96" s="75"/>
      <c r="B96" s="115"/>
      <c r="C96" s="116"/>
    </row>
    <row r="97" spans="1:4">
      <c r="A97" s="75"/>
      <c r="B97" s="115"/>
      <c r="C97" s="116"/>
    </row>
    <row r="98" spans="1:4">
      <c r="A98" s="75"/>
      <c r="B98" s="115"/>
      <c r="C98" s="116"/>
    </row>
    <row r="99" spans="1:4">
      <c r="A99" s="75"/>
      <c r="B99" s="115"/>
      <c r="C99" s="116"/>
    </row>
    <row r="100" spans="1:4" ht="16.5" thickBot="1">
      <c r="A100" s="74"/>
      <c r="B100" s="117"/>
      <c r="C100" s="118"/>
    </row>
    <row r="101" spans="1:4" ht="16.5" thickBot="1">
      <c r="A101" s="85" t="s">
        <v>91</v>
      </c>
      <c r="B101" s="72"/>
      <c r="C101" s="72"/>
    </row>
    <row r="102" spans="1:4" ht="15.95" customHeight="1">
      <c r="A102" s="108"/>
      <c r="B102" s="62" t="s">
        <v>62</v>
      </c>
      <c r="C102" s="62"/>
    </row>
    <row r="103" spans="1:4">
      <c r="A103" s="109"/>
      <c r="B103" s="96"/>
      <c r="C103" s="96"/>
    </row>
    <row r="104" spans="1:4">
      <c r="A104" s="109"/>
      <c r="B104" s="96"/>
      <c r="C104" s="96"/>
    </row>
    <row r="105" spans="1:4" ht="24.95" customHeight="1" thickBot="1">
      <c r="A105" s="109"/>
      <c r="B105" s="96"/>
      <c r="C105" s="96"/>
    </row>
    <row r="106" spans="1:4" ht="16.5" thickBot="1">
      <c r="A106" s="100" t="s">
        <v>80</v>
      </c>
      <c r="B106" s="102" t="s">
        <v>38</v>
      </c>
      <c r="C106" s="103"/>
      <c r="D106" s="59" t="s">
        <v>17</v>
      </c>
    </row>
    <row r="107" spans="1:4" ht="16.5" thickBot="1">
      <c r="A107" s="101"/>
      <c r="B107" s="111" t="s">
        <v>105</v>
      </c>
      <c r="C107" s="112"/>
      <c r="D107" s="60"/>
    </row>
    <row r="108" spans="1:4" ht="16.5" thickBot="1">
      <c r="A108" s="101"/>
      <c r="B108" s="111"/>
      <c r="C108" s="112"/>
    </row>
    <row r="109" spans="1:4" ht="16.5" thickBot="1">
      <c r="A109" s="101"/>
      <c r="B109" s="111"/>
      <c r="C109" s="112"/>
    </row>
    <row r="110" spans="1:4" ht="16.5" thickBot="1">
      <c r="A110" s="101"/>
      <c r="B110" s="102" t="s">
        <v>106</v>
      </c>
      <c r="C110" s="103"/>
    </row>
    <row r="111" spans="1:4" ht="16.5" thickBot="1">
      <c r="A111" s="101"/>
      <c r="B111" s="111" t="s">
        <v>105</v>
      </c>
      <c r="C111" s="112"/>
    </row>
    <row r="112" spans="1:4" ht="16.5" thickBot="1">
      <c r="A112" s="101"/>
      <c r="B112" s="111"/>
      <c r="C112" s="112"/>
    </row>
    <row r="113" spans="1:4" ht="16.5" thickBot="1">
      <c r="A113" s="110"/>
      <c r="B113" s="111"/>
      <c r="C113" s="112"/>
    </row>
    <row r="114" spans="1:4">
      <c r="A114" s="73" t="s">
        <v>81</v>
      </c>
      <c r="B114" s="61" t="s">
        <v>39</v>
      </c>
      <c r="C114" s="62"/>
      <c r="D114" s="59" t="s">
        <v>63</v>
      </c>
    </row>
    <row r="115" spans="1:4" ht="16.5" thickBot="1">
      <c r="A115" s="74"/>
      <c r="B115" s="63"/>
      <c r="C115" s="64"/>
      <c r="D115" s="60"/>
    </row>
    <row r="116" spans="1:4" ht="16.5" thickBot="1">
      <c r="A116" s="100" t="s">
        <v>82</v>
      </c>
      <c r="B116" s="102" t="s">
        <v>92</v>
      </c>
      <c r="C116" s="103"/>
    </row>
    <row r="117" spans="1:4" ht="16.5" thickBot="1">
      <c r="A117" s="101"/>
      <c r="B117" s="102"/>
      <c r="C117" s="103"/>
    </row>
    <row r="118" spans="1:4" ht="16.5" thickBot="1">
      <c r="A118" s="101"/>
      <c r="B118" s="102"/>
      <c r="C118" s="103"/>
    </row>
    <row r="119" spans="1:4">
      <c r="A119" s="101"/>
      <c r="B119" s="104"/>
      <c r="C119" s="105"/>
    </row>
    <row r="120" spans="1:4">
      <c r="A120" s="101"/>
      <c r="B120" s="106"/>
      <c r="C120" s="107"/>
    </row>
    <row r="121" spans="1:4">
      <c r="A121" s="101"/>
      <c r="B121" s="106"/>
      <c r="C121" s="107"/>
    </row>
  </sheetData>
  <mergeCells count="66">
    <mergeCell ref="A48:A49"/>
    <mergeCell ref="B48:C49"/>
    <mergeCell ref="D48:D49"/>
    <mergeCell ref="A114:A115"/>
    <mergeCell ref="B114:C115"/>
    <mergeCell ref="D114:D115"/>
    <mergeCell ref="A87:A88"/>
    <mergeCell ref="B87:C88"/>
    <mergeCell ref="A89:A100"/>
    <mergeCell ref="B89:C100"/>
    <mergeCell ref="A75:A86"/>
    <mergeCell ref="B75:C86"/>
    <mergeCell ref="D54:D56"/>
    <mergeCell ref="B61:C61"/>
    <mergeCell ref="D62:D64"/>
    <mergeCell ref="A72:C72"/>
    <mergeCell ref="A116:A121"/>
    <mergeCell ref="B116:C118"/>
    <mergeCell ref="B119:C121"/>
    <mergeCell ref="D106:D107"/>
    <mergeCell ref="A101:C101"/>
    <mergeCell ref="A102:A105"/>
    <mergeCell ref="B102:C105"/>
    <mergeCell ref="A106:A113"/>
    <mergeCell ref="B106:C106"/>
    <mergeCell ref="B107:C109"/>
    <mergeCell ref="B110:C110"/>
    <mergeCell ref="B111:C113"/>
    <mergeCell ref="A73:A74"/>
    <mergeCell ref="B73:C74"/>
    <mergeCell ref="A65:C65"/>
    <mergeCell ref="D73:D74"/>
    <mergeCell ref="A66:A68"/>
    <mergeCell ref="B66:C68"/>
    <mergeCell ref="A69:A70"/>
    <mergeCell ref="B69:C70"/>
    <mergeCell ref="D69:D70"/>
    <mergeCell ref="A50:C50"/>
    <mergeCell ref="B57:C57"/>
    <mergeCell ref="D58:D60"/>
    <mergeCell ref="A51:A52"/>
    <mergeCell ref="B51:C52"/>
    <mergeCell ref="B53:C53"/>
    <mergeCell ref="D51:D52"/>
    <mergeCell ref="E40:H40"/>
    <mergeCell ref="A41:A42"/>
    <mergeCell ref="B41:C42"/>
    <mergeCell ref="D41:D42"/>
    <mergeCell ref="A43:A47"/>
    <mergeCell ref="B43:C44"/>
    <mergeCell ref="B45:C47"/>
    <mergeCell ref="A21:A35"/>
    <mergeCell ref="B36:C37"/>
    <mergeCell ref="B38:C40"/>
    <mergeCell ref="A36:A40"/>
    <mergeCell ref="B21:C35"/>
    <mergeCell ref="D19:D20"/>
    <mergeCell ref="B19:C20"/>
    <mergeCell ref="A1:D1"/>
    <mergeCell ref="A2:D13"/>
    <mergeCell ref="A14:D14"/>
    <mergeCell ref="A16:C16"/>
    <mergeCell ref="A19:A20"/>
    <mergeCell ref="A17:A18"/>
    <mergeCell ref="B17:C18"/>
    <mergeCell ref="D17:D18"/>
  </mergeCells>
  <pageMargins left="0.7" right="0.7" top="0.75" bottom="0.75" header="0.3" footer="0.3"/>
  <drawing r:id="rId5"/>
  <legacyDrawing r:id="rId6"/>
  <extLst>
    <ext xmlns:x14="http://schemas.microsoft.com/office/spreadsheetml/2009/9/main" uri="{78C0D931-6437-407d-A8EE-F0AAD7539E65}">
      <x14:conditionalFormattings>
        <x14:conditionalFormatting xmlns:xm="http://schemas.microsoft.com/office/excel/2006/main">
          <x14:cfRule type="expression" priority="10" stopIfTrue="1" id="{07531967-8C56-8E47-9D11-151C33637D82}">
            <xm:f>ABS($C$54-Solutions!$B$2)&lt;=Solutions!$C$2</xm:f>
            <x14:dxf>
              <fill>
                <patternFill>
                  <bgColor rgb="FF98DA74"/>
                </patternFill>
              </fill>
            </x14:dxf>
          </x14:cfRule>
          <xm:sqref>A54</xm:sqref>
        </x14:conditionalFormatting>
        <x14:conditionalFormatting xmlns:xm="http://schemas.microsoft.com/office/excel/2006/main">
          <x14:cfRule type="expression" priority="9" id="{B62F5016-E8CE-7145-95E6-67D2529B044D}">
            <xm:f>ABS($C$55-Solutions!$B$3)&lt;=Solutions!$C$3</xm:f>
            <x14:dxf>
              <fill>
                <patternFill>
                  <bgColor rgb="FF98DA74"/>
                </patternFill>
              </fill>
            </x14:dxf>
          </x14:cfRule>
          <xm:sqref>A55</xm:sqref>
        </x14:conditionalFormatting>
        <x14:conditionalFormatting xmlns:xm="http://schemas.microsoft.com/office/excel/2006/main">
          <x14:cfRule type="expression" priority="8" id="{AA695EF4-3F45-F046-9FDD-00A92DEB9D4A}">
            <xm:f>ABS($C$56-Solutions!$B$4)&lt;=Solutions!$C$4</xm:f>
            <x14:dxf>
              <fill>
                <patternFill>
                  <bgColor rgb="FF98DA74"/>
                </patternFill>
              </fill>
            </x14:dxf>
          </x14:cfRule>
          <xm:sqref>A56</xm:sqref>
        </x14:conditionalFormatting>
        <x14:conditionalFormatting xmlns:xm="http://schemas.microsoft.com/office/excel/2006/main">
          <x14:cfRule type="expression" priority="7" stopIfTrue="1" id="{82EB6636-2F7C-5642-B6F7-64A9FEE796AC}">
            <xm:f>ABS($C$58-Solutions!$B$5)&lt;=Solutions!$C$5</xm:f>
            <x14:dxf>
              <fill>
                <patternFill>
                  <bgColor rgb="FF98DA74"/>
                </patternFill>
              </fill>
            </x14:dxf>
          </x14:cfRule>
          <xm:sqref>A58</xm:sqref>
        </x14:conditionalFormatting>
        <x14:conditionalFormatting xmlns:xm="http://schemas.microsoft.com/office/excel/2006/main">
          <x14:cfRule type="expression" priority="6" id="{A85C4DC9-3B11-6B4B-8685-09D7684C0877}">
            <xm:f>ABS($C$59-Solutions!$B$6)&lt;=Solutions!$C$6</xm:f>
            <x14:dxf>
              <fill>
                <patternFill>
                  <bgColor rgb="FF98DA74"/>
                </patternFill>
              </fill>
            </x14:dxf>
          </x14:cfRule>
          <xm:sqref>A59</xm:sqref>
        </x14:conditionalFormatting>
        <x14:conditionalFormatting xmlns:xm="http://schemas.microsoft.com/office/excel/2006/main">
          <x14:cfRule type="expression" priority="5" id="{8940967C-7BA4-3A47-A954-AE615E74FC5C}">
            <xm:f>ABS($C$60-Solutions!$B$7)&lt;=Solutions!$C$7</xm:f>
            <x14:dxf>
              <fill>
                <patternFill>
                  <bgColor rgb="FF98DA74"/>
                </patternFill>
              </fill>
            </x14:dxf>
          </x14:cfRule>
          <xm:sqref>A60</xm:sqref>
        </x14:conditionalFormatting>
        <x14:conditionalFormatting xmlns:xm="http://schemas.microsoft.com/office/excel/2006/main">
          <x14:cfRule type="expression" priority="4" id="{CF362A14-7756-B84E-B075-333B05684F5D}">
            <xm:f>ABS($C$62-Solutions!$B$8)&lt;=Solutions!$C$8</xm:f>
            <x14:dxf>
              <fill>
                <patternFill>
                  <bgColor rgb="FF98DA74"/>
                </patternFill>
              </fill>
            </x14:dxf>
          </x14:cfRule>
          <xm:sqref>A62</xm:sqref>
        </x14:conditionalFormatting>
        <x14:conditionalFormatting xmlns:xm="http://schemas.microsoft.com/office/excel/2006/main">
          <x14:cfRule type="expression" priority="3" id="{30742A22-99BE-7144-BE8D-E2483FF533D3}">
            <xm:f>ABS($C$63-Solutions!$B$9)&lt;=Solutions!$C$9</xm:f>
            <x14:dxf>
              <fill>
                <patternFill>
                  <bgColor rgb="FF98DA74"/>
                </patternFill>
              </fill>
            </x14:dxf>
          </x14:cfRule>
          <xm:sqref>A63</xm:sqref>
        </x14:conditionalFormatting>
        <x14:conditionalFormatting xmlns:xm="http://schemas.microsoft.com/office/excel/2006/main">
          <x14:cfRule type="expression" priority="2" id="{E1C184AA-EF52-534E-B253-5DE488CBEF31}">
            <xm:f>ABS($C$64-Solutions!$B$10)&lt;=Solutions!$C$10</xm:f>
            <x14:dxf>
              <fill>
                <patternFill>
                  <bgColor rgb="FF98DA74"/>
                </patternFill>
              </fill>
            </x14:dxf>
          </x14:cfRule>
          <xm:sqref>A64</xm:sqref>
        </x14:conditionalFormatting>
        <x14:conditionalFormatting xmlns:xm="http://schemas.microsoft.com/office/excel/2006/main">
          <x14:cfRule type="expression" priority="1" id="{6AD34E0C-64A6-B24A-86B8-9461293274A3}">
            <xm:f>ABS($C$71-Solutions!$B$11)&lt;=Solutions!$C$11</xm:f>
            <x14:dxf>
              <fill>
                <patternFill>
                  <bgColor rgb="FF98DA74"/>
                </patternFill>
              </fill>
            </x14:dxf>
          </x14:cfRule>
          <xm:sqref>A71</xm:sqref>
        </x14:conditionalFormatting>
      </x14:conditionalFormattings>
    </ext>
    <ext xmlns:x15="http://schemas.microsoft.com/office/spreadsheetml/2010/11/main" uri="{F7C9EE02-42E1-4005-9D12-6889AFFD525C}">
      <x15:webExtensions xmlns:xm="http://schemas.microsoft.com/office/excel/2006/main">
        <x15:webExtension appRef="{F9210DC7-17BA-4526-8090-B685E0E7FF15}">
          <xm:f>'Complete Your Analysis!'!1:1048576</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343"/>
  <sheetViews>
    <sheetView topLeftCell="A110" zoomScale="93" zoomScaleNormal="120" workbookViewId="0">
      <selection activeCell="F3" sqref="F3"/>
    </sheetView>
  </sheetViews>
  <sheetFormatPr defaultColWidth="11" defaultRowHeight="15.75"/>
  <cols>
    <col min="3" max="3" width="12.375" customWidth="1"/>
    <col min="5" max="5" width="18.125" customWidth="1"/>
    <col min="6" max="6" width="25.875" customWidth="1"/>
    <col min="7" max="7" width="14.625" customWidth="1"/>
    <col min="8" max="8" width="17.375" bestFit="1" customWidth="1"/>
    <col min="9" max="9" width="16.375" style="29" bestFit="1" customWidth="1"/>
    <col min="13" max="13" width="11" customWidth="1"/>
    <col min="16" max="16" width="16.375" bestFit="1" customWidth="1"/>
  </cols>
  <sheetData>
    <row r="1" spans="1:16">
      <c r="A1" t="s">
        <v>0</v>
      </c>
      <c r="B1" t="s">
        <v>1</v>
      </c>
      <c r="C1" t="s">
        <v>2</v>
      </c>
      <c r="D1" t="s">
        <v>3</v>
      </c>
      <c r="E1" t="s">
        <v>4</v>
      </c>
      <c r="F1" t="s">
        <v>5</v>
      </c>
      <c r="G1" t="s">
        <v>42</v>
      </c>
      <c r="H1" s="14" t="s">
        <v>44</v>
      </c>
      <c r="I1" s="27" t="s">
        <v>13</v>
      </c>
      <c r="O1" t="s">
        <v>0</v>
      </c>
      <c r="P1" t="s">
        <v>13</v>
      </c>
    </row>
    <row r="2" spans="1:16">
      <c r="A2" s="1">
        <v>42736</v>
      </c>
      <c r="B2">
        <v>9611</v>
      </c>
      <c r="C2">
        <v>21407</v>
      </c>
      <c r="D2">
        <v>10196</v>
      </c>
      <c r="E2">
        <v>6490</v>
      </c>
      <c r="F2">
        <v>86</v>
      </c>
      <c r="G2" t="s">
        <v>40</v>
      </c>
      <c r="H2" t="str">
        <f>IF(Grammys[[#This Row],[date]]&gt;=DATE(2022,2,1), "Grammys", "Grammys + TRA")</f>
        <v>Grammys + TRA</v>
      </c>
      <c r="I2" s="28" t="str">
        <f>_xlfn.XLOOKUP(Grammys[[#This Row],[date]],mobile_visits[date],mobile_visits[mobile_visitors],"0")</f>
        <v>0</v>
      </c>
      <c r="O2" s="1">
        <v>44593</v>
      </c>
      <c r="P2">
        <v>23014</v>
      </c>
    </row>
    <row r="3" spans="1:16">
      <c r="A3" s="1">
        <v>42737</v>
      </c>
      <c r="B3">
        <v>10752</v>
      </c>
      <c r="C3">
        <v>25658</v>
      </c>
      <c r="D3">
        <v>11350</v>
      </c>
      <c r="E3">
        <v>7055</v>
      </c>
      <c r="F3">
        <v>100</v>
      </c>
      <c r="G3" t="s">
        <v>40</v>
      </c>
      <c r="H3" t="str">
        <f>IF(Grammys[[#This Row],[date]]&gt;=DATE(2022,2,1), "Grammys", "Grammys + TRA")</f>
        <v>Grammys + TRA</v>
      </c>
      <c r="I3" s="29" t="str">
        <f>_xlfn.XLOOKUP(Grammys[[#This Row],[date]],mobile_visits[date],mobile_visits[mobile_visitors],"0")</f>
        <v>0</v>
      </c>
      <c r="O3" s="1">
        <v>44594</v>
      </c>
      <c r="P3">
        <v>19951</v>
      </c>
    </row>
    <row r="4" spans="1:16">
      <c r="A4" s="1">
        <v>42738</v>
      </c>
      <c r="B4">
        <v>11425</v>
      </c>
      <c r="C4">
        <v>27062</v>
      </c>
      <c r="D4">
        <v>12215</v>
      </c>
      <c r="E4">
        <v>7569</v>
      </c>
      <c r="F4">
        <v>92</v>
      </c>
      <c r="G4" t="s">
        <v>40</v>
      </c>
      <c r="H4" t="str">
        <f>IF(Grammys[[#This Row],[date]]&gt;=DATE(2022,2,1), "Grammys", "Grammys + TRA")</f>
        <v>Grammys + TRA</v>
      </c>
      <c r="I4" s="29" t="str">
        <f>_xlfn.XLOOKUP(Grammys[[#This Row],[date]],mobile_visits[date],mobile_visits[mobile_visitors],"0")</f>
        <v>0</v>
      </c>
      <c r="O4" s="1">
        <v>44595</v>
      </c>
      <c r="P4">
        <v>21567</v>
      </c>
    </row>
    <row r="5" spans="1:16">
      <c r="A5" s="1">
        <v>42739</v>
      </c>
      <c r="B5">
        <v>13098</v>
      </c>
      <c r="C5">
        <v>29189</v>
      </c>
      <c r="D5">
        <v>13852</v>
      </c>
      <c r="E5">
        <v>8929</v>
      </c>
      <c r="F5">
        <v>90</v>
      </c>
      <c r="G5" t="s">
        <v>40</v>
      </c>
      <c r="H5" t="str">
        <f>IF(Grammys[[#This Row],[date]]&gt;=DATE(2022,2,1), "Grammys", "Grammys + TRA")</f>
        <v>Grammys + TRA</v>
      </c>
      <c r="I5" s="29" t="str">
        <f>_xlfn.XLOOKUP(Grammys[[#This Row],[date]],mobile_visits[date],mobile_visits[mobile_visitors],"0")</f>
        <v>0</v>
      </c>
      <c r="O5" s="1">
        <v>44596</v>
      </c>
      <c r="P5">
        <v>18362</v>
      </c>
    </row>
    <row r="6" spans="1:16">
      <c r="A6" s="1">
        <v>42740</v>
      </c>
      <c r="B6">
        <v>12234</v>
      </c>
      <c r="C6">
        <v>28288</v>
      </c>
      <c r="D6">
        <v>12990</v>
      </c>
      <c r="E6">
        <v>8105</v>
      </c>
      <c r="F6">
        <v>95</v>
      </c>
      <c r="G6" t="s">
        <v>40</v>
      </c>
      <c r="H6" t="str">
        <f>IF(Grammys[[#This Row],[date]]&gt;=DATE(2022,2,1), "Grammys", "Grammys + TRA")</f>
        <v>Grammys + TRA</v>
      </c>
      <c r="I6" s="29" t="str">
        <f>_xlfn.XLOOKUP(Grammys[[#This Row],[date]],mobile_visits[date],mobile_visits[mobile_visitors],"0")</f>
        <v>0</v>
      </c>
      <c r="O6" s="1">
        <v>44597</v>
      </c>
      <c r="P6">
        <v>12590</v>
      </c>
    </row>
    <row r="7" spans="1:16">
      <c r="A7" s="1">
        <v>42741</v>
      </c>
      <c r="B7">
        <v>11461</v>
      </c>
      <c r="C7">
        <v>28022</v>
      </c>
      <c r="D7">
        <v>12309</v>
      </c>
      <c r="E7">
        <v>7500</v>
      </c>
      <c r="F7">
        <v>95</v>
      </c>
      <c r="G7" t="s">
        <v>40</v>
      </c>
      <c r="H7" t="str">
        <f>IF(Grammys[[#This Row],[date]]&gt;=DATE(2022,2,1), "Grammys", "Grammys + TRA")</f>
        <v>Grammys + TRA</v>
      </c>
      <c r="I7" s="29" t="str">
        <f>_xlfn.XLOOKUP(Grammys[[#This Row],[date]],mobile_visits[date],mobile_visits[mobile_visitors],"0")</f>
        <v>0</v>
      </c>
      <c r="O7" s="1">
        <v>44598</v>
      </c>
      <c r="P7">
        <v>12316</v>
      </c>
    </row>
    <row r="8" spans="1:16">
      <c r="A8" s="1">
        <v>42742</v>
      </c>
      <c r="B8">
        <v>11183</v>
      </c>
      <c r="C8">
        <v>27491</v>
      </c>
      <c r="D8">
        <v>11993</v>
      </c>
      <c r="E8">
        <v>7287</v>
      </c>
      <c r="F8">
        <v>94</v>
      </c>
      <c r="G8" t="s">
        <v>40</v>
      </c>
      <c r="H8" t="str">
        <f>IF(Grammys[[#This Row],[date]]&gt;=DATE(2022,2,1), "Grammys", "Grammys + TRA")</f>
        <v>Grammys + TRA</v>
      </c>
      <c r="I8" s="29" t="str">
        <f>_xlfn.XLOOKUP(Grammys[[#This Row],[date]],mobile_visits[date],mobile_visits[mobile_visitors],"0")</f>
        <v>0</v>
      </c>
      <c r="O8" s="1">
        <v>44599</v>
      </c>
      <c r="P8">
        <v>10416</v>
      </c>
    </row>
    <row r="9" spans="1:16">
      <c r="A9" s="1">
        <v>42743</v>
      </c>
      <c r="B9">
        <v>16265</v>
      </c>
      <c r="C9">
        <v>38529</v>
      </c>
      <c r="D9">
        <v>17361</v>
      </c>
      <c r="E9">
        <v>10587</v>
      </c>
      <c r="F9">
        <v>84</v>
      </c>
      <c r="G9" t="s">
        <v>40</v>
      </c>
      <c r="H9" t="str">
        <f>IF(Grammys[[#This Row],[date]]&gt;=DATE(2022,2,1), "Grammys", "Grammys + TRA")</f>
        <v>Grammys + TRA</v>
      </c>
      <c r="I9" s="29" t="str">
        <f>_xlfn.XLOOKUP(Grammys[[#This Row],[date]],mobile_visits[date],mobile_visits[mobile_visitors],"0")</f>
        <v>0</v>
      </c>
      <c r="O9" s="1">
        <v>44600</v>
      </c>
      <c r="P9">
        <v>19299</v>
      </c>
    </row>
    <row r="10" spans="1:16">
      <c r="A10" s="1">
        <v>42744</v>
      </c>
      <c r="B10">
        <v>17852</v>
      </c>
      <c r="C10">
        <v>40698</v>
      </c>
      <c r="D10">
        <v>18914</v>
      </c>
      <c r="E10">
        <v>11697</v>
      </c>
      <c r="F10">
        <v>87</v>
      </c>
      <c r="G10" t="s">
        <v>40</v>
      </c>
      <c r="H10" t="str">
        <f>IF(Grammys[[#This Row],[date]]&gt;=DATE(2022,2,1), "Grammys", "Grammys + TRA")</f>
        <v>Grammys + TRA</v>
      </c>
      <c r="I10" s="29" t="str">
        <f>_xlfn.XLOOKUP(Grammys[[#This Row],[date]],mobile_visits[date],mobile_visits[mobile_visitors],"0")</f>
        <v>0</v>
      </c>
      <c r="O10" s="1">
        <v>44601</v>
      </c>
      <c r="P10">
        <v>16050</v>
      </c>
    </row>
    <row r="11" spans="1:16">
      <c r="A11" s="1">
        <v>42745</v>
      </c>
      <c r="B11">
        <v>14211</v>
      </c>
      <c r="C11">
        <v>33218</v>
      </c>
      <c r="D11">
        <v>15124</v>
      </c>
      <c r="E11">
        <v>9270</v>
      </c>
      <c r="F11">
        <v>96</v>
      </c>
      <c r="G11" t="s">
        <v>40</v>
      </c>
      <c r="H11" t="str">
        <f>IF(Grammys[[#This Row],[date]]&gt;=DATE(2022,2,1), "Grammys", "Grammys + TRA")</f>
        <v>Grammys + TRA</v>
      </c>
      <c r="I11" s="29" t="str">
        <f>_xlfn.XLOOKUP(Grammys[[#This Row],[date]],mobile_visits[date],mobile_visits[mobile_visitors],"0")</f>
        <v>0</v>
      </c>
      <c r="O11" s="1">
        <v>44602</v>
      </c>
      <c r="P11">
        <v>13590</v>
      </c>
    </row>
    <row r="12" spans="1:16">
      <c r="A12" s="1">
        <v>42746</v>
      </c>
      <c r="B12">
        <v>13456</v>
      </c>
      <c r="C12">
        <v>30704</v>
      </c>
      <c r="D12">
        <v>14397</v>
      </c>
      <c r="E12">
        <v>8922</v>
      </c>
      <c r="F12">
        <v>99</v>
      </c>
      <c r="G12" t="s">
        <v>40</v>
      </c>
      <c r="H12" t="str">
        <f>IF(Grammys[[#This Row],[date]]&gt;=DATE(2022,2,1), "Grammys", "Grammys + TRA")</f>
        <v>Grammys + TRA</v>
      </c>
      <c r="I12" s="29" t="str">
        <f>_xlfn.XLOOKUP(Grammys[[#This Row],[date]],mobile_visits[date],mobile_visits[mobile_visitors],"0")</f>
        <v>0</v>
      </c>
      <c r="O12" s="1">
        <v>44603</v>
      </c>
      <c r="P12">
        <v>13393</v>
      </c>
    </row>
    <row r="13" spans="1:16">
      <c r="A13" s="1">
        <v>42747</v>
      </c>
      <c r="B13">
        <v>13616</v>
      </c>
      <c r="C13">
        <v>31559</v>
      </c>
      <c r="D13">
        <v>14613</v>
      </c>
      <c r="E13">
        <v>9227</v>
      </c>
      <c r="F13">
        <v>98</v>
      </c>
      <c r="G13" t="s">
        <v>40</v>
      </c>
      <c r="H13" t="str">
        <f>IF(Grammys[[#This Row],[date]]&gt;=DATE(2022,2,1), "Grammys", "Grammys + TRA")</f>
        <v>Grammys + TRA</v>
      </c>
      <c r="I13" s="29" t="str">
        <f>_xlfn.XLOOKUP(Grammys[[#This Row],[date]],mobile_visits[date],mobile_visits[mobile_visitors],"0")</f>
        <v>0</v>
      </c>
      <c r="O13" s="1">
        <v>44604</v>
      </c>
      <c r="P13">
        <v>13824</v>
      </c>
    </row>
    <row r="14" spans="1:16">
      <c r="A14" s="1">
        <v>42748</v>
      </c>
      <c r="B14">
        <v>11880</v>
      </c>
      <c r="C14">
        <v>27526</v>
      </c>
      <c r="D14">
        <v>12805</v>
      </c>
      <c r="E14">
        <v>8148</v>
      </c>
      <c r="F14">
        <v>97</v>
      </c>
      <c r="G14" t="s">
        <v>40</v>
      </c>
      <c r="H14" t="str">
        <f>IF(Grammys[[#This Row],[date]]&gt;=DATE(2022,2,1), "Grammys", "Grammys + TRA")</f>
        <v>Grammys + TRA</v>
      </c>
      <c r="I14" s="29" t="str">
        <f>_xlfn.XLOOKUP(Grammys[[#This Row],[date]],mobile_visits[date],mobile_visits[mobile_visitors],"0")</f>
        <v>0</v>
      </c>
      <c r="O14" s="1">
        <v>44605</v>
      </c>
      <c r="P14">
        <v>15704</v>
      </c>
    </row>
    <row r="15" spans="1:16">
      <c r="A15" s="1">
        <v>42749</v>
      </c>
      <c r="B15">
        <v>11888</v>
      </c>
      <c r="C15">
        <v>27940</v>
      </c>
      <c r="D15">
        <v>12608</v>
      </c>
      <c r="E15">
        <v>7804</v>
      </c>
      <c r="F15">
        <v>93</v>
      </c>
      <c r="G15" t="s">
        <v>40</v>
      </c>
      <c r="H15" t="str">
        <f>IF(Grammys[[#This Row],[date]]&gt;=DATE(2022,2,1), "Grammys", "Grammys + TRA")</f>
        <v>Grammys + TRA</v>
      </c>
      <c r="I15" s="29" t="str">
        <f>_xlfn.XLOOKUP(Grammys[[#This Row],[date]],mobile_visits[date],mobile_visits[mobile_visitors],"0")</f>
        <v>0</v>
      </c>
      <c r="O15" s="1">
        <v>44606</v>
      </c>
      <c r="P15">
        <v>9362</v>
      </c>
    </row>
    <row r="16" spans="1:16">
      <c r="A16" s="1">
        <v>42750</v>
      </c>
      <c r="B16">
        <v>12706</v>
      </c>
      <c r="C16">
        <v>29109</v>
      </c>
      <c r="D16">
        <v>13416</v>
      </c>
      <c r="E16">
        <v>8349</v>
      </c>
      <c r="F16">
        <v>96</v>
      </c>
      <c r="G16" t="s">
        <v>40</v>
      </c>
      <c r="H16" t="str">
        <f>IF(Grammys[[#This Row],[date]]&gt;=DATE(2022,2,1), "Grammys", "Grammys + TRA")</f>
        <v>Grammys + TRA</v>
      </c>
      <c r="I16" s="29" t="str">
        <f>_xlfn.XLOOKUP(Grammys[[#This Row],[date]],mobile_visits[date],mobile_visits[mobile_visitors],"0")</f>
        <v>0</v>
      </c>
      <c r="O16" s="1">
        <v>44607</v>
      </c>
      <c r="P16">
        <v>9596</v>
      </c>
    </row>
    <row r="17" spans="1:16">
      <c r="A17" s="1">
        <v>42751</v>
      </c>
      <c r="B17">
        <v>12691</v>
      </c>
      <c r="C17">
        <v>30284</v>
      </c>
      <c r="D17">
        <v>13525</v>
      </c>
      <c r="E17">
        <v>8282</v>
      </c>
      <c r="F17">
        <v>100</v>
      </c>
      <c r="G17" t="s">
        <v>40</v>
      </c>
      <c r="H17" t="str">
        <f>IF(Grammys[[#This Row],[date]]&gt;=DATE(2022,2,1), "Grammys", "Grammys + TRA")</f>
        <v>Grammys + TRA</v>
      </c>
      <c r="I17" s="29" t="str">
        <f>_xlfn.XLOOKUP(Grammys[[#This Row],[date]],mobile_visits[date],mobile_visits[mobile_visitors],"0")</f>
        <v>0</v>
      </c>
      <c r="O17" s="1">
        <v>44608</v>
      </c>
      <c r="P17">
        <v>11132</v>
      </c>
    </row>
    <row r="18" spans="1:16">
      <c r="A18" s="1">
        <v>42752</v>
      </c>
      <c r="B18">
        <v>13260</v>
      </c>
      <c r="C18">
        <v>33596</v>
      </c>
      <c r="D18">
        <v>14260</v>
      </c>
      <c r="E18">
        <v>8514</v>
      </c>
      <c r="F18">
        <v>121</v>
      </c>
      <c r="G18" t="s">
        <v>40</v>
      </c>
      <c r="H18" t="str">
        <f>IF(Grammys[[#This Row],[date]]&gt;=DATE(2022,2,1), "Grammys", "Grammys + TRA")</f>
        <v>Grammys + TRA</v>
      </c>
      <c r="I18" s="29" t="str">
        <f>_xlfn.XLOOKUP(Grammys[[#This Row],[date]],mobile_visits[date],mobile_visits[mobile_visitors],"0")</f>
        <v>0</v>
      </c>
      <c r="O18" s="1">
        <v>44609</v>
      </c>
      <c r="P18">
        <v>10821</v>
      </c>
    </row>
    <row r="19" spans="1:16">
      <c r="A19" s="1">
        <v>42753</v>
      </c>
      <c r="B19">
        <v>14483</v>
      </c>
      <c r="C19">
        <v>36586</v>
      </c>
      <c r="D19">
        <v>15809</v>
      </c>
      <c r="E19">
        <v>9494</v>
      </c>
      <c r="F19">
        <v>117</v>
      </c>
      <c r="G19" t="s">
        <v>40</v>
      </c>
      <c r="H19" t="str">
        <f>IF(Grammys[[#This Row],[date]]&gt;=DATE(2022,2,1), "Grammys", "Grammys + TRA")</f>
        <v>Grammys + TRA</v>
      </c>
      <c r="I19" s="29" t="str">
        <f>_xlfn.XLOOKUP(Grammys[[#This Row],[date]],mobile_visits[date],mobile_visits[mobile_visitors],"0")</f>
        <v>0</v>
      </c>
      <c r="O19" s="1">
        <v>44610</v>
      </c>
      <c r="P19">
        <v>8344</v>
      </c>
    </row>
    <row r="20" spans="1:16">
      <c r="A20" s="1">
        <v>42754</v>
      </c>
      <c r="B20">
        <v>13551</v>
      </c>
      <c r="C20">
        <v>31964</v>
      </c>
      <c r="D20">
        <v>14694</v>
      </c>
      <c r="E20">
        <v>9118</v>
      </c>
      <c r="F20">
        <v>104</v>
      </c>
      <c r="G20" t="s">
        <v>40</v>
      </c>
      <c r="H20" t="str">
        <f>IF(Grammys[[#This Row],[date]]&gt;=DATE(2022,2,1), "Grammys", "Grammys + TRA")</f>
        <v>Grammys + TRA</v>
      </c>
      <c r="I20" s="29" t="str">
        <f>_xlfn.XLOOKUP(Grammys[[#This Row],[date]],mobile_visits[date],mobile_visits[mobile_visitors],"0")</f>
        <v>0</v>
      </c>
      <c r="O20" s="1">
        <v>44611</v>
      </c>
      <c r="P20">
        <v>9054</v>
      </c>
    </row>
    <row r="21" spans="1:16">
      <c r="A21" s="1">
        <v>42755</v>
      </c>
      <c r="B21">
        <v>13215</v>
      </c>
      <c r="C21">
        <v>32339</v>
      </c>
      <c r="D21">
        <v>14083</v>
      </c>
      <c r="E21">
        <v>8609</v>
      </c>
      <c r="F21">
        <v>99</v>
      </c>
      <c r="G21" t="s">
        <v>40</v>
      </c>
      <c r="H21" t="str">
        <f>IF(Grammys[[#This Row],[date]]&gt;=DATE(2022,2,1), "Grammys", "Grammys + TRA")</f>
        <v>Grammys + TRA</v>
      </c>
      <c r="I21" s="29" t="str">
        <f>_xlfn.XLOOKUP(Grammys[[#This Row],[date]],mobile_visits[date],mobile_visits[mobile_visitors],"0")</f>
        <v>0</v>
      </c>
      <c r="O21" s="1">
        <v>44612</v>
      </c>
      <c r="P21">
        <v>10781</v>
      </c>
    </row>
    <row r="22" spans="1:16">
      <c r="A22" s="1">
        <v>42756</v>
      </c>
      <c r="B22">
        <v>12578</v>
      </c>
      <c r="C22">
        <v>32504</v>
      </c>
      <c r="D22">
        <v>13725</v>
      </c>
      <c r="E22">
        <v>8135</v>
      </c>
      <c r="F22">
        <v>101</v>
      </c>
      <c r="G22" t="s">
        <v>40</v>
      </c>
      <c r="H22" t="str">
        <f>IF(Grammys[[#This Row],[date]]&gt;=DATE(2022,2,1), "Grammys", "Grammys + TRA")</f>
        <v>Grammys + TRA</v>
      </c>
      <c r="I22" s="29" t="str">
        <f>_xlfn.XLOOKUP(Grammys[[#This Row],[date]],mobile_visits[date],mobile_visits[mobile_visitors],"0")</f>
        <v>0</v>
      </c>
      <c r="O22" s="1">
        <v>44613</v>
      </c>
      <c r="P22">
        <v>8657</v>
      </c>
    </row>
    <row r="23" spans="1:16">
      <c r="A23" s="1">
        <v>42757</v>
      </c>
      <c r="B23">
        <v>16502</v>
      </c>
      <c r="C23">
        <v>42656</v>
      </c>
      <c r="D23">
        <v>17814</v>
      </c>
      <c r="E23">
        <v>10570</v>
      </c>
      <c r="F23">
        <v>93</v>
      </c>
      <c r="G23" t="s">
        <v>40</v>
      </c>
      <c r="H23" t="str">
        <f>IF(Grammys[[#This Row],[date]]&gt;=DATE(2022,2,1), "Grammys", "Grammys + TRA")</f>
        <v>Grammys + TRA</v>
      </c>
      <c r="I23" s="29" t="str">
        <f>_xlfn.XLOOKUP(Grammys[[#This Row],[date]],mobile_visits[date],mobile_visits[mobile_visitors],"0")</f>
        <v>0</v>
      </c>
      <c r="O23" s="1">
        <v>44614</v>
      </c>
      <c r="P23">
        <v>9721</v>
      </c>
    </row>
    <row r="24" spans="1:16">
      <c r="A24" s="1">
        <v>42758</v>
      </c>
      <c r="B24">
        <v>14620</v>
      </c>
      <c r="C24">
        <v>35936</v>
      </c>
      <c r="D24">
        <v>15755</v>
      </c>
      <c r="E24">
        <v>9463</v>
      </c>
      <c r="F24">
        <v>106</v>
      </c>
      <c r="G24" t="s">
        <v>40</v>
      </c>
      <c r="H24" t="str">
        <f>IF(Grammys[[#This Row],[date]]&gt;=DATE(2022,2,1), "Grammys", "Grammys + TRA")</f>
        <v>Grammys + TRA</v>
      </c>
      <c r="I24" s="29" t="str">
        <f>_xlfn.XLOOKUP(Grammys[[#This Row],[date]],mobile_visits[date],mobile_visits[mobile_visitors],"0")</f>
        <v>0</v>
      </c>
      <c r="O24" s="1">
        <v>44615</v>
      </c>
      <c r="P24">
        <v>9813</v>
      </c>
    </row>
    <row r="25" spans="1:16">
      <c r="A25" s="1">
        <v>42759</v>
      </c>
      <c r="B25">
        <v>17787</v>
      </c>
      <c r="C25">
        <v>43392</v>
      </c>
      <c r="D25">
        <v>19070</v>
      </c>
      <c r="E25">
        <v>11845</v>
      </c>
      <c r="F25">
        <v>106</v>
      </c>
      <c r="G25" t="s">
        <v>40</v>
      </c>
      <c r="H25" t="str">
        <f>IF(Grammys[[#This Row],[date]]&gt;=DATE(2022,2,1), "Grammys", "Grammys + TRA")</f>
        <v>Grammys + TRA</v>
      </c>
      <c r="I25" s="29" t="str">
        <f>_xlfn.XLOOKUP(Grammys[[#This Row],[date]],mobile_visits[date],mobile_visits[mobile_visitors],"0")</f>
        <v>0</v>
      </c>
      <c r="O25" s="1">
        <v>44616</v>
      </c>
      <c r="P25">
        <v>8065</v>
      </c>
    </row>
    <row r="26" spans="1:16">
      <c r="A26" s="1">
        <v>42760</v>
      </c>
      <c r="B26">
        <v>15447</v>
      </c>
      <c r="C26">
        <v>38741</v>
      </c>
      <c r="D26">
        <v>16650</v>
      </c>
      <c r="E26">
        <v>10094</v>
      </c>
      <c r="F26">
        <v>112</v>
      </c>
      <c r="G26" t="s">
        <v>40</v>
      </c>
      <c r="H26" t="str">
        <f>IF(Grammys[[#This Row],[date]]&gt;=DATE(2022,2,1), "Grammys", "Grammys + TRA")</f>
        <v>Grammys + TRA</v>
      </c>
      <c r="I26" s="29" t="str">
        <f>_xlfn.XLOOKUP(Grammys[[#This Row],[date]],mobile_visits[date],mobile_visits[mobile_visitors],"0")</f>
        <v>0</v>
      </c>
      <c r="O26" s="1">
        <v>44617</v>
      </c>
      <c r="P26">
        <v>14550</v>
      </c>
    </row>
    <row r="27" spans="1:16">
      <c r="A27" s="1">
        <v>42761</v>
      </c>
      <c r="B27">
        <v>15211</v>
      </c>
      <c r="C27">
        <v>35885</v>
      </c>
      <c r="D27">
        <v>16507</v>
      </c>
      <c r="E27">
        <v>10184</v>
      </c>
      <c r="F27">
        <v>111</v>
      </c>
      <c r="G27" t="s">
        <v>40</v>
      </c>
      <c r="H27" t="str">
        <f>IF(Grammys[[#This Row],[date]]&gt;=DATE(2022,2,1), "Grammys", "Grammys + TRA")</f>
        <v>Grammys + TRA</v>
      </c>
      <c r="I27" s="29" t="str">
        <f>_xlfn.XLOOKUP(Grammys[[#This Row],[date]],mobile_visits[date],mobile_visits[mobile_visitors],"0")</f>
        <v>0</v>
      </c>
      <c r="O27" s="1">
        <v>44618</v>
      </c>
      <c r="P27">
        <v>11505</v>
      </c>
    </row>
    <row r="28" spans="1:16">
      <c r="A28" s="1">
        <v>42762</v>
      </c>
      <c r="B28">
        <v>14007</v>
      </c>
      <c r="C28">
        <v>32563</v>
      </c>
      <c r="D28">
        <v>15147</v>
      </c>
      <c r="E28">
        <v>9337</v>
      </c>
      <c r="F28">
        <v>104</v>
      </c>
      <c r="G28" t="s">
        <v>40</v>
      </c>
      <c r="H28" t="str">
        <f>IF(Grammys[[#This Row],[date]]&gt;=DATE(2022,2,1), "Grammys", "Grammys + TRA")</f>
        <v>Grammys + TRA</v>
      </c>
      <c r="I28" s="29" t="str">
        <f>_xlfn.XLOOKUP(Grammys[[#This Row],[date]],mobile_visits[date],mobile_visits[mobile_visitors],"0")</f>
        <v>0</v>
      </c>
      <c r="O28" s="1">
        <v>44619</v>
      </c>
      <c r="P28">
        <v>9702</v>
      </c>
    </row>
    <row r="29" spans="1:16">
      <c r="A29" s="1">
        <v>42763</v>
      </c>
      <c r="B29">
        <v>12950</v>
      </c>
      <c r="C29">
        <v>30170</v>
      </c>
      <c r="D29">
        <v>13920</v>
      </c>
      <c r="E29">
        <v>8861</v>
      </c>
      <c r="F29">
        <v>101</v>
      </c>
      <c r="G29" t="s">
        <v>40</v>
      </c>
      <c r="H29" t="str">
        <f>IF(Grammys[[#This Row],[date]]&gt;=DATE(2022,2,1), "Grammys", "Grammys + TRA")</f>
        <v>Grammys + TRA</v>
      </c>
      <c r="I29" s="29" t="str">
        <f>_xlfn.XLOOKUP(Grammys[[#This Row],[date]],mobile_visits[date],mobile_visits[mobile_visitors],"0")</f>
        <v>0</v>
      </c>
      <c r="O29" s="1">
        <v>44620</v>
      </c>
      <c r="P29">
        <v>9113</v>
      </c>
    </row>
    <row r="30" spans="1:16">
      <c r="A30" s="1">
        <v>42764</v>
      </c>
      <c r="B30">
        <v>16137</v>
      </c>
      <c r="C30">
        <v>35206</v>
      </c>
      <c r="D30">
        <v>17316</v>
      </c>
      <c r="E30">
        <v>11180</v>
      </c>
      <c r="F30">
        <v>91</v>
      </c>
      <c r="G30" t="s">
        <v>40</v>
      </c>
      <c r="H30" t="str">
        <f>IF(Grammys[[#This Row],[date]]&gt;=DATE(2022,2,1), "Grammys", "Grammys + TRA")</f>
        <v>Grammys + TRA</v>
      </c>
      <c r="I30" s="29" t="str">
        <f>_xlfn.XLOOKUP(Grammys[[#This Row],[date]],mobile_visits[date],mobile_visits[mobile_visitors],"0")</f>
        <v>0</v>
      </c>
      <c r="O30" s="1">
        <v>44621</v>
      </c>
      <c r="P30">
        <v>7336</v>
      </c>
    </row>
    <row r="31" spans="1:16">
      <c r="A31" s="1">
        <v>42765</v>
      </c>
      <c r="B31">
        <v>18765</v>
      </c>
      <c r="C31">
        <v>45298</v>
      </c>
      <c r="D31">
        <v>20142</v>
      </c>
      <c r="E31">
        <v>12442</v>
      </c>
      <c r="F31">
        <v>105</v>
      </c>
      <c r="G31" t="s">
        <v>40</v>
      </c>
      <c r="H31" t="str">
        <f>IF(Grammys[[#This Row],[date]]&gt;=DATE(2022,2,1), "Grammys", "Grammys + TRA")</f>
        <v>Grammys + TRA</v>
      </c>
      <c r="I31" s="29" t="str">
        <f>_xlfn.XLOOKUP(Grammys[[#This Row],[date]],mobile_visits[date],mobile_visits[mobile_visitors],"0")</f>
        <v>0</v>
      </c>
      <c r="O31" s="1">
        <v>44622</v>
      </c>
      <c r="P31">
        <v>7905</v>
      </c>
    </row>
    <row r="32" spans="1:16">
      <c r="A32" s="1">
        <v>42766</v>
      </c>
      <c r="B32">
        <v>35148</v>
      </c>
      <c r="C32">
        <v>89209</v>
      </c>
      <c r="D32">
        <v>38493</v>
      </c>
      <c r="E32">
        <v>24474</v>
      </c>
      <c r="F32">
        <v>104</v>
      </c>
      <c r="G32" t="s">
        <v>40</v>
      </c>
      <c r="H32" t="str">
        <f>IF(Grammys[[#This Row],[date]]&gt;=DATE(2022,2,1), "Grammys", "Grammys + TRA")</f>
        <v>Grammys + TRA</v>
      </c>
      <c r="I32" s="29" t="str">
        <f>_xlfn.XLOOKUP(Grammys[[#This Row],[date]],mobile_visits[date],mobile_visits[mobile_visitors],"0")</f>
        <v>0</v>
      </c>
      <c r="O32" s="1">
        <v>44623</v>
      </c>
      <c r="P32">
        <v>9374</v>
      </c>
    </row>
    <row r="33" spans="1:16">
      <c r="A33" s="1">
        <v>42767</v>
      </c>
      <c r="B33">
        <v>28565</v>
      </c>
      <c r="C33">
        <v>69292</v>
      </c>
      <c r="D33">
        <v>31107</v>
      </c>
      <c r="E33">
        <v>19408</v>
      </c>
      <c r="F33">
        <v>98</v>
      </c>
      <c r="G33" t="s">
        <v>40</v>
      </c>
      <c r="H33" t="str">
        <f>IF(Grammys[[#This Row],[date]]&gt;=DATE(2022,2,1), "Grammys", "Grammys + TRA")</f>
        <v>Grammys + TRA</v>
      </c>
      <c r="I33" s="29" t="str">
        <f>_xlfn.XLOOKUP(Grammys[[#This Row],[date]],mobile_visits[date],mobile_visits[mobile_visitors],"0")</f>
        <v>0</v>
      </c>
      <c r="O33" s="1">
        <v>44624</v>
      </c>
      <c r="P33">
        <v>10977</v>
      </c>
    </row>
    <row r="34" spans="1:16">
      <c r="A34" s="1">
        <v>42768</v>
      </c>
      <c r="B34">
        <v>27502</v>
      </c>
      <c r="C34">
        <v>63795</v>
      </c>
      <c r="D34">
        <v>29756</v>
      </c>
      <c r="E34">
        <v>18955</v>
      </c>
      <c r="F34">
        <v>92</v>
      </c>
      <c r="G34" t="s">
        <v>40</v>
      </c>
      <c r="H34" t="str">
        <f>IF(Grammys[[#This Row],[date]]&gt;=DATE(2022,2,1), "Grammys", "Grammys + TRA")</f>
        <v>Grammys + TRA</v>
      </c>
      <c r="I34" s="29" t="str">
        <f>_xlfn.XLOOKUP(Grammys[[#This Row],[date]],mobile_visits[date],mobile_visits[mobile_visitors],"0")</f>
        <v>0</v>
      </c>
      <c r="O34" s="1">
        <v>44625</v>
      </c>
      <c r="P34">
        <v>10404</v>
      </c>
    </row>
    <row r="35" spans="1:16">
      <c r="A35" s="1">
        <v>42769</v>
      </c>
      <c r="B35">
        <v>22888</v>
      </c>
      <c r="C35">
        <v>54418</v>
      </c>
      <c r="D35">
        <v>24902</v>
      </c>
      <c r="E35">
        <v>15676</v>
      </c>
      <c r="F35">
        <v>102</v>
      </c>
      <c r="G35" t="s">
        <v>40</v>
      </c>
      <c r="H35" t="str">
        <f>IF(Grammys[[#This Row],[date]]&gt;=DATE(2022,2,1), "Grammys", "Grammys + TRA")</f>
        <v>Grammys + TRA</v>
      </c>
      <c r="I35" s="29" t="str">
        <f>_xlfn.XLOOKUP(Grammys[[#This Row],[date]],mobile_visits[date],mobile_visits[mobile_visitors],"0")</f>
        <v>0</v>
      </c>
      <c r="O35" s="1">
        <v>44626</v>
      </c>
      <c r="P35">
        <v>9655</v>
      </c>
    </row>
    <row r="36" spans="1:16">
      <c r="A36" s="1">
        <v>42770</v>
      </c>
      <c r="B36">
        <v>25069</v>
      </c>
      <c r="C36">
        <v>69341</v>
      </c>
      <c r="D36">
        <v>27585</v>
      </c>
      <c r="E36">
        <v>16849</v>
      </c>
      <c r="F36">
        <v>95</v>
      </c>
      <c r="G36" t="s">
        <v>40</v>
      </c>
      <c r="H36" t="str">
        <f>IF(Grammys[[#This Row],[date]]&gt;=DATE(2022,2,1), "Grammys", "Grammys + TRA")</f>
        <v>Grammys + TRA</v>
      </c>
      <c r="I36" s="29" t="str">
        <f>_xlfn.XLOOKUP(Grammys[[#This Row],[date]],mobile_visits[date],mobile_visits[mobile_visitors],"0")</f>
        <v>0</v>
      </c>
      <c r="O36" s="1">
        <v>44627</v>
      </c>
      <c r="P36">
        <v>9351</v>
      </c>
    </row>
    <row r="37" spans="1:16">
      <c r="A37" s="1">
        <v>42771</v>
      </c>
      <c r="B37">
        <v>30728</v>
      </c>
      <c r="C37">
        <v>84077</v>
      </c>
      <c r="D37">
        <v>33575</v>
      </c>
      <c r="E37">
        <v>20307</v>
      </c>
      <c r="F37">
        <v>100</v>
      </c>
      <c r="G37" t="s">
        <v>40</v>
      </c>
      <c r="H37" t="str">
        <f>IF(Grammys[[#This Row],[date]]&gt;=DATE(2022,2,1), "Grammys", "Grammys + TRA")</f>
        <v>Grammys + TRA</v>
      </c>
      <c r="I37" s="29" t="str">
        <f>_xlfn.XLOOKUP(Grammys[[#This Row],[date]],mobile_visits[date],mobile_visits[mobile_visitors],"0")</f>
        <v>0</v>
      </c>
      <c r="O37" s="1">
        <v>44628</v>
      </c>
      <c r="P37">
        <v>9410</v>
      </c>
    </row>
    <row r="38" spans="1:16">
      <c r="A38" s="1">
        <v>42772</v>
      </c>
      <c r="B38">
        <v>34723</v>
      </c>
      <c r="C38">
        <v>88352</v>
      </c>
      <c r="D38">
        <v>38058</v>
      </c>
      <c r="E38">
        <v>22957</v>
      </c>
      <c r="F38">
        <v>104</v>
      </c>
      <c r="G38" t="s">
        <v>40</v>
      </c>
      <c r="H38" t="str">
        <f>IF(Grammys[[#This Row],[date]]&gt;=DATE(2022,2,1), "Grammys", "Grammys + TRA")</f>
        <v>Grammys + TRA</v>
      </c>
      <c r="I38" s="29" t="str">
        <f>_xlfn.XLOOKUP(Grammys[[#This Row],[date]],mobile_visits[date],mobile_visits[mobile_visitors],"0")</f>
        <v>0</v>
      </c>
      <c r="O38" s="1">
        <v>44629</v>
      </c>
      <c r="P38">
        <v>8478</v>
      </c>
    </row>
    <row r="39" spans="1:16">
      <c r="A39" s="1">
        <v>42773</v>
      </c>
      <c r="B39">
        <v>47583</v>
      </c>
      <c r="C39">
        <v>122424</v>
      </c>
      <c r="D39">
        <v>52246</v>
      </c>
      <c r="E39">
        <v>31531</v>
      </c>
      <c r="F39">
        <v>108</v>
      </c>
      <c r="G39" t="s">
        <v>40</v>
      </c>
      <c r="H39" t="str">
        <f>IF(Grammys[[#This Row],[date]]&gt;=DATE(2022,2,1), "Grammys", "Grammys + TRA")</f>
        <v>Grammys + TRA</v>
      </c>
      <c r="I39" s="29" t="str">
        <f>_xlfn.XLOOKUP(Grammys[[#This Row],[date]],mobile_visits[date],mobile_visits[mobile_visitors],"0")</f>
        <v>0</v>
      </c>
      <c r="O39" s="1">
        <v>44630</v>
      </c>
      <c r="P39">
        <v>9234</v>
      </c>
    </row>
    <row r="40" spans="1:16">
      <c r="A40" s="1">
        <v>42774</v>
      </c>
      <c r="B40">
        <v>52279</v>
      </c>
      <c r="C40">
        <v>133884</v>
      </c>
      <c r="D40">
        <v>57599</v>
      </c>
      <c r="E40">
        <v>34946</v>
      </c>
      <c r="F40">
        <v>104</v>
      </c>
      <c r="G40" t="s">
        <v>40</v>
      </c>
      <c r="H40" t="str">
        <f>IF(Grammys[[#This Row],[date]]&gt;=DATE(2022,2,1), "Grammys", "Grammys + TRA")</f>
        <v>Grammys + TRA</v>
      </c>
      <c r="I40" s="29" t="str">
        <f>_xlfn.XLOOKUP(Grammys[[#This Row],[date]],mobile_visits[date],mobile_visits[mobile_visitors],"0")</f>
        <v>0</v>
      </c>
      <c r="O40" s="1">
        <v>44631</v>
      </c>
      <c r="P40">
        <v>9408</v>
      </c>
    </row>
    <row r="41" spans="1:16">
      <c r="A41" s="1">
        <v>42775</v>
      </c>
      <c r="B41">
        <v>73648</v>
      </c>
      <c r="C41">
        <v>191472</v>
      </c>
      <c r="D41">
        <v>81432</v>
      </c>
      <c r="E41">
        <v>49926</v>
      </c>
      <c r="F41">
        <v>108</v>
      </c>
      <c r="G41" t="s">
        <v>40</v>
      </c>
      <c r="H41" t="str">
        <f>IF(Grammys[[#This Row],[date]]&gt;=DATE(2022,2,1), "Grammys", "Grammys + TRA")</f>
        <v>Grammys + TRA</v>
      </c>
      <c r="I41" s="29" t="str">
        <f>_xlfn.XLOOKUP(Grammys[[#This Row],[date]],mobile_visits[date],mobile_visits[mobile_visitors],"0")</f>
        <v>0</v>
      </c>
      <c r="O41" s="1">
        <v>44632</v>
      </c>
      <c r="P41">
        <v>10478</v>
      </c>
    </row>
    <row r="42" spans="1:16">
      <c r="A42" s="1">
        <v>42776</v>
      </c>
      <c r="B42">
        <v>91058</v>
      </c>
      <c r="C42">
        <v>230302</v>
      </c>
      <c r="D42">
        <v>99229</v>
      </c>
      <c r="E42">
        <v>59072</v>
      </c>
      <c r="F42">
        <v>104</v>
      </c>
      <c r="G42" t="s">
        <v>40</v>
      </c>
      <c r="H42" t="str">
        <f>IF(Grammys[[#This Row],[date]]&gt;=DATE(2022,2,1), "Grammys", "Grammys + TRA")</f>
        <v>Grammys + TRA</v>
      </c>
      <c r="I42" s="29" t="str">
        <f>_xlfn.XLOOKUP(Grammys[[#This Row],[date]],mobile_visits[date],mobile_visits[mobile_visitors],"0")</f>
        <v>0</v>
      </c>
      <c r="O42" s="1">
        <v>44633</v>
      </c>
      <c r="P42">
        <v>11570</v>
      </c>
    </row>
    <row r="43" spans="1:16">
      <c r="A43" s="1">
        <v>42777</v>
      </c>
      <c r="B43">
        <v>133362</v>
      </c>
      <c r="C43">
        <v>346375</v>
      </c>
      <c r="D43">
        <v>145977</v>
      </c>
      <c r="E43">
        <v>82930</v>
      </c>
      <c r="F43">
        <v>105</v>
      </c>
      <c r="G43" t="s">
        <v>40</v>
      </c>
      <c r="H43" t="str">
        <f>IF(Grammys[[#This Row],[date]]&gt;=DATE(2022,2,1), "Grammys", "Grammys + TRA")</f>
        <v>Grammys + TRA</v>
      </c>
      <c r="I43" s="29" t="str">
        <f>_xlfn.XLOOKUP(Grammys[[#This Row],[date]],mobile_visits[date],mobile_visits[mobile_visitors],"0")</f>
        <v>0</v>
      </c>
      <c r="O43" s="1">
        <v>44634</v>
      </c>
      <c r="P43">
        <v>14861</v>
      </c>
    </row>
    <row r="44" spans="1:16">
      <c r="A44" s="1">
        <v>42778</v>
      </c>
      <c r="B44">
        <v>1930245</v>
      </c>
      <c r="C44">
        <v>5406421</v>
      </c>
      <c r="D44">
        <v>2254973</v>
      </c>
      <c r="E44">
        <v>1190175</v>
      </c>
      <c r="F44">
        <v>162</v>
      </c>
      <c r="G44" t="s">
        <v>41</v>
      </c>
      <c r="H44" t="str">
        <f>IF(Grammys[[#This Row],[date]]&gt;=DATE(2022,2,1), "Grammys", "Grammys + TRA")</f>
        <v>Grammys + TRA</v>
      </c>
      <c r="I44" s="29" t="str">
        <f>_xlfn.XLOOKUP(Grammys[[#This Row],[date]],mobile_visits[date],mobile_visits[mobile_visitors],"0")</f>
        <v>0</v>
      </c>
      <c r="O44" s="1">
        <v>44635</v>
      </c>
      <c r="P44">
        <v>34343</v>
      </c>
    </row>
    <row r="45" spans="1:16">
      <c r="A45" s="1">
        <v>42779</v>
      </c>
      <c r="B45">
        <v>1057729</v>
      </c>
      <c r="C45">
        <v>2926094</v>
      </c>
      <c r="D45">
        <v>1150572</v>
      </c>
      <c r="E45">
        <v>694831</v>
      </c>
      <c r="F45">
        <v>113</v>
      </c>
      <c r="G45" t="s">
        <v>40</v>
      </c>
      <c r="H45" t="str">
        <f>IF(Grammys[[#This Row],[date]]&gt;=DATE(2022,2,1), "Grammys", "Grammys + TRA")</f>
        <v>Grammys + TRA</v>
      </c>
      <c r="I45" s="29" t="str">
        <f>_xlfn.XLOOKUP(Grammys[[#This Row],[date]],mobile_visits[date],mobile_visits[mobile_visitors],"0")</f>
        <v>0</v>
      </c>
      <c r="O45" s="1">
        <v>44636</v>
      </c>
      <c r="P45">
        <v>17294</v>
      </c>
    </row>
    <row r="46" spans="1:16">
      <c r="A46" s="1">
        <v>42780</v>
      </c>
      <c r="B46">
        <v>213939</v>
      </c>
      <c r="C46">
        <v>526079</v>
      </c>
      <c r="D46">
        <v>229644</v>
      </c>
      <c r="E46">
        <v>149522</v>
      </c>
      <c r="F46">
        <v>102</v>
      </c>
      <c r="G46" t="s">
        <v>40</v>
      </c>
      <c r="H46" t="str">
        <f>IF(Grammys[[#This Row],[date]]&gt;=DATE(2022,2,1), "Grammys", "Grammys + TRA")</f>
        <v>Grammys + TRA</v>
      </c>
      <c r="I46" s="29" t="str">
        <f>_xlfn.XLOOKUP(Grammys[[#This Row],[date]],mobile_visits[date],mobile_visits[mobile_visitors],"0")</f>
        <v>0</v>
      </c>
      <c r="O46" s="1">
        <v>44637</v>
      </c>
      <c r="P46">
        <v>14935</v>
      </c>
    </row>
    <row r="47" spans="1:16">
      <c r="A47" s="1">
        <v>42781</v>
      </c>
      <c r="B47">
        <v>105345</v>
      </c>
      <c r="C47">
        <v>257780</v>
      </c>
      <c r="D47">
        <v>113153</v>
      </c>
      <c r="E47">
        <v>73663</v>
      </c>
      <c r="F47">
        <v>101</v>
      </c>
      <c r="G47" t="s">
        <v>40</v>
      </c>
      <c r="H47" t="str">
        <f>IF(Grammys[[#This Row],[date]]&gt;=DATE(2022,2,1), "Grammys", "Grammys + TRA")</f>
        <v>Grammys + TRA</v>
      </c>
      <c r="I47" s="29" t="str">
        <f>_xlfn.XLOOKUP(Grammys[[#This Row],[date]],mobile_visits[date],mobile_visits[mobile_visitors],"0")</f>
        <v>0</v>
      </c>
      <c r="O47" s="1">
        <v>44638</v>
      </c>
      <c r="P47">
        <v>18086</v>
      </c>
    </row>
    <row r="48" spans="1:16">
      <c r="A48" s="1">
        <v>42782</v>
      </c>
      <c r="B48">
        <v>72888</v>
      </c>
      <c r="C48">
        <v>176323</v>
      </c>
      <c r="D48">
        <v>78087</v>
      </c>
      <c r="E48">
        <v>52100</v>
      </c>
      <c r="F48">
        <v>102</v>
      </c>
      <c r="G48" t="s">
        <v>40</v>
      </c>
      <c r="H48" t="str">
        <f>IF(Grammys[[#This Row],[date]]&gt;=DATE(2022,2,1), "Grammys", "Grammys + TRA")</f>
        <v>Grammys + TRA</v>
      </c>
      <c r="I48" s="29" t="str">
        <f>_xlfn.XLOOKUP(Grammys[[#This Row],[date]],mobile_visits[date],mobile_visits[mobile_visitors],"0")</f>
        <v>0</v>
      </c>
      <c r="O48" s="1">
        <v>44639</v>
      </c>
      <c r="P48">
        <v>24121</v>
      </c>
    </row>
    <row r="49" spans="1:16">
      <c r="A49" s="1">
        <v>42783</v>
      </c>
      <c r="B49">
        <v>62042</v>
      </c>
      <c r="C49">
        <v>137206</v>
      </c>
      <c r="D49">
        <v>66572</v>
      </c>
      <c r="E49">
        <v>46108</v>
      </c>
      <c r="F49">
        <v>95</v>
      </c>
      <c r="G49" t="s">
        <v>40</v>
      </c>
      <c r="H49" t="str">
        <f>IF(Grammys[[#This Row],[date]]&gt;=DATE(2022,2,1), "Grammys", "Grammys + TRA")</f>
        <v>Grammys + TRA</v>
      </c>
      <c r="I49" s="29" t="str">
        <f>_xlfn.XLOOKUP(Grammys[[#This Row],[date]],mobile_visits[date],mobile_visits[mobile_visitors],"0")</f>
        <v>0</v>
      </c>
      <c r="O49" s="1">
        <v>44640</v>
      </c>
      <c r="P49">
        <v>24641</v>
      </c>
    </row>
    <row r="50" spans="1:16">
      <c r="A50" s="1">
        <v>42784</v>
      </c>
      <c r="B50">
        <v>56309</v>
      </c>
      <c r="C50">
        <v>122892</v>
      </c>
      <c r="D50">
        <v>60790</v>
      </c>
      <c r="E50">
        <v>42517</v>
      </c>
      <c r="F50">
        <v>93</v>
      </c>
      <c r="G50" t="s">
        <v>40</v>
      </c>
      <c r="H50" t="str">
        <f>IF(Grammys[[#This Row],[date]]&gt;=DATE(2022,2,1), "Grammys", "Grammys + TRA")</f>
        <v>Grammys + TRA</v>
      </c>
      <c r="I50" s="29" t="str">
        <f>_xlfn.XLOOKUP(Grammys[[#This Row],[date]],mobile_visits[date],mobile_visits[mobile_visitors],"0")</f>
        <v>0</v>
      </c>
      <c r="O50" s="1">
        <v>44641</v>
      </c>
      <c r="P50">
        <v>20029</v>
      </c>
    </row>
    <row r="51" spans="1:16">
      <c r="A51" s="1">
        <v>42785</v>
      </c>
      <c r="B51">
        <v>45545</v>
      </c>
      <c r="C51">
        <v>94898</v>
      </c>
      <c r="D51">
        <v>48812</v>
      </c>
      <c r="E51">
        <v>34345</v>
      </c>
      <c r="F51">
        <v>90</v>
      </c>
      <c r="G51" t="s">
        <v>40</v>
      </c>
      <c r="H51" t="str">
        <f>IF(Grammys[[#This Row],[date]]&gt;=DATE(2022,2,1), "Grammys", "Grammys + TRA")</f>
        <v>Grammys + TRA</v>
      </c>
      <c r="I51" s="29" t="str">
        <f>_xlfn.XLOOKUP(Grammys[[#This Row],[date]],mobile_visits[date],mobile_visits[mobile_visitors],"0")</f>
        <v>0</v>
      </c>
      <c r="O51" s="1">
        <v>44642</v>
      </c>
      <c r="P51">
        <v>25122</v>
      </c>
    </row>
    <row r="52" spans="1:16">
      <c r="A52" s="1">
        <v>42786</v>
      </c>
      <c r="B52">
        <v>36105</v>
      </c>
      <c r="C52">
        <v>76531</v>
      </c>
      <c r="D52">
        <v>38674</v>
      </c>
      <c r="E52">
        <v>27324</v>
      </c>
      <c r="F52">
        <v>92</v>
      </c>
      <c r="G52" t="s">
        <v>40</v>
      </c>
      <c r="H52" t="str">
        <f>IF(Grammys[[#This Row],[date]]&gt;=DATE(2022,2,1), "Grammys", "Grammys + TRA")</f>
        <v>Grammys + TRA</v>
      </c>
      <c r="I52" s="29" t="str">
        <f>_xlfn.XLOOKUP(Grammys[[#This Row],[date]],mobile_visits[date],mobile_visits[mobile_visitors],"0")</f>
        <v>0</v>
      </c>
      <c r="O52" s="1">
        <v>44643</v>
      </c>
      <c r="P52">
        <v>23193</v>
      </c>
    </row>
    <row r="53" spans="1:16">
      <c r="A53" s="1">
        <v>42787</v>
      </c>
      <c r="B53">
        <v>32413</v>
      </c>
      <c r="C53">
        <v>67242</v>
      </c>
      <c r="D53">
        <v>34335</v>
      </c>
      <c r="E53">
        <v>23908</v>
      </c>
      <c r="F53">
        <v>92</v>
      </c>
      <c r="G53" t="s">
        <v>40</v>
      </c>
      <c r="H53" t="str">
        <f>IF(Grammys[[#This Row],[date]]&gt;=DATE(2022,2,1), "Grammys", "Grammys + TRA")</f>
        <v>Grammys + TRA</v>
      </c>
      <c r="I53" s="29" t="str">
        <f>_xlfn.XLOOKUP(Grammys[[#This Row],[date]],mobile_visits[date],mobile_visits[mobile_visitors],"0")</f>
        <v>0</v>
      </c>
      <c r="O53" s="1">
        <v>44644</v>
      </c>
      <c r="P53">
        <v>21853</v>
      </c>
    </row>
    <row r="54" spans="1:16">
      <c r="A54" s="1">
        <v>42788</v>
      </c>
      <c r="B54">
        <v>29955</v>
      </c>
      <c r="C54">
        <v>65302</v>
      </c>
      <c r="D54">
        <v>31991</v>
      </c>
      <c r="E54">
        <v>22189</v>
      </c>
      <c r="F54">
        <v>93</v>
      </c>
      <c r="G54" t="s">
        <v>40</v>
      </c>
      <c r="H54" t="str">
        <f>IF(Grammys[[#This Row],[date]]&gt;=DATE(2022,2,1), "Grammys", "Grammys + TRA")</f>
        <v>Grammys + TRA</v>
      </c>
      <c r="I54" s="29" t="str">
        <f>_xlfn.XLOOKUP(Grammys[[#This Row],[date]],mobile_visits[date],mobile_visits[mobile_visitors],"0")</f>
        <v>0</v>
      </c>
      <c r="O54" s="1">
        <v>44645</v>
      </c>
      <c r="P54">
        <v>23730</v>
      </c>
    </row>
    <row r="55" spans="1:16">
      <c r="A55" s="1">
        <v>42789</v>
      </c>
      <c r="B55">
        <v>25603</v>
      </c>
      <c r="C55">
        <v>55174</v>
      </c>
      <c r="D55">
        <v>27515</v>
      </c>
      <c r="E55">
        <v>19275</v>
      </c>
      <c r="F55">
        <v>92</v>
      </c>
      <c r="G55" t="s">
        <v>40</v>
      </c>
      <c r="H55" t="str">
        <f>IF(Grammys[[#This Row],[date]]&gt;=DATE(2022,2,1), "Grammys", "Grammys + TRA")</f>
        <v>Grammys + TRA</v>
      </c>
      <c r="I55" s="29" t="str">
        <f>_xlfn.XLOOKUP(Grammys[[#This Row],[date]],mobile_visits[date],mobile_visits[mobile_visitors],"0")</f>
        <v>0</v>
      </c>
      <c r="O55" s="1">
        <v>44646</v>
      </c>
      <c r="P55">
        <v>31163</v>
      </c>
    </row>
    <row r="56" spans="1:16">
      <c r="A56" s="1">
        <v>42790</v>
      </c>
      <c r="B56">
        <v>23074</v>
      </c>
      <c r="C56">
        <v>47921</v>
      </c>
      <c r="D56">
        <v>24605</v>
      </c>
      <c r="E56">
        <v>17384</v>
      </c>
      <c r="F56">
        <v>84</v>
      </c>
      <c r="G56" t="s">
        <v>40</v>
      </c>
      <c r="H56" t="str">
        <f>IF(Grammys[[#This Row],[date]]&gt;=DATE(2022,2,1), "Grammys", "Grammys + TRA")</f>
        <v>Grammys + TRA</v>
      </c>
      <c r="I56" s="29" t="str">
        <f>_xlfn.XLOOKUP(Grammys[[#This Row],[date]],mobile_visits[date],mobile_visits[mobile_visitors],"0")</f>
        <v>0</v>
      </c>
      <c r="O56" s="1">
        <v>44647</v>
      </c>
      <c r="P56">
        <v>64557</v>
      </c>
    </row>
    <row r="57" spans="1:16">
      <c r="A57" s="1">
        <v>42791</v>
      </c>
      <c r="B57">
        <v>26718</v>
      </c>
      <c r="C57">
        <v>49579</v>
      </c>
      <c r="D57">
        <v>28030</v>
      </c>
      <c r="E57">
        <v>20874</v>
      </c>
      <c r="F57">
        <v>74</v>
      </c>
      <c r="G57" t="s">
        <v>40</v>
      </c>
      <c r="H57" t="str">
        <f>IF(Grammys[[#This Row],[date]]&gt;=DATE(2022,2,1), "Grammys", "Grammys + TRA")</f>
        <v>Grammys + TRA</v>
      </c>
      <c r="I57" s="29" t="str">
        <f>_xlfn.XLOOKUP(Grammys[[#This Row],[date]],mobile_visits[date],mobile_visits[mobile_visitors],"0")</f>
        <v>0</v>
      </c>
      <c r="O57" s="1">
        <v>44648</v>
      </c>
      <c r="P57">
        <v>67000</v>
      </c>
    </row>
    <row r="58" spans="1:16">
      <c r="A58" s="1">
        <v>42792</v>
      </c>
      <c r="B58">
        <v>33563</v>
      </c>
      <c r="C58">
        <v>60222</v>
      </c>
      <c r="D58">
        <v>35116</v>
      </c>
      <c r="E58">
        <v>25790</v>
      </c>
      <c r="F58">
        <v>69</v>
      </c>
      <c r="G58" t="s">
        <v>40</v>
      </c>
      <c r="H58" t="str">
        <f>IF(Grammys[[#This Row],[date]]&gt;=DATE(2022,2,1), "Grammys", "Grammys + TRA")</f>
        <v>Grammys + TRA</v>
      </c>
      <c r="I58" s="29" t="str">
        <f>_xlfn.XLOOKUP(Grammys[[#This Row],[date]],mobile_visits[date],mobile_visits[mobile_visitors],"0")</f>
        <v>0</v>
      </c>
      <c r="O58" s="1">
        <v>44649</v>
      </c>
      <c r="P58">
        <v>64586</v>
      </c>
    </row>
    <row r="59" spans="1:16">
      <c r="A59" s="1">
        <v>42793</v>
      </c>
      <c r="B59">
        <v>27790</v>
      </c>
      <c r="C59">
        <v>53034</v>
      </c>
      <c r="D59">
        <v>29224</v>
      </c>
      <c r="E59">
        <v>21261</v>
      </c>
      <c r="F59">
        <v>77</v>
      </c>
      <c r="G59" t="s">
        <v>40</v>
      </c>
      <c r="H59" t="str">
        <f>IF(Grammys[[#This Row],[date]]&gt;=DATE(2022,2,1), "Grammys", "Grammys + TRA")</f>
        <v>Grammys + TRA</v>
      </c>
      <c r="I59" s="29" t="str">
        <f>_xlfn.XLOOKUP(Grammys[[#This Row],[date]],mobile_visits[date],mobile_visits[mobile_visitors],"0")</f>
        <v>0</v>
      </c>
      <c r="O59" s="1">
        <v>44650</v>
      </c>
      <c r="P59">
        <v>70495</v>
      </c>
    </row>
    <row r="60" spans="1:16">
      <c r="A60" s="1">
        <v>42794</v>
      </c>
      <c r="B60">
        <v>19932</v>
      </c>
      <c r="C60">
        <v>38080</v>
      </c>
      <c r="D60">
        <v>21147</v>
      </c>
      <c r="E60">
        <v>15222</v>
      </c>
      <c r="F60">
        <v>80</v>
      </c>
      <c r="G60" t="s">
        <v>40</v>
      </c>
      <c r="H60" t="str">
        <f>IF(Grammys[[#This Row],[date]]&gt;=DATE(2022,2,1), "Grammys", "Grammys + TRA")</f>
        <v>Grammys + TRA</v>
      </c>
      <c r="I60" s="29" t="str">
        <f>_xlfn.XLOOKUP(Grammys[[#This Row],[date]],mobile_visits[date],mobile_visits[mobile_visitors],"0")</f>
        <v>0</v>
      </c>
      <c r="O60" s="1">
        <v>44651</v>
      </c>
      <c r="P60">
        <v>58734</v>
      </c>
    </row>
    <row r="61" spans="1:16">
      <c r="A61" s="1">
        <v>42795</v>
      </c>
      <c r="B61">
        <v>17077</v>
      </c>
      <c r="C61">
        <v>33835</v>
      </c>
      <c r="D61">
        <v>18085</v>
      </c>
      <c r="E61">
        <v>12738</v>
      </c>
      <c r="F61">
        <v>87</v>
      </c>
      <c r="G61" t="s">
        <v>40</v>
      </c>
      <c r="H61" t="str">
        <f>IF(Grammys[[#This Row],[date]]&gt;=DATE(2022,2,1), "Grammys", "Grammys + TRA")</f>
        <v>Grammys + TRA</v>
      </c>
      <c r="I61" s="29" t="str">
        <f>_xlfn.XLOOKUP(Grammys[[#This Row],[date]],mobile_visits[date],mobile_visits[mobile_visitors],"0")</f>
        <v>0</v>
      </c>
      <c r="O61" s="1">
        <v>44652</v>
      </c>
      <c r="P61">
        <v>81320</v>
      </c>
    </row>
    <row r="62" spans="1:16">
      <c r="A62" s="1">
        <v>42796</v>
      </c>
      <c r="B62">
        <v>21703</v>
      </c>
      <c r="C62">
        <v>38318</v>
      </c>
      <c r="D62">
        <v>22885</v>
      </c>
      <c r="E62">
        <v>17530</v>
      </c>
      <c r="F62">
        <v>68</v>
      </c>
      <c r="G62" t="s">
        <v>40</v>
      </c>
      <c r="H62" t="str">
        <f>IF(Grammys[[#This Row],[date]]&gt;=DATE(2022,2,1), "Grammys", "Grammys + TRA")</f>
        <v>Grammys + TRA</v>
      </c>
      <c r="I62" s="29" t="str">
        <f>_xlfn.XLOOKUP(Grammys[[#This Row],[date]],mobile_visits[date],mobile_visits[mobile_visitors],"0")</f>
        <v>0</v>
      </c>
      <c r="O62" s="1">
        <v>44653</v>
      </c>
      <c r="P62">
        <v>181561</v>
      </c>
    </row>
    <row r="63" spans="1:16">
      <c r="A63" s="1">
        <v>42797</v>
      </c>
      <c r="B63">
        <v>21421</v>
      </c>
      <c r="C63">
        <v>39240</v>
      </c>
      <c r="D63">
        <v>22932</v>
      </c>
      <c r="E63">
        <v>17378</v>
      </c>
      <c r="F63">
        <v>73</v>
      </c>
      <c r="G63" t="s">
        <v>40</v>
      </c>
      <c r="H63" t="str">
        <f>IF(Grammys[[#This Row],[date]]&gt;=DATE(2022,2,1), "Grammys", "Grammys + TRA")</f>
        <v>Grammys + TRA</v>
      </c>
      <c r="I63" s="29" t="str">
        <f>_xlfn.XLOOKUP(Grammys[[#This Row],[date]],mobile_visits[date],mobile_visits[mobile_visitors],"0")</f>
        <v>0</v>
      </c>
      <c r="O63" s="1">
        <v>44654</v>
      </c>
      <c r="P63">
        <v>1751415</v>
      </c>
    </row>
    <row r="64" spans="1:16">
      <c r="A64" s="1">
        <v>42798</v>
      </c>
      <c r="B64">
        <v>16004</v>
      </c>
      <c r="C64">
        <v>31000</v>
      </c>
      <c r="D64">
        <v>17007</v>
      </c>
      <c r="E64">
        <v>12417</v>
      </c>
      <c r="F64">
        <v>79</v>
      </c>
      <c r="G64" t="s">
        <v>40</v>
      </c>
      <c r="H64" t="str">
        <f>IF(Grammys[[#This Row],[date]]&gt;=DATE(2022,2,1), "Grammys", "Grammys + TRA")</f>
        <v>Grammys + TRA</v>
      </c>
      <c r="I64" s="29" t="str">
        <f>_xlfn.XLOOKUP(Grammys[[#This Row],[date]],mobile_visits[date],mobile_visits[mobile_visitors],"0")</f>
        <v>0</v>
      </c>
      <c r="O64" s="1">
        <v>44655</v>
      </c>
      <c r="P64">
        <v>568791</v>
      </c>
    </row>
    <row r="65" spans="1:16">
      <c r="A65" s="1">
        <v>42799</v>
      </c>
      <c r="B65">
        <v>15142</v>
      </c>
      <c r="C65">
        <v>29655</v>
      </c>
      <c r="D65">
        <v>16135</v>
      </c>
      <c r="E65">
        <v>11606</v>
      </c>
      <c r="F65">
        <v>84</v>
      </c>
      <c r="G65" t="s">
        <v>40</v>
      </c>
      <c r="H65" t="str">
        <f>IF(Grammys[[#This Row],[date]]&gt;=DATE(2022,2,1), "Grammys", "Grammys + TRA")</f>
        <v>Grammys + TRA</v>
      </c>
      <c r="I65" s="29" t="str">
        <f>_xlfn.XLOOKUP(Grammys[[#This Row],[date]],mobile_visits[date],mobile_visits[mobile_visitors],"0")</f>
        <v>0</v>
      </c>
      <c r="O65" s="1">
        <v>44656</v>
      </c>
      <c r="P65">
        <v>156760</v>
      </c>
    </row>
    <row r="66" spans="1:16">
      <c r="A66" s="1">
        <v>42800</v>
      </c>
      <c r="B66">
        <v>14735</v>
      </c>
      <c r="C66">
        <v>28074</v>
      </c>
      <c r="D66">
        <v>15733</v>
      </c>
      <c r="E66">
        <v>11346</v>
      </c>
      <c r="F66">
        <v>81</v>
      </c>
      <c r="G66" t="s">
        <v>40</v>
      </c>
      <c r="H66" t="str">
        <f>IF(Grammys[[#This Row],[date]]&gt;=DATE(2022,2,1), "Grammys", "Grammys + TRA")</f>
        <v>Grammys + TRA</v>
      </c>
      <c r="I66" s="29" t="str">
        <f>_xlfn.XLOOKUP(Grammys[[#This Row],[date]],mobile_visits[date],mobile_visits[mobile_visitors],"0")</f>
        <v>0</v>
      </c>
      <c r="O66" s="1">
        <v>44657</v>
      </c>
      <c r="P66">
        <v>88797</v>
      </c>
    </row>
    <row r="67" spans="1:16">
      <c r="A67" s="1">
        <v>42801</v>
      </c>
      <c r="B67">
        <v>12773</v>
      </c>
      <c r="C67">
        <v>24940</v>
      </c>
      <c r="D67">
        <v>13571</v>
      </c>
      <c r="E67">
        <v>9838</v>
      </c>
      <c r="F67">
        <v>82</v>
      </c>
      <c r="G67" t="s">
        <v>40</v>
      </c>
      <c r="H67" t="str">
        <f>IF(Grammys[[#This Row],[date]]&gt;=DATE(2022,2,1), "Grammys", "Grammys + TRA")</f>
        <v>Grammys + TRA</v>
      </c>
      <c r="I67" s="29" t="str">
        <f>_xlfn.XLOOKUP(Grammys[[#This Row],[date]],mobile_visits[date],mobile_visits[mobile_visitors],"0")</f>
        <v>0</v>
      </c>
      <c r="O67" s="1">
        <v>44658</v>
      </c>
      <c r="P67">
        <v>64588</v>
      </c>
    </row>
    <row r="68" spans="1:16">
      <c r="A68" s="1">
        <v>42802</v>
      </c>
      <c r="B68">
        <v>11539</v>
      </c>
      <c r="C68">
        <v>23070</v>
      </c>
      <c r="D68">
        <v>12432</v>
      </c>
      <c r="E68">
        <v>8892</v>
      </c>
      <c r="F68">
        <v>87</v>
      </c>
      <c r="G68" t="s">
        <v>40</v>
      </c>
      <c r="H68" t="str">
        <f>IF(Grammys[[#This Row],[date]]&gt;=DATE(2022,2,1), "Grammys", "Grammys + TRA")</f>
        <v>Grammys + TRA</v>
      </c>
      <c r="I68" s="29" t="str">
        <f>_xlfn.XLOOKUP(Grammys[[#This Row],[date]],mobile_visits[date],mobile_visits[mobile_visitors],"0")</f>
        <v>0</v>
      </c>
      <c r="O68" s="1">
        <v>44659</v>
      </c>
      <c r="P68">
        <v>55077</v>
      </c>
    </row>
    <row r="69" spans="1:16">
      <c r="A69" s="1">
        <v>42803</v>
      </c>
      <c r="B69">
        <v>11395</v>
      </c>
      <c r="C69">
        <v>23221</v>
      </c>
      <c r="D69">
        <v>12217</v>
      </c>
      <c r="E69">
        <v>8667</v>
      </c>
      <c r="F69">
        <v>83</v>
      </c>
      <c r="G69" t="s">
        <v>40</v>
      </c>
      <c r="H69" t="str">
        <f>IF(Grammys[[#This Row],[date]]&gt;=DATE(2022,2,1), "Grammys", "Grammys + TRA")</f>
        <v>Grammys + TRA</v>
      </c>
      <c r="I69" s="29" t="str">
        <f>_xlfn.XLOOKUP(Grammys[[#This Row],[date]],mobile_visits[date],mobile_visits[mobile_visitors],"0")</f>
        <v>0</v>
      </c>
      <c r="O69" s="1">
        <v>44660</v>
      </c>
      <c r="P69">
        <v>50750</v>
      </c>
    </row>
    <row r="70" spans="1:16">
      <c r="A70" s="1">
        <v>42804</v>
      </c>
      <c r="B70">
        <v>10794</v>
      </c>
      <c r="C70">
        <v>21259</v>
      </c>
      <c r="D70">
        <v>11382</v>
      </c>
      <c r="E70">
        <v>8175</v>
      </c>
      <c r="F70">
        <v>86</v>
      </c>
      <c r="G70" t="s">
        <v>40</v>
      </c>
      <c r="H70" t="str">
        <f>IF(Grammys[[#This Row],[date]]&gt;=DATE(2022,2,1), "Grammys", "Grammys + TRA")</f>
        <v>Grammys + TRA</v>
      </c>
      <c r="I70" s="29" t="str">
        <f>_xlfn.XLOOKUP(Grammys[[#This Row],[date]],mobile_visits[date],mobile_visits[mobile_visitors],"0")</f>
        <v>0</v>
      </c>
      <c r="O70" s="1">
        <v>44661</v>
      </c>
      <c r="P70">
        <v>41091</v>
      </c>
    </row>
    <row r="71" spans="1:16">
      <c r="A71" s="1">
        <v>42805</v>
      </c>
      <c r="B71">
        <v>11855</v>
      </c>
      <c r="C71">
        <v>25447</v>
      </c>
      <c r="D71">
        <v>12524</v>
      </c>
      <c r="E71">
        <v>8706</v>
      </c>
      <c r="F71">
        <v>81</v>
      </c>
      <c r="G71" t="s">
        <v>40</v>
      </c>
      <c r="H71" t="str">
        <f>IF(Grammys[[#This Row],[date]]&gt;=DATE(2022,2,1), "Grammys", "Grammys + TRA")</f>
        <v>Grammys + TRA</v>
      </c>
      <c r="I71" s="29" t="str">
        <f>_xlfn.XLOOKUP(Grammys[[#This Row],[date]],mobile_visits[date],mobile_visits[mobile_visitors],"0")</f>
        <v>0</v>
      </c>
      <c r="O71" s="1">
        <v>44662</v>
      </c>
      <c r="P71">
        <v>29459</v>
      </c>
    </row>
    <row r="72" spans="1:16">
      <c r="A72" s="1">
        <v>42806</v>
      </c>
      <c r="B72">
        <v>9602</v>
      </c>
      <c r="C72">
        <v>19257</v>
      </c>
      <c r="D72">
        <v>10334</v>
      </c>
      <c r="E72">
        <v>7414</v>
      </c>
      <c r="F72">
        <v>83</v>
      </c>
      <c r="G72" t="s">
        <v>40</v>
      </c>
      <c r="H72" t="str">
        <f>IF(Grammys[[#This Row],[date]]&gt;=DATE(2022,2,1), "Grammys", "Grammys + TRA")</f>
        <v>Grammys + TRA</v>
      </c>
      <c r="I72" s="29" t="str">
        <f>_xlfn.XLOOKUP(Grammys[[#This Row],[date]],mobile_visits[date],mobile_visits[mobile_visitors],"0")</f>
        <v>0</v>
      </c>
      <c r="O72" s="1">
        <v>44663</v>
      </c>
      <c r="P72">
        <v>26759</v>
      </c>
    </row>
    <row r="73" spans="1:16">
      <c r="A73" s="1">
        <v>42807</v>
      </c>
      <c r="B73">
        <v>9797</v>
      </c>
      <c r="C73">
        <v>19886</v>
      </c>
      <c r="D73">
        <v>10432</v>
      </c>
      <c r="E73">
        <v>7483</v>
      </c>
      <c r="F73">
        <v>96</v>
      </c>
      <c r="G73" t="s">
        <v>40</v>
      </c>
      <c r="H73" t="str">
        <f>IF(Grammys[[#This Row],[date]]&gt;=DATE(2022,2,1), "Grammys", "Grammys + TRA")</f>
        <v>Grammys + TRA</v>
      </c>
      <c r="I73" s="29" t="str">
        <f>_xlfn.XLOOKUP(Grammys[[#This Row],[date]],mobile_visits[date],mobile_visits[mobile_visitors],"0")</f>
        <v>0</v>
      </c>
      <c r="O73" s="1">
        <v>44664</v>
      </c>
      <c r="P73">
        <v>23134</v>
      </c>
    </row>
    <row r="74" spans="1:16">
      <c r="A74" s="1">
        <v>42808</v>
      </c>
      <c r="B74">
        <v>10665</v>
      </c>
      <c r="C74">
        <v>20742</v>
      </c>
      <c r="D74">
        <v>11257</v>
      </c>
      <c r="E74">
        <v>8190</v>
      </c>
      <c r="F74">
        <v>86</v>
      </c>
      <c r="G74" t="s">
        <v>40</v>
      </c>
      <c r="H74" t="str">
        <f>IF(Grammys[[#This Row],[date]]&gt;=DATE(2022,2,1), "Grammys", "Grammys + TRA")</f>
        <v>Grammys + TRA</v>
      </c>
      <c r="I74" s="29" t="str">
        <f>_xlfn.XLOOKUP(Grammys[[#This Row],[date]],mobile_visits[date],mobile_visits[mobile_visitors],"0")</f>
        <v>0</v>
      </c>
      <c r="O74" s="1">
        <v>44665</v>
      </c>
      <c r="P74">
        <v>21536</v>
      </c>
    </row>
    <row r="75" spans="1:16">
      <c r="A75" s="1">
        <v>42809</v>
      </c>
      <c r="B75">
        <v>9546</v>
      </c>
      <c r="C75">
        <v>19267</v>
      </c>
      <c r="D75">
        <v>10205</v>
      </c>
      <c r="E75">
        <v>7397</v>
      </c>
      <c r="F75">
        <v>96</v>
      </c>
      <c r="G75" t="s">
        <v>40</v>
      </c>
      <c r="H75" t="str">
        <f>IF(Grammys[[#This Row],[date]]&gt;=DATE(2022,2,1), "Grammys", "Grammys + TRA")</f>
        <v>Grammys + TRA</v>
      </c>
      <c r="I75" s="29" t="str">
        <f>_xlfn.XLOOKUP(Grammys[[#This Row],[date]],mobile_visits[date],mobile_visits[mobile_visitors],"0")</f>
        <v>0</v>
      </c>
      <c r="O75" s="1">
        <v>44666</v>
      </c>
      <c r="P75">
        <v>21387</v>
      </c>
    </row>
    <row r="76" spans="1:16">
      <c r="A76" s="1">
        <v>42810</v>
      </c>
      <c r="B76">
        <v>8789</v>
      </c>
      <c r="C76">
        <v>17184</v>
      </c>
      <c r="D76">
        <v>9291</v>
      </c>
      <c r="E76">
        <v>6718</v>
      </c>
      <c r="F76">
        <v>83</v>
      </c>
      <c r="G76" t="s">
        <v>40</v>
      </c>
      <c r="H76" t="str">
        <f>IF(Grammys[[#This Row],[date]]&gt;=DATE(2022,2,1), "Grammys", "Grammys + TRA")</f>
        <v>Grammys + TRA</v>
      </c>
      <c r="I76" s="29" t="str">
        <f>_xlfn.XLOOKUP(Grammys[[#This Row],[date]],mobile_visits[date],mobile_visits[mobile_visitors],"0")</f>
        <v>0</v>
      </c>
      <c r="O76" s="1">
        <v>44667</v>
      </c>
      <c r="P76">
        <v>20604</v>
      </c>
    </row>
    <row r="77" spans="1:16">
      <c r="A77" s="1">
        <v>42811</v>
      </c>
      <c r="B77">
        <v>8242</v>
      </c>
      <c r="C77">
        <v>15837</v>
      </c>
      <c r="D77">
        <v>8790</v>
      </c>
      <c r="E77">
        <v>6308</v>
      </c>
      <c r="F77">
        <v>85</v>
      </c>
      <c r="G77" t="s">
        <v>40</v>
      </c>
      <c r="H77" t="str">
        <f>IF(Grammys[[#This Row],[date]]&gt;=DATE(2022,2,1), "Grammys", "Grammys + TRA")</f>
        <v>Grammys + TRA</v>
      </c>
      <c r="I77" s="29" t="str">
        <f>_xlfn.XLOOKUP(Grammys[[#This Row],[date]],mobile_visits[date],mobile_visits[mobile_visitors],"0")</f>
        <v>0</v>
      </c>
      <c r="O77" s="1">
        <v>44668</v>
      </c>
      <c r="P77">
        <v>20193</v>
      </c>
    </row>
    <row r="78" spans="1:16">
      <c r="A78" s="1">
        <v>42812</v>
      </c>
      <c r="B78">
        <v>8303</v>
      </c>
      <c r="C78">
        <v>16195</v>
      </c>
      <c r="D78">
        <v>8767</v>
      </c>
      <c r="E78">
        <v>6314</v>
      </c>
      <c r="F78">
        <v>89</v>
      </c>
      <c r="G78" t="s">
        <v>40</v>
      </c>
      <c r="H78" t="str">
        <f>IF(Grammys[[#This Row],[date]]&gt;=DATE(2022,2,1), "Grammys", "Grammys + TRA")</f>
        <v>Grammys + TRA</v>
      </c>
      <c r="I78" s="29" t="str">
        <f>_xlfn.XLOOKUP(Grammys[[#This Row],[date]],mobile_visits[date],mobile_visits[mobile_visitors],"0")</f>
        <v>0</v>
      </c>
      <c r="O78" s="1">
        <v>44669</v>
      </c>
      <c r="P78">
        <v>17961</v>
      </c>
    </row>
    <row r="79" spans="1:16">
      <c r="A79" s="1">
        <v>42813</v>
      </c>
      <c r="B79">
        <v>8990</v>
      </c>
      <c r="C79">
        <v>17393</v>
      </c>
      <c r="D79">
        <v>9573</v>
      </c>
      <c r="E79">
        <v>6931</v>
      </c>
      <c r="F79">
        <v>82</v>
      </c>
      <c r="G79" t="s">
        <v>40</v>
      </c>
      <c r="H79" t="str">
        <f>IF(Grammys[[#This Row],[date]]&gt;=DATE(2022,2,1), "Grammys", "Grammys + TRA")</f>
        <v>Grammys + TRA</v>
      </c>
      <c r="I79" s="29" t="str">
        <f>_xlfn.XLOOKUP(Grammys[[#This Row],[date]],mobile_visits[date],mobile_visits[mobile_visitors],"0")</f>
        <v>0</v>
      </c>
      <c r="O79" s="1">
        <v>44670</v>
      </c>
      <c r="P79">
        <v>15563</v>
      </c>
    </row>
    <row r="80" spans="1:16">
      <c r="A80" s="1">
        <v>42814</v>
      </c>
      <c r="B80">
        <v>8511</v>
      </c>
      <c r="C80">
        <v>16708</v>
      </c>
      <c r="D80">
        <v>9077</v>
      </c>
      <c r="E80">
        <v>6560</v>
      </c>
      <c r="F80">
        <v>87</v>
      </c>
      <c r="G80" t="s">
        <v>40</v>
      </c>
      <c r="H80" t="str">
        <f>IF(Grammys[[#This Row],[date]]&gt;=DATE(2022,2,1), "Grammys", "Grammys + TRA")</f>
        <v>Grammys + TRA</v>
      </c>
      <c r="I80" s="29" t="str">
        <f>_xlfn.XLOOKUP(Grammys[[#This Row],[date]],mobile_visits[date],mobile_visits[mobile_visitors],"0")</f>
        <v>0</v>
      </c>
      <c r="O80" s="1">
        <v>44671</v>
      </c>
      <c r="P80">
        <v>14430</v>
      </c>
    </row>
    <row r="81" spans="1:16">
      <c r="A81" s="1">
        <v>42815</v>
      </c>
      <c r="B81">
        <v>12251</v>
      </c>
      <c r="C81">
        <v>21578</v>
      </c>
      <c r="D81">
        <v>12929</v>
      </c>
      <c r="E81">
        <v>9971</v>
      </c>
      <c r="F81">
        <v>73</v>
      </c>
      <c r="G81" t="s">
        <v>40</v>
      </c>
      <c r="H81" t="str">
        <f>IF(Grammys[[#This Row],[date]]&gt;=DATE(2022,2,1), "Grammys", "Grammys + TRA")</f>
        <v>Grammys + TRA</v>
      </c>
      <c r="I81" s="29" t="str">
        <f>_xlfn.XLOOKUP(Grammys[[#This Row],[date]],mobile_visits[date],mobile_visits[mobile_visitors],"0")</f>
        <v>0</v>
      </c>
      <c r="O81" s="1">
        <v>44672</v>
      </c>
      <c r="P81">
        <v>17867</v>
      </c>
    </row>
    <row r="82" spans="1:16">
      <c r="A82" s="1">
        <v>42816</v>
      </c>
      <c r="B82">
        <v>9377</v>
      </c>
      <c r="C82">
        <v>17646</v>
      </c>
      <c r="D82">
        <v>9899</v>
      </c>
      <c r="E82">
        <v>7190</v>
      </c>
      <c r="F82">
        <v>86</v>
      </c>
      <c r="G82" t="s">
        <v>40</v>
      </c>
      <c r="H82" t="str">
        <f>IF(Grammys[[#This Row],[date]]&gt;=DATE(2022,2,1), "Grammys", "Grammys + TRA")</f>
        <v>Grammys + TRA</v>
      </c>
      <c r="I82" s="29" t="str">
        <f>_xlfn.XLOOKUP(Grammys[[#This Row],[date]],mobile_visits[date],mobile_visits[mobile_visitors],"0")</f>
        <v>0</v>
      </c>
      <c r="O82" s="1">
        <v>44673</v>
      </c>
      <c r="P82">
        <v>17332</v>
      </c>
    </row>
    <row r="83" spans="1:16">
      <c r="A83" s="1">
        <v>42817</v>
      </c>
      <c r="B83">
        <v>8615</v>
      </c>
      <c r="C83">
        <v>16532</v>
      </c>
      <c r="D83">
        <v>9261</v>
      </c>
      <c r="E83">
        <v>6743</v>
      </c>
      <c r="F83">
        <v>84</v>
      </c>
      <c r="G83" t="s">
        <v>40</v>
      </c>
      <c r="H83" t="str">
        <f>IF(Grammys[[#This Row],[date]]&gt;=DATE(2022,2,1), "Grammys", "Grammys + TRA")</f>
        <v>Grammys + TRA</v>
      </c>
      <c r="I83" s="29" t="str">
        <f>_xlfn.XLOOKUP(Grammys[[#This Row],[date]],mobile_visits[date],mobile_visits[mobile_visitors],"0")</f>
        <v>0</v>
      </c>
      <c r="O83" s="1">
        <v>44674</v>
      </c>
      <c r="P83">
        <v>16219</v>
      </c>
    </row>
    <row r="84" spans="1:16">
      <c r="A84" s="1">
        <v>42818</v>
      </c>
      <c r="B84">
        <v>7789</v>
      </c>
      <c r="C84">
        <v>15290</v>
      </c>
      <c r="D84">
        <v>8334</v>
      </c>
      <c r="E84">
        <v>6033</v>
      </c>
      <c r="F84">
        <v>90</v>
      </c>
      <c r="G84" t="s">
        <v>40</v>
      </c>
      <c r="H84" t="str">
        <f>IF(Grammys[[#This Row],[date]]&gt;=DATE(2022,2,1), "Grammys", "Grammys + TRA")</f>
        <v>Grammys + TRA</v>
      </c>
      <c r="I84" s="29" t="str">
        <f>_xlfn.XLOOKUP(Grammys[[#This Row],[date]],mobile_visits[date],mobile_visits[mobile_visitors],"0")</f>
        <v>0</v>
      </c>
      <c r="O84" s="1">
        <v>44675</v>
      </c>
      <c r="P84">
        <v>15779</v>
      </c>
    </row>
    <row r="85" spans="1:16">
      <c r="A85" s="1">
        <v>42819</v>
      </c>
      <c r="B85">
        <v>7602</v>
      </c>
      <c r="C85">
        <v>14023</v>
      </c>
      <c r="D85">
        <v>8081</v>
      </c>
      <c r="E85">
        <v>6030</v>
      </c>
      <c r="F85">
        <v>76</v>
      </c>
      <c r="G85" t="s">
        <v>40</v>
      </c>
      <c r="H85" t="str">
        <f>IF(Grammys[[#This Row],[date]]&gt;=DATE(2022,2,1), "Grammys", "Grammys + TRA")</f>
        <v>Grammys + TRA</v>
      </c>
      <c r="I85" s="29" t="str">
        <f>_xlfn.XLOOKUP(Grammys[[#This Row],[date]],mobile_visits[date],mobile_visits[mobile_visitors],"0")</f>
        <v>0</v>
      </c>
      <c r="O85" s="1">
        <v>44676</v>
      </c>
      <c r="P85">
        <v>12360</v>
      </c>
    </row>
    <row r="86" spans="1:16">
      <c r="A86" s="1">
        <v>42820</v>
      </c>
      <c r="B86">
        <v>7633</v>
      </c>
      <c r="C86">
        <v>14420</v>
      </c>
      <c r="D86">
        <v>8076</v>
      </c>
      <c r="E86">
        <v>5961</v>
      </c>
      <c r="F86">
        <v>82</v>
      </c>
      <c r="G86" t="s">
        <v>40</v>
      </c>
      <c r="H86" t="str">
        <f>IF(Grammys[[#This Row],[date]]&gt;=DATE(2022,2,1), "Grammys", "Grammys + TRA")</f>
        <v>Grammys + TRA</v>
      </c>
      <c r="I86" s="29" t="str">
        <f>_xlfn.XLOOKUP(Grammys[[#This Row],[date]],mobile_visits[date],mobile_visits[mobile_visitors],"0")</f>
        <v>0</v>
      </c>
      <c r="O86" s="1">
        <v>44677</v>
      </c>
      <c r="P86">
        <v>12417</v>
      </c>
    </row>
    <row r="87" spans="1:16">
      <c r="A87" s="1">
        <v>42821</v>
      </c>
      <c r="B87">
        <v>7947</v>
      </c>
      <c r="C87">
        <v>14722</v>
      </c>
      <c r="D87">
        <v>8454</v>
      </c>
      <c r="E87">
        <v>6224</v>
      </c>
      <c r="F87">
        <v>76</v>
      </c>
      <c r="G87" t="s">
        <v>40</v>
      </c>
      <c r="H87" t="str">
        <f>IF(Grammys[[#This Row],[date]]&gt;=DATE(2022,2,1), "Grammys", "Grammys + TRA")</f>
        <v>Grammys + TRA</v>
      </c>
      <c r="I87" s="29" t="str">
        <f>_xlfn.XLOOKUP(Grammys[[#This Row],[date]],mobile_visits[date],mobile_visits[mobile_visitors],"0")</f>
        <v>0</v>
      </c>
      <c r="O87" s="1">
        <v>44678</v>
      </c>
      <c r="P87">
        <v>11444</v>
      </c>
    </row>
    <row r="88" spans="1:16">
      <c r="A88" s="1">
        <v>42822</v>
      </c>
      <c r="B88">
        <v>8096</v>
      </c>
      <c r="C88">
        <v>14785</v>
      </c>
      <c r="D88">
        <v>8517</v>
      </c>
      <c r="E88">
        <v>6388</v>
      </c>
      <c r="F88">
        <v>81</v>
      </c>
      <c r="G88" t="s">
        <v>40</v>
      </c>
      <c r="H88" t="str">
        <f>IF(Grammys[[#This Row],[date]]&gt;=DATE(2022,2,1), "Grammys", "Grammys + TRA")</f>
        <v>Grammys + TRA</v>
      </c>
      <c r="I88" s="29" t="str">
        <f>_xlfn.XLOOKUP(Grammys[[#This Row],[date]],mobile_visits[date],mobile_visits[mobile_visitors],"0")</f>
        <v>0</v>
      </c>
      <c r="O88" s="1">
        <v>44679</v>
      </c>
      <c r="P88">
        <v>12591</v>
      </c>
    </row>
    <row r="89" spans="1:16">
      <c r="A89" s="1">
        <v>42823</v>
      </c>
      <c r="B89">
        <v>7968</v>
      </c>
      <c r="C89">
        <v>15487</v>
      </c>
      <c r="D89">
        <v>8531</v>
      </c>
      <c r="E89">
        <v>6241</v>
      </c>
      <c r="F89">
        <v>93</v>
      </c>
      <c r="G89" t="s">
        <v>40</v>
      </c>
      <c r="H89" t="str">
        <f>IF(Grammys[[#This Row],[date]]&gt;=DATE(2022,2,1), "Grammys", "Grammys + TRA")</f>
        <v>Grammys + TRA</v>
      </c>
      <c r="I89" s="29" t="str">
        <f>_xlfn.XLOOKUP(Grammys[[#This Row],[date]],mobile_visits[date],mobile_visits[mobile_visitors],"0")</f>
        <v>0</v>
      </c>
      <c r="O89" s="1">
        <v>44680</v>
      </c>
      <c r="P89">
        <v>12764</v>
      </c>
    </row>
    <row r="90" spans="1:16">
      <c r="A90" s="1">
        <v>42824</v>
      </c>
      <c r="B90">
        <v>7624</v>
      </c>
      <c r="C90">
        <v>15014</v>
      </c>
      <c r="D90">
        <v>8122</v>
      </c>
      <c r="E90">
        <v>5836</v>
      </c>
      <c r="F90">
        <v>87</v>
      </c>
      <c r="G90" t="s">
        <v>40</v>
      </c>
      <c r="H90" t="str">
        <f>IF(Grammys[[#This Row],[date]]&gt;=DATE(2022,2,1), "Grammys", "Grammys + TRA")</f>
        <v>Grammys + TRA</v>
      </c>
      <c r="I90" s="29" t="str">
        <f>_xlfn.XLOOKUP(Grammys[[#This Row],[date]],mobile_visits[date],mobile_visits[mobile_visitors],"0")</f>
        <v>0</v>
      </c>
      <c r="O90" s="1">
        <v>44681</v>
      </c>
      <c r="P90">
        <v>13395</v>
      </c>
    </row>
    <row r="91" spans="1:16">
      <c r="A91" s="1">
        <v>42825</v>
      </c>
      <c r="B91">
        <v>7373</v>
      </c>
      <c r="C91">
        <v>14068</v>
      </c>
      <c r="D91">
        <v>7817</v>
      </c>
      <c r="E91">
        <v>5665</v>
      </c>
      <c r="F91">
        <v>69</v>
      </c>
      <c r="G91" t="s">
        <v>40</v>
      </c>
      <c r="H91" t="str">
        <f>IF(Grammys[[#This Row],[date]]&gt;=DATE(2022,2,1), "Grammys", "Grammys + TRA")</f>
        <v>Grammys + TRA</v>
      </c>
      <c r="I91" s="29" t="str">
        <f>_xlfn.XLOOKUP(Grammys[[#This Row],[date]],mobile_visits[date],mobile_visits[mobile_visitors],"0")</f>
        <v>0</v>
      </c>
      <c r="O91" s="1">
        <v>44682</v>
      </c>
      <c r="P91">
        <v>13256</v>
      </c>
    </row>
    <row r="92" spans="1:16">
      <c r="A92" s="1">
        <v>42826</v>
      </c>
      <c r="B92">
        <v>7627</v>
      </c>
      <c r="C92">
        <v>13840</v>
      </c>
      <c r="D92">
        <v>7987</v>
      </c>
      <c r="E92">
        <v>5976</v>
      </c>
      <c r="F92">
        <v>78</v>
      </c>
      <c r="G92" t="s">
        <v>40</v>
      </c>
      <c r="H92" t="str">
        <f>IF(Grammys[[#This Row],[date]]&gt;=DATE(2022,2,1), "Grammys", "Grammys + TRA")</f>
        <v>Grammys + TRA</v>
      </c>
      <c r="I92" s="29" t="str">
        <f>_xlfn.XLOOKUP(Grammys[[#This Row],[date]],mobile_visits[date],mobile_visits[mobile_visitors],"0")</f>
        <v>0</v>
      </c>
      <c r="O92" s="1">
        <v>44683</v>
      </c>
      <c r="P92">
        <v>11428</v>
      </c>
    </row>
    <row r="93" spans="1:16">
      <c r="A93" s="1">
        <v>42827</v>
      </c>
      <c r="B93">
        <v>7970</v>
      </c>
      <c r="C93">
        <v>15161</v>
      </c>
      <c r="D93">
        <v>8488</v>
      </c>
      <c r="E93">
        <v>6203</v>
      </c>
      <c r="F93">
        <v>82</v>
      </c>
      <c r="G93" t="s">
        <v>40</v>
      </c>
      <c r="H93" t="str">
        <f>IF(Grammys[[#This Row],[date]]&gt;=DATE(2022,2,1), "Grammys", "Grammys + TRA")</f>
        <v>Grammys + TRA</v>
      </c>
      <c r="I93" s="29" t="str">
        <f>_xlfn.XLOOKUP(Grammys[[#This Row],[date]],mobile_visits[date],mobile_visits[mobile_visitors],"0")</f>
        <v>0</v>
      </c>
      <c r="O93" s="1">
        <v>44684</v>
      </c>
      <c r="P93">
        <v>11634</v>
      </c>
    </row>
    <row r="94" spans="1:16">
      <c r="A94" s="1">
        <v>42828</v>
      </c>
      <c r="B94">
        <v>7827</v>
      </c>
      <c r="C94">
        <v>15386</v>
      </c>
      <c r="D94">
        <v>8361</v>
      </c>
      <c r="E94">
        <v>5994</v>
      </c>
      <c r="F94">
        <v>80</v>
      </c>
      <c r="G94" t="s">
        <v>40</v>
      </c>
      <c r="H94" t="str">
        <f>IF(Grammys[[#This Row],[date]]&gt;=DATE(2022,2,1), "Grammys", "Grammys + TRA")</f>
        <v>Grammys + TRA</v>
      </c>
      <c r="I94" s="29" t="str">
        <f>_xlfn.XLOOKUP(Grammys[[#This Row],[date]],mobile_visits[date],mobile_visits[mobile_visitors],"0")</f>
        <v>0</v>
      </c>
      <c r="O94" s="1">
        <v>44685</v>
      </c>
      <c r="P94">
        <v>11398</v>
      </c>
    </row>
    <row r="95" spans="1:16">
      <c r="A95" s="1">
        <v>42829</v>
      </c>
      <c r="B95">
        <v>7359</v>
      </c>
      <c r="C95">
        <v>15506</v>
      </c>
      <c r="D95">
        <v>7811</v>
      </c>
      <c r="E95">
        <v>5510</v>
      </c>
      <c r="F95">
        <v>83</v>
      </c>
      <c r="G95" t="s">
        <v>40</v>
      </c>
      <c r="H95" t="str">
        <f>IF(Grammys[[#This Row],[date]]&gt;=DATE(2022,2,1), "Grammys", "Grammys + TRA")</f>
        <v>Grammys + TRA</v>
      </c>
      <c r="I95" s="29" t="str">
        <f>_xlfn.XLOOKUP(Grammys[[#This Row],[date]],mobile_visits[date],mobile_visits[mobile_visitors],"0")</f>
        <v>0</v>
      </c>
      <c r="O95" s="1">
        <v>44686</v>
      </c>
      <c r="P95">
        <v>10272</v>
      </c>
    </row>
    <row r="96" spans="1:16">
      <c r="A96" s="1">
        <v>42830</v>
      </c>
      <c r="B96">
        <v>7201</v>
      </c>
      <c r="C96">
        <v>13538</v>
      </c>
      <c r="D96">
        <v>7526</v>
      </c>
      <c r="E96">
        <v>5521</v>
      </c>
      <c r="F96">
        <v>80</v>
      </c>
      <c r="G96" t="s">
        <v>40</v>
      </c>
      <c r="H96" t="str">
        <f>IF(Grammys[[#This Row],[date]]&gt;=DATE(2022,2,1), "Grammys", "Grammys + TRA")</f>
        <v>Grammys + TRA</v>
      </c>
      <c r="I96" s="29" t="str">
        <f>_xlfn.XLOOKUP(Grammys[[#This Row],[date]],mobile_visits[date],mobile_visits[mobile_visitors],"0")</f>
        <v>0</v>
      </c>
      <c r="O96" s="1">
        <v>44687</v>
      </c>
      <c r="P96">
        <v>11848</v>
      </c>
    </row>
    <row r="97" spans="1:16">
      <c r="A97" s="1">
        <v>42831</v>
      </c>
      <c r="B97">
        <v>7249</v>
      </c>
      <c r="C97">
        <v>13767</v>
      </c>
      <c r="D97">
        <v>7605</v>
      </c>
      <c r="E97">
        <v>5377</v>
      </c>
      <c r="F97">
        <v>80</v>
      </c>
      <c r="G97" t="s">
        <v>40</v>
      </c>
      <c r="H97" t="str">
        <f>IF(Grammys[[#This Row],[date]]&gt;=DATE(2022,2,1), "Grammys", "Grammys + TRA")</f>
        <v>Grammys + TRA</v>
      </c>
      <c r="I97" s="29" t="str">
        <f>_xlfn.XLOOKUP(Grammys[[#This Row],[date]],mobile_visits[date],mobile_visits[mobile_visitors],"0")</f>
        <v>0</v>
      </c>
      <c r="O97" s="1">
        <v>44688</v>
      </c>
      <c r="P97">
        <v>11987</v>
      </c>
    </row>
    <row r="98" spans="1:16">
      <c r="A98" s="1">
        <v>42832</v>
      </c>
      <c r="B98">
        <v>6950</v>
      </c>
      <c r="C98">
        <v>13052</v>
      </c>
      <c r="D98">
        <v>7292</v>
      </c>
      <c r="E98">
        <v>5254</v>
      </c>
      <c r="F98">
        <v>71</v>
      </c>
      <c r="G98" t="s">
        <v>40</v>
      </c>
      <c r="H98" t="str">
        <f>IF(Grammys[[#This Row],[date]]&gt;=DATE(2022,2,1), "Grammys", "Grammys + TRA")</f>
        <v>Grammys + TRA</v>
      </c>
      <c r="I98" s="29" t="str">
        <f>_xlfn.XLOOKUP(Grammys[[#This Row],[date]],mobile_visits[date],mobile_visits[mobile_visitors],"0")</f>
        <v>0</v>
      </c>
      <c r="O98" s="1">
        <v>44689</v>
      </c>
      <c r="P98">
        <v>11988</v>
      </c>
    </row>
    <row r="99" spans="1:16">
      <c r="A99" s="1">
        <v>42833</v>
      </c>
      <c r="B99">
        <v>6262</v>
      </c>
      <c r="C99">
        <v>11439</v>
      </c>
      <c r="D99">
        <v>6648</v>
      </c>
      <c r="E99">
        <v>4947</v>
      </c>
      <c r="F99">
        <v>68</v>
      </c>
      <c r="G99" t="s">
        <v>40</v>
      </c>
      <c r="H99" t="str">
        <f>IF(Grammys[[#This Row],[date]]&gt;=DATE(2022,2,1), "Grammys", "Grammys + TRA")</f>
        <v>Grammys + TRA</v>
      </c>
      <c r="I99" s="29" t="str">
        <f>_xlfn.XLOOKUP(Grammys[[#This Row],[date]],mobile_visits[date],mobile_visits[mobile_visitors],"0")</f>
        <v>0</v>
      </c>
      <c r="O99" s="1">
        <v>44690</v>
      </c>
      <c r="P99">
        <v>10033</v>
      </c>
    </row>
    <row r="100" spans="1:16">
      <c r="A100" s="1">
        <v>42834</v>
      </c>
      <c r="B100">
        <v>6347</v>
      </c>
      <c r="C100">
        <v>12067</v>
      </c>
      <c r="D100">
        <v>6701</v>
      </c>
      <c r="E100">
        <v>4855</v>
      </c>
      <c r="F100">
        <v>78</v>
      </c>
      <c r="G100" t="s">
        <v>40</v>
      </c>
      <c r="H100" t="str">
        <f>IF(Grammys[[#This Row],[date]]&gt;=DATE(2022,2,1), "Grammys", "Grammys + TRA")</f>
        <v>Grammys + TRA</v>
      </c>
      <c r="I100" s="29" t="str">
        <f>_xlfn.XLOOKUP(Grammys[[#This Row],[date]],mobile_visits[date],mobile_visits[mobile_visitors],"0")</f>
        <v>0</v>
      </c>
      <c r="O100" s="1">
        <v>44691</v>
      </c>
      <c r="P100">
        <v>8265</v>
      </c>
    </row>
    <row r="101" spans="1:16">
      <c r="A101" s="1">
        <v>42835</v>
      </c>
      <c r="B101">
        <v>6337</v>
      </c>
      <c r="C101">
        <v>12033</v>
      </c>
      <c r="D101">
        <v>6719</v>
      </c>
      <c r="E101">
        <v>4883</v>
      </c>
      <c r="F101">
        <v>75</v>
      </c>
      <c r="G101" t="s">
        <v>40</v>
      </c>
      <c r="H101" t="str">
        <f>IF(Grammys[[#This Row],[date]]&gt;=DATE(2022,2,1), "Grammys", "Grammys + TRA")</f>
        <v>Grammys + TRA</v>
      </c>
      <c r="I101" s="29" t="str">
        <f>_xlfn.XLOOKUP(Grammys[[#This Row],[date]],mobile_visits[date],mobile_visits[mobile_visitors],"0")</f>
        <v>0</v>
      </c>
      <c r="O101" s="1">
        <v>44692</v>
      </c>
      <c r="P101">
        <v>9151</v>
      </c>
    </row>
    <row r="102" spans="1:16">
      <c r="A102" s="1">
        <v>42836</v>
      </c>
      <c r="B102">
        <v>7011</v>
      </c>
      <c r="C102">
        <v>13225</v>
      </c>
      <c r="D102">
        <v>7513</v>
      </c>
      <c r="E102">
        <v>5456</v>
      </c>
      <c r="F102">
        <v>74</v>
      </c>
      <c r="G102" t="s">
        <v>40</v>
      </c>
      <c r="H102" t="str">
        <f>IF(Grammys[[#This Row],[date]]&gt;=DATE(2022,2,1), "Grammys", "Grammys + TRA")</f>
        <v>Grammys + TRA</v>
      </c>
      <c r="I102" s="29" t="str">
        <f>_xlfn.XLOOKUP(Grammys[[#This Row],[date]],mobile_visits[date],mobile_visits[mobile_visitors],"0")</f>
        <v>0</v>
      </c>
      <c r="O102" s="1">
        <v>44693</v>
      </c>
      <c r="P102">
        <v>10890</v>
      </c>
    </row>
    <row r="103" spans="1:16">
      <c r="A103" s="1">
        <v>42837</v>
      </c>
      <c r="B103">
        <v>8038</v>
      </c>
      <c r="C103">
        <v>13900</v>
      </c>
      <c r="D103">
        <v>8415</v>
      </c>
      <c r="E103">
        <v>6181</v>
      </c>
      <c r="F103">
        <v>62</v>
      </c>
      <c r="G103" t="s">
        <v>40</v>
      </c>
      <c r="H103" t="str">
        <f>IF(Grammys[[#This Row],[date]]&gt;=DATE(2022,2,1), "Grammys", "Grammys + TRA")</f>
        <v>Grammys + TRA</v>
      </c>
      <c r="I103" s="29" t="str">
        <f>_xlfn.XLOOKUP(Grammys[[#This Row],[date]],mobile_visits[date],mobile_visits[mobile_visitors],"0")</f>
        <v>0</v>
      </c>
      <c r="O103" s="1">
        <v>44694</v>
      </c>
      <c r="P103">
        <v>11956</v>
      </c>
    </row>
    <row r="104" spans="1:16">
      <c r="A104" s="1">
        <v>42838</v>
      </c>
      <c r="B104">
        <v>10204</v>
      </c>
      <c r="C104">
        <v>17707</v>
      </c>
      <c r="D104">
        <v>10830</v>
      </c>
      <c r="E104">
        <v>8061</v>
      </c>
      <c r="F104">
        <v>62</v>
      </c>
      <c r="G104" t="s">
        <v>40</v>
      </c>
      <c r="H104" t="str">
        <f>IF(Grammys[[#This Row],[date]]&gt;=DATE(2022,2,1), "Grammys", "Grammys + TRA")</f>
        <v>Grammys + TRA</v>
      </c>
      <c r="I104" s="29" t="str">
        <f>_xlfn.XLOOKUP(Grammys[[#This Row],[date]],mobile_visits[date],mobile_visits[mobile_visitors],"0")</f>
        <v>0</v>
      </c>
      <c r="O104" s="1">
        <v>44695</v>
      </c>
      <c r="P104">
        <v>12357</v>
      </c>
    </row>
    <row r="105" spans="1:16">
      <c r="A105" s="1">
        <v>42839</v>
      </c>
      <c r="B105">
        <v>10322</v>
      </c>
      <c r="C105">
        <v>17967</v>
      </c>
      <c r="D105">
        <v>10990</v>
      </c>
      <c r="E105">
        <v>8253</v>
      </c>
      <c r="F105">
        <v>67</v>
      </c>
      <c r="G105" t="s">
        <v>40</v>
      </c>
      <c r="H105" t="str">
        <f>IF(Grammys[[#This Row],[date]]&gt;=DATE(2022,2,1), "Grammys", "Grammys + TRA")</f>
        <v>Grammys + TRA</v>
      </c>
      <c r="I105" s="29" t="str">
        <f>_xlfn.XLOOKUP(Grammys[[#This Row],[date]],mobile_visits[date],mobile_visits[mobile_visitors],"0")</f>
        <v>0</v>
      </c>
      <c r="O105" s="1">
        <v>44696</v>
      </c>
      <c r="P105">
        <v>12572</v>
      </c>
    </row>
    <row r="106" spans="1:16">
      <c r="A106" s="1">
        <v>42840</v>
      </c>
      <c r="B106">
        <v>8806</v>
      </c>
      <c r="C106">
        <v>15271</v>
      </c>
      <c r="D106">
        <v>9285</v>
      </c>
      <c r="E106">
        <v>6988</v>
      </c>
      <c r="F106">
        <v>62</v>
      </c>
      <c r="G106" t="s">
        <v>40</v>
      </c>
      <c r="H106" t="str">
        <f>IF(Grammys[[#This Row],[date]]&gt;=DATE(2022,2,1), "Grammys", "Grammys + TRA")</f>
        <v>Grammys + TRA</v>
      </c>
      <c r="I106" s="29" t="str">
        <f>_xlfn.XLOOKUP(Grammys[[#This Row],[date]],mobile_visits[date],mobile_visits[mobile_visitors],"0")</f>
        <v>0</v>
      </c>
      <c r="O106" s="1">
        <v>44697</v>
      </c>
      <c r="P106">
        <v>10794</v>
      </c>
    </row>
    <row r="107" spans="1:16">
      <c r="A107" s="1">
        <v>42841</v>
      </c>
      <c r="B107">
        <v>21469</v>
      </c>
      <c r="C107">
        <v>37310</v>
      </c>
      <c r="D107">
        <v>22710</v>
      </c>
      <c r="E107">
        <v>16452</v>
      </c>
      <c r="F107">
        <v>67</v>
      </c>
      <c r="G107" t="s">
        <v>40</v>
      </c>
      <c r="H107" t="str">
        <f>IF(Grammys[[#This Row],[date]]&gt;=DATE(2022,2,1), "Grammys", "Grammys + TRA")</f>
        <v>Grammys + TRA</v>
      </c>
      <c r="I107" s="29" t="str">
        <f>_xlfn.XLOOKUP(Grammys[[#This Row],[date]],mobile_visits[date],mobile_visits[mobile_visitors],"0")</f>
        <v>0</v>
      </c>
      <c r="O107" s="1">
        <v>44698</v>
      </c>
      <c r="P107">
        <v>9797</v>
      </c>
    </row>
    <row r="108" spans="1:16">
      <c r="A108" s="1">
        <v>42842</v>
      </c>
      <c r="B108">
        <v>14149</v>
      </c>
      <c r="C108">
        <v>27777</v>
      </c>
      <c r="D108">
        <v>14922</v>
      </c>
      <c r="E108">
        <v>10188</v>
      </c>
      <c r="F108">
        <v>73</v>
      </c>
      <c r="G108" t="s">
        <v>40</v>
      </c>
      <c r="H108" t="str">
        <f>IF(Grammys[[#This Row],[date]]&gt;=DATE(2022,2,1), "Grammys", "Grammys + TRA")</f>
        <v>Grammys + TRA</v>
      </c>
      <c r="I108" s="29" t="str">
        <f>_xlfn.XLOOKUP(Grammys[[#This Row],[date]],mobile_visits[date],mobile_visits[mobile_visitors],"0")</f>
        <v>0</v>
      </c>
      <c r="O108" s="1">
        <v>44699</v>
      </c>
      <c r="P108">
        <v>9463</v>
      </c>
    </row>
    <row r="109" spans="1:16">
      <c r="A109" s="1">
        <v>42843</v>
      </c>
      <c r="B109">
        <v>10477</v>
      </c>
      <c r="C109">
        <v>20391</v>
      </c>
      <c r="D109">
        <v>11127</v>
      </c>
      <c r="E109">
        <v>7851</v>
      </c>
      <c r="F109">
        <v>74</v>
      </c>
      <c r="G109" t="s">
        <v>40</v>
      </c>
      <c r="H109" t="str">
        <f>IF(Grammys[[#This Row],[date]]&gt;=DATE(2022,2,1), "Grammys", "Grammys + TRA")</f>
        <v>Grammys + TRA</v>
      </c>
      <c r="I109" s="29" t="str">
        <f>_xlfn.XLOOKUP(Grammys[[#This Row],[date]],mobile_visits[date],mobile_visits[mobile_visitors],"0")</f>
        <v>0</v>
      </c>
      <c r="O109" s="1">
        <v>44700</v>
      </c>
      <c r="P109">
        <v>12308</v>
      </c>
    </row>
    <row r="110" spans="1:16">
      <c r="A110" s="1">
        <v>42844</v>
      </c>
      <c r="B110">
        <v>35249</v>
      </c>
      <c r="C110">
        <v>50045</v>
      </c>
      <c r="D110">
        <v>36246</v>
      </c>
      <c r="E110">
        <v>30063</v>
      </c>
      <c r="F110">
        <v>35</v>
      </c>
      <c r="G110" t="s">
        <v>40</v>
      </c>
      <c r="H110" t="str">
        <f>IF(Grammys[[#This Row],[date]]&gt;=DATE(2022,2,1), "Grammys", "Grammys + TRA")</f>
        <v>Grammys + TRA</v>
      </c>
      <c r="I110" s="29" t="str">
        <f>_xlfn.XLOOKUP(Grammys[[#This Row],[date]],mobile_visits[date],mobile_visits[mobile_visitors],"0")</f>
        <v>0</v>
      </c>
      <c r="O110" s="1">
        <v>44701</v>
      </c>
      <c r="P110">
        <v>11140</v>
      </c>
    </row>
    <row r="111" spans="1:16">
      <c r="A111" s="1">
        <v>42845</v>
      </c>
      <c r="B111">
        <v>13080</v>
      </c>
      <c r="C111">
        <v>23052</v>
      </c>
      <c r="D111">
        <v>13730</v>
      </c>
      <c r="E111">
        <v>10242</v>
      </c>
      <c r="F111">
        <v>59</v>
      </c>
      <c r="G111" t="s">
        <v>40</v>
      </c>
      <c r="H111" t="str">
        <f>IF(Grammys[[#This Row],[date]]&gt;=DATE(2022,2,1), "Grammys", "Grammys + TRA")</f>
        <v>Grammys + TRA</v>
      </c>
      <c r="I111" s="29" t="str">
        <f>_xlfn.XLOOKUP(Grammys[[#This Row],[date]],mobile_visits[date],mobile_visits[mobile_visitors],"0")</f>
        <v>0</v>
      </c>
      <c r="O111" s="1">
        <v>44702</v>
      </c>
      <c r="P111">
        <v>11411</v>
      </c>
    </row>
    <row r="112" spans="1:16">
      <c r="A112" s="1">
        <v>42846</v>
      </c>
      <c r="B112">
        <v>11195</v>
      </c>
      <c r="C112">
        <v>20578</v>
      </c>
      <c r="D112">
        <v>11770</v>
      </c>
      <c r="E112">
        <v>8228</v>
      </c>
      <c r="F112">
        <v>68</v>
      </c>
      <c r="G112" t="s">
        <v>40</v>
      </c>
      <c r="H112" t="str">
        <f>IF(Grammys[[#This Row],[date]]&gt;=DATE(2022,2,1), "Grammys", "Grammys + TRA")</f>
        <v>Grammys + TRA</v>
      </c>
      <c r="I112" s="29" t="str">
        <f>_xlfn.XLOOKUP(Grammys[[#This Row],[date]],mobile_visits[date],mobile_visits[mobile_visitors],"0")</f>
        <v>0</v>
      </c>
      <c r="O112" s="1">
        <v>44703</v>
      </c>
      <c r="P112">
        <v>11219</v>
      </c>
    </row>
    <row r="113" spans="1:16">
      <c r="A113" s="1">
        <v>42847</v>
      </c>
      <c r="B113">
        <v>8363</v>
      </c>
      <c r="C113">
        <v>14911</v>
      </c>
      <c r="D113">
        <v>8892</v>
      </c>
      <c r="E113">
        <v>6258</v>
      </c>
      <c r="F113">
        <v>66</v>
      </c>
      <c r="G113" t="s">
        <v>40</v>
      </c>
      <c r="H113" t="str">
        <f>IF(Grammys[[#This Row],[date]]&gt;=DATE(2022,2,1), "Grammys", "Grammys + TRA")</f>
        <v>Grammys + TRA</v>
      </c>
      <c r="I113" s="29" t="str">
        <f>_xlfn.XLOOKUP(Grammys[[#This Row],[date]],mobile_visits[date],mobile_visits[mobile_visitors],"0")</f>
        <v>0</v>
      </c>
      <c r="O113" s="1">
        <v>44704</v>
      </c>
      <c r="P113">
        <v>9882</v>
      </c>
    </row>
    <row r="114" spans="1:16">
      <c r="A114" s="1">
        <v>42848</v>
      </c>
      <c r="B114">
        <v>8071</v>
      </c>
      <c r="C114">
        <v>14772</v>
      </c>
      <c r="D114">
        <v>8486</v>
      </c>
      <c r="E114">
        <v>6231</v>
      </c>
      <c r="F114">
        <v>69</v>
      </c>
      <c r="G114" t="s">
        <v>40</v>
      </c>
      <c r="H114" t="str">
        <f>IF(Grammys[[#This Row],[date]]&gt;=DATE(2022,2,1), "Grammys", "Grammys + TRA")</f>
        <v>Grammys + TRA</v>
      </c>
      <c r="I114" s="29" t="str">
        <f>_xlfn.XLOOKUP(Grammys[[#This Row],[date]],mobile_visits[date],mobile_visits[mobile_visitors],"0")</f>
        <v>0</v>
      </c>
      <c r="O114" s="1">
        <v>44705</v>
      </c>
      <c r="P114">
        <v>10101</v>
      </c>
    </row>
    <row r="115" spans="1:16">
      <c r="A115" s="1">
        <v>42849</v>
      </c>
      <c r="B115">
        <v>8548</v>
      </c>
      <c r="C115">
        <v>15685</v>
      </c>
      <c r="D115">
        <v>8981</v>
      </c>
      <c r="E115">
        <v>6587</v>
      </c>
      <c r="F115">
        <v>72</v>
      </c>
      <c r="G115" t="s">
        <v>40</v>
      </c>
      <c r="H115" t="str">
        <f>IF(Grammys[[#This Row],[date]]&gt;=DATE(2022,2,1), "Grammys", "Grammys + TRA")</f>
        <v>Grammys + TRA</v>
      </c>
      <c r="I115" s="29" t="str">
        <f>_xlfn.XLOOKUP(Grammys[[#This Row],[date]],mobile_visits[date],mobile_visits[mobile_visitors],"0")</f>
        <v>0</v>
      </c>
      <c r="O115" s="1">
        <v>44706</v>
      </c>
      <c r="P115">
        <v>10184</v>
      </c>
    </row>
    <row r="116" spans="1:16">
      <c r="A116" s="1">
        <v>42850</v>
      </c>
      <c r="B116">
        <v>8179</v>
      </c>
      <c r="C116">
        <v>14435</v>
      </c>
      <c r="D116">
        <v>8633</v>
      </c>
      <c r="E116">
        <v>6410</v>
      </c>
      <c r="F116">
        <v>60</v>
      </c>
      <c r="G116" t="s">
        <v>40</v>
      </c>
      <c r="H116" t="str">
        <f>IF(Grammys[[#This Row],[date]]&gt;=DATE(2022,2,1), "Grammys", "Grammys + TRA")</f>
        <v>Grammys + TRA</v>
      </c>
      <c r="I116" s="29" t="str">
        <f>_xlfn.XLOOKUP(Grammys[[#This Row],[date]],mobile_visits[date],mobile_visits[mobile_visitors],"0")</f>
        <v>0</v>
      </c>
      <c r="O116" s="1">
        <v>44707</v>
      </c>
      <c r="P116">
        <v>10467</v>
      </c>
    </row>
    <row r="117" spans="1:16">
      <c r="A117" s="1">
        <v>42851</v>
      </c>
      <c r="B117">
        <v>7717</v>
      </c>
      <c r="C117">
        <v>14183</v>
      </c>
      <c r="D117">
        <v>8186</v>
      </c>
      <c r="E117">
        <v>5975</v>
      </c>
      <c r="F117">
        <v>67</v>
      </c>
      <c r="G117" t="s">
        <v>40</v>
      </c>
      <c r="H117" t="str">
        <f>IF(Grammys[[#This Row],[date]]&gt;=DATE(2022,2,1), "Grammys", "Grammys + TRA")</f>
        <v>Grammys + TRA</v>
      </c>
      <c r="I117" s="29" t="str">
        <f>_xlfn.XLOOKUP(Grammys[[#This Row],[date]],mobile_visits[date],mobile_visits[mobile_visitors],"0")</f>
        <v>0</v>
      </c>
      <c r="O117" s="1">
        <v>44708</v>
      </c>
      <c r="P117">
        <v>13647</v>
      </c>
    </row>
    <row r="118" spans="1:16">
      <c r="A118" s="1">
        <v>42852</v>
      </c>
      <c r="B118">
        <v>7489</v>
      </c>
      <c r="C118">
        <v>13680</v>
      </c>
      <c r="D118">
        <v>7869</v>
      </c>
      <c r="E118">
        <v>5706</v>
      </c>
      <c r="F118">
        <v>67</v>
      </c>
      <c r="G118" t="s">
        <v>40</v>
      </c>
      <c r="H118" t="str">
        <f>IF(Grammys[[#This Row],[date]]&gt;=DATE(2022,2,1), "Grammys", "Grammys + TRA")</f>
        <v>Grammys + TRA</v>
      </c>
      <c r="I118" s="29" t="str">
        <f>_xlfn.XLOOKUP(Grammys[[#This Row],[date]],mobile_visits[date],mobile_visits[mobile_visitors],"0")</f>
        <v>0</v>
      </c>
      <c r="O118" s="1">
        <v>44709</v>
      </c>
      <c r="P118">
        <v>9615</v>
      </c>
    </row>
    <row r="119" spans="1:16">
      <c r="A119" s="1">
        <v>42853</v>
      </c>
      <c r="B119">
        <v>7011</v>
      </c>
      <c r="C119">
        <v>13079</v>
      </c>
      <c r="D119">
        <v>7342</v>
      </c>
      <c r="E119">
        <v>5301</v>
      </c>
      <c r="F119">
        <v>69</v>
      </c>
      <c r="G119" t="s">
        <v>40</v>
      </c>
      <c r="H119" t="str">
        <f>IF(Grammys[[#This Row],[date]]&gt;=DATE(2022,2,1), "Grammys", "Grammys + TRA")</f>
        <v>Grammys + TRA</v>
      </c>
      <c r="I119" s="29" t="str">
        <f>_xlfn.XLOOKUP(Grammys[[#This Row],[date]],mobile_visits[date],mobile_visits[mobile_visitors],"0")</f>
        <v>0</v>
      </c>
      <c r="O119" s="1">
        <v>44710</v>
      </c>
      <c r="P119">
        <v>8738</v>
      </c>
    </row>
    <row r="120" spans="1:16">
      <c r="A120" s="1">
        <v>42854</v>
      </c>
      <c r="B120">
        <v>10897</v>
      </c>
      <c r="C120">
        <v>16223</v>
      </c>
      <c r="D120">
        <v>11306</v>
      </c>
      <c r="E120">
        <v>9440</v>
      </c>
      <c r="F120">
        <v>36</v>
      </c>
      <c r="G120" t="s">
        <v>40</v>
      </c>
      <c r="H120" t="str">
        <f>IF(Grammys[[#This Row],[date]]&gt;=DATE(2022,2,1), "Grammys", "Grammys + TRA")</f>
        <v>Grammys + TRA</v>
      </c>
      <c r="I120" s="29" t="str">
        <f>_xlfn.XLOOKUP(Grammys[[#This Row],[date]],mobile_visits[date],mobile_visits[mobile_visitors],"0")</f>
        <v>0</v>
      </c>
      <c r="O120" s="1">
        <v>44711</v>
      </c>
      <c r="P120">
        <v>9641</v>
      </c>
    </row>
    <row r="121" spans="1:16">
      <c r="A121" s="1">
        <v>42855</v>
      </c>
      <c r="B121">
        <v>8115</v>
      </c>
      <c r="C121">
        <v>14750</v>
      </c>
      <c r="D121">
        <v>8418</v>
      </c>
      <c r="E121">
        <v>6104</v>
      </c>
      <c r="F121">
        <v>61</v>
      </c>
      <c r="G121" t="s">
        <v>40</v>
      </c>
      <c r="H121" t="str">
        <f>IF(Grammys[[#This Row],[date]]&gt;=DATE(2022,2,1), "Grammys", "Grammys + TRA")</f>
        <v>Grammys + TRA</v>
      </c>
      <c r="I121" s="29" t="str">
        <f>_xlfn.XLOOKUP(Grammys[[#This Row],[date]],mobile_visits[date],mobile_visits[mobile_visitors],"0")</f>
        <v>0</v>
      </c>
      <c r="O121" s="1">
        <v>44712</v>
      </c>
      <c r="P121">
        <v>8517</v>
      </c>
    </row>
    <row r="122" spans="1:16">
      <c r="A122" s="1">
        <v>42856</v>
      </c>
      <c r="B122">
        <v>7923</v>
      </c>
      <c r="C122">
        <v>14731</v>
      </c>
      <c r="D122">
        <v>8382</v>
      </c>
      <c r="E122">
        <v>5982</v>
      </c>
      <c r="F122">
        <v>70</v>
      </c>
      <c r="G122" t="s">
        <v>40</v>
      </c>
      <c r="H122" t="str">
        <f>IF(Grammys[[#This Row],[date]]&gt;=DATE(2022,2,1), "Grammys", "Grammys + TRA")</f>
        <v>Grammys + TRA</v>
      </c>
      <c r="I122" s="29" t="str">
        <f>_xlfn.XLOOKUP(Grammys[[#This Row],[date]],mobile_visits[date],mobile_visits[mobile_visitors],"0")</f>
        <v>0</v>
      </c>
      <c r="O122" s="1">
        <v>44713</v>
      </c>
      <c r="P122">
        <v>9204</v>
      </c>
    </row>
    <row r="123" spans="1:16">
      <c r="A123" s="1">
        <v>42857</v>
      </c>
      <c r="B123">
        <v>7653</v>
      </c>
      <c r="C123">
        <v>13879</v>
      </c>
      <c r="D123">
        <v>8156</v>
      </c>
      <c r="E123">
        <v>5918</v>
      </c>
      <c r="F123">
        <v>67</v>
      </c>
      <c r="G123" t="s">
        <v>40</v>
      </c>
      <c r="H123" t="str">
        <f>IF(Grammys[[#This Row],[date]]&gt;=DATE(2022,2,1), "Grammys", "Grammys + TRA")</f>
        <v>Grammys + TRA</v>
      </c>
      <c r="I123" s="29" t="str">
        <f>_xlfn.XLOOKUP(Grammys[[#This Row],[date]],mobile_visits[date],mobile_visits[mobile_visitors],"0")</f>
        <v>0</v>
      </c>
      <c r="O123" s="1">
        <v>44714</v>
      </c>
      <c r="P123">
        <v>9134</v>
      </c>
    </row>
    <row r="124" spans="1:16">
      <c r="A124" s="1">
        <v>42858</v>
      </c>
      <c r="B124">
        <v>12064</v>
      </c>
      <c r="C124">
        <v>21432</v>
      </c>
      <c r="D124">
        <v>12821</v>
      </c>
      <c r="E124">
        <v>9369</v>
      </c>
      <c r="F124">
        <v>69</v>
      </c>
      <c r="G124" t="s">
        <v>40</v>
      </c>
      <c r="H124" t="str">
        <f>IF(Grammys[[#This Row],[date]]&gt;=DATE(2022,2,1), "Grammys", "Grammys + TRA")</f>
        <v>Grammys + TRA</v>
      </c>
      <c r="I124" s="29" t="str">
        <f>_xlfn.XLOOKUP(Grammys[[#This Row],[date]],mobile_visits[date],mobile_visits[mobile_visitors],"0")</f>
        <v>0</v>
      </c>
      <c r="O124" s="1">
        <v>44715</v>
      </c>
      <c r="P124">
        <v>7944</v>
      </c>
    </row>
    <row r="125" spans="1:16">
      <c r="A125" s="1">
        <v>42859</v>
      </c>
      <c r="B125">
        <v>9065</v>
      </c>
      <c r="C125">
        <v>17003</v>
      </c>
      <c r="D125">
        <v>9524</v>
      </c>
      <c r="E125">
        <v>6938</v>
      </c>
      <c r="F125">
        <v>72</v>
      </c>
      <c r="G125" t="s">
        <v>40</v>
      </c>
      <c r="H125" t="str">
        <f>IF(Grammys[[#This Row],[date]]&gt;=DATE(2022,2,1), "Grammys", "Grammys + TRA")</f>
        <v>Grammys + TRA</v>
      </c>
      <c r="I125" s="29" t="str">
        <f>_xlfn.XLOOKUP(Grammys[[#This Row],[date]],mobile_visits[date],mobile_visits[mobile_visitors],"0")</f>
        <v>0</v>
      </c>
      <c r="O125" s="1">
        <v>44716</v>
      </c>
      <c r="P125">
        <v>8937</v>
      </c>
    </row>
    <row r="126" spans="1:16">
      <c r="A126" s="1">
        <v>42860</v>
      </c>
      <c r="B126">
        <v>8668</v>
      </c>
      <c r="C126">
        <v>15453</v>
      </c>
      <c r="D126">
        <v>9066</v>
      </c>
      <c r="E126">
        <v>6757</v>
      </c>
      <c r="F126">
        <v>66</v>
      </c>
      <c r="G126" t="s">
        <v>40</v>
      </c>
      <c r="H126" t="str">
        <f>IF(Grammys[[#This Row],[date]]&gt;=DATE(2022,2,1), "Grammys", "Grammys + TRA")</f>
        <v>Grammys + TRA</v>
      </c>
      <c r="I126" s="29" t="str">
        <f>_xlfn.XLOOKUP(Grammys[[#This Row],[date]],mobile_visits[date],mobile_visits[mobile_visitors],"0")</f>
        <v>0</v>
      </c>
      <c r="O126" s="1">
        <v>44717</v>
      </c>
      <c r="P126">
        <v>8709</v>
      </c>
    </row>
    <row r="127" spans="1:16">
      <c r="A127" s="1">
        <v>42861</v>
      </c>
      <c r="B127">
        <v>7559</v>
      </c>
      <c r="C127">
        <v>12839</v>
      </c>
      <c r="D127">
        <v>8032</v>
      </c>
      <c r="E127">
        <v>6130</v>
      </c>
      <c r="F127">
        <v>59</v>
      </c>
      <c r="G127" t="s">
        <v>40</v>
      </c>
      <c r="H127" t="str">
        <f>IF(Grammys[[#This Row],[date]]&gt;=DATE(2022,2,1), "Grammys", "Grammys + TRA")</f>
        <v>Grammys + TRA</v>
      </c>
      <c r="I127" s="29" t="str">
        <f>_xlfn.XLOOKUP(Grammys[[#This Row],[date]],mobile_visits[date],mobile_visits[mobile_visitors],"0")</f>
        <v>0</v>
      </c>
      <c r="O127" s="1">
        <v>44718</v>
      </c>
      <c r="P127">
        <v>7237</v>
      </c>
    </row>
    <row r="128" spans="1:16">
      <c r="A128" s="1">
        <v>42862</v>
      </c>
      <c r="B128">
        <v>7065</v>
      </c>
      <c r="C128">
        <v>12279</v>
      </c>
      <c r="D128">
        <v>7410</v>
      </c>
      <c r="E128">
        <v>5465</v>
      </c>
      <c r="F128">
        <v>63</v>
      </c>
      <c r="G128" t="s">
        <v>40</v>
      </c>
      <c r="H128" t="str">
        <f>IF(Grammys[[#This Row],[date]]&gt;=DATE(2022,2,1), "Grammys", "Grammys + TRA")</f>
        <v>Grammys + TRA</v>
      </c>
      <c r="I128" s="29" t="str">
        <f>_xlfn.XLOOKUP(Grammys[[#This Row],[date]],mobile_visits[date],mobile_visits[mobile_visitors],"0")</f>
        <v>0</v>
      </c>
      <c r="O128" s="1">
        <v>44719</v>
      </c>
      <c r="P128">
        <v>7657</v>
      </c>
    </row>
    <row r="129" spans="1:16">
      <c r="A129" s="1">
        <v>42863</v>
      </c>
      <c r="B129">
        <v>7589</v>
      </c>
      <c r="C129">
        <v>13694</v>
      </c>
      <c r="D129">
        <v>7946</v>
      </c>
      <c r="E129">
        <v>5815</v>
      </c>
      <c r="F129">
        <v>67</v>
      </c>
      <c r="G129" t="s">
        <v>40</v>
      </c>
      <c r="H129" t="str">
        <f>IF(Grammys[[#This Row],[date]]&gt;=DATE(2022,2,1), "Grammys", "Grammys + TRA")</f>
        <v>Grammys + TRA</v>
      </c>
      <c r="I129" s="29" t="str">
        <f>_xlfn.XLOOKUP(Grammys[[#This Row],[date]],mobile_visits[date],mobile_visits[mobile_visitors],"0")</f>
        <v>0</v>
      </c>
      <c r="O129" s="1">
        <v>44720</v>
      </c>
      <c r="P129">
        <v>13109</v>
      </c>
    </row>
    <row r="130" spans="1:16">
      <c r="A130" s="1">
        <v>42864</v>
      </c>
      <c r="B130">
        <v>7908</v>
      </c>
      <c r="C130">
        <v>14439</v>
      </c>
      <c r="D130">
        <v>8440</v>
      </c>
      <c r="E130">
        <v>6023</v>
      </c>
      <c r="F130">
        <v>69</v>
      </c>
      <c r="G130" t="s">
        <v>40</v>
      </c>
      <c r="H130" t="str">
        <f>IF(Grammys[[#This Row],[date]]&gt;=DATE(2022,2,1), "Grammys", "Grammys + TRA")</f>
        <v>Grammys + TRA</v>
      </c>
      <c r="I130" s="29" t="str">
        <f>_xlfn.XLOOKUP(Grammys[[#This Row],[date]],mobile_visits[date],mobile_visits[mobile_visitors],"0")</f>
        <v>0</v>
      </c>
      <c r="O130" s="1">
        <v>44721</v>
      </c>
      <c r="P130">
        <v>18442</v>
      </c>
    </row>
    <row r="131" spans="1:16">
      <c r="A131" s="1">
        <v>42865</v>
      </c>
      <c r="B131">
        <v>7363</v>
      </c>
      <c r="C131">
        <v>13436</v>
      </c>
      <c r="D131">
        <v>7787</v>
      </c>
      <c r="E131">
        <v>5634</v>
      </c>
      <c r="F131">
        <v>67</v>
      </c>
      <c r="G131" t="s">
        <v>40</v>
      </c>
      <c r="H131" t="str">
        <f>IF(Grammys[[#This Row],[date]]&gt;=DATE(2022,2,1), "Grammys", "Grammys + TRA")</f>
        <v>Grammys + TRA</v>
      </c>
      <c r="I131" s="29" t="str">
        <f>_xlfn.XLOOKUP(Grammys[[#This Row],[date]],mobile_visits[date],mobile_visits[mobile_visitors],"0")</f>
        <v>0</v>
      </c>
      <c r="O131" s="1">
        <v>44722</v>
      </c>
      <c r="P131">
        <v>22236</v>
      </c>
    </row>
    <row r="132" spans="1:16">
      <c r="A132" s="1">
        <v>42866</v>
      </c>
      <c r="B132">
        <v>7019</v>
      </c>
      <c r="C132">
        <v>12511</v>
      </c>
      <c r="D132">
        <v>7409</v>
      </c>
      <c r="E132">
        <v>5431</v>
      </c>
      <c r="F132">
        <v>64</v>
      </c>
      <c r="G132" t="s">
        <v>40</v>
      </c>
      <c r="H132" t="str">
        <f>IF(Grammys[[#This Row],[date]]&gt;=DATE(2022,2,1), "Grammys", "Grammys + TRA")</f>
        <v>Grammys + TRA</v>
      </c>
      <c r="I132" s="29" t="str">
        <f>_xlfn.XLOOKUP(Grammys[[#This Row],[date]],mobile_visits[date],mobile_visits[mobile_visitors],"0")</f>
        <v>0</v>
      </c>
      <c r="O132" s="1">
        <v>44723</v>
      </c>
      <c r="P132">
        <v>15349</v>
      </c>
    </row>
    <row r="133" spans="1:16">
      <c r="A133" s="1">
        <v>42867</v>
      </c>
      <c r="B133">
        <v>6703</v>
      </c>
      <c r="C133">
        <v>12084</v>
      </c>
      <c r="D133">
        <v>7098</v>
      </c>
      <c r="E133">
        <v>5281</v>
      </c>
      <c r="F133">
        <v>64</v>
      </c>
      <c r="G133" t="s">
        <v>40</v>
      </c>
      <c r="H133" t="str">
        <f>IF(Grammys[[#This Row],[date]]&gt;=DATE(2022,2,1), "Grammys", "Grammys + TRA")</f>
        <v>Grammys + TRA</v>
      </c>
      <c r="I133" s="29" t="str">
        <f>_xlfn.XLOOKUP(Grammys[[#This Row],[date]],mobile_visits[date],mobile_visits[mobile_visitors],"0")</f>
        <v>0</v>
      </c>
      <c r="O133" s="1">
        <v>44724</v>
      </c>
      <c r="P133">
        <v>11890</v>
      </c>
    </row>
    <row r="134" spans="1:16">
      <c r="A134" s="1">
        <v>42868</v>
      </c>
      <c r="B134">
        <v>6279</v>
      </c>
      <c r="C134">
        <v>11498</v>
      </c>
      <c r="D134">
        <v>6524</v>
      </c>
      <c r="E134">
        <v>4736</v>
      </c>
      <c r="F134">
        <v>69</v>
      </c>
      <c r="G134" t="s">
        <v>40</v>
      </c>
      <c r="H134" t="str">
        <f>IF(Grammys[[#This Row],[date]]&gt;=DATE(2022,2,1), "Grammys", "Grammys + TRA")</f>
        <v>Grammys + TRA</v>
      </c>
      <c r="I134" s="29" t="str">
        <f>_xlfn.XLOOKUP(Grammys[[#This Row],[date]],mobile_visits[date],mobile_visits[mobile_visitors],"0")</f>
        <v>0</v>
      </c>
      <c r="O134" s="1">
        <v>44725</v>
      </c>
      <c r="P134">
        <v>10433</v>
      </c>
    </row>
    <row r="135" spans="1:16">
      <c r="A135" s="1">
        <v>42869</v>
      </c>
      <c r="B135">
        <v>5789</v>
      </c>
      <c r="C135">
        <v>11085</v>
      </c>
      <c r="D135">
        <v>6111</v>
      </c>
      <c r="E135">
        <v>4466</v>
      </c>
      <c r="F135">
        <v>71</v>
      </c>
      <c r="G135" t="s">
        <v>40</v>
      </c>
      <c r="H135" t="str">
        <f>IF(Grammys[[#This Row],[date]]&gt;=DATE(2022,2,1), "Grammys", "Grammys + TRA")</f>
        <v>Grammys + TRA</v>
      </c>
      <c r="I135" s="29" t="str">
        <f>_xlfn.XLOOKUP(Grammys[[#This Row],[date]],mobile_visits[date],mobile_visits[mobile_visitors],"0")</f>
        <v>0</v>
      </c>
      <c r="O135" s="1">
        <v>44726</v>
      </c>
      <c r="P135">
        <v>10968</v>
      </c>
    </row>
    <row r="136" spans="1:16">
      <c r="A136" s="1">
        <v>42870</v>
      </c>
      <c r="B136">
        <v>6356</v>
      </c>
      <c r="C136">
        <v>11424</v>
      </c>
      <c r="D136">
        <v>6691</v>
      </c>
      <c r="E136">
        <v>4928</v>
      </c>
      <c r="F136">
        <v>68</v>
      </c>
      <c r="G136" t="s">
        <v>40</v>
      </c>
      <c r="H136" t="str">
        <f>IF(Grammys[[#This Row],[date]]&gt;=DATE(2022,2,1), "Grammys", "Grammys + TRA")</f>
        <v>Grammys + TRA</v>
      </c>
      <c r="I136" s="29" t="str">
        <f>_xlfn.XLOOKUP(Grammys[[#This Row],[date]],mobile_visits[date],mobile_visits[mobile_visitors],"0")</f>
        <v>0</v>
      </c>
      <c r="O136" s="1">
        <v>44727</v>
      </c>
      <c r="P136">
        <v>8899</v>
      </c>
    </row>
    <row r="137" spans="1:16">
      <c r="A137" s="1">
        <v>42871</v>
      </c>
      <c r="B137">
        <v>6376</v>
      </c>
      <c r="C137">
        <v>11956</v>
      </c>
      <c r="D137">
        <v>6735</v>
      </c>
      <c r="E137">
        <v>4848</v>
      </c>
      <c r="F137">
        <v>75</v>
      </c>
      <c r="G137" t="s">
        <v>40</v>
      </c>
      <c r="H137" t="str">
        <f>IF(Grammys[[#This Row],[date]]&gt;=DATE(2022,2,1), "Grammys", "Grammys + TRA")</f>
        <v>Grammys + TRA</v>
      </c>
      <c r="I137" s="29" t="str">
        <f>_xlfn.XLOOKUP(Grammys[[#This Row],[date]],mobile_visits[date],mobile_visits[mobile_visitors],"0")</f>
        <v>0</v>
      </c>
      <c r="O137" s="1">
        <v>44728</v>
      </c>
      <c r="P137">
        <v>11492</v>
      </c>
    </row>
    <row r="138" spans="1:16">
      <c r="A138" s="1">
        <v>42872</v>
      </c>
      <c r="B138">
        <v>1462</v>
      </c>
      <c r="C138">
        <v>2493</v>
      </c>
      <c r="D138">
        <v>1516</v>
      </c>
      <c r="E138">
        <v>1002</v>
      </c>
      <c r="F138">
        <v>94</v>
      </c>
      <c r="G138" t="s">
        <v>40</v>
      </c>
      <c r="H138" t="str">
        <f>IF(Grammys[[#This Row],[date]]&gt;=DATE(2022,2,1), "Grammys", "Grammys + TRA")</f>
        <v>Grammys + TRA</v>
      </c>
      <c r="I138" s="29" t="str">
        <f>_xlfn.XLOOKUP(Grammys[[#This Row],[date]],mobile_visits[date],mobile_visits[mobile_visitors],"0")</f>
        <v>0</v>
      </c>
      <c r="O138" s="1">
        <v>44729</v>
      </c>
      <c r="P138">
        <v>12255</v>
      </c>
    </row>
    <row r="139" spans="1:16">
      <c r="A139" s="1">
        <v>42873</v>
      </c>
      <c r="B139">
        <v>4263</v>
      </c>
      <c r="C139">
        <v>6743</v>
      </c>
      <c r="D139">
        <v>4490</v>
      </c>
      <c r="E139">
        <v>3042</v>
      </c>
      <c r="F139">
        <v>69</v>
      </c>
      <c r="G139" t="s">
        <v>40</v>
      </c>
      <c r="H139" t="str">
        <f>IF(Grammys[[#This Row],[date]]&gt;=DATE(2022,2,1), "Grammys", "Grammys + TRA")</f>
        <v>Grammys + TRA</v>
      </c>
      <c r="I139" s="29" t="str">
        <f>_xlfn.XLOOKUP(Grammys[[#This Row],[date]],mobile_visits[date],mobile_visits[mobile_visitors],"0")</f>
        <v>0</v>
      </c>
      <c r="O139" s="1">
        <v>44730</v>
      </c>
      <c r="P139">
        <v>9358</v>
      </c>
    </row>
    <row r="140" spans="1:16">
      <c r="A140" s="1">
        <v>42874</v>
      </c>
      <c r="B140">
        <v>4018</v>
      </c>
      <c r="C140">
        <v>6443</v>
      </c>
      <c r="D140">
        <v>4220</v>
      </c>
      <c r="E140">
        <v>2364</v>
      </c>
      <c r="F140">
        <v>78</v>
      </c>
      <c r="G140" t="s">
        <v>40</v>
      </c>
      <c r="H140" t="str">
        <f>IF(Grammys[[#This Row],[date]]&gt;=DATE(2022,2,1), "Grammys", "Grammys + TRA")</f>
        <v>Grammys + TRA</v>
      </c>
      <c r="I140" s="29" t="str">
        <f>_xlfn.XLOOKUP(Grammys[[#This Row],[date]],mobile_visits[date],mobile_visits[mobile_visitors],"0")</f>
        <v>0</v>
      </c>
      <c r="O140" s="1">
        <v>44731</v>
      </c>
      <c r="P140">
        <v>9579</v>
      </c>
    </row>
    <row r="141" spans="1:16">
      <c r="A141" s="1">
        <v>42875</v>
      </c>
      <c r="B141">
        <v>3444</v>
      </c>
      <c r="C141">
        <v>5451</v>
      </c>
      <c r="D141">
        <v>3610</v>
      </c>
      <c r="E141">
        <v>1861</v>
      </c>
      <c r="F141">
        <v>83</v>
      </c>
      <c r="G141" t="s">
        <v>40</v>
      </c>
      <c r="H141" t="str">
        <f>IF(Grammys[[#This Row],[date]]&gt;=DATE(2022,2,1), "Grammys", "Grammys + TRA")</f>
        <v>Grammys + TRA</v>
      </c>
      <c r="I141" s="29" t="str">
        <f>_xlfn.XLOOKUP(Grammys[[#This Row],[date]],mobile_visits[date],mobile_visits[mobile_visitors],"0")</f>
        <v>0</v>
      </c>
      <c r="O141" s="1">
        <v>44732</v>
      </c>
      <c r="P141">
        <v>9868</v>
      </c>
    </row>
    <row r="142" spans="1:16">
      <c r="A142" s="1">
        <v>42876</v>
      </c>
      <c r="B142">
        <v>4776</v>
      </c>
      <c r="C142">
        <v>7596</v>
      </c>
      <c r="D142">
        <v>5018</v>
      </c>
      <c r="E142">
        <v>2711</v>
      </c>
      <c r="F142">
        <v>83</v>
      </c>
      <c r="G142" t="s">
        <v>40</v>
      </c>
      <c r="H142" t="str">
        <f>IF(Grammys[[#This Row],[date]]&gt;=DATE(2022,2,1), "Grammys", "Grammys + TRA")</f>
        <v>Grammys + TRA</v>
      </c>
      <c r="I142" s="29" t="str">
        <f>_xlfn.XLOOKUP(Grammys[[#This Row],[date]],mobile_visits[date],mobile_visits[mobile_visitors],"0")</f>
        <v>0</v>
      </c>
      <c r="O142" s="1">
        <v>44733</v>
      </c>
      <c r="P142">
        <v>9075</v>
      </c>
    </row>
    <row r="143" spans="1:16">
      <c r="A143" s="1">
        <v>42877</v>
      </c>
      <c r="B143">
        <v>5434</v>
      </c>
      <c r="C143">
        <v>8280</v>
      </c>
      <c r="D143">
        <v>5687</v>
      </c>
      <c r="E143">
        <v>3141</v>
      </c>
      <c r="F143">
        <v>77</v>
      </c>
      <c r="G143" t="s">
        <v>40</v>
      </c>
      <c r="H143" t="str">
        <f>IF(Grammys[[#This Row],[date]]&gt;=DATE(2022,2,1), "Grammys", "Grammys + TRA")</f>
        <v>Grammys + TRA</v>
      </c>
      <c r="I143" s="29" t="str">
        <f>_xlfn.XLOOKUP(Grammys[[#This Row],[date]],mobile_visits[date],mobile_visits[mobile_visitors],"0")</f>
        <v>0</v>
      </c>
      <c r="O143" s="1">
        <v>44734</v>
      </c>
      <c r="P143">
        <v>8343</v>
      </c>
    </row>
    <row r="144" spans="1:16">
      <c r="A144" s="1">
        <v>42878</v>
      </c>
      <c r="B144">
        <v>4157</v>
      </c>
      <c r="C144">
        <v>6434</v>
      </c>
      <c r="D144">
        <v>4412</v>
      </c>
      <c r="E144">
        <v>2466</v>
      </c>
      <c r="F144">
        <v>80</v>
      </c>
      <c r="G144" t="s">
        <v>40</v>
      </c>
      <c r="H144" t="str">
        <f>IF(Grammys[[#This Row],[date]]&gt;=DATE(2022,2,1), "Grammys", "Grammys + TRA")</f>
        <v>Grammys + TRA</v>
      </c>
      <c r="I144" s="29" t="str">
        <f>_xlfn.XLOOKUP(Grammys[[#This Row],[date]],mobile_visits[date],mobile_visits[mobile_visitors],"0")</f>
        <v>0</v>
      </c>
      <c r="O144" s="1">
        <v>44735</v>
      </c>
      <c r="P144">
        <v>8078</v>
      </c>
    </row>
    <row r="145" spans="1:16">
      <c r="A145" s="1">
        <v>42879</v>
      </c>
      <c r="B145">
        <v>3766</v>
      </c>
      <c r="C145">
        <v>6088</v>
      </c>
      <c r="D145">
        <v>3986</v>
      </c>
      <c r="E145">
        <v>2163</v>
      </c>
      <c r="F145">
        <v>90</v>
      </c>
      <c r="G145" t="s">
        <v>40</v>
      </c>
      <c r="H145" t="str">
        <f>IF(Grammys[[#This Row],[date]]&gt;=DATE(2022,2,1), "Grammys", "Grammys + TRA")</f>
        <v>Grammys + TRA</v>
      </c>
      <c r="I145" s="29" t="str">
        <f>_xlfn.XLOOKUP(Grammys[[#This Row],[date]],mobile_visits[date],mobile_visits[mobile_visitors],"0")</f>
        <v>0</v>
      </c>
      <c r="O145" s="1">
        <v>44736</v>
      </c>
      <c r="P145">
        <v>8148</v>
      </c>
    </row>
    <row r="146" spans="1:16">
      <c r="A146" s="1">
        <v>42880</v>
      </c>
      <c r="B146">
        <v>4317</v>
      </c>
      <c r="C146">
        <v>7003</v>
      </c>
      <c r="D146">
        <v>4582</v>
      </c>
      <c r="E146">
        <v>2529</v>
      </c>
      <c r="F146">
        <v>84</v>
      </c>
      <c r="G146" t="s">
        <v>40</v>
      </c>
      <c r="H146" t="str">
        <f>IF(Grammys[[#This Row],[date]]&gt;=DATE(2022,2,1), "Grammys", "Grammys + TRA")</f>
        <v>Grammys + TRA</v>
      </c>
      <c r="I146" s="29" t="str">
        <f>_xlfn.XLOOKUP(Grammys[[#This Row],[date]],mobile_visits[date],mobile_visits[mobile_visitors],"0")</f>
        <v>0</v>
      </c>
      <c r="O146" s="1">
        <v>44737</v>
      </c>
      <c r="P146">
        <v>7657</v>
      </c>
    </row>
    <row r="147" spans="1:16">
      <c r="A147" s="1">
        <v>42881</v>
      </c>
      <c r="B147">
        <v>4406</v>
      </c>
      <c r="C147">
        <v>7131</v>
      </c>
      <c r="D147">
        <v>4729</v>
      </c>
      <c r="E147">
        <v>2613</v>
      </c>
      <c r="F147">
        <v>81</v>
      </c>
      <c r="G147" t="s">
        <v>40</v>
      </c>
      <c r="H147" t="str">
        <f>IF(Grammys[[#This Row],[date]]&gt;=DATE(2022,2,1), "Grammys", "Grammys + TRA")</f>
        <v>Grammys + TRA</v>
      </c>
      <c r="I147" s="29" t="str">
        <f>_xlfn.XLOOKUP(Grammys[[#This Row],[date]],mobile_visits[date],mobile_visits[mobile_visitors],"0")</f>
        <v>0</v>
      </c>
      <c r="O147" s="1">
        <v>44738</v>
      </c>
      <c r="P147">
        <v>8268</v>
      </c>
    </row>
    <row r="148" spans="1:16">
      <c r="A148" s="1">
        <v>42882</v>
      </c>
      <c r="B148">
        <v>4031</v>
      </c>
      <c r="C148">
        <v>6774</v>
      </c>
      <c r="D148">
        <v>4272</v>
      </c>
      <c r="E148">
        <v>2474</v>
      </c>
      <c r="F148">
        <v>76</v>
      </c>
      <c r="G148" t="s">
        <v>40</v>
      </c>
      <c r="H148" t="str">
        <f>IF(Grammys[[#This Row],[date]]&gt;=DATE(2022,2,1), "Grammys", "Grammys + TRA")</f>
        <v>Grammys + TRA</v>
      </c>
      <c r="I148" s="29" t="str">
        <f>_xlfn.XLOOKUP(Grammys[[#This Row],[date]],mobile_visits[date],mobile_visits[mobile_visitors],"0")</f>
        <v>0</v>
      </c>
      <c r="O148" s="1">
        <v>44739</v>
      </c>
      <c r="P148">
        <v>7772</v>
      </c>
    </row>
    <row r="149" spans="1:16">
      <c r="A149" s="1">
        <v>42883</v>
      </c>
      <c r="B149">
        <v>5186</v>
      </c>
      <c r="C149">
        <v>12019</v>
      </c>
      <c r="D149">
        <v>5566</v>
      </c>
      <c r="E149">
        <v>2796</v>
      </c>
      <c r="F149">
        <v>111</v>
      </c>
      <c r="G149" t="s">
        <v>40</v>
      </c>
      <c r="H149" t="str">
        <f>IF(Grammys[[#This Row],[date]]&gt;=DATE(2022,2,1), "Grammys", "Grammys + TRA")</f>
        <v>Grammys + TRA</v>
      </c>
      <c r="I149" s="29" t="str">
        <f>_xlfn.XLOOKUP(Grammys[[#This Row],[date]],mobile_visits[date],mobile_visits[mobile_visitors],"0")</f>
        <v>0</v>
      </c>
      <c r="O149" s="1">
        <v>44740</v>
      </c>
      <c r="P149">
        <v>7860</v>
      </c>
    </row>
    <row r="150" spans="1:16">
      <c r="A150" s="1">
        <v>42884</v>
      </c>
      <c r="B150">
        <v>3972</v>
      </c>
      <c r="C150">
        <v>7122</v>
      </c>
      <c r="D150">
        <v>4245</v>
      </c>
      <c r="E150">
        <v>2365</v>
      </c>
      <c r="F150">
        <v>87</v>
      </c>
      <c r="G150" t="s">
        <v>40</v>
      </c>
      <c r="H150" t="str">
        <f>IF(Grammys[[#This Row],[date]]&gt;=DATE(2022,2,1), "Grammys", "Grammys + TRA")</f>
        <v>Grammys + TRA</v>
      </c>
      <c r="I150" s="29" t="str">
        <f>_xlfn.XLOOKUP(Grammys[[#This Row],[date]],mobile_visits[date],mobile_visits[mobile_visitors],"0")</f>
        <v>0</v>
      </c>
      <c r="O150" s="1">
        <v>44741</v>
      </c>
      <c r="P150">
        <v>20986</v>
      </c>
    </row>
    <row r="151" spans="1:16">
      <c r="A151" s="1">
        <v>42885</v>
      </c>
      <c r="B151">
        <v>5343</v>
      </c>
      <c r="C151">
        <v>8187</v>
      </c>
      <c r="D151">
        <v>5624</v>
      </c>
      <c r="E151">
        <v>2816</v>
      </c>
      <c r="F151">
        <v>85</v>
      </c>
      <c r="G151" t="s">
        <v>40</v>
      </c>
      <c r="H151" t="str">
        <f>IF(Grammys[[#This Row],[date]]&gt;=DATE(2022,2,1), "Grammys", "Grammys + TRA")</f>
        <v>Grammys + TRA</v>
      </c>
      <c r="I151" s="29" t="str">
        <f>_xlfn.XLOOKUP(Grammys[[#This Row],[date]],mobile_visits[date],mobile_visits[mobile_visitors],"0")</f>
        <v>0</v>
      </c>
      <c r="O151" s="1">
        <v>44742</v>
      </c>
      <c r="P151">
        <v>11811</v>
      </c>
    </row>
    <row r="152" spans="1:16">
      <c r="A152" s="1">
        <v>42886</v>
      </c>
      <c r="B152">
        <v>5060</v>
      </c>
      <c r="C152">
        <v>8021</v>
      </c>
      <c r="D152">
        <v>5307</v>
      </c>
      <c r="E152">
        <v>2805</v>
      </c>
      <c r="F152">
        <v>81</v>
      </c>
      <c r="G152" t="s">
        <v>40</v>
      </c>
      <c r="H152" t="str">
        <f>IF(Grammys[[#This Row],[date]]&gt;=DATE(2022,2,1), "Grammys", "Grammys + TRA")</f>
        <v>Grammys + TRA</v>
      </c>
      <c r="I152" s="29" t="str">
        <f>_xlfn.XLOOKUP(Grammys[[#This Row],[date]],mobile_visits[date],mobile_visits[mobile_visitors],"0")</f>
        <v>0</v>
      </c>
      <c r="O152" s="1">
        <v>44743</v>
      </c>
      <c r="P152">
        <v>10215</v>
      </c>
    </row>
    <row r="153" spans="1:16">
      <c r="A153" s="1">
        <v>42887</v>
      </c>
      <c r="B153">
        <v>3998</v>
      </c>
      <c r="C153">
        <v>6474</v>
      </c>
      <c r="D153">
        <v>4233</v>
      </c>
      <c r="E153">
        <v>2396</v>
      </c>
      <c r="F153">
        <v>78</v>
      </c>
      <c r="G153" t="s">
        <v>40</v>
      </c>
      <c r="H153" t="str">
        <f>IF(Grammys[[#This Row],[date]]&gt;=DATE(2022,2,1), "Grammys", "Grammys + TRA")</f>
        <v>Grammys + TRA</v>
      </c>
      <c r="I153" s="29" t="str">
        <f>_xlfn.XLOOKUP(Grammys[[#This Row],[date]],mobile_visits[date],mobile_visits[mobile_visitors],"0")</f>
        <v>0</v>
      </c>
      <c r="O153" s="1">
        <v>44744</v>
      </c>
      <c r="P153">
        <v>11704</v>
      </c>
    </row>
    <row r="154" spans="1:16">
      <c r="A154" s="1">
        <v>42888</v>
      </c>
      <c r="B154">
        <v>3761</v>
      </c>
      <c r="C154">
        <v>5890</v>
      </c>
      <c r="D154">
        <v>3972</v>
      </c>
      <c r="E154">
        <v>2307</v>
      </c>
      <c r="F154">
        <v>73</v>
      </c>
      <c r="G154" t="s">
        <v>40</v>
      </c>
      <c r="H154" t="str">
        <f>IF(Grammys[[#This Row],[date]]&gt;=DATE(2022,2,1), "Grammys", "Grammys + TRA")</f>
        <v>Grammys + TRA</v>
      </c>
      <c r="I154" s="29" t="str">
        <f>_xlfn.XLOOKUP(Grammys[[#This Row],[date]],mobile_visits[date],mobile_visits[mobile_visitors],"0")</f>
        <v>0</v>
      </c>
      <c r="O154" s="1">
        <v>44745</v>
      </c>
      <c r="P154">
        <v>10138</v>
      </c>
    </row>
    <row r="155" spans="1:16">
      <c r="A155" s="1">
        <v>42889</v>
      </c>
      <c r="B155">
        <v>3794</v>
      </c>
      <c r="C155">
        <v>6006</v>
      </c>
      <c r="D155">
        <v>3967</v>
      </c>
      <c r="E155">
        <v>2282</v>
      </c>
      <c r="F155">
        <v>78</v>
      </c>
      <c r="G155" t="s">
        <v>40</v>
      </c>
      <c r="H155" t="str">
        <f>IF(Grammys[[#This Row],[date]]&gt;=DATE(2022,2,1), "Grammys", "Grammys + TRA")</f>
        <v>Grammys + TRA</v>
      </c>
      <c r="I155" s="29" t="str">
        <f>_xlfn.XLOOKUP(Grammys[[#This Row],[date]],mobile_visits[date],mobile_visits[mobile_visitors],"0")</f>
        <v>0</v>
      </c>
      <c r="O155" s="1">
        <v>44746</v>
      </c>
      <c r="P155">
        <v>9361</v>
      </c>
    </row>
    <row r="156" spans="1:16">
      <c r="A156" s="1">
        <v>42890</v>
      </c>
      <c r="B156">
        <v>3907</v>
      </c>
      <c r="C156">
        <v>6189</v>
      </c>
      <c r="D156">
        <v>4103</v>
      </c>
      <c r="E156">
        <v>2351</v>
      </c>
      <c r="F156">
        <v>70</v>
      </c>
      <c r="G156" t="s">
        <v>40</v>
      </c>
      <c r="H156" t="str">
        <f>IF(Grammys[[#This Row],[date]]&gt;=DATE(2022,2,1), "Grammys", "Grammys + TRA")</f>
        <v>Grammys + TRA</v>
      </c>
      <c r="I156" s="29" t="str">
        <f>_xlfn.XLOOKUP(Grammys[[#This Row],[date]],mobile_visits[date],mobile_visits[mobile_visitors],"0")</f>
        <v>0</v>
      </c>
      <c r="O156" s="1">
        <v>44747</v>
      </c>
      <c r="P156">
        <v>11760</v>
      </c>
    </row>
    <row r="157" spans="1:16">
      <c r="A157" s="1">
        <v>42891</v>
      </c>
      <c r="B157">
        <v>5109</v>
      </c>
      <c r="C157">
        <v>8047</v>
      </c>
      <c r="D157">
        <v>5355</v>
      </c>
      <c r="E157">
        <v>2833</v>
      </c>
      <c r="F157">
        <v>76</v>
      </c>
      <c r="G157" t="s">
        <v>40</v>
      </c>
      <c r="H157" t="str">
        <f>IF(Grammys[[#This Row],[date]]&gt;=DATE(2022,2,1), "Grammys", "Grammys + TRA")</f>
        <v>Grammys + TRA</v>
      </c>
      <c r="I157" s="29" t="str">
        <f>_xlfn.XLOOKUP(Grammys[[#This Row],[date]],mobile_visits[date],mobile_visits[mobile_visitors],"0")</f>
        <v>0</v>
      </c>
      <c r="O157" s="1">
        <v>44748</v>
      </c>
      <c r="P157">
        <v>10296</v>
      </c>
    </row>
    <row r="158" spans="1:16">
      <c r="A158" s="1">
        <v>42892</v>
      </c>
      <c r="B158">
        <v>4786</v>
      </c>
      <c r="C158">
        <v>9770</v>
      </c>
      <c r="D158">
        <v>5054</v>
      </c>
      <c r="E158">
        <v>2091</v>
      </c>
      <c r="F158">
        <v>84</v>
      </c>
      <c r="G158" t="s">
        <v>40</v>
      </c>
      <c r="H158" t="str">
        <f>IF(Grammys[[#This Row],[date]]&gt;=DATE(2022,2,1), "Grammys", "Grammys + TRA")</f>
        <v>Grammys + TRA</v>
      </c>
      <c r="I158" s="29" t="str">
        <f>_xlfn.XLOOKUP(Grammys[[#This Row],[date]],mobile_visits[date],mobile_visits[mobile_visitors],"0")</f>
        <v>0</v>
      </c>
      <c r="O158" s="1">
        <v>44749</v>
      </c>
      <c r="P158">
        <v>10806</v>
      </c>
    </row>
    <row r="159" spans="1:16">
      <c r="A159" s="1">
        <v>42893</v>
      </c>
      <c r="B159">
        <v>5010</v>
      </c>
      <c r="C159">
        <v>11189</v>
      </c>
      <c r="D159">
        <v>5290</v>
      </c>
      <c r="E159">
        <v>1746</v>
      </c>
      <c r="F159">
        <v>80</v>
      </c>
      <c r="G159" t="s">
        <v>40</v>
      </c>
      <c r="H159" t="str">
        <f>IF(Grammys[[#This Row],[date]]&gt;=DATE(2022,2,1), "Grammys", "Grammys + TRA")</f>
        <v>Grammys + TRA</v>
      </c>
      <c r="I159" s="29" t="str">
        <f>_xlfn.XLOOKUP(Grammys[[#This Row],[date]],mobile_visits[date],mobile_visits[mobile_visitors],"0")</f>
        <v>0</v>
      </c>
      <c r="O159" s="1">
        <v>44750</v>
      </c>
      <c r="P159">
        <v>9690</v>
      </c>
    </row>
    <row r="160" spans="1:16">
      <c r="A160" s="1">
        <v>42894</v>
      </c>
      <c r="B160">
        <v>5338</v>
      </c>
      <c r="C160">
        <v>9638</v>
      </c>
      <c r="D160">
        <v>5648</v>
      </c>
      <c r="E160">
        <v>2436</v>
      </c>
      <c r="F160">
        <v>77</v>
      </c>
      <c r="G160" t="s">
        <v>40</v>
      </c>
      <c r="H160" t="str">
        <f>IF(Grammys[[#This Row],[date]]&gt;=DATE(2022,2,1), "Grammys", "Grammys + TRA")</f>
        <v>Grammys + TRA</v>
      </c>
      <c r="I160" s="29" t="str">
        <f>_xlfn.XLOOKUP(Grammys[[#This Row],[date]],mobile_visits[date],mobile_visits[mobile_visitors],"0")</f>
        <v>0</v>
      </c>
      <c r="O160" s="1">
        <v>44751</v>
      </c>
      <c r="P160">
        <v>8807</v>
      </c>
    </row>
    <row r="161" spans="1:16">
      <c r="A161" s="1">
        <v>42895</v>
      </c>
      <c r="B161">
        <v>4948</v>
      </c>
      <c r="C161">
        <v>8029</v>
      </c>
      <c r="D161">
        <v>5214</v>
      </c>
      <c r="E161">
        <v>2716</v>
      </c>
      <c r="F161">
        <v>86</v>
      </c>
      <c r="G161" t="s">
        <v>40</v>
      </c>
      <c r="H161" t="str">
        <f>IF(Grammys[[#This Row],[date]]&gt;=DATE(2022,2,1), "Grammys", "Grammys + TRA")</f>
        <v>Grammys + TRA</v>
      </c>
      <c r="I161" s="29" t="str">
        <f>_xlfn.XLOOKUP(Grammys[[#This Row],[date]],mobile_visits[date],mobile_visits[mobile_visitors],"0")</f>
        <v>0</v>
      </c>
      <c r="O161" s="1">
        <v>44752</v>
      </c>
      <c r="P161">
        <v>7675</v>
      </c>
    </row>
    <row r="162" spans="1:16">
      <c r="A162" s="1">
        <v>42896</v>
      </c>
      <c r="B162">
        <v>4786</v>
      </c>
      <c r="C162">
        <v>7389</v>
      </c>
      <c r="D162">
        <v>5034</v>
      </c>
      <c r="E162">
        <v>2599</v>
      </c>
      <c r="F162">
        <v>75</v>
      </c>
      <c r="G162" t="s">
        <v>40</v>
      </c>
      <c r="H162" t="str">
        <f>IF(Grammys[[#This Row],[date]]&gt;=DATE(2022,2,1), "Grammys", "Grammys + TRA")</f>
        <v>Grammys + TRA</v>
      </c>
      <c r="I162" s="29" t="str">
        <f>_xlfn.XLOOKUP(Grammys[[#This Row],[date]],mobile_visits[date],mobile_visits[mobile_visitors],"0")</f>
        <v>0</v>
      </c>
      <c r="O162" s="1">
        <v>44753</v>
      </c>
      <c r="P162">
        <v>9797</v>
      </c>
    </row>
    <row r="163" spans="1:16">
      <c r="A163" s="1">
        <v>42897</v>
      </c>
      <c r="B163">
        <v>5219</v>
      </c>
      <c r="C163">
        <v>8070</v>
      </c>
      <c r="D163">
        <v>5513</v>
      </c>
      <c r="E163">
        <v>2783</v>
      </c>
      <c r="F163">
        <v>77</v>
      </c>
      <c r="G163" t="s">
        <v>40</v>
      </c>
      <c r="H163" t="str">
        <f>IF(Grammys[[#This Row],[date]]&gt;=DATE(2022,2,1), "Grammys", "Grammys + TRA")</f>
        <v>Grammys + TRA</v>
      </c>
      <c r="I163" s="29" t="str">
        <f>_xlfn.XLOOKUP(Grammys[[#This Row],[date]],mobile_visits[date],mobile_visits[mobile_visitors],"0")</f>
        <v>0</v>
      </c>
      <c r="O163" s="1">
        <v>44754</v>
      </c>
      <c r="P163">
        <v>10548</v>
      </c>
    </row>
    <row r="164" spans="1:16">
      <c r="A164" s="1">
        <v>42898</v>
      </c>
      <c r="B164">
        <v>5631</v>
      </c>
      <c r="C164">
        <v>8580</v>
      </c>
      <c r="D164">
        <v>5962</v>
      </c>
      <c r="E164">
        <v>3023</v>
      </c>
      <c r="F164">
        <v>84</v>
      </c>
      <c r="G164" t="s">
        <v>40</v>
      </c>
      <c r="H164" t="str">
        <f>IF(Grammys[[#This Row],[date]]&gt;=DATE(2022,2,1), "Grammys", "Grammys + TRA")</f>
        <v>Grammys + TRA</v>
      </c>
      <c r="I164" s="29" t="str">
        <f>_xlfn.XLOOKUP(Grammys[[#This Row],[date]],mobile_visits[date],mobile_visits[mobile_visitors],"0")</f>
        <v>0</v>
      </c>
      <c r="O164" s="1">
        <v>44755</v>
      </c>
      <c r="P164">
        <v>9586</v>
      </c>
    </row>
    <row r="165" spans="1:16">
      <c r="A165" s="1">
        <v>42899</v>
      </c>
      <c r="B165">
        <v>5178</v>
      </c>
      <c r="C165">
        <v>8196</v>
      </c>
      <c r="D165">
        <v>5504</v>
      </c>
      <c r="E165">
        <v>2803</v>
      </c>
      <c r="F165">
        <v>92</v>
      </c>
      <c r="G165" t="s">
        <v>40</v>
      </c>
      <c r="H165" t="str">
        <f>IF(Grammys[[#This Row],[date]]&gt;=DATE(2022,2,1), "Grammys", "Grammys + TRA")</f>
        <v>Grammys + TRA</v>
      </c>
      <c r="I165" s="29" t="str">
        <f>_xlfn.XLOOKUP(Grammys[[#This Row],[date]],mobile_visits[date],mobile_visits[mobile_visitors],"0")</f>
        <v>0</v>
      </c>
      <c r="O165" s="1">
        <v>44756</v>
      </c>
      <c r="P165">
        <v>10245</v>
      </c>
    </row>
    <row r="166" spans="1:16">
      <c r="A166" s="1">
        <v>42900</v>
      </c>
      <c r="B166">
        <v>5952</v>
      </c>
      <c r="C166">
        <v>9445</v>
      </c>
      <c r="D166">
        <v>6368</v>
      </c>
      <c r="E166">
        <v>3146</v>
      </c>
      <c r="F166">
        <v>85</v>
      </c>
      <c r="G166" t="s">
        <v>40</v>
      </c>
      <c r="H166" t="str">
        <f>IF(Grammys[[#This Row],[date]]&gt;=DATE(2022,2,1), "Grammys", "Grammys + TRA")</f>
        <v>Grammys + TRA</v>
      </c>
      <c r="I166" s="29" t="str">
        <f>_xlfn.XLOOKUP(Grammys[[#This Row],[date]],mobile_visits[date],mobile_visits[mobile_visitors],"0")</f>
        <v>0</v>
      </c>
      <c r="O166" s="1">
        <v>44757</v>
      </c>
      <c r="P166">
        <v>13501</v>
      </c>
    </row>
    <row r="167" spans="1:16">
      <c r="A167" s="1">
        <v>42901</v>
      </c>
      <c r="B167">
        <v>5287</v>
      </c>
      <c r="C167">
        <v>8453</v>
      </c>
      <c r="D167">
        <v>5597</v>
      </c>
      <c r="E167">
        <v>2798</v>
      </c>
      <c r="F167">
        <v>83</v>
      </c>
      <c r="G167" t="s">
        <v>40</v>
      </c>
      <c r="H167" t="str">
        <f>IF(Grammys[[#This Row],[date]]&gt;=DATE(2022,2,1), "Grammys", "Grammys + TRA")</f>
        <v>Grammys + TRA</v>
      </c>
      <c r="I167" s="29" t="str">
        <f>_xlfn.XLOOKUP(Grammys[[#This Row],[date]],mobile_visits[date],mobile_visits[mobile_visitors],"0")</f>
        <v>0</v>
      </c>
      <c r="O167" s="1">
        <v>44758</v>
      </c>
      <c r="P167">
        <v>11995</v>
      </c>
    </row>
    <row r="168" spans="1:16">
      <c r="A168" s="1">
        <v>42902</v>
      </c>
      <c r="B168">
        <v>4749</v>
      </c>
      <c r="C168">
        <v>7681</v>
      </c>
      <c r="D168">
        <v>5050</v>
      </c>
      <c r="E168">
        <v>2582</v>
      </c>
      <c r="F168">
        <v>78</v>
      </c>
      <c r="G168" t="s">
        <v>40</v>
      </c>
      <c r="H168" t="str">
        <f>IF(Grammys[[#This Row],[date]]&gt;=DATE(2022,2,1), "Grammys", "Grammys + TRA")</f>
        <v>Grammys + TRA</v>
      </c>
      <c r="I168" s="29" t="str">
        <f>_xlfn.XLOOKUP(Grammys[[#This Row],[date]],mobile_visits[date],mobile_visits[mobile_visitors],"0")</f>
        <v>0</v>
      </c>
      <c r="O168" s="1">
        <v>44759</v>
      </c>
      <c r="P168">
        <v>12154</v>
      </c>
    </row>
    <row r="169" spans="1:16">
      <c r="A169" s="1">
        <v>42903</v>
      </c>
      <c r="B169">
        <v>4515</v>
      </c>
      <c r="C169">
        <v>6917</v>
      </c>
      <c r="D169">
        <v>4743</v>
      </c>
      <c r="E169">
        <v>2464</v>
      </c>
      <c r="F169">
        <v>78</v>
      </c>
      <c r="G169" t="s">
        <v>40</v>
      </c>
      <c r="H169" t="str">
        <f>IF(Grammys[[#This Row],[date]]&gt;=DATE(2022,2,1), "Grammys", "Grammys + TRA")</f>
        <v>Grammys + TRA</v>
      </c>
      <c r="I169" s="29" t="str">
        <f>_xlfn.XLOOKUP(Grammys[[#This Row],[date]],mobile_visits[date],mobile_visits[mobile_visitors],"0")</f>
        <v>0</v>
      </c>
      <c r="O169" s="1">
        <v>44760</v>
      </c>
      <c r="P169">
        <v>8633</v>
      </c>
    </row>
    <row r="170" spans="1:16">
      <c r="A170" s="1">
        <v>42904</v>
      </c>
      <c r="B170">
        <v>4738</v>
      </c>
      <c r="C170">
        <v>7482</v>
      </c>
      <c r="D170">
        <v>4998</v>
      </c>
      <c r="E170">
        <v>2497</v>
      </c>
      <c r="F170">
        <v>84</v>
      </c>
      <c r="G170" t="s">
        <v>40</v>
      </c>
      <c r="H170" t="str">
        <f>IF(Grammys[[#This Row],[date]]&gt;=DATE(2022,2,1), "Grammys", "Grammys + TRA")</f>
        <v>Grammys + TRA</v>
      </c>
      <c r="I170" s="29" t="str">
        <f>_xlfn.XLOOKUP(Grammys[[#This Row],[date]],mobile_visits[date],mobile_visits[mobile_visitors],"0")</f>
        <v>0</v>
      </c>
      <c r="O170" s="1">
        <v>44761</v>
      </c>
      <c r="P170">
        <v>4581</v>
      </c>
    </row>
    <row r="171" spans="1:16">
      <c r="A171" s="1">
        <v>42905</v>
      </c>
      <c r="B171">
        <v>5153</v>
      </c>
      <c r="C171">
        <v>8225</v>
      </c>
      <c r="D171">
        <v>5481</v>
      </c>
      <c r="E171">
        <v>2727</v>
      </c>
      <c r="F171">
        <v>87</v>
      </c>
      <c r="G171" t="s">
        <v>40</v>
      </c>
      <c r="H171" t="str">
        <f>IF(Grammys[[#This Row],[date]]&gt;=DATE(2022,2,1), "Grammys", "Grammys + TRA")</f>
        <v>Grammys + TRA</v>
      </c>
      <c r="I171" s="29" t="str">
        <f>_xlfn.XLOOKUP(Grammys[[#This Row],[date]],mobile_visits[date],mobile_visits[mobile_visitors],"0")</f>
        <v>0</v>
      </c>
      <c r="O171" s="1">
        <v>44762</v>
      </c>
      <c r="P171">
        <v>4698</v>
      </c>
    </row>
    <row r="172" spans="1:16">
      <c r="A172" s="1">
        <v>42906</v>
      </c>
      <c r="B172">
        <v>5278</v>
      </c>
      <c r="C172">
        <v>8230</v>
      </c>
      <c r="D172">
        <v>5586</v>
      </c>
      <c r="E172">
        <v>2828</v>
      </c>
      <c r="F172">
        <v>83</v>
      </c>
      <c r="G172" t="s">
        <v>40</v>
      </c>
      <c r="H172" t="str">
        <f>IF(Grammys[[#This Row],[date]]&gt;=DATE(2022,2,1), "Grammys", "Grammys + TRA")</f>
        <v>Grammys + TRA</v>
      </c>
      <c r="I172" s="29" t="str">
        <f>_xlfn.XLOOKUP(Grammys[[#This Row],[date]],mobile_visits[date],mobile_visits[mobile_visitors],"0")</f>
        <v>0</v>
      </c>
      <c r="O172" s="1">
        <v>44763</v>
      </c>
      <c r="P172">
        <v>7134</v>
      </c>
    </row>
    <row r="173" spans="1:16">
      <c r="A173" s="1">
        <v>42907</v>
      </c>
      <c r="B173">
        <v>5224</v>
      </c>
      <c r="C173">
        <v>8407</v>
      </c>
      <c r="D173">
        <v>5518</v>
      </c>
      <c r="E173">
        <v>2794</v>
      </c>
      <c r="F173">
        <v>90</v>
      </c>
      <c r="G173" t="s">
        <v>40</v>
      </c>
      <c r="H173" t="str">
        <f>IF(Grammys[[#This Row],[date]]&gt;=DATE(2022,2,1), "Grammys", "Grammys + TRA")</f>
        <v>Grammys + TRA</v>
      </c>
      <c r="I173" s="29" t="str">
        <f>_xlfn.XLOOKUP(Grammys[[#This Row],[date]],mobile_visits[date],mobile_visits[mobile_visitors],"0")</f>
        <v>0</v>
      </c>
      <c r="O173" s="1">
        <v>44764</v>
      </c>
      <c r="P173">
        <v>8850</v>
      </c>
    </row>
    <row r="174" spans="1:16">
      <c r="A174" s="1">
        <v>42908</v>
      </c>
      <c r="B174">
        <v>5065</v>
      </c>
      <c r="C174">
        <v>8053</v>
      </c>
      <c r="D174">
        <v>5341</v>
      </c>
      <c r="E174">
        <v>2691</v>
      </c>
      <c r="F174">
        <v>82</v>
      </c>
      <c r="G174" t="s">
        <v>40</v>
      </c>
      <c r="H174" t="str">
        <f>IF(Grammys[[#This Row],[date]]&gt;=DATE(2022,2,1), "Grammys", "Grammys + TRA")</f>
        <v>Grammys + TRA</v>
      </c>
      <c r="I174" s="29" t="str">
        <f>_xlfn.XLOOKUP(Grammys[[#This Row],[date]],mobile_visits[date],mobile_visits[mobile_visitors],"0")</f>
        <v>0</v>
      </c>
      <c r="O174" s="1">
        <v>44765</v>
      </c>
      <c r="P174">
        <v>8627</v>
      </c>
    </row>
    <row r="175" spans="1:16">
      <c r="A175" s="1">
        <v>42909</v>
      </c>
      <c r="B175">
        <v>5043</v>
      </c>
      <c r="C175">
        <v>7795</v>
      </c>
      <c r="D175">
        <v>5313</v>
      </c>
      <c r="E175">
        <v>2687</v>
      </c>
      <c r="F175">
        <v>83</v>
      </c>
      <c r="G175" t="s">
        <v>40</v>
      </c>
      <c r="H175" t="str">
        <f>IF(Grammys[[#This Row],[date]]&gt;=DATE(2022,2,1), "Grammys", "Grammys + TRA")</f>
        <v>Grammys + TRA</v>
      </c>
      <c r="I175" s="29" t="str">
        <f>_xlfn.XLOOKUP(Grammys[[#This Row],[date]],mobile_visits[date],mobile_visits[mobile_visitors],"0")</f>
        <v>0</v>
      </c>
      <c r="O175" s="1">
        <v>44766</v>
      </c>
      <c r="P175">
        <v>8119</v>
      </c>
    </row>
    <row r="176" spans="1:16">
      <c r="A176" s="1">
        <v>42910</v>
      </c>
      <c r="B176">
        <v>5261</v>
      </c>
      <c r="C176">
        <v>8453</v>
      </c>
      <c r="D176">
        <v>5551</v>
      </c>
      <c r="E176">
        <v>2743</v>
      </c>
      <c r="F176">
        <v>98</v>
      </c>
      <c r="G176" t="s">
        <v>40</v>
      </c>
      <c r="H176" t="str">
        <f>IF(Grammys[[#This Row],[date]]&gt;=DATE(2022,2,1), "Grammys", "Grammys + TRA")</f>
        <v>Grammys + TRA</v>
      </c>
      <c r="I176" s="29" t="str">
        <f>_xlfn.XLOOKUP(Grammys[[#This Row],[date]],mobile_visits[date],mobile_visits[mobile_visitors],"0")</f>
        <v>0</v>
      </c>
      <c r="O176" s="1">
        <v>44767</v>
      </c>
      <c r="P176">
        <v>7526</v>
      </c>
    </row>
    <row r="177" spans="1:16">
      <c r="A177" s="1">
        <v>42911</v>
      </c>
      <c r="B177">
        <v>6300</v>
      </c>
      <c r="C177">
        <v>9476</v>
      </c>
      <c r="D177">
        <v>6584</v>
      </c>
      <c r="E177">
        <v>3431</v>
      </c>
      <c r="F177">
        <v>79</v>
      </c>
      <c r="G177" t="s">
        <v>40</v>
      </c>
      <c r="H177" t="str">
        <f>IF(Grammys[[#This Row],[date]]&gt;=DATE(2022,2,1), "Grammys", "Grammys + TRA")</f>
        <v>Grammys + TRA</v>
      </c>
      <c r="I177" s="29" t="str">
        <f>_xlfn.XLOOKUP(Grammys[[#This Row],[date]],mobile_visits[date],mobile_visits[mobile_visitors],"0")</f>
        <v>0</v>
      </c>
      <c r="O177" s="1">
        <v>44768</v>
      </c>
      <c r="P177">
        <v>8198</v>
      </c>
    </row>
    <row r="178" spans="1:16">
      <c r="A178" s="1">
        <v>42912</v>
      </c>
      <c r="B178">
        <v>6453</v>
      </c>
      <c r="C178">
        <v>9981</v>
      </c>
      <c r="D178">
        <v>6805</v>
      </c>
      <c r="E178">
        <v>3477</v>
      </c>
      <c r="F178">
        <v>82</v>
      </c>
      <c r="G178" t="s">
        <v>40</v>
      </c>
      <c r="H178" t="str">
        <f>IF(Grammys[[#This Row],[date]]&gt;=DATE(2022,2,1), "Grammys", "Grammys + TRA")</f>
        <v>Grammys + TRA</v>
      </c>
      <c r="I178" s="29" t="str">
        <f>_xlfn.XLOOKUP(Grammys[[#This Row],[date]],mobile_visits[date],mobile_visits[mobile_visitors],"0")</f>
        <v>0</v>
      </c>
      <c r="O178" s="1">
        <v>44769</v>
      </c>
      <c r="P178">
        <v>17024</v>
      </c>
    </row>
    <row r="179" spans="1:16">
      <c r="A179" s="1">
        <v>42913</v>
      </c>
      <c r="B179">
        <v>6162</v>
      </c>
      <c r="C179">
        <v>9714</v>
      </c>
      <c r="D179">
        <v>6531</v>
      </c>
      <c r="E179">
        <v>3314</v>
      </c>
      <c r="F179">
        <v>90</v>
      </c>
      <c r="G179" t="s">
        <v>40</v>
      </c>
      <c r="H179" t="str">
        <f>IF(Grammys[[#This Row],[date]]&gt;=DATE(2022,2,1), "Grammys", "Grammys + TRA")</f>
        <v>Grammys + TRA</v>
      </c>
      <c r="I179" s="29" t="str">
        <f>_xlfn.XLOOKUP(Grammys[[#This Row],[date]],mobile_visits[date],mobile_visits[mobile_visitors],"0")</f>
        <v>0</v>
      </c>
      <c r="O179" s="1">
        <v>44770</v>
      </c>
      <c r="P179">
        <v>14734</v>
      </c>
    </row>
    <row r="180" spans="1:16">
      <c r="A180" s="1">
        <v>42914</v>
      </c>
      <c r="B180">
        <v>5933</v>
      </c>
      <c r="C180">
        <v>9964</v>
      </c>
      <c r="D180">
        <v>6335</v>
      </c>
      <c r="E180">
        <v>3176</v>
      </c>
      <c r="F180">
        <v>95</v>
      </c>
      <c r="G180" t="s">
        <v>40</v>
      </c>
      <c r="H180" t="str">
        <f>IF(Grammys[[#This Row],[date]]&gt;=DATE(2022,2,1), "Grammys", "Grammys + TRA")</f>
        <v>Grammys + TRA</v>
      </c>
      <c r="I180" s="29" t="str">
        <f>_xlfn.XLOOKUP(Grammys[[#This Row],[date]],mobile_visits[date],mobile_visits[mobile_visitors],"0")</f>
        <v>0</v>
      </c>
      <c r="O180" s="1">
        <v>44771</v>
      </c>
      <c r="P180">
        <v>8994</v>
      </c>
    </row>
    <row r="181" spans="1:16">
      <c r="A181" s="1">
        <v>42915</v>
      </c>
      <c r="B181">
        <v>6410</v>
      </c>
      <c r="C181">
        <v>9903</v>
      </c>
      <c r="D181">
        <v>6725</v>
      </c>
      <c r="E181">
        <v>3391</v>
      </c>
      <c r="F181">
        <v>80</v>
      </c>
      <c r="G181" t="s">
        <v>40</v>
      </c>
      <c r="H181" t="str">
        <f>IF(Grammys[[#This Row],[date]]&gt;=DATE(2022,2,1), "Grammys", "Grammys + TRA")</f>
        <v>Grammys + TRA</v>
      </c>
      <c r="I181" s="29" t="str">
        <f>_xlfn.XLOOKUP(Grammys[[#This Row],[date]],mobile_visits[date],mobile_visits[mobile_visitors],"0")</f>
        <v>0</v>
      </c>
      <c r="O181" s="1">
        <v>44772</v>
      </c>
      <c r="P181">
        <v>8694</v>
      </c>
    </row>
    <row r="182" spans="1:16">
      <c r="A182" s="1">
        <v>42916</v>
      </c>
      <c r="B182">
        <v>5818</v>
      </c>
      <c r="C182">
        <v>9003</v>
      </c>
      <c r="D182">
        <v>6129</v>
      </c>
      <c r="E182">
        <v>3224</v>
      </c>
      <c r="F182">
        <v>75</v>
      </c>
      <c r="G182" t="s">
        <v>40</v>
      </c>
      <c r="H182" t="str">
        <f>IF(Grammys[[#This Row],[date]]&gt;=DATE(2022,2,1), "Grammys", "Grammys + TRA")</f>
        <v>Grammys + TRA</v>
      </c>
      <c r="I182" s="29" t="str">
        <f>_xlfn.XLOOKUP(Grammys[[#This Row],[date]],mobile_visits[date],mobile_visits[mobile_visitors],"0")</f>
        <v>0</v>
      </c>
      <c r="O182" s="1">
        <v>44773</v>
      </c>
      <c r="P182">
        <v>9151</v>
      </c>
    </row>
    <row r="183" spans="1:16">
      <c r="A183" s="1">
        <v>42917</v>
      </c>
      <c r="B183">
        <v>6168</v>
      </c>
      <c r="C183">
        <v>9049</v>
      </c>
      <c r="D183">
        <v>6472</v>
      </c>
      <c r="E183">
        <v>3427</v>
      </c>
      <c r="F183">
        <v>73</v>
      </c>
      <c r="G183" t="s">
        <v>40</v>
      </c>
      <c r="H183" t="str">
        <f>IF(Grammys[[#This Row],[date]]&gt;=DATE(2022,2,1), "Grammys", "Grammys + TRA")</f>
        <v>Grammys + TRA</v>
      </c>
      <c r="I183" s="29" t="str">
        <f>_xlfn.XLOOKUP(Grammys[[#This Row],[date]],mobile_visits[date],mobile_visits[mobile_visitors],"0")</f>
        <v>0</v>
      </c>
      <c r="O183" s="1">
        <v>44774</v>
      </c>
      <c r="P183">
        <v>8274</v>
      </c>
    </row>
    <row r="184" spans="1:16">
      <c r="A184" s="1">
        <v>42918</v>
      </c>
      <c r="B184">
        <v>7661</v>
      </c>
      <c r="C184">
        <v>11298</v>
      </c>
      <c r="D184">
        <v>7985</v>
      </c>
      <c r="E184">
        <v>3519</v>
      </c>
      <c r="F184">
        <v>89</v>
      </c>
      <c r="G184" t="s">
        <v>40</v>
      </c>
      <c r="H184" t="str">
        <f>IF(Grammys[[#This Row],[date]]&gt;=DATE(2022,2,1), "Grammys", "Grammys + TRA")</f>
        <v>Grammys + TRA</v>
      </c>
      <c r="I184" s="29" t="str">
        <f>_xlfn.XLOOKUP(Grammys[[#This Row],[date]],mobile_visits[date],mobile_visits[mobile_visitors],"0")</f>
        <v>0</v>
      </c>
      <c r="O184" s="1">
        <v>44775</v>
      </c>
      <c r="P184">
        <v>8624</v>
      </c>
    </row>
    <row r="185" spans="1:16">
      <c r="A185" s="1">
        <v>42919</v>
      </c>
      <c r="B185">
        <v>17656</v>
      </c>
      <c r="C185">
        <v>32203</v>
      </c>
      <c r="D185">
        <v>23606</v>
      </c>
      <c r="E185">
        <v>8976</v>
      </c>
      <c r="F185">
        <v>65</v>
      </c>
      <c r="G185" t="s">
        <v>40</v>
      </c>
      <c r="H185" t="str">
        <f>IF(Grammys[[#This Row],[date]]&gt;=DATE(2022,2,1), "Grammys", "Grammys + TRA")</f>
        <v>Grammys + TRA</v>
      </c>
      <c r="I185" s="29" t="str">
        <f>_xlfn.XLOOKUP(Grammys[[#This Row],[date]],mobile_visits[date],mobile_visits[mobile_visitors],"0")</f>
        <v>0</v>
      </c>
      <c r="O185" s="1">
        <v>44776</v>
      </c>
      <c r="P185">
        <v>8557</v>
      </c>
    </row>
    <row r="186" spans="1:16">
      <c r="A186" s="1">
        <v>42920</v>
      </c>
      <c r="B186">
        <v>15108</v>
      </c>
      <c r="C186">
        <v>24464</v>
      </c>
      <c r="D186">
        <v>18655</v>
      </c>
      <c r="E186">
        <v>9020</v>
      </c>
      <c r="F186">
        <v>56</v>
      </c>
      <c r="G186" t="s">
        <v>40</v>
      </c>
      <c r="H186" t="str">
        <f>IF(Grammys[[#This Row],[date]]&gt;=DATE(2022,2,1), "Grammys", "Grammys + TRA")</f>
        <v>Grammys + TRA</v>
      </c>
      <c r="I186" s="29" t="str">
        <f>_xlfn.XLOOKUP(Grammys[[#This Row],[date]],mobile_visits[date],mobile_visits[mobile_visitors],"0")</f>
        <v>0</v>
      </c>
      <c r="O186" s="1">
        <v>44777</v>
      </c>
      <c r="P186">
        <v>8857</v>
      </c>
    </row>
    <row r="187" spans="1:16">
      <c r="A187" s="1">
        <v>42921</v>
      </c>
      <c r="B187">
        <v>6976</v>
      </c>
      <c r="C187">
        <v>11251</v>
      </c>
      <c r="D187">
        <v>7676</v>
      </c>
      <c r="E187">
        <v>3904</v>
      </c>
      <c r="F187">
        <v>69</v>
      </c>
      <c r="G187" t="s">
        <v>40</v>
      </c>
      <c r="H187" t="str">
        <f>IF(Grammys[[#This Row],[date]]&gt;=DATE(2022,2,1), "Grammys", "Grammys + TRA")</f>
        <v>Grammys + TRA</v>
      </c>
      <c r="I187" s="29" t="str">
        <f>_xlfn.XLOOKUP(Grammys[[#This Row],[date]],mobile_visits[date],mobile_visits[mobile_visitors],"0")</f>
        <v>0</v>
      </c>
      <c r="O187" s="1">
        <v>44778</v>
      </c>
      <c r="P187">
        <v>9058</v>
      </c>
    </row>
    <row r="188" spans="1:16">
      <c r="A188" s="1">
        <v>42922</v>
      </c>
      <c r="B188">
        <v>6162</v>
      </c>
      <c r="C188">
        <v>9883</v>
      </c>
      <c r="D188">
        <v>6635</v>
      </c>
      <c r="E188">
        <v>3524</v>
      </c>
      <c r="F188">
        <v>77</v>
      </c>
      <c r="G188" t="s">
        <v>40</v>
      </c>
      <c r="H188" t="str">
        <f>IF(Grammys[[#This Row],[date]]&gt;=DATE(2022,2,1), "Grammys", "Grammys + TRA")</f>
        <v>Grammys + TRA</v>
      </c>
      <c r="I188" s="29" t="str">
        <f>_xlfn.XLOOKUP(Grammys[[#This Row],[date]],mobile_visits[date],mobile_visits[mobile_visitors],"0")</f>
        <v>0</v>
      </c>
      <c r="O188" s="1">
        <v>44779</v>
      </c>
      <c r="P188">
        <v>9409</v>
      </c>
    </row>
    <row r="189" spans="1:16">
      <c r="A189" s="1">
        <v>42923</v>
      </c>
      <c r="B189">
        <v>5866</v>
      </c>
      <c r="C189">
        <v>9138</v>
      </c>
      <c r="D189">
        <v>6285</v>
      </c>
      <c r="E189">
        <v>3469</v>
      </c>
      <c r="F189">
        <v>80</v>
      </c>
      <c r="G189" t="s">
        <v>40</v>
      </c>
      <c r="H189" t="str">
        <f>IF(Grammys[[#This Row],[date]]&gt;=DATE(2022,2,1), "Grammys", "Grammys + TRA")</f>
        <v>Grammys + TRA</v>
      </c>
      <c r="I189" s="29" t="str">
        <f>_xlfn.XLOOKUP(Grammys[[#This Row],[date]],mobile_visits[date],mobile_visits[mobile_visitors],"0")</f>
        <v>0</v>
      </c>
      <c r="O189" s="1">
        <v>44780</v>
      </c>
      <c r="P189">
        <v>10702</v>
      </c>
    </row>
    <row r="190" spans="1:16">
      <c r="A190" s="1">
        <v>42924</v>
      </c>
      <c r="B190">
        <v>5802</v>
      </c>
      <c r="C190">
        <v>8911</v>
      </c>
      <c r="D190">
        <v>6149</v>
      </c>
      <c r="E190">
        <v>3355</v>
      </c>
      <c r="F190">
        <v>69</v>
      </c>
      <c r="G190" t="s">
        <v>40</v>
      </c>
      <c r="H190" t="str">
        <f>IF(Grammys[[#This Row],[date]]&gt;=DATE(2022,2,1), "Grammys", "Grammys + TRA")</f>
        <v>Grammys + TRA</v>
      </c>
      <c r="I190" s="29" t="str">
        <f>_xlfn.XLOOKUP(Grammys[[#This Row],[date]],mobile_visits[date],mobile_visits[mobile_visitors],"0")</f>
        <v>0</v>
      </c>
      <c r="O190" s="1">
        <v>44781</v>
      </c>
      <c r="P190">
        <v>10088</v>
      </c>
    </row>
    <row r="191" spans="1:16">
      <c r="A191" s="1">
        <v>42925</v>
      </c>
      <c r="B191">
        <v>5786</v>
      </c>
      <c r="C191">
        <v>9016</v>
      </c>
      <c r="D191">
        <v>6131</v>
      </c>
      <c r="E191">
        <v>3266</v>
      </c>
      <c r="F191">
        <v>76</v>
      </c>
      <c r="G191" t="s">
        <v>40</v>
      </c>
      <c r="H191" t="str">
        <f>IF(Grammys[[#This Row],[date]]&gt;=DATE(2022,2,1), "Grammys", "Grammys + TRA")</f>
        <v>Grammys + TRA</v>
      </c>
      <c r="I191" s="29" t="str">
        <f>_xlfn.XLOOKUP(Grammys[[#This Row],[date]],mobile_visits[date],mobile_visits[mobile_visitors],"0")</f>
        <v>0</v>
      </c>
      <c r="O191" s="1">
        <v>44782</v>
      </c>
      <c r="P191">
        <v>10171</v>
      </c>
    </row>
    <row r="192" spans="1:16">
      <c r="A192" s="1">
        <v>42926</v>
      </c>
      <c r="B192">
        <v>5573</v>
      </c>
      <c r="C192">
        <v>8960</v>
      </c>
      <c r="D192">
        <v>5958</v>
      </c>
      <c r="E192">
        <v>3136</v>
      </c>
      <c r="F192">
        <v>81</v>
      </c>
      <c r="G192" t="s">
        <v>40</v>
      </c>
      <c r="H192" t="str">
        <f>IF(Grammys[[#This Row],[date]]&gt;=DATE(2022,2,1), "Grammys", "Grammys + TRA")</f>
        <v>Grammys + TRA</v>
      </c>
      <c r="I192" s="29" t="str">
        <f>_xlfn.XLOOKUP(Grammys[[#This Row],[date]],mobile_visits[date],mobile_visits[mobile_visitors],"0")</f>
        <v>0</v>
      </c>
      <c r="O192" s="1">
        <v>44783</v>
      </c>
      <c r="P192">
        <v>7844</v>
      </c>
    </row>
    <row r="193" spans="1:16">
      <c r="A193" s="1">
        <v>42927</v>
      </c>
      <c r="B193">
        <v>5949</v>
      </c>
      <c r="C193">
        <v>9433</v>
      </c>
      <c r="D193">
        <v>6286</v>
      </c>
      <c r="E193">
        <v>3284</v>
      </c>
      <c r="F193">
        <v>83</v>
      </c>
      <c r="G193" t="s">
        <v>40</v>
      </c>
      <c r="H193" t="str">
        <f>IF(Grammys[[#This Row],[date]]&gt;=DATE(2022,2,1), "Grammys", "Grammys + TRA")</f>
        <v>Grammys + TRA</v>
      </c>
      <c r="I193" s="29" t="str">
        <f>_xlfn.XLOOKUP(Grammys[[#This Row],[date]],mobile_visits[date],mobile_visits[mobile_visitors],"0")</f>
        <v>0</v>
      </c>
      <c r="O193" s="1">
        <v>44784</v>
      </c>
      <c r="P193">
        <v>8586</v>
      </c>
    </row>
    <row r="194" spans="1:16">
      <c r="A194" s="1">
        <v>42928</v>
      </c>
      <c r="B194">
        <v>6848</v>
      </c>
      <c r="C194">
        <v>10583</v>
      </c>
      <c r="D194">
        <v>7201</v>
      </c>
      <c r="E194">
        <v>4246</v>
      </c>
      <c r="F194">
        <v>72</v>
      </c>
      <c r="G194" t="s">
        <v>40</v>
      </c>
      <c r="H194" t="str">
        <f>IF(Grammys[[#This Row],[date]]&gt;=DATE(2022,2,1), "Grammys", "Grammys + TRA")</f>
        <v>Grammys + TRA</v>
      </c>
      <c r="I194" s="29" t="str">
        <f>_xlfn.XLOOKUP(Grammys[[#This Row],[date]],mobile_visits[date],mobile_visits[mobile_visitors],"0")</f>
        <v>0</v>
      </c>
      <c r="O194" s="1">
        <v>44785</v>
      </c>
      <c r="P194">
        <v>12142</v>
      </c>
    </row>
    <row r="195" spans="1:16">
      <c r="A195" s="1">
        <v>42929</v>
      </c>
      <c r="B195">
        <v>5618</v>
      </c>
      <c r="C195">
        <v>9053</v>
      </c>
      <c r="D195">
        <v>5967</v>
      </c>
      <c r="E195">
        <v>3174</v>
      </c>
      <c r="F195">
        <v>78</v>
      </c>
      <c r="G195" t="s">
        <v>40</v>
      </c>
      <c r="H195" t="str">
        <f>IF(Grammys[[#This Row],[date]]&gt;=DATE(2022,2,1), "Grammys", "Grammys + TRA")</f>
        <v>Grammys + TRA</v>
      </c>
      <c r="I195" s="29" t="str">
        <f>_xlfn.XLOOKUP(Grammys[[#This Row],[date]],mobile_visits[date],mobile_visits[mobile_visitors],"0")</f>
        <v>0</v>
      </c>
      <c r="O195" s="1">
        <v>44786</v>
      </c>
      <c r="P195">
        <v>10824</v>
      </c>
    </row>
    <row r="196" spans="1:16">
      <c r="A196" s="1">
        <v>42930</v>
      </c>
      <c r="B196">
        <v>6162</v>
      </c>
      <c r="C196">
        <v>9682</v>
      </c>
      <c r="D196">
        <v>6542</v>
      </c>
      <c r="E196">
        <v>3200</v>
      </c>
      <c r="F196">
        <v>82</v>
      </c>
      <c r="G196" t="s">
        <v>40</v>
      </c>
      <c r="H196" t="str">
        <f>IF(Grammys[[#This Row],[date]]&gt;=DATE(2022,2,1), "Grammys", "Grammys + TRA")</f>
        <v>Grammys + TRA</v>
      </c>
      <c r="I196" s="29" t="str">
        <f>_xlfn.XLOOKUP(Grammys[[#This Row],[date]],mobile_visits[date],mobile_visits[mobile_visitors],"0")</f>
        <v>0</v>
      </c>
      <c r="O196" s="1">
        <v>44787</v>
      </c>
      <c r="P196">
        <v>10521</v>
      </c>
    </row>
    <row r="197" spans="1:16">
      <c r="A197" s="1">
        <v>42931</v>
      </c>
      <c r="B197">
        <v>6425</v>
      </c>
      <c r="C197">
        <v>9757</v>
      </c>
      <c r="D197">
        <v>6726</v>
      </c>
      <c r="E197">
        <v>3370</v>
      </c>
      <c r="F197">
        <v>82</v>
      </c>
      <c r="G197" t="s">
        <v>40</v>
      </c>
      <c r="H197" t="str">
        <f>IF(Grammys[[#This Row],[date]]&gt;=DATE(2022,2,1), "Grammys", "Grammys + TRA")</f>
        <v>Grammys + TRA</v>
      </c>
      <c r="I197" s="29" t="str">
        <f>_xlfn.XLOOKUP(Grammys[[#This Row],[date]],mobile_visits[date],mobile_visits[mobile_visitors],"0")</f>
        <v>0</v>
      </c>
      <c r="O197" s="1">
        <v>44788</v>
      </c>
      <c r="P197">
        <v>14312</v>
      </c>
    </row>
    <row r="198" spans="1:16">
      <c r="A198" s="1">
        <v>42932</v>
      </c>
      <c r="B198">
        <v>5923</v>
      </c>
      <c r="C198">
        <v>9198</v>
      </c>
      <c r="D198">
        <v>6236</v>
      </c>
      <c r="E198">
        <v>3281</v>
      </c>
      <c r="F198">
        <v>76</v>
      </c>
      <c r="G198" t="s">
        <v>40</v>
      </c>
      <c r="H198" t="str">
        <f>IF(Grammys[[#This Row],[date]]&gt;=DATE(2022,2,1), "Grammys", "Grammys + TRA")</f>
        <v>Grammys + TRA</v>
      </c>
      <c r="I198" s="29" t="str">
        <f>_xlfn.XLOOKUP(Grammys[[#This Row],[date]],mobile_visits[date],mobile_visits[mobile_visitors],"0")</f>
        <v>0</v>
      </c>
      <c r="O198" s="1">
        <v>44789</v>
      </c>
      <c r="P198">
        <v>10770</v>
      </c>
    </row>
    <row r="199" spans="1:16">
      <c r="A199" s="1">
        <v>42933</v>
      </c>
      <c r="B199">
        <v>6098</v>
      </c>
      <c r="C199">
        <v>9840</v>
      </c>
      <c r="D199">
        <v>6509</v>
      </c>
      <c r="E199">
        <v>3340</v>
      </c>
      <c r="F199">
        <v>86</v>
      </c>
      <c r="G199" t="s">
        <v>40</v>
      </c>
      <c r="H199" t="str">
        <f>IF(Grammys[[#This Row],[date]]&gt;=DATE(2022,2,1), "Grammys", "Grammys + TRA")</f>
        <v>Grammys + TRA</v>
      </c>
      <c r="I199" s="29" t="str">
        <f>_xlfn.XLOOKUP(Grammys[[#This Row],[date]],mobile_visits[date],mobile_visits[mobile_visitors],"0")</f>
        <v>0</v>
      </c>
      <c r="O199" s="1">
        <v>44790</v>
      </c>
      <c r="P199">
        <v>9347</v>
      </c>
    </row>
    <row r="200" spans="1:16">
      <c r="A200" s="1">
        <v>42934</v>
      </c>
      <c r="B200">
        <v>5624</v>
      </c>
      <c r="C200">
        <v>9063</v>
      </c>
      <c r="D200">
        <v>5975</v>
      </c>
      <c r="E200">
        <v>3211</v>
      </c>
      <c r="F200">
        <v>81</v>
      </c>
      <c r="G200" t="s">
        <v>40</v>
      </c>
      <c r="H200" t="str">
        <f>IF(Grammys[[#This Row],[date]]&gt;=DATE(2022,2,1), "Grammys", "Grammys + TRA")</f>
        <v>Grammys + TRA</v>
      </c>
      <c r="I200" s="29" t="str">
        <f>_xlfn.XLOOKUP(Grammys[[#This Row],[date]],mobile_visits[date],mobile_visits[mobile_visitors],"0")</f>
        <v>0</v>
      </c>
      <c r="O200" s="1">
        <v>44791</v>
      </c>
      <c r="P200">
        <v>9270</v>
      </c>
    </row>
    <row r="201" spans="1:16">
      <c r="A201" s="1">
        <v>42935</v>
      </c>
      <c r="B201">
        <v>6170</v>
      </c>
      <c r="C201">
        <v>8922</v>
      </c>
      <c r="D201">
        <v>5872</v>
      </c>
      <c r="E201">
        <v>2909</v>
      </c>
      <c r="F201">
        <v>84</v>
      </c>
      <c r="G201" t="s">
        <v>40</v>
      </c>
      <c r="H201" t="str">
        <f>IF(Grammys[[#This Row],[date]]&gt;=DATE(2022,2,1), "Grammys", "Grammys + TRA")</f>
        <v>Grammys + TRA</v>
      </c>
      <c r="I201" s="29" t="str">
        <f>_xlfn.XLOOKUP(Grammys[[#This Row],[date]],mobile_visits[date],mobile_visits[mobile_visitors],"0")</f>
        <v>0</v>
      </c>
      <c r="O201" s="1">
        <v>44792</v>
      </c>
      <c r="P201">
        <v>10770</v>
      </c>
    </row>
    <row r="202" spans="1:16">
      <c r="A202" s="1">
        <v>42936</v>
      </c>
      <c r="B202">
        <v>6578</v>
      </c>
      <c r="C202">
        <v>10065</v>
      </c>
      <c r="D202">
        <v>6648</v>
      </c>
      <c r="E202">
        <v>3390</v>
      </c>
      <c r="F202">
        <v>79</v>
      </c>
      <c r="G202" t="s">
        <v>40</v>
      </c>
      <c r="H202" t="str">
        <f>IF(Grammys[[#This Row],[date]]&gt;=DATE(2022,2,1), "Grammys", "Grammys + TRA")</f>
        <v>Grammys + TRA</v>
      </c>
      <c r="I202" s="29" t="str">
        <f>_xlfn.XLOOKUP(Grammys[[#This Row],[date]],mobile_visits[date],mobile_visits[mobile_visitors],"0")</f>
        <v>0</v>
      </c>
      <c r="O202" s="1">
        <v>44793</v>
      </c>
      <c r="P202">
        <v>10141</v>
      </c>
    </row>
    <row r="203" spans="1:16">
      <c r="A203" s="1">
        <v>42937</v>
      </c>
      <c r="B203">
        <v>6650</v>
      </c>
      <c r="C203">
        <v>10223</v>
      </c>
      <c r="D203">
        <v>6981</v>
      </c>
      <c r="E203">
        <v>3742</v>
      </c>
      <c r="F203">
        <v>76</v>
      </c>
      <c r="G203" t="s">
        <v>40</v>
      </c>
      <c r="H203" t="str">
        <f>IF(Grammys[[#This Row],[date]]&gt;=DATE(2022,2,1), "Grammys", "Grammys + TRA")</f>
        <v>Grammys + TRA</v>
      </c>
      <c r="I203" s="29" t="str">
        <f>_xlfn.XLOOKUP(Grammys[[#This Row],[date]],mobile_visits[date],mobile_visits[mobile_visitors],"0")</f>
        <v>0</v>
      </c>
      <c r="O203" s="1">
        <v>44794</v>
      </c>
      <c r="P203">
        <v>8996</v>
      </c>
    </row>
    <row r="204" spans="1:16">
      <c r="A204" s="1">
        <v>42938</v>
      </c>
      <c r="B204">
        <v>5125</v>
      </c>
      <c r="C204">
        <v>7853</v>
      </c>
      <c r="D204">
        <v>5370</v>
      </c>
      <c r="E204">
        <v>3080</v>
      </c>
      <c r="F204">
        <v>71</v>
      </c>
      <c r="G204" t="s">
        <v>40</v>
      </c>
      <c r="H204" t="str">
        <f>IF(Grammys[[#This Row],[date]]&gt;=DATE(2022,2,1), "Grammys", "Grammys + TRA")</f>
        <v>Grammys + TRA</v>
      </c>
      <c r="I204" s="29" t="str">
        <f>_xlfn.XLOOKUP(Grammys[[#This Row],[date]],mobile_visits[date],mobile_visits[mobile_visitors],"0")</f>
        <v>0</v>
      </c>
      <c r="O204" s="1">
        <v>44795</v>
      </c>
      <c r="P204">
        <v>8941</v>
      </c>
    </row>
    <row r="205" spans="1:16">
      <c r="A205" s="1">
        <v>42939</v>
      </c>
      <c r="B205">
        <v>5381</v>
      </c>
      <c r="C205">
        <v>8514</v>
      </c>
      <c r="D205">
        <v>5647</v>
      </c>
      <c r="E205">
        <v>3084</v>
      </c>
      <c r="F205">
        <v>76</v>
      </c>
      <c r="G205" t="s">
        <v>40</v>
      </c>
      <c r="H205" t="str">
        <f>IF(Grammys[[#This Row],[date]]&gt;=DATE(2022,2,1), "Grammys", "Grammys + TRA")</f>
        <v>Grammys + TRA</v>
      </c>
      <c r="I205" s="29" t="str">
        <f>_xlfn.XLOOKUP(Grammys[[#This Row],[date]],mobile_visits[date],mobile_visits[mobile_visitors],"0")</f>
        <v>0</v>
      </c>
      <c r="O205" s="1">
        <v>44796</v>
      </c>
      <c r="P205">
        <v>8600</v>
      </c>
    </row>
    <row r="206" spans="1:16">
      <c r="A206" s="1">
        <v>42940</v>
      </c>
      <c r="B206">
        <v>5381</v>
      </c>
      <c r="C206">
        <v>8742</v>
      </c>
      <c r="D206">
        <v>5699</v>
      </c>
      <c r="E206">
        <v>3200</v>
      </c>
      <c r="F206">
        <v>87</v>
      </c>
      <c r="G206" t="s">
        <v>40</v>
      </c>
      <c r="H206" t="str">
        <f>IF(Grammys[[#This Row],[date]]&gt;=DATE(2022,2,1), "Grammys", "Grammys + TRA")</f>
        <v>Grammys + TRA</v>
      </c>
      <c r="I206" s="29" t="str">
        <f>_xlfn.XLOOKUP(Grammys[[#This Row],[date]],mobile_visits[date],mobile_visits[mobile_visitors],"0")</f>
        <v>0</v>
      </c>
      <c r="O206" s="1">
        <v>44797</v>
      </c>
      <c r="P206">
        <v>16935</v>
      </c>
    </row>
    <row r="207" spans="1:16">
      <c r="A207" s="1">
        <v>42941</v>
      </c>
      <c r="B207">
        <v>5481</v>
      </c>
      <c r="C207">
        <v>8973</v>
      </c>
      <c r="D207">
        <v>5845</v>
      </c>
      <c r="E207">
        <v>3572</v>
      </c>
      <c r="F207">
        <v>80</v>
      </c>
      <c r="G207" t="s">
        <v>40</v>
      </c>
      <c r="H207" t="str">
        <f>IF(Grammys[[#This Row],[date]]&gt;=DATE(2022,2,1), "Grammys", "Grammys + TRA")</f>
        <v>Grammys + TRA</v>
      </c>
      <c r="I207" s="29" t="str">
        <f>_xlfn.XLOOKUP(Grammys[[#This Row],[date]],mobile_visits[date],mobile_visits[mobile_visitors],"0")</f>
        <v>0</v>
      </c>
      <c r="O207" s="1">
        <v>44798</v>
      </c>
      <c r="P207">
        <v>13291</v>
      </c>
    </row>
    <row r="208" spans="1:16">
      <c r="A208" s="1">
        <v>42942</v>
      </c>
      <c r="B208">
        <v>5468</v>
      </c>
      <c r="C208">
        <v>9092</v>
      </c>
      <c r="D208">
        <v>5851</v>
      </c>
      <c r="E208">
        <v>4079</v>
      </c>
      <c r="F208">
        <v>78</v>
      </c>
      <c r="G208" t="s">
        <v>40</v>
      </c>
      <c r="H208" t="str">
        <f>IF(Grammys[[#This Row],[date]]&gt;=DATE(2022,2,1), "Grammys", "Grammys + TRA")</f>
        <v>Grammys + TRA</v>
      </c>
      <c r="I208" s="29" t="str">
        <f>_xlfn.XLOOKUP(Grammys[[#This Row],[date]],mobile_visits[date],mobile_visits[mobile_visitors],"0")</f>
        <v>0</v>
      </c>
      <c r="O208" s="1">
        <v>44799</v>
      </c>
      <c r="P208">
        <v>12975</v>
      </c>
    </row>
    <row r="209" spans="1:16">
      <c r="A209" s="1">
        <v>42943</v>
      </c>
      <c r="B209">
        <v>5519</v>
      </c>
      <c r="C209">
        <v>9154</v>
      </c>
      <c r="D209">
        <v>5810</v>
      </c>
      <c r="E209">
        <v>4087</v>
      </c>
      <c r="F209">
        <v>69</v>
      </c>
      <c r="G209" t="s">
        <v>40</v>
      </c>
      <c r="H209" t="str">
        <f>IF(Grammys[[#This Row],[date]]&gt;=DATE(2022,2,1), "Grammys", "Grammys + TRA")</f>
        <v>Grammys + TRA</v>
      </c>
      <c r="I209" s="29" t="str">
        <f>_xlfn.XLOOKUP(Grammys[[#This Row],[date]],mobile_visits[date],mobile_visits[mobile_visitors],"0")</f>
        <v>0</v>
      </c>
      <c r="O209" s="1">
        <v>44800</v>
      </c>
      <c r="P209">
        <v>12040</v>
      </c>
    </row>
    <row r="210" spans="1:16">
      <c r="A210" s="1">
        <v>42944</v>
      </c>
      <c r="B210">
        <v>5274</v>
      </c>
      <c r="C210">
        <v>8907</v>
      </c>
      <c r="D210">
        <v>5552</v>
      </c>
      <c r="E210">
        <v>3806</v>
      </c>
      <c r="F210">
        <v>77</v>
      </c>
      <c r="G210" t="s">
        <v>40</v>
      </c>
      <c r="H210" t="str">
        <f>IF(Grammys[[#This Row],[date]]&gt;=DATE(2022,2,1), "Grammys", "Grammys + TRA")</f>
        <v>Grammys + TRA</v>
      </c>
      <c r="I210" s="29" t="str">
        <f>_xlfn.XLOOKUP(Grammys[[#This Row],[date]],mobile_visits[date],mobile_visits[mobile_visitors],"0")</f>
        <v>0</v>
      </c>
      <c r="O210" s="1">
        <v>44801</v>
      </c>
      <c r="P210">
        <v>14455</v>
      </c>
    </row>
    <row r="211" spans="1:16">
      <c r="A211" s="1">
        <v>42945</v>
      </c>
      <c r="B211">
        <v>9232</v>
      </c>
      <c r="C211">
        <v>15138</v>
      </c>
      <c r="D211">
        <v>10018</v>
      </c>
      <c r="E211">
        <v>7018</v>
      </c>
      <c r="F211">
        <v>60</v>
      </c>
      <c r="G211" t="s">
        <v>40</v>
      </c>
      <c r="H211" t="str">
        <f>IF(Grammys[[#This Row],[date]]&gt;=DATE(2022,2,1), "Grammys", "Grammys + TRA")</f>
        <v>Grammys + TRA</v>
      </c>
      <c r="I211" s="29" t="str">
        <f>_xlfn.XLOOKUP(Grammys[[#This Row],[date]],mobile_visits[date],mobile_visits[mobile_visitors],"0")</f>
        <v>0</v>
      </c>
      <c r="O211" s="1">
        <v>44802</v>
      </c>
      <c r="P211">
        <v>12556</v>
      </c>
    </row>
    <row r="212" spans="1:16">
      <c r="A212" s="1">
        <v>42946</v>
      </c>
      <c r="B212">
        <v>7637</v>
      </c>
      <c r="C212">
        <v>12684</v>
      </c>
      <c r="D212">
        <v>8190</v>
      </c>
      <c r="E212">
        <v>5829</v>
      </c>
      <c r="F212">
        <v>60</v>
      </c>
      <c r="G212" t="s">
        <v>40</v>
      </c>
      <c r="H212" t="str">
        <f>IF(Grammys[[#This Row],[date]]&gt;=DATE(2022,2,1), "Grammys", "Grammys + TRA")</f>
        <v>Grammys + TRA</v>
      </c>
      <c r="I212" s="29" t="str">
        <f>_xlfn.XLOOKUP(Grammys[[#This Row],[date]],mobile_visits[date],mobile_visits[mobile_visitors],"0")</f>
        <v>0</v>
      </c>
      <c r="O212" s="1">
        <v>44803</v>
      </c>
      <c r="P212">
        <v>10963</v>
      </c>
    </row>
    <row r="213" spans="1:16">
      <c r="A213" s="1">
        <v>42947</v>
      </c>
      <c r="B213">
        <v>5929</v>
      </c>
      <c r="C213">
        <v>10088</v>
      </c>
      <c r="D213">
        <v>6300</v>
      </c>
      <c r="E213">
        <v>4380</v>
      </c>
      <c r="F213">
        <v>77</v>
      </c>
      <c r="G213" t="s">
        <v>40</v>
      </c>
      <c r="H213" t="str">
        <f>IF(Grammys[[#This Row],[date]]&gt;=DATE(2022,2,1), "Grammys", "Grammys + TRA")</f>
        <v>Grammys + TRA</v>
      </c>
      <c r="I213" s="29" t="str">
        <f>_xlfn.XLOOKUP(Grammys[[#This Row],[date]],mobile_visits[date],mobile_visits[mobile_visitors],"0")</f>
        <v>0</v>
      </c>
      <c r="O213" s="1">
        <v>44804</v>
      </c>
      <c r="P213">
        <v>9804</v>
      </c>
    </row>
    <row r="214" spans="1:16">
      <c r="A214" s="1">
        <v>42948</v>
      </c>
      <c r="B214">
        <v>5822</v>
      </c>
      <c r="C214">
        <v>9805</v>
      </c>
      <c r="D214">
        <v>6188</v>
      </c>
      <c r="E214">
        <v>4351</v>
      </c>
      <c r="F214">
        <v>80</v>
      </c>
      <c r="G214" t="s">
        <v>40</v>
      </c>
      <c r="H214" t="str">
        <f>IF(Grammys[[#This Row],[date]]&gt;=DATE(2022,2,1), "Grammys", "Grammys + TRA")</f>
        <v>Grammys + TRA</v>
      </c>
      <c r="I214" s="29" t="str">
        <f>_xlfn.XLOOKUP(Grammys[[#This Row],[date]],mobile_visits[date],mobile_visits[mobile_visitors],"0")</f>
        <v>0</v>
      </c>
      <c r="O214" s="1">
        <v>44805</v>
      </c>
      <c r="P214">
        <v>9398</v>
      </c>
    </row>
    <row r="215" spans="1:16">
      <c r="A215" s="1">
        <v>42949</v>
      </c>
      <c r="B215">
        <v>6357</v>
      </c>
      <c r="C215">
        <v>11135</v>
      </c>
      <c r="D215">
        <v>6832</v>
      </c>
      <c r="E215">
        <v>3701</v>
      </c>
      <c r="F215">
        <v>97</v>
      </c>
      <c r="G215" t="s">
        <v>40</v>
      </c>
      <c r="H215" t="str">
        <f>IF(Grammys[[#This Row],[date]]&gt;=DATE(2022,2,1), "Grammys", "Grammys + TRA")</f>
        <v>Grammys + TRA</v>
      </c>
      <c r="I215" s="29" t="str">
        <f>_xlfn.XLOOKUP(Grammys[[#This Row],[date]],mobile_visits[date],mobile_visits[mobile_visitors],"0")</f>
        <v>0</v>
      </c>
      <c r="O215" s="1">
        <v>44806</v>
      </c>
      <c r="P215">
        <v>9469</v>
      </c>
    </row>
    <row r="216" spans="1:16">
      <c r="A216" s="1">
        <v>42950</v>
      </c>
      <c r="B216">
        <v>5559</v>
      </c>
      <c r="C216">
        <v>9464</v>
      </c>
      <c r="D216">
        <v>5962</v>
      </c>
      <c r="E216">
        <v>3287</v>
      </c>
      <c r="F216">
        <v>98</v>
      </c>
      <c r="G216" t="s">
        <v>40</v>
      </c>
      <c r="H216" t="str">
        <f>IF(Grammys[[#This Row],[date]]&gt;=DATE(2022,2,1), "Grammys", "Grammys + TRA")</f>
        <v>Grammys + TRA</v>
      </c>
      <c r="I216" s="29" t="str">
        <f>_xlfn.XLOOKUP(Grammys[[#This Row],[date]],mobile_visits[date],mobile_visits[mobile_visitors],"0")</f>
        <v>0</v>
      </c>
      <c r="O216" s="1">
        <v>44807</v>
      </c>
      <c r="P216">
        <v>9615</v>
      </c>
    </row>
    <row r="217" spans="1:16">
      <c r="A217" s="1">
        <v>42951</v>
      </c>
      <c r="B217">
        <v>5429</v>
      </c>
      <c r="C217">
        <v>9176</v>
      </c>
      <c r="D217">
        <v>5776</v>
      </c>
      <c r="E217">
        <v>3177</v>
      </c>
      <c r="F217">
        <v>97</v>
      </c>
      <c r="G217" t="s">
        <v>40</v>
      </c>
      <c r="H217" t="str">
        <f>IF(Grammys[[#This Row],[date]]&gt;=DATE(2022,2,1), "Grammys", "Grammys + TRA")</f>
        <v>Grammys + TRA</v>
      </c>
      <c r="I217" s="29" t="str">
        <f>_xlfn.XLOOKUP(Grammys[[#This Row],[date]],mobile_visits[date],mobile_visits[mobile_visitors],"0")</f>
        <v>0</v>
      </c>
      <c r="O217" s="1">
        <v>44808</v>
      </c>
      <c r="P217">
        <v>12314</v>
      </c>
    </row>
    <row r="218" spans="1:16">
      <c r="A218" s="1">
        <v>42952</v>
      </c>
      <c r="B218">
        <v>5053</v>
      </c>
      <c r="C218">
        <v>8344</v>
      </c>
      <c r="D218">
        <v>5320</v>
      </c>
      <c r="E218">
        <v>2849</v>
      </c>
      <c r="F218">
        <v>87</v>
      </c>
      <c r="G218" t="s">
        <v>40</v>
      </c>
      <c r="H218" t="str">
        <f>IF(Grammys[[#This Row],[date]]&gt;=DATE(2022,2,1), "Grammys", "Grammys + TRA")</f>
        <v>Grammys + TRA</v>
      </c>
      <c r="I218" s="29" t="str">
        <f>_xlfn.XLOOKUP(Grammys[[#This Row],[date]],mobile_visits[date],mobile_visits[mobile_visitors],"0")</f>
        <v>0</v>
      </c>
      <c r="O218" s="1">
        <v>44809</v>
      </c>
      <c r="P218">
        <v>10552</v>
      </c>
    </row>
    <row r="219" spans="1:16">
      <c r="A219" s="1">
        <v>42953</v>
      </c>
      <c r="B219">
        <v>5281</v>
      </c>
      <c r="C219">
        <v>8486</v>
      </c>
      <c r="D219">
        <v>5611</v>
      </c>
      <c r="E219">
        <v>2955</v>
      </c>
      <c r="F219">
        <v>86</v>
      </c>
      <c r="G219" t="s">
        <v>40</v>
      </c>
      <c r="H219" t="str">
        <f>IF(Grammys[[#This Row],[date]]&gt;=DATE(2022,2,1), "Grammys", "Grammys + TRA")</f>
        <v>Grammys + TRA</v>
      </c>
      <c r="I219" s="29" t="str">
        <f>_xlfn.XLOOKUP(Grammys[[#This Row],[date]],mobile_visits[date],mobile_visits[mobile_visitors],"0")</f>
        <v>0</v>
      </c>
      <c r="O219" s="1">
        <v>44810</v>
      </c>
      <c r="P219">
        <v>7878</v>
      </c>
    </row>
    <row r="220" spans="1:16">
      <c r="A220" s="1">
        <v>42954</v>
      </c>
      <c r="B220">
        <v>5671</v>
      </c>
      <c r="C220">
        <v>9509</v>
      </c>
      <c r="D220">
        <v>6047</v>
      </c>
      <c r="E220">
        <v>3366</v>
      </c>
      <c r="F220">
        <v>86</v>
      </c>
      <c r="G220" t="s">
        <v>40</v>
      </c>
      <c r="H220" t="str">
        <f>IF(Grammys[[#This Row],[date]]&gt;=DATE(2022,2,1), "Grammys", "Grammys + TRA")</f>
        <v>Grammys + TRA</v>
      </c>
      <c r="I220" s="29" t="str">
        <f>_xlfn.XLOOKUP(Grammys[[#This Row],[date]],mobile_visits[date],mobile_visits[mobile_visitors],"0")</f>
        <v>0</v>
      </c>
      <c r="O220" s="1">
        <v>44811</v>
      </c>
      <c r="P220">
        <v>8822</v>
      </c>
    </row>
    <row r="221" spans="1:16">
      <c r="A221" s="1">
        <v>42955</v>
      </c>
      <c r="B221">
        <v>5832</v>
      </c>
      <c r="C221">
        <v>9782</v>
      </c>
      <c r="D221">
        <v>6230</v>
      </c>
      <c r="E221">
        <v>3380</v>
      </c>
      <c r="F221">
        <v>90</v>
      </c>
      <c r="G221" t="s">
        <v>40</v>
      </c>
      <c r="H221" t="str">
        <f>IF(Grammys[[#This Row],[date]]&gt;=DATE(2022,2,1), "Grammys", "Grammys + TRA")</f>
        <v>Grammys + TRA</v>
      </c>
      <c r="I221" s="29" t="str">
        <f>_xlfn.XLOOKUP(Grammys[[#This Row],[date]],mobile_visits[date],mobile_visits[mobile_visitors],"0")</f>
        <v>0</v>
      </c>
      <c r="O221" s="1">
        <v>44812</v>
      </c>
      <c r="P221">
        <v>8182</v>
      </c>
    </row>
    <row r="222" spans="1:16">
      <c r="A222" s="1">
        <v>42956</v>
      </c>
      <c r="B222">
        <v>5987</v>
      </c>
      <c r="C222">
        <v>9949</v>
      </c>
      <c r="D222">
        <v>6384</v>
      </c>
      <c r="E222">
        <v>3464</v>
      </c>
      <c r="F222">
        <v>95</v>
      </c>
      <c r="G222" t="s">
        <v>40</v>
      </c>
      <c r="H222" t="str">
        <f>IF(Grammys[[#This Row],[date]]&gt;=DATE(2022,2,1), "Grammys", "Grammys + TRA")</f>
        <v>Grammys + TRA</v>
      </c>
      <c r="I222" s="29" t="str">
        <f>_xlfn.XLOOKUP(Grammys[[#This Row],[date]],mobile_visits[date],mobile_visits[mobile_visitors],"0")</f>
        <v>0</v>
      </c>
      <c r="O222" s="1">
        <v>44813</v>
      </c>
      <c r="P222">
        <v>8529</v>
      </c>
    </row>
    <row r="223" spans="1:16">
      <c r="A223" s="1">
        <v>42957</v>
      </c>
      <c r="B223">
        <v>5720</v>
      </c>
      <c r="C223">
        <v>9061</v>
      </c>
      <c r="D223">
        <v>6109</v>
      </c>
      <c r="E223">
        <v>3566</v>
      </c>
      <c r="F223">
        <v>77</v>
      </c>
      <c r="G223" t="s">
        <v>40</v>
      </c>
      <c r="H223" t="str">
        <f>IF(Grammys[[#This Row],[date]]&gt;=DATE(2022,2,1), "Grammys", "Grammys + TRA")</f>
        <v>Grammys + TRA</v>
      </c>
      <c r="I223" s="29" t="str">
        <f>_xlfn.XLOOKUP(Grammys[[#This Row],[date]],mobile_visits[date],mobile_visits[mobile_visitors],"0")</f>
        <v>0</v>
      </c>
      <c r="O223" s="1">
        <v>44814</v>
      </c>
      <c r="P223">
        <v>9648</v>
      </c>
    </row>
    <row r="224" spans="1:16">
      <c r="A224" s="1">
        <v>42958</v>
      </c>
      <c r="B224">
        <v>5245</v>
      </c>
      <c r="C224">
        <v>8404</v>
      </c>
      <c r="D224">
        <v>5533</v>
      </c>
      <c r="E224">
        <v>3107</v>
      </c>
      <c r="F224">
        <v>81</v>
      </c>
      <c r="G224" t="s">
        <v>40</v>
      </c>
      <c r="H224" t="str">
        <f>IF(Grammys[[#This Row],[date]]&gt;=DATE(2022,2,1), "Grammys", "Grammys + TRA")</f>
        <v>Grammys + TRA</v>
      </c>
      <c r="I224" s="29" t="str">
        <f>_xlfn.XLOOKUP(Grammys[[#This Row],[date]],mobile_visits[date],mobile_visits[mobile_visitors],"0")</f>
        <v>0</v>
      </c>
      <c r="O224" s="1">
        <v>44815</v>
      </c>
      <c r="P224">
        <v>8152</v>
      </c>
    </row>
    <row r="225" spans="1:16">
      <c r="A225" s="1">
        <v>42959</v>
      </c>
      <c r="B225">
        <v>4619</v>
      </c>
      <c r="C225">
        <v>7360</v>
      </c>
      <c r="D225">
        <v>4860</v>
      </c>
      <c r="E225">
        <v>2761</v>
      </c>
      <c r="F225">
        <v>69</v>
      </c>
      <c r="G225" t="s">
        <v>40</v>
      </c>
      <c r="H225" t="str">
        <f>IF(Grammys[[#This Row],[date]]&gt;=DATE(2022,2,1), "Grammys", "Grammys + TRA")</f>
        <v>Grammys + TRA</v>
      </c>
      <c r="I225" s="29" t="str">
        <f>_xlfn.XLOOKUP(Grammys[[#This Row],[date]],mobile_visits[date],mobile_visits[mobile_visitors],"0")</f>
        <v>0</v>
      </c>
      <c r="O225" s="1">
        <v>44816</v>
      </c>
      <c r="P225">
        <v>9604</v>
      </c>
    </row>
    <row r="226" spans="1:16">
      <c r="A226" s="1">
        <v>42960</v>
      </c>
      <c r="B226">
        <v>4727</v>
      </c>
      <c r="C226">
        <v>7524</v>
      </c>
      <c r="D226">
        <v>4972</v>
      </c>
      <c r="E226">
        <v>2825</v>
      </c>
      <c r="F226">
        <v>74</v>
      </c>
      <c r="G226" t="s">
        <v>40</v>
      </c>
      <c r="H226" t="str">
        <f>IF(Grammys[[#This Row],[date]]&gt;=DATE(2022,2,1), "Grammys", "Grammys + TRA")</f>
        <v>Grammys + TRA</v>
      </c>
      <c r="I226" s="29" t="str">
        <f>_xlfn.XLOOKUP(Grammys[[#This Row],[date]],mobile_visits[date],mobile_visits[mobile_visitors],"0")</f>
        <v>0</v>
      </c>
      <c r="O226" s="1">
        <v>44817</v>
      </c>
      <c r="P226">
        <v>10922</v>
      </c>
    </row>
    <row r="227" spans="1:16">
      <c r="A227" s="1">
        <v>42961</v>
      </c>
      <c r="B227">
        <v>5412</v>
      </c>
      <c r="C227">
        <v>8659</v>
      </c>
      <c r="D227">
        <v>5704</v>
      </c>
      <c r="E227">
        <v>3145</v>
      </c>
      <c r="F227">
        <v>85</v>
      </c>
      <c r="G227" t="s">
        <v>40</v>
      </c>
      <c r="H227" t="str">
        <f>IF(Grammys[[#This Row],[date]]&gt;=DATE(2022,2,1), "Grammys", "Grammys + TRA")</f>
        <v>Grammys + TRA</v>
      </c>
      <c r="I227" s="29" t="str">
        <f>_xlfn.XLOOKUP(Grammys[[#This Row],[date]],mobile_visits[date],mobile_visits[mobile_visitors],"0")</f>
        <v>0</v>
      </c>
      <c r="O227" s="1">
        <v>44818</v>
      </c>
      <c r="P227">
        <v>8701</v>
      </c>
    </row>
    <row r="228" spans="1:16">
      <c r="A228" s="1">
        <v>42962</v>
      </c>
      <c r="B228">
        <v>6186</v>
      </c>
      <c r="C228">
        <v>9708</v>
      </c>
      <c r="D228">
        <v>6495</v>
      </c>
      <c r="E228">
        <v>3927</v>
      </c>
      <c r="F228">
        <v>75</v>
      </c>
      <c r="G228" t="s">
        <v>40</v>
      </c>
      <c r="H228" t="str">
        <f>IF(Grammys[[#This Row],[date]]&gt;=DATE(2022,2,1), "Grammys", "Grammys + TRA")</f>
        <v>Grammys + TRA</v>
      </c>
      <c r="I228" s="29" t="str">
        <f>_xlfn.XLOOKUP(Grammys[[#This Row],[date]],mobile_visits[date],mobile_visits[mobile_visitors],"0")</f>
        <v>0</v>
      </c>
      <c r="O228" s="1">
        <v>44819</v>
      </c>
      <c r="P228">
        <v>9365</v>
      </c>
    </row>
    <row r="229" spans="1:16">
      <c r="A229" s="1">
        <v>42963</v>
      </c>
      <c r="B229">
        <v>5455</v>
      </c>
      <c r="C229">
        <v>8786</v>
      </c>
      <c r="D229">
        <v>5764</v>
      </c>
      <c r="E229">
        <v>3250</v>
      </c>
      <c r="F229">
        <v>79</v>
      </c>
      <c r="G229" t="s">
        <v>40</v>
      </c>
      <c r="H229" t="str">
        <f>IF(Grammys[[#This Row],[date]]&gt;=DATE(2022,2,1), "Grammys", "Grammys + TRA")</f>
        <v>Grammys + TRA</v>
      </c>
      <c r="I229" s="29" t="str">
        <f>_xlfn.XLOOKUP(Grammys[[#This Row],[date]],mobile_visits[date],mobile_visits[mobile_visitors],"0")</f>
        <v>0</v>
      </c>
      <c r="O229" s="1">
        <v>44820</v>
      </c>
      <c r="P229">
        <v>9416</v>
      </c>
    </row>
    <row r="230" spans="1:16">
      <c r="A230" s="1">
        <v>42964</v>
      </c>
      <c r="B230">
        <v>5718</v>
      </c>
      <c r="C230">
        <v>9480</v>
      </c>
      <c r="D230">
        <v>6084</v>
      </c>
      <c r="E230">
        <v>3487</v>
      </c>
      <c r="F230">
        <v>82</v>
      </c>
      <c r="G230" t="s">
        <v>40</v>
      </c>
      <c r="H230" t="str">
        <f>IF(Grammys[[#This Row],[date]]&gt;=DATE(2022,2,1), "Grammys", "Grammys + TRA")</f>
        <v>Grammys + TRA</v>
      </c>
      <c r="I230" s="29" t="str">
        <f>_xlfn.XLOOKUP(Grammys[[#This Row],[date]],mobile_visits[date],mobile_visits[mobile_visitors],"0")</f>
        <v>0</v>
      </c>
      <c r="O230" s="1">
        <v>44821</v>
      </c>
      <c r="P230">
        <v>9792</v>
      </c>
    </row>
    <row r="231" spans="1:16">
      <c r="A231" s="1">
        <v>42965</v>
      </c>
      <c r="B231">
        <v>6087</v>
      </c>
      <c r="C231">
        <v>9980</v>
      </c>
      <c r="D231">
        <v>6405</v>
      </c>
      <c r="E231">
        <v>3551</v>
      </c>
      <c r="F231">
        <v>83</v>
      </c>
      <c r="G231" t="s">
        <v>40</v>
      </c>
      <c r="H231" t="str">
        <f>IF(Grammys[[#This Row],[date]]&gt;=DATE(2022,2,1), "Grammys", "Grammys + TRA")</f>
        <v>Grammys + TRA</v>
      </c>
      <c r="I231" s="29" t="str">
        <f>_xlfn.XLOOKUP(Grammys[[#This Row],[date]],mobile_visits[date],mobile_visits[mobile_visitors],"0")</f>
        <v>0</v>
      </c>
      <c r="O231" s="1">
        <v>44822</v>
      </c>
      <c r="P231">
        <v>9434</v>
      </c>
    </row>
    <row r="232" spans="1:16">
      <c r="A232" s="1">
        <v>42966</v>
      </c>
      <c r="B232">
        <v>5568</v>
      </c>
      <c r="C232">
        <v>9131</v>
      </c>
      <c r="D232">
        <v>5898</v>
      </c>
      <c r="E232">
        <v>3159</v>
      </c>
      <c r="F232">
        <v>87</v>
      </c>
      <c r="G232" t="s">
        <v>40</v>
      </c>
      <c r="H232" t="str">
        <f>IF(Grammys[[#This Row],[date]]&gt;=DATE(2022,2,1), "Grammys", "Grammys + TRA")</f>
        <v>Grammys + TRA</v>
      </c>
      <c r="I232" s="29" t="str">
        <f>_xlfn.XLOOKUP(Grammys[[#This Row],[date]],mobile_visits[date],mobile_visits[mobile_visitors],"0")</f>
        <v>0</v>
      </c>
      <c r="O232" s="1">
        <v>44823</v>
      </c>
      <c r="P232">
        <v>10224</v>
      </c>
    </row>
    <row r="233" spans="1:16">
      <c r="A233" s="1">
        <v>42967</v>
      </c>
      <c r="B233">
        <v>4899</v>
      </c>
      <c r="C233">
        <v>8030</v>
      </c>
      <c r="D233">
        <v>5152</v>
      </c>
      <c r="E233">
        <v>2872</v>
      </c>
      <c r="F233">
        <v>81</v>
      </c>
      <c r="G233" t="s">
        <v>40</v>
      </c>
      <c r="H233" t="str">
        <f>IF(Grammys[[#This Row],[date]]&gt;=DATE(2022,2,1), "Grammys", "Grammys + TRA")</f>
        <v>Grammys + TRA</v>
      </c>
      <c r="I233" s="29" t="str">
        <f>_xlfn.XLOOKUP(Grammys[[#This Row],[date]],mobile_visits[date],mobile_visits[mobile_visitors],"0")</f>
        <v>0</v>
      </c>
      <c r="O233" s="1">
        <v>44824</v>
      </c>
      <c r="P233">
        <v>20136</v>
      </c>
    </row>
    <row r="234" spans="1:16">
      <c r="A234" s="1">
        <v>42968</v>
      </c>
      <c r="B234">
        <v>4888</v>
      </c>
      <c r="C234">
        <v>8049</v>
      </c>
      <c r="D234">
        <v>5141</v>
      </c>
      <c r="E234">
        <v>2874</v>
      </c>
      <c r="F234">
        <v>91</v>
      </c>
      <c r="G234" t="s">
        <v>40</v>
      </c>
      <c r="H234" t="str">
        <f>IF(Grammys[[#This Row],[date]]&gt;=DATE(2022,2,1), "Grammys", "Grammys + TRA")</f>
        <v>Grammys + TRA</v>
      </c>
      <c r="I234" s="29" t="str">
        <f>_xlfn.XLOOKUP(Grammys[[#This Row],[date]],mobile_visits[date],mobile_visits[mobile_visitors],"0")</f>
        <v>0</v>
      </c>
      <c r="O234" s="1">
        <v>44825</v>
      </c>
      <c r="P234">
        <v>15984</v>
      </c>
    </row>
    <row r="235" spans="1:16">
      <c r="A235" s="1">
        <v>42969</v>
      </c>
      <c r="B235">
        <v>5395</v>
      </c>
      <c r="C235">
        <v>8969</v>
      </c>
      <c r="D235">
        <v>5719</v>
      </c>
      <c r="E235">
        <v>3253</v>
      </c>
      <c r="F235">
        <v>83</v>
      </c>
      <c r="G235" t="s">
        <v>40</v>
      </c>
      <c r="H235" t="str">
        <f>IF(Grammys[[#This Row],[date]]&gt;=DATE(2022,2,1), "Grammys", "Grammys + TRA")</f>
        <v>Grammys + TRA</v>
      </c>
      <c r="I235" s="29" t="str">
        <f>_xlfn.XLOOKUP(Grammys[[#This Row],[date]],mobile_visits[date],mobile_visits[mobile_visitors],"0")</f>
        <v>0</v>
      </c>
      <c r="O235" s="1">
        <v>44826</v>
      </c>
      <c r="P235">
        <v>11225</v>
      </c>
    </row>
    <row r="236" spans="1:16">
      <c r="A236" s="1">
        <v>42970</v>
      </c>
      <c r="B236">
        <v>5723</v>
      </c>
      <c r="C236">
        <v>9378</v>
      </c>
      <c r="D236">
        <v>6079</v>
      </c>
      <c r="E236">
        <v>3397</v>
      </c>
      <c r="F236">
        <v>76</v>
      </c>
      <c r="G236" t="s">
        <v>40</v>
      </c>
      <c r="H236" t="str">
        <f>IF(Grammys[[#This Row],[date]]&gt;=DATE(2022,2,1), "Grammys", "Grammys + TRA")</f>
        <v>Grammys + TRA</v>
      </c>
      <c r="I236" s="29" t="str">
        <f>_xlfn.XLOOKUP(Grammys[[#This Row],[date]],mobile_visits[date],mobile_visits[mobile_visitors],"0")</f>
        <v>0</v>
      </c>
      <c r="O236" s="1">
        <v>44827</v>
      </c>
      <c r="P236">
        <v>10328</v>
      </c>
    </row>
    <row r="237" spans="1:16">
      <c r="A237" s="1">
        <v>42971</v>
      </c>
      <c r="B237">
        <v>7602</v>
      </c>
      <c r="C237">
        <v>11502</v>
      </c>
      <c r="D237">
        <v>8051</v>
      </c>
      <c r="E237">
        <v>4367</v>
      </c>
      <c r="F237">
        <v>67</v>
      </c>
      <c r="G237" t="s">
        <v>40</v>
      </c>
      <c r="H237" t="str">
        <f>IF(Grammys[[#This Row],[date]]&gt;=DATE(2022,2,1), "Grammys", "Grammys + TRA")</f>
        <v>Grammys + TRA</v>
      </c>
      <c r="I237" s="29" t="str">
        <f>_xlfn.XLOOKUP(Grammys[[#This Row],[date]],mobile_visits[date],mobile_visits[mobile_visitors],"0")</f>
        <v>0</v>
      </c>
      <c r="O237" s="1">
        <v>44828</v>
      </c>
      <c r="P237">
        <v>14799</v>
      </c>
    </row>
    <row r="238" spans="1:16">
      <c r="A238" s="1">
        <v>42972</v>
      </c>
      <c r="B238">
        <v>5282</v>
      </c>
      <c r="C238">
        <v>8318</v>
      </c>
      <c r="D238">
        <v>5537</v>
      </c>
      <c r="E238">
        <v>3250</v>
      </c>
      <c r="F238">
        <v>83</v>
      </c>
      <c r="G238" t="s">
        <v>40</v>
      </c>
      <c r="H238" t="str">
        <f>IF(Grammys[[#This Row],[date]]&gt;=DATE(2022,2,1), "Grammys", "Grammys + TRA")</f>
        <v>Grammys + TRA</v>
      </c>
      <c r="I238" s="29" t="str">
        <f>_xlfn.XLOOKUP(Grammys[[#This Row],[date]],mobile_visits[date],mobile_visits[mobile_visitors],"0")</f>
        <v>0</v>
      </c>
      <c r="O238" s="1">
        <v>44829</v>
      </c>
      <c r="P238">
        <v>17766</v>
      </c>
    </row>
    <row r="239" spans="1:16">
      <c r="A239" s="1">
        <v>42973</v>
      </c>
      <c r="B239">
        <v>4382</v>
      </c>
      <c r="C239">
        <v>7030</v>
      </c>
      <c r="D239">
        <v>4586</v>
      </c>
      <c r="E239">
        <v>2666</v>
      </c>
      <c r="F239">
        <v>87</v>
      </c>
      <c r="G239" t="s">
        <v>40</v>
      </c>
      <c r="H239" t="str">
        <f>IF(Grammys[[#This Row],[date]]&gt;=DATE(2022,2,1), "Grammys", "Grammys + TRA")</f>
        <v>Grammys + TRA</v>
      </c>
      <c r="I239" s="29" t="str">
        <f>_xlfn.XLOOKUP(Grammys[[#This Row],[date]],mobile_visits[date],mobile_visits[mobile_visitors],"0")</f>
        <v>0</v>
      </c>
      <c r="O239" s="1">
        <v>44830</v>
      </c>
      <c r="P239">
        <v>16404</v>
      </c>
    </row>
    <row r="240" spans="1:16">
      <c r="A240" s="1">
        <v>42974</v>
      </c>
      <c r="B240">
        <v>5706</v>
      </c>
      <c r="C240">
        <v>8975</v>
      </c>
      <c r="D240">
        <v>6006</v>
      </c>
      <c r="E240">
        <v>3355</v>
      </c>
      <c r="F240">
        <v>81</v>
      </c>
      <c r="G240" t="s">
        <v>40</v>
      </c>
      <c r="H240" t="str">
        <f>IF(Grammys[[#This Row],[date]]&gt;=DATE(2022,2,1), "Grammys", "Grammys + TRA")</f>
        <v>Grammys + TRA</v>
      </c>
      <c r="I240" s="29" t="str">
        <f>_xlfn.XLOOKUP(Grammys[[#This Row],[date]],mobile_visits[date],mobile_visits[mobile_visitors],"0")</f>
        <v>0</v>
      </c>
      <c r="O240" s="1">
        <v>44831</v>
      </c>
      <c r="P240">
        <v>13765</v>
      </c>
    </row>
    <row r="241" spans="1:16">
      <c r="A241" s="1">
        <v>42975</v>
      </c>
      <c r="B241">
        <v>6778</v>
      </c>
      <c r="C241">
        <v>11016</v>
      </c>
      <c r="D241">
        <v>7183</v>
      </c>
      <c r="E241">
        <v>4012</v>
      </c>
      <c r="F241">
        <v>80</v>
      </c>
      <c r="G241" t="s">
        <v>40</v>
      </c>
      <c r="H241" t="str">
        <f>IF(Grammys[[#This Row],[date]]&gt;=DATE(2022,2,1), "Grammys", "Grammys + TRA")</f>
        <v>Grammys + TRA</v>
      </c>
      <c r="I241" s="29" t="str">
        <f>_xlfn.XLOOKUP(Grammys[[#This Row],[date]],mobile_visits[date],mobile_visits[mobile_visitors],"0")</f>
        <v>0</v>
      </c>
      <c r="O241" s="1">
        <v>44832</v>
      </c>
      <c r="P241">
        <v>11078</v>
      </c>
    </row>
    <row r="242" spans="1:16">
      <c r="A242" s="1">
        <v>42976</v>
      </c>
      <c r="B242">
        <v>6446</v>
      </c>
      <c r="C242">
        <v>10640</v>
      </c>
      <c r="D242">
        <v>6870</v>
      </c>
      <c r="E242">
        <v>3787</v>
      </c>
      <c r="F242">
        <v>84</v>
      </c>
      <c r="G242" t="s">
        <v>40</v>
      </c>
      <c r="H242" t="str">
        <f>IF(Grammys[[#This Row],[date]]&gt;=DATE(2022,2,1), "Grammys", "Grammys + TRA")</f>
        <v>Grammys + TRA</v>
      </c>
      <c r="I242" s="29" t="str">
        <f>_xlfn.XLOOKUP(Grammys[[#This Row],[date]],mobile_visits[date],mobile_visits[mobile_visitors],"0")</f>
        <v>0</v>
      </c>
      <c r="O242" s="1">
        <v>44833</v>
      </c>
      <c r="P242">
        <v>10707</v>
      </c>
    </row>
    <row r="243" spans="1:16">
      <c r="A243" s="1">
        <v>42977</v>
      </c>
      <c r="B243">
        <v>8170</v>
      </c>
      <c r="C243">
        <v>12859</v>
      </c>
      <c r="D243">
        <v>8490</v>
      </c>
      <c r="E243">
        <v>4752</v>
      </c>
      <c r="F243">
        <v>87</v>
      </c>
      <c r="G243" t="s">
        <v>40</v>
      </c>
      <c r="H243" t="str">
        <f>IF(Grammys[[#This Row],[date]]&gt;=DATE(2022,2,1), "Grammys", "Grammys + TRA")</f>
        <v>Grammys + TRA</v>
      </c>
      <c r="I243" s="29" t="str">
        <f>_xlfn.XLOOKUP(Grammys[[#This Row],[date]],mobile_visits[date],mobile_visits[mobile_visitors],"0")</f>
        <v>0</v>
      </c>
      <c r="O243" s="1">
        <v>44834</v>
      </c>
      <c r="P243">
        <v>9724</v>
      </c>
    </row>
    <row r="244" spans="1:16">
      <c r="A244" s="1">
        <v>42978</v>
      </c>
      <c r="B244">
        <v>14405</v>
      </c>
      <c r="C244">
        <v>23969</v>
      </c>
      <c r="D244">
        <v>16607</v>
      </c>
      <c r="E244">
        <v>5056</v>
      </c>
      <c r="F244">
        <v>81</v>
      </c>
      <c r="G244" t="s">
        <v>40</v>
      </c>
      <c r="H244" t="str">
        <f>IF(Grammys[[#This Row],[date]]&gt;=DATE(2022,2,1), "Grammys", "Grammys + TRA")</f>
        <v>Grammys + TRA</v>
      </c>
      <c r="I244" s="29" t="str">
        <f>_xlfn.XLOOKUP(Grammys[[#This Row],[date]],mobile_visits[date],mobile_visits[mobile_visitors],"0")</f>
        <v>0</v>
      </c>
      <c r="O244" s="1">
        <v>44835</v>
      </c>
      <c r="P244">
        <v>10555</v>
      </c>
    </row>
    <row r="245" spans="1:16">
      <c r="A245" s="1">
        <v>42979</v>
      </c>
      <c r="B245">
        <v>7778</v>
      </c>
      <c r="C245">
        <v>12236</v>
      </c>
      <c r="D245">
        <v>8290</v>
      </c>
      <c r="E245">
        <v>3807</v>
      </c>
      <c r="F245">
        <v>89</v>
      </c>
      <c r="G245" t="s">
        <v>40</v>
      </c>
      <c r="H245" t="str">
        <f>IF(Grammys[[#This Row],[date]]&gt;=DATE(2022,2,1), "Grammys", "Grammys + TRA")</f>
        <v>Grammys + TRA</v>
      </c>
      <c r="I245" s="29" t="str">
        <f>_xlfn.XLOOKUP(Grammys[[#This Row],[date]],mobile_visits[date],mobile_visits[mobile_visitors],"0")</f>
        <v>0</v>
      </c>
      <c r="O245" s="1">
        <v>44836</v>
      </c>
      <c r="P245">
        <v>12155</v>
      </c>
    </row>
    <row r="246" spans="1:16">
      <c r="A246" s="1">
        <v>42980</v>
      </c>
      <c r="B246">
        <v>9566</v>
      </c>
      <c r="C246">
        <v>14989</v>
      </c>
      <c r="D246">
        <v>10327</v>
      </c>
      <c r="E246">
        <v>4489</v>
      </c>
      <c r="F246">
        <v>101</v>
      </c>
      <c r="G246" t="s">
        <v>40</v>
      </c>
      <c r="H246" t="str">
        <f>IF(Grammys[[#This Row],[date]]&gt;=DATE(2022,2,1), "Grammys", "Grammys + TRA")</f>
        <v>Grammys + TRA</v>
      </c>
      <c r="I246" s="29" t="str">
        <f>_xlfn.XLOOKUP(Grammys[[#This Row],[date]],mobile_visits[date],mobile_visits[mobile_visitors],"0")</f>
        <v>0</v>
      </c>
      <c r="O246" s="1">
        <v>44837</v>
      </c>
      <c r="P246">
        <v>9310</v>
      </c>
    </row>
    <row r="247" spans="1:16">
      <c r="A247" s="1">
        <v>42981</v>
      </c>
      <c r="B247">
        <v>6866</v>
      </c>
      <c r="C247">
        <v>10915</v>
      </c>
      <c r="D247">
        <v>7273</v>
      </c>
      <c r="E247">
        <v>3964</v>
      </c>
      <c r="F247">
        <v>76</v>
      </c>
      <c r="G247" t="s">
        <v>40</v>
      </c>
      <c r="H247" t="str">
        <f>IF(Grammys[[#This Row],[date]]&gt;=DATE(2022,2,1), "Grammys", "Grammys + TRA")</f>
        <v>Grammys + TRA</v>
      </c>
      <c r="I247" s="29" t="str">
        <f>_xlfn.XLOOKUP(Grammys[[#This Row],[date]],mobile_visits[date],mobile_visits[mobile_visitors],"0")</f>
        <v>0</v>
      </c>
      <c r="O247" s="1">
        <v>44838</v>
      </c>
      <c r="P247">
        <v>10402</v>
      </c>
    </row>
    <row r="248" spans="1:16">
      <c r="A248" s="1">
        <v>42982</v>
      </c>
      <c r="B248">
        <v>6103</v>
      </c>
      <c r="C248">
        <v>10127</v>
      </c>
      <c r="D248">
        <v>6529</v>
      </c>
      <c r="E248">
        <v>3482</v>
      </c>
      <c r="F248">
        <v>83</v>
      </c>
      <c r="G248" t="s">
        <v>40</v>
      </c>
      <c r="H248" t="str">
        <f>IF(Grammys[[#This Row],[date]]&gt;=DATE(2022,2,1), "Grammys", "Grammys + TRA")</f>
        <v>Grammys + TRA</v>
      </c>
      <c r="I248" s="29" t="str">
        <f>_xlfn.XLOOKUP(Grammys[[#This Row],[date]],mobile_visits[date],mobile_visits[mobile_visitors],"0")</f>
        <v>0</v>
      </c>
      <c r="O248" s="1">
        <v>44839</v>
      </c>
      <c r="P248">
        <v>10434</v>
      </c>
    </row>
    <row r="249" spans="1:16">
      <c r="A249" s="1">
        <v>42983</v>
      </c>
      <c r="B249">
        <v>5872</v>
      </c>
      <c r="C249">
        <v>9460</v>
      </c>
      <c r="D249">
        <v>6193</v>
      </c>
      <c r="E249">
        <v>3506</v>
      </c>
      <c r="F249">
        <v>89</v>
      </c>
      <c r="G249" t="s">
        <v>40</v>
      </c>
      <c r="H249" t="str">
        <f>IF(Grammys[[#This Row],[date]]&gt;=DATE(2022,2,1), "Grammys", "Grammys + TRA")</f>
        <v>Grammys + TRA</v>
      </c>
      <c r="I249" s="29" t="str">
        <f>_xlfn.XLOOKUP(Grammys[[#This Row],[date]],mobile_visits[date],mobile_visits[mobile_visitors],"0")</f>
        <v>0</v>
      </c>
      <c r="O249" s="1">
        <v>44840</v>
      </c>
      <c r="P249">
        <v>17845</v>
      </c>
    </row>
    <row r="250" spans="1:16">
      <c r="A250" s="1">
        <v>42984</v>
      </c>
      <c r="B250">
        <v>6691</v>
      </c>
      <c r="C250">
        <v>10706</v>
      </c>
      <c r="D250">
        <v>7050</v>
      </c>
      <c r="E250">
        <v>3772</v>
      </c>
      <c r="F250">
        <v>90</v>
      </c>
      <c r="G250" t="s">
        <v>40</v>
      </c>
      <c r="H250" t="str">
        <f>IF(Grammys[[#This Row],[date]]&gt;=DATE(2022,2,1), "Grammys", "Grammys + TRA")</f>
        <v>Grammys + TRA</v>
      </c>
      <c r="I250" s="29" t="str">
        <f>_xlfn.XLOOKUP(Grammys[[#This Row],[date]],mobile_visits[date],mobile_visits[mobile_visitors],"0")</f>
        <v>0</v>
      </c>
      <c r="O250" s="1">
        <v>44841</v>
      </c>
      <c r="P250">
        <v>14651</v>
      </c>
    </row>
    <row r="251" spans="1:16">
      <c r="A251" s="1">
        <v>42985</v>
      </c>
      <c r="B251">
        <v>6152</v>
      </c>
      <c r="C251">
        <v>10516</v>
      </c>
      <c r="D251">
        <v>6529</v>
      </c>
      <c r="E251">
        <v>3719</v>
      </c>
      <c r="F251">
        <v>96</v>
      </c>
      <c r="G251" t="s">
        <v>40</v>
      </c>
      <c r="H251" t="str">
        <f>IF(Grammys[[#This Row],[date]]&gt;=DATE(2022,2,1), "Grammys", "Grammys + TRA")</f>
        <v>Grammys + TRA</v>
      </c>
      <c r="I251" s="29" t="str">
        <f>_xlfn.XLOOKUP(Grammys[[#This Row],[date]],mobile_visits[date],mobile_visits[mobile_visitors],"0")</f>
        <v>0</v>
      </c>
      <c r="O251" s="1">
        <v>44842</v>
      </c>
      <c r="P251">
        <v>14275</v>
      </c>
    </row>
    <row r="252" spans="1:16">
      <c r="A252" s="1">
        <v>42986</v>
      </c>
      <c r="B252">
        <v>5709</v>
      </c>
      <c r="C252">
        <v>9391</v>
      </c>
      <c r="D252">
        <v>5984</v>
      </c>
      <c r="E252">
        <v>3453</v>
      </c>
      <c r="F252">
        <v>88</v>
      </c>
      <c r="G252" t="s">
        <v>40</v>
      </c>
      <c r="H252" t="str">
        <f>IF(Grammys[[#This Row],[date]]&gt;=DATE(2022,2,1), "Grammys", "Grammys + TRA")</f>
        <v>Grammys + TRA</v>
      </c>
      <c r="I252" s="29" t="str">
        <f>_xlfn.XLOOKUP(Grammys[[#This Row],[date]],mobile_visits[date],mobile_visits[mobile_visitors],"0")</f>
        <v>0</v>
      </c>
      <c r="O252" s="1">
        <v>44843</v>
      </c>
      <c r="P252">
        <v>14935</v>
      </c>
    </row>
    <row r="253" spans="1:16">
      <c r="A253" s="1">
        <v>42987</v>
      </c>
      <c r="B253">
        <v>5336</v>
      </c>
      <c r="C253">
        <v>8745</v>
      </c>
      <c r="D253">
        <v>5682</v>
      </c>
      <c r="E253">
        <v>3173</v>
      </c>
      <c r="F253">
        <v>87</v>
      </c>
      <c r="G253" t="s">
        <v>40</v>
      </c>
      <c r="H253" t="str">
        <f>IF(Grammys[[#This Row],[date]]&gt;=DATE(2022,2,1), "Grammys", "Grammys + TRA")</f>
        <v>Grammys + TRA</v>
      </c>
      <c r="I253" s="29" t="str">
        <f>_xlfn.XLOOKUP(Grammys[[#This Row],[date]],mobile_visits[date],mobile_visits[mobile_visitors],"0")</f>
        <v>0</v>
      </c>
      <c r="O253" s="1">
        <v>44844</v>
      </c>
      <c r="P253">
        <v>14169</v>
      </c>
    </row>
    <row r="254" spans="1:16">
      <c r="A254" s="1">
        <v>42988</v>
      </c>
      <c r="B254">
        <v>5072</v>
      </c>
      <c r="C254">
        <v>8731</v>
      </c>
      <c r="D254">
        <v>5363</v>
      </c>
      <c r="E254">
        <v>3004</v>
      </c>
      <c r="F254">
        <v>94</v>
      </c>
      <c r="G254" t="s">
        <v>40</v>
      </c>
      <c r="H254" t="str">
        <f>IF(Grammys[[#This Row],[date]]&gt;=DATE(2022,2,1), "Grammys", "Grammys + TRA")</f>
        <v>Grammys + TRA</v>
      </c>
      <c r="I254" s="29" t="str">
        <f>_xlfn.XLOOKUP(Grammys[[#This Row],[date]],mobile_visits[date],mobile_visits[mobile_visitors],"0")</f>
        <v>0</v>
      </c>
      <c r="O254" s="1">
        <v>44845</v>
      </c>
      <c r="P254">
        <v>27234</v>
      </c>
    </row>
    <row r="255" spans="1:16">
      <c r="A255" s="1">
        <v>42989</v>
      </c>
      <c r="B255">
        <v>5659</v>
      </c>
      <c r="C255">
        <v>9635</v>
      </c>
      <c r="D255">
        <v>5974</v>
      </c>
      <c r="E255">
        <v>3425</v>
      </c>
      <c r="F255">
        <v>97</v>
      </c>
      <c r="G255" t="s">
        <v>40</v>
      </c>
      <c r="H255" t="str">
        <f>IF(Grammys[[#This Row],[date]]&gt;=DATE(2022,2,1), "Grammys", "Grammys + TRA")</f>
        <v>Grammys + TRA</v>
      </c>
      <c r="I255" s="29" t="str">
        <f>_xlfn.XLOOKUP(Grammys[[#This Row],[date]],mobile_visits[date],mobile_visits[mobile_visitors],"0")</f>
        <v>0</v>
      </c>
      <c r="O255" s="1">
        <v>44846</v>
      </c>
      <c r="P255">
        <v>18076</v>
      </c>
    </row>
    <row r="256" spans="1:16">
      <c r="A256" s="1">
        <v>42990</v>
      </c>
      <c r="B256">
        <v>8168</v>
      </c>
      <c r="C256">
        <v>12415</v>
      </c>
      <c r="D256">
        <v>8574</v>
      </c>
      <c r="E256">
        <v>4649</v>
      </c>
      <c r="F256">
        <v>76</v>
      </c>
      <c r="G256" t="s">
        <v>40</v>
      </c>
      <c r="H256" t="str">
        <f>IF(Grammys[[#This Row],[date]]&gt;=DATE(2022,2,1), "Grammys", "Grammys + TRA")</f>
        <v>Grammys + TRA</v>
      </c>
      <c r="I256" s="29" t="str">
        <f>_xlfn.XLOOKUP(Grammys[[#This Row],[date]],mobile_visits[date],mobile_visits[mobile_visitors],"0")</f>
        <v>0</v>
      </c>
      <c r="O256" s="1">
        <v>44847</v>
      </c>
      <c r="P256">
        <v>42179</v>
      </c>
    </row>
    <row r="257" spans="1:16">
      <c r="A257" s="1">
        <v>42991</v>
      </c>
      <c r="B257">
        <v>11927</v>
      </c>
      <c r="C257">
        <v>17765</v>
      </c>
      <c r="D257">
        <v>13596</v>
      </c>
      <c r="E257">
        <v>5696</v>
      </c>
      <c r="F257">
        <v>71</v>
      </c>
      <c r="G257" t="s">
        <v>40</v>
      </c>
      <c r="H257" t="str">
        <f>IF(Grammys[[#This Row],[date]]&gt;=DATE(2022,2,1), "Grammys", "Grammys + TRA")</f>
        <v>Grammys + TRA</v>
      </c>
      <c r="I257" s="29" t="str">
        <f>_xlfn.XLOOKUP(Grammys[[#This Row],[date]],mobile_visits[date],mobile_visits[mobile_visitors],"0")</f>
        <v>0</v>
      </c>
      <c r="O257" s="1">
        <v>44848</v>
      </c>
      <c r="P257">
        <v>40045</v>
      </c>
    </row>
    <row r="258" spans="1:16">
      <c r="A258" s="1">
        <v>42992</v>
      </c>
      <c r="B258">
        <v>9411</v>
      </c>
      <c r="C258">
        <v>14138</v>
      </c>
      <c r="D258">
        <v>10376</v>
      </c>
      <c r="E258">
        <v>4925</v>
      </c>
      <c r="F258">
        <v>72</v>
      </c>
      <c r="G258" t="s">
        <v>40</v>
      </c>
      <c r="H258" t="str">
        <f>IF(Grammys[[#This Row],[date]]&gt;=DATE(2022,2,1), "Grammys", "Grammys + TRA")</f>
        <v>Grammys + TRA</v>
      </c>
      <c r="I258" s="29" t="str">
        <f>_xlfn.XLOOKUP(Grammys[[#This Row],[date]],mobile_visits[date],mobile_visits[mobile_visitors],"0")</f>
        <v>0</v>
      </c>
      <c r="O258" s="1">
        <v>44849</v>
      </c>
      <c r="P258">
        <v>19155</v>
      </c>
    </row>
    <row r="259" spans="1:16">
      <c r="A259" s="1">
        <v>42993</v>
      </c>
      <c r="B259">
        <v>7285</v>
      </c>
      <c r="C259">
        <v>11905</v>
      </c>
      <c r="D259">
        <v>7861</v>
      </c>
      <c r="E259">
        <v>4238</v>
      </c>
      <c r="F259">
        <v>84</v>
      </c>
      <c r="G259" t="s">
        <v>40</v>
      </c>
      <c r="H259" t="str">
        <f>IF(Grammys[[#This Row],[date]]&gt;=DATE(2022,2,1), "Grammys", "Grammys + TRA")</f>
        <v>Grammys + TRA</v>
      </c>
      <c r="I259" s="29" t="str">
        <f>_xlfn.XLOOKUP(Grammys[[#This Row],[date]],mobile_visits[date],mobile_visits[mobile_visitors],"0")</f>
        <v>0</v>
      </c>
      <c r="O259" s="1">
        <v>44850</v>
      </c>
      <c r="P259">
        <v>14896</v>
      </c>
    </row>
    <row r="260" spans="1:16">
      <c r="A260" s="1">
        <v>42994</v>
      </c>
      <c r="B260">
        <v>6909</v>
      </c>
      <c r="C260">
        <v>11067</v>
      </c>
      <c r="D260">
        <v>7454</v>
      </c>
      <c r="E260">
        <v>3800</v>
      </c>
      <c r="F260">
        <v>77</v>
      </c>
      <c r="G260" t="s">
        <v>40</v>
      </c>
      <c r="H260" t="str">
        <f>IF(Grammys[[#This Row],[date]]&gt;=DATE(2022,2,1), "Grammys", "Grammys + TRA")</f>
        <v>Grammys + TRA</v>
      </c>
      <c r="I260" s="29" t="str">
        <f>_xlfn.XLOOKUP(Grammys[[#This Row],[date]],mobile_visits[date],mobile_visits[mobile_visitors],"0")</f>
        <v>0</v>
      </c>
      <c r="O260" s="1">
        <v>44851</v>
      </c>
      <c r="P260">
        <v>15400</v>
      </c>
    </row>
    <row r="261" spans="1:16">
      <c r="A261" s="1">
        <v>42995</v>
      </c>
      <c r="B261">
        <v>8802</v>
      </c>
      <c r="C261">
        <v>14027</v>
      </c>
      <c r="D261">
        <v>9378</v>
      </c>
      <c r="E261">
        <v>4935</v>
      </c>
      <c r="F261">
        <v>77</v>
      </c>
      <c r="G261" t="s">
        <v>40</v>
      </c>
      <c r="H261" t="str">
        <f>IF(Grammys[[#This Row],[date]]&gt;=DATE(2022,2,1), "Grammys", "Grammys + TRA")</f>
        <v>Grammys + TRA</v>
      </c>
      <c r="I261" s="29" t="str">
        <f>_xlfn.XLOOKUP(Grammys[[#This Row],[date]],mobile_visits[date],mobile_visits[mobile_visitors],"0")</f>
        <v>0</v>
      </c>
      <c r="O261" s="1">
        <v>44852</v>
      </c>
      <c r="P261">
        <v>14205</v>
      </c>
    </row>
    <row r="262" spans="1:16">
      <c r="A262" s="1">
        <v>42996</v>
      </c>
      <c r="B262">
        <v>9052</v>
      </c>
      <c r="C262">
        <v>14818</v>
      </c>
      <c r="D262">
        <v>9587</v>
      </c>
      <c r="E262">
        <v>5133</v>
      </c>
      <c r="F262">
        <v>82</v>
      </c>
      <c r="G262" t="s">
        <v>40</v>
      </c>
      <c r="H262" t="str">
        <f>IF(Grammys[[#This Row],[date]]&gt;=DATE(2022,2,1), "Grammys", "Grammys + TRA")</f>
        <v>Grammys + TRA</v>
      </c>
      <c r="I262" s="29" t="str">
        <f>_xlfn.XLOOKUP(Grammys[[#This Row],[date]],mobile_visits[date],mobile_visits[mobile_visitors],"0")</f>
        <v>0</v>
      </c>
      <c r="O262" s="1">
        <v>44853</v>
      </c>
      <c r="P262">
        <v>13357</v>
      </c>
    </row>
    <row r="263" spans="1:16">
      <c r="A263" s="1">
        <v>42997</v>
      </c>
      <c r="B263">
        <v>9180</v>
      </c>
      <c r="C263">
        <v>16371</v>
      </c>
      <c r="D263">
        <v>9803</v>
      </c>
      <c r="E263">
        <v>5451</v>
      </c>
      <c r="F263">
        <v>83</v>
      </c>
      <c r="G263" t="s">
        <v>40</v>
      </c>
      <c r="H263" t="str">
        <f>IF(Grammys[[#This Row],[date]]&gt;=DATE(2022,2,1), "Grammys", "Grammys + TRA")</f>
        <v>Grammys + TRA</v>
      </c>
      <c r="I263" s="29" t="str">
        <f>_xlfn.XLOOKUP(Grammys[[#This Row],[date]],mobile_visits[date],mobile_visits[mobile_visitors],"0")</f>
        <v>0</v>
      </c>
      <c r="O263" s="1">
        <v>44854</v>
      </c>
      <c r="P263">
        <v>12704</v>
      </c>
    </row>
    <row r="264" spans="1:16">
      <c r="A264" s="1">
        <v>42998</v>
      </c>
      <c r="B264">
        <v>7399</v>
      </c>
      <c r="C264">
        <v>12125</v>
      </c>
      <c r="D264">
        <v>7840</v>
      </c>
      <c r="E264">
        <v>4342</v>
      </c>
      <c r="F264">
        <v>84</v>
      </c>
      <c r="G264" t="s">
        <v>40</v>
      </c>
      <c r="H264" t="str">
        <f>IF(Grammys[[#This Row],[date]]&gt;=DATE(2022,2,1), "Grammys", "Grammys + TRA")</f>
        <v>Grammys + TRA</v>
      </c>
      <c r="I264" s="29" t="str">
        <f>_xlfn.XLOOKUP(Grammys[[#This Row],[date]],mobile_visits[date],mobile_visits[mobile_visitors],"0")</f>
        <v>0</v>
      </c>
      <c r="O264" s="1">
        <v>44855</v>
      </c>
      <c r="P264">
        <v>13614</v>
      </c>
    </row>
    <row r="265" spans="1:16">
      <c r="A265" s="1">
        <v>42999</v>
      </c>
      <c r="B265">
        <v>11407</v>
      </c>
      <c r="C265">
        <v>18665</v>
      </c>
      <c r="D265">
        <v>13165</v>
      </c>
      <c r="E265">
        <v>6009</v>
      </c>
      <c r="F265">
        <v>98</v>
      </c>
      <c r="G265" t="s">
        <v>40</v>
      </c>
      <c r="H265" t="str">
        <f>IF(Grammys[[#This Row],[date]]&gt;=DATE(2022,2,1), "Grammys", "Grammys + TRA")</f>
        <v>Grammys + TRA</v>
      </c>
      <c r="I265" s="29" t="str">
        <f>_xlfn.XLOOKUP(Grammys[[#This Row],[date]],mobile_visits[date],mobile_visits[mobile_visitors],"0")</f>
        <v>0</v>
      </c>
      <c r="O265" s="1">
        <v>44856</v>
      </c>
      <c r="P265">
        <v>14062</v>
      </c>
    </row>
    <row r="266" spans="1:16">
      <c r="A266" s="1">
        <v>43000</v>
      </c>
      <c r="B266">
        <v>6924</v>
      </c>
      <c r="C266">
        <v>15042</v>
      </c>
      <c r="D266">
        <v>7387</v>
      </c>
      <c r="E266">
        <v>2739</v>
      </c>
      <c r="F266">
        <v>79</v>
      </c>
      <c r="G266" t="s">
        <v>40</v>
      </c>
      <c r="H266" t="str">
        <f>IF(Grammys[[#This Row],[date]]&gt;=DATE(2022,2,1), "Grammys", "Grammys + TRA")</f>
        <v>Grammys + TRA</v>
      </c>
      <c r="I266" s="29" t="str">
        <f>_xlfn.XLOOKUP(Grammys[[#This Row],[date]],mobile_visits[date],mobile_visits[mobile_visitors],"0")</f>
        <v>0</v>
      </c>
      <c r="O266" s="1">
        <v>44857</v>
      </c>
      <c r="P266">
        <v>15449</v>
      </c>
    </row>
    <row r="267" spans="1:16">
      <c r="A267" s="1">
        <v>43001</v>
      </c>
      <c r="B267">
        <v>5928</v>
      </c>
      <c r="C267">
        <v>12882</v>
      </c>
      <c r="D267">
        <v>6266</v>
      </c>
      <c r="E267">
        <v>2328</v>
      </c>
      <c r="F267">
        <v>84</v>
      </c>
      <c r="G267" t="s">
        <v>40</v>
      </c>
      <c r="H267" t="str">
        <f>IF(Grammys[[#This Row],[date]]&gt;=DATE(2022,2,1), "Grammys", "Grammys + TRA")</f>
        <v>Grammys + TRA</v>
      </c>
      <c r="I267" s="29" t="str">
        <f>_xlfn.XLOOKUP(Grammys[[#This Row],[date]],mobile_visits[date],mobile_visits[mobile_visitors],"0")</f>
        <v>0</v>
      </c>
      <c r="O267" s="1">
        <v>44858</v>
      </c>
      <c r="P267">
        <v>12948</v>
      </c>
    </row>
    <row r="268" spans="1:16">
      <c r="A268" s="1">
        <v>43002</v>
      </c>
      <c r="B268">
        <v>6314</v>
      </c>
      <c r="C268">
        <v>14187</v>
      </c>
      <c r="D268">
        <v>6671</v>
      </c>
      <c r="E268">
        <v>2139</v>
      </c>
      <c r="F268">
        <v>82</v>
      </c>
      <c r="G268" t="s">
        <v>40</v>
      </c>
      <c r="H268" t="str">
        <f>IF(Grammys[[#This Row],[date]]&gt;=DATE(2022,2,1), "Grammys", "Grammys + TRA")</f>
        <v>Grammys + TRA</v>
      </c>
      <c r="I268" s="29" t="str">
        <f>_xlfn.XLOOKUP(Grammys[[#This Row],[date]],mobile_visits[date],mobile_visits[mobile_visitors],"0")</f>
        <v>0</v>
      </c>
      <c r="O268" s="1">
        <v>44859</v>
      </c>
      <c r="P268">
        <v>13150</v>
      </c>
    </row>
    <row r="269" spans="1:16">
      <c r="A269" s="1">
        <v>43003</v>
      </c>
      <c r="B269">
        <v>8801</v>
      </c>
      <c r="C269">
        <v>19678</v>
      </c>
      <c r="D269">
        <v>9717</v>
      </c>
      <c r="E269">
        <v>2513</v>
      </c>
      <c r="F269">
        <v>84</v>
      </c>
      <c r="G269" t="s">
        <v>40</v>
      </c>
      <c r="H269" t="str">
        <f>IF(Grammys[[#This Row],[date]]&gt;=DATE(2022,2,1), "Grammys", "Grammys + TRA")</f>
        <v>Grammys + TRA</v>
      </c>
      <c r="I269" s="29" t="str">
        <f>_xlfn.XLOOKUP(Grammys[[#This Row],[date]],mobile_visits[date],mobile_visits[mobile_visitors],"0")</f>
        <v>0</v>
      </c>
      <c r="O269" s="1">
        <v>44860</v>
      </c>
      <c r="P269">
        <v>12604</v>
      </c>
    </row>
    <row r="270" spans="1:16">
      <c r="A270" s="1">
        <v>43004</v>
      </c>
      <c r="B270">
        <v>10965</v>
      </c>
      <c r="C270">
        <v>25433</v>
      </c>
      <c r="D270">
        <v>11990</v>
      </c>
      <c r="E270">
        <v>3303</v>
      </c>
      <c r="F270">
        <v>91</v>
      </c>
      <c r="G270" t="s">
        <v>40</v>
      </c>
      <c r="H270" t="str">
        <f>IF(Grammys[[#This Row],[date]]&gt;=DATE(2022,2,1), "Grammys", "Grammys + TRA")</f>
        <v>Grammys + TRA</v>
      </c>
      <c r="I270" s="29" t="str">
        <f>_xlfn.XLOOKUP(Grammys[[#This Row],[date]],mobile_visits[date],mobile_visits[mobile_visitors],"0")</f>
        <v>0</v>
      </c>
      <c r="O270" s="1">
        <v>44861</v>
      </c>
      <c r="P270">
        <v>13231</v>
      </c>
    </row>
    <row r="271" spans="1:16">
      <c r="A271" s="1">
        <v>43005</v>
      </c>
      <c r="B271">
        <v>9788</v>
      </c>
      <c r="C271">
        <v>22289</v>
      </c>
      <c r="D271">
        <v>10700</v>
      </c>
      <c r="E271">
        <v>2883</v>
      </c>
      <c r="F271">
        <v>81</v>
      </c>
      <c r="G271" t="s">
        <v>40</v>
      </c>
      <c r="H271" t="str">
        <f>IF(Grammys[[#This Row],[date]]&gt;=DATE(2022,2,1), "Grammys", "Grammys + TRA")</f>
        <v>Grammys + TRA</v>
      </c>
      <c r="I271" s="29" t="str">
        <f>_xlfn.XLOOKUP(Grammys[[#This Row],[date]],mobile_visits[date],mobile_visits[mobile_visitors],"0")</f>
        <v>0</v>
      </c>
      <c r="O271" s="1">
        <v>44862</v>
      </c>
      <c r="P271">
        <v>11091</v>
      </c>
    </row>
    <row r="272" spans="1:16">
      <c r="A272" s="1">
        <v>43006</v>
      </c>
      <c r="B272">
        <v>9407</v>
      </c>
      <c r="C272">
        <v>21335</v>
      </c>
      <c r="D272">
        <v>10009</v>
      </c>
      <c r="E272">
        <v>2708</v>
      </c>
      <c r="F272">
        <v>82</v>
      </c>
      <c r="G272" t="s">
        <v>40</v>
      </c>
      <c r="H272" t="str">
        <f>IF(Grammys[[#This Row],[date]]&gt;=DATE(2022,2,1), "Grammys", "Grammys + TRA")</f>
        <v>Grammys + TRA</v>
      </c>
      <c r="I272" s="29" t="str">
        <f>_xlfn.XLOOKUP(Grammys[[#This Row],[date]],mobile_visits[date],mobile_visits[mobile_visitors],"0")</f>
        <v>0</v>
      </c>
      <c r="O272" s="1">
        <v>44863</v>
      </c>
      <c r="P272">
        <v>10246</v>
      </c>
    </row>
    <row r="273" spans="1:16">
      <c r="A273" s="1">
        <v>43007</v>
      </c>
      <c r="B273">
        <v>7889</v>
      </c>
      <c r="C273">
        <v>17578</v>
      </c>
      <c r="D273">
        <v>8401</v>
      </c>
      <c r="E273">
        <v>2584</v>
      </c>
      <c r="F273">
        <v>89</v>
      </c>
      <c r="G273" t="s">
        <v>40</v>
      </c>
      <c r="H273" t="str">
        <f>IF(Grammys[[#This Row],[date]]&gt;=DATE(2022,2,1), "Grammys", "Grammys + TRA")</f>
        <v>Grammys + TRA</v>
      </c>
      <c r="I273" s="29" t="str">
        <f>_xlfn.XLOOKUP(Grammys[[#This Row],[date]],mobile_visits[date],mobile_visits[mobile_visitors],"0")</f>
        <v>0</v>
      </c>
      <c r="O273" s="1">
        <v>44864</v>
      </c>
      <c r="P273">
        <v>9248</v>
      </c>
    </row>
    <row r="274" spans="1:16">
      <c r="A274" s="1">
        <v>43008</v>
      </c>
      <c r="B274">
        <v>8455</v>
      </c>
      <c r="C274">
        <v>19058</v>
      </c>
      <c r="D274">
        <v>8988</v>
      </c>
      <c r="E274">
        <v>2439</v>
      </c>
      <c r="F274">
        <v>86</v>
      </c>
      <c r="G274" t="s">
        <v>40</v>
      </c>
      <c r="H274" t="str">
        <f>IF(Grammys[[#This Row],[date]]&gt;=DATE(2022,2,1), "Grammys", "Grammys + TRA")</f>
        <v>Grammys + TRA</v>
      </c>
      <c r="I274" s="29" t="str">
        <f>_xlfn.XLOOKUP(Grammys[[#This Row],[date]],mobile_visits[date],mobile_visits[mobile_visitors],"0")</f>
        <v>0</v>
      </c>
      <c r="O274" s="1">
        <v>44865</v>
      </c>
      <c r="P274">
        <v>8802</v>
      </c>
    </row>
    <row r="275" spans="1:16">
      <c r="A275" s="1">
        <v>43009</v>
      </c>
      <c r="B275">
        <v>7768</v>
      </c>
      <c r="C275">
        <v>16586</v>
      </c>
      <c r="D275">
        <v>8196</v>
      </c>
      <c r="E275">
        <v>3270</v>
      </c>
      <c r="F275">
        <v>82</v>
      </c>
      <c r="G275" t="s">
        <v>40</v>
      </c>
      <c r="H275" t="str">
        <f>IF(Grammys[[#This Row],[date]]&gt;=DATE(2022,2,1), "Grammys", "Grammys + TRA")</f>
        <v>Grammys + TRA</v>
      </c>
      <c r="I275" s="29" t="str">
        <f>_xlfn.XLOOKUP(Grammys[[#This Row],[date]],mobile_visits[date],mobile_visits[mobile_visitors],"0")</f>
        <v>0</v>
      </c>
      <c r="O275" s="1">
        <v>44866</v>
      </c>
      <c r="P275">
        <v>11610</v>
      </c>
    </row>
    <row r="276" spans="1:16">
      <c r="A276" s="1">
        <v>43010</v>
      </c>
      <c r="B276">
        <v>8447</v>
      </c>
      <c r="C276">
        <v>18685</v>
      </c>
      <c r="D276">
        <v>8908</v>
      </c>
      <c r="E276">
        <v>3067</v>
      </c>
      <c r="F276">
        <v>81</v>
      </c>
      <c r="G276" t="s">
        <v>40</v>
      </c>
      <c r="H276" t="str">
        <f>IF(Grammys[[#This Row],[date]]&gt;=DATE(2022,2,1), "Grammys", "Grammys + TRA")</f>
        <v>Grammys + TRA</v>
      </c>
      <c r="I276" s="29" t="str">
        <f>_xlfn.XLOOKUP(Grammys[[#This Row],[date]],mobile_visits[date],mobile_visits[mobile_visitors],"0")</f>
        <v>0</v>
      </c>
      <c r="O276" s="1">
        <v>44867</v>
      </c>
      <c r="P276">
        <v>12274</v>
      </c>
    </row>
    <row r="277" spans="1:16">
      <c r="A277" s="1">
        <v>43011</v>
      </c>
      <c r="B277">
        <v>24449</v>
      </c>
      <c r="C277">
        <v>60005</v>
      </c>
      <c r="D277">
        <v>26587</v>
      </c>
      <c r="E277">
        <v>3558</v>
      </c>
      <c r="F277">
        <v>77</v>
      </c>
      <c r="G277" t="s">
        <v>40</v>
      </c>
      <c r="H277" t="str">
        <f>IF(Grammys[[#This Row],[date]]&gt;=DATE(2022,2,1), "Grammys", "Grammys + TRA")</f>
        <v>Grammys + TRA</v>
      </c>
      <c r="I277" s="29" t="str">
        <f>_xlfn.XLOOKUP(Grammys[[#This Row],[date]],mobile_visits[date],mobile_visits[mobile_visitors],"0")</f>
        <v>0</v>
      </c>
      <c r="O277" s="1">
        <v>44868</v>
      </c>
      <c r="P277">
        <v>10907</v>
      </c>
    </row>
    <row r="278" spans="1:16">
      <c r="A278" s="1">
        <v>43012</v>
      </c>
      <c r="B278">
        <v>66639</v>
      </c>
      <c r="C278">
        <v>159403</v>
      </c>
      <c r="D278">
        <v>71386</v>
      </c>
      <c r="E278">
        <v>6175</v>
      </c>
      <c r="F278">
        <v>70</v>
      </c>
      <c r="G278" t="s">
        <v>40</v>
      </c>
      <c r="H278" t="str">
        <f>IF(Grammys[[#This Row],[date]]&gt;=DATE(2022,2,1), "Grammys", "Grammys + TRA")</f>
        <v>Grammys + TRA</v>
      </c>
      <c r="I278" s="29" t="str">
        <f>_xlfn.XLOOKUP(Grammys[[#This Row],[date]],mobile_visits[date],mobile_visits[mobile_visitors],"0")</f>
        <v>0</v>
      </c>
      <c r="O278" s="1">
        <v>44869</v>
      </c>
      <c r="P278">
        <v>15681</v>
      </c>
    </row>
    <row r="279" spans="1:16">
      <c r="A279" s="1">
        <v>43013</v>
      </c>
      <c r="B279">
        <v>18708</v>
      </c>
      <c r="C279">
        <v>28073</v>
      </c>
      <c r="D279">
        <v>19550</v>
      </c>
      <c r="E279">
        <v>9734</v>
      </c>
      <c r="F279">
        <v>72</v>
      </c>
      <c r="G279" t="s">
        <v>40</v>
      </c>
      <c r="H279" t="str">
        <f>IF(Grammys[[#This Row],[date]]&gt;=DATE(2022,2,1), "Grammys", "Grammys + TRA")</f>
        <v>Grammys + TRA</v>
      </c>
      <c r="I279" s="29" t="str">
        <f>_xlfn.XLOOKUP(Grammys[[#This Row],[date]],mobile_visits[date],mobile_visits[mobile_visitors],"0")</f>
        <v>0</v>
      </c>
      <c r="O279" s="1">
        <v>44870</v>
      </c>
      <c r="P279">
        <v>16239</v>
      </c>
    </row>
    <row r="280" spans="1:16">
      <c r="A280" s="1">
        <v>43014</v>
      </c>
      <c r="B280">
        <v>11225</v>
      </c>
      <c r="C280">
        <v>17398</v>
      </c>
      <c r="D280">
        <v>11956</v>
      </c>
      <c r="E280">
        <v>6328</v>
      </c>
      <c r="F280">
        <v>75</v>
      </c>
      <c r="G280" t="s">
        <v>40</v>
      </c>
      <c r="H280" t="str">
        <f>IF(Grammys[[#This Row],[date]]&gt;=DATE(2022,2,1), "Grammys", "Grammys + TRA")</f>
        <v>Grammys + TRA</v>
      </c>
      <c r="I280" s="29" t="str">
        <f>_xlfn.XLOOKUP(Grammys[[#This Row],[date]],mobile_visits[date],mobile_visits[mobile_visitors],"0")</f>
        <v>0</v>
      </c>
      <c r="O280" s="1">
        <v>44871</v>
      </c>
      <c r="P280">
        <v>11938</v>
      </c>
    </row>
    <row r="281" spans="1:16">
      <c r="A281" s="1">
        <v>43015</v>
      </c>
      <c r="B281">
        <v>11678</v>
      </c>
      <c r="C281">
        <v>19278</v>
      </c>
      <c r="D281">
        <v>12488</v>
      </c>
      <c r="E281">
        <v>6241</v>
      </c>
      <c r="F281">
        <v>80</v>
      </c>
      <c r="G281" t="s">
        <v>40</v>
      </c>
      <c r="H281" t="str">
        <f>IF(Grammys[[#This Row],[date]]&gt;=DATE(2022,2,1), "Grammys", "Grammys + TRA")</f>
        <v>Grammys + TRA</v>
      </c>
      <c r="I281" s="29" t="str">
        <f>_xlfn.XLOOKUP(Grammys[[#This Row],[date]],mobile_visits[date],mobile_visits[mobile_visitors],"0")</f>
        <v>0</v>
      </c>
      <c r="O281" s="1">
        <v>44872</v>
      </c>
      <c r="P281">
        <v>9322</v>
      </c>
    </row>
    <row r="282" spans="1:16">
      <c r="A282" s="1">
        <v>43016</v>
      </c>
      <c r="B282">
        <v>11632</v>
      </c>
      <c r="C282">
        <v>18643</v>
      </c>
      <c r="D282">
        <v>12397</v>
      </c>
      <c r="E282">
        <v>6411</v>
      </c>
      <c r="F282">
        <v>79</v>
      </c>
      <c r="G282" t="s">
        <v>40</v>
      </c>
      <c r="H282" t="str">
        <f>IF(Grammys[[#This Row],[date]]&gt;=DATE(2022,2,1), "Grammys", "Grammys + TRA")</f>
        <v>Grammys + TRA</v>
      </c>
      <c r="I282" s="29" t="str">
        <f>_xlfn.XLOOKUP(Grammys[[#This Row],[date]],mobile_visits[date],mobile_visits[mobile_visitors],"0")</f>
        <v>0</v>
      </c>
      <c r="O282" s="1">
        <v>44873</v>
      </c>
      <c r="P282">
        <v>11597</v>
      </c>
    </row>
    <row r="283" spans="1:16">
      <c r="A283" s="1">
        <v>43017</v>
      </c>
      <c r="B283">
        <v>11285</v>
      </c>
      <c r="C283">
        <v>17693</v>
      </c>
      <c r="D283">
        <v>11810</v>
      </c>
      <c r="E283">
        <v>6396</v>
      </c>
      <c r="F283">
        <v>84</v>
      </c>
      <c r="G283" t="s">
        <v>40</v>
      </c>
      <c r="H283" t="str">
        <f>IF(Grammys[[#This Row],[date]]&gt;=DATE(2022,2,1), "Grammys", "Grammys + TRA")</f>
        <v>Grammys + TRA</v>
      </c>
      <c r="I283" s="29" t="str">
        <f>_xlfn.XLOOKUP(Grammys[[#This Row],[date]],mobile_visits[date],mobile_visits[mobile_visitors],"0")</f>
        <v>0</v>
      </c>
      <c r="O283" s="1">
        <v>44874</v>
      </c>
      <c r="P283">
        <v>12722</v>
      </c>
    </row>
    <row r="284" spans="1:16">
      <c r="A284" s="1">
        <v>43018</v>
      </c>
      <c r="B284">
        <v>18833</v>
      </c>
      <c r="C284">
        <v>31075</v>
      </c>
      <c r="D284">
        <v>21732</v>
      </c>
      <c r="E284">
        <v>10210</v>
      </c>
      <c r="F284">
        <v>93</v>
      </c>
      <c r="G284" t="s">
        <v>40</v>
      </c>
      <c r="H284" t="str">
        <f>IF(Grammys[[#This Row],[date]]&gt;=DATE(2022,2,1), "Grammys", "Grammys + TRA")</f>
        <v>Grammys + TRA</v>
      </c>
      <c r="I284" s="29" t="str">
        <f>_xlfn.XLOOKUP(Grammys[[#This Row],[date]],mobile_visits[date],mobile_visits[mobile_visitors],"0")</f>
        <v>0</v>
      </c>
      <c r="O284" s="1">
        <v>44875</v>
      </c>
      <c r="P284">
        <v>15013</v>
      </c>
    </row>
    <row r="285" spans="1:16">
      <c r="A285" s="1">
        <v>43019</v>
      </c>
      <c r="B285">
        <v>19938</v>
      </c>
      <c r="C285">
        <v>28488</v>
      </c>
      <c r="D285">
        <v>21118</v>
      </c>
      <c r="E285">
        <v>10648</v>
      </c>
      <c r="F285">
        <v>79</v>
      </c>
      <c r="G285" t="s">
        <v>40</v>
      </c>
      <c r="H285" t="str">
        <f>IF(Grammys[[#This Row],[date]]&gt;=DATE(2022,2,1), "Grammys", "Grammys + TRA")</f>
        <v>Grammys + TRA</v>
      </c>
      <c r="I285" s="29" t="str">
        <f>_xlfn.XLOOKUP(Grammys[[#This Row],[date]],mobile_visits[date],mobile_visits[mobile_visitors],"0")</f>
        <v>0</v>
      </c>
      <c r="O285" s="1">
        <v>44876</v>
      </c>
      <c r="P285">
        <v>13750</v>
      </c>
    </row>
    <row r="286" spans="1:16">
      <c r="A286" s="1">
        <v>43020</v>
      </c>
      <c r="B286">
        <v>13867</v>
      </c>
      <c r="C286">
        <v>20706</v>
      </c>
      <c r="D286">
        <v>14557</v>
      </c>
      <c r="E286">
        <v>7889</v>
      </c>
      <c r="F286">
        <v>84</v>
      </c>
      <c r="G286" t="s">
        <v>40</v>
      </c>
      <c r="H286" t="str">
        <f>IF(Grammys[[#This Row],[date]]&gt;=DATE(2022,2,1), "Grammys", "Grammys + TRA")</f>
        <v>Grammys + TRA</v>
      </c>
      <c r="I286" s="29" t="str">
        <f>_xlfn.XLOOKUP(Grammys[[#This Row],[date]],mobile_visits[date],mobile_visits[mobile_visitors],"0")</f>
        <v>0</v>
      </c>
      <c r="O286" s="1">
        <v>44877</v>
      </c>
      <c r="P286">
        <v>13294</v>
      </c>
    </row>
    <row r="287" spans="1:16">
      <c r="A287" s="1">
        <v>43021</v>
      </c>
      <c r="B287">
        <v>10560</v>
      </c>
      <c r="C287">
        <v>17176</v>
      </c>
      <c r="D287">
        <v>11429</v>
      </c>
      <c r="E287">
        <v>6120</v>
      </c>
      <c r="F287">
        <v>89</v>
      </c>
      <c r="G287" t="s">
        <v>40</v>
      </c>
      <c r="H287" t="str">
        <f>IF(Grammys[[#This Row],[date]]&gt;=DATE(2022,2,1), "Grammys", "Grammys + TRA")</f>
        <v>Grammys + TRA</v>
      </c>
      <c r="I287" s="29" t="str">
        <f>_xlfn.XLOOKUP(Grammys[[#This Row],[date]],mobile_visits[date],mobile_visits[mobile_visitors],"0")</f>
        <v>0</v>
      </c>
      <c r="O287" s="1">
        <v>44878</v>
      </c>
      <c r="P287">
        <v>12952</v>
      </c>
    </row>
    <row r="288" spans="1:16">
      <c r="A288" s="1">
        <v>43022</v>
      </c>
      <c r="B288">
        <v>7963</v>
      </c>
      <c r="C288">
        <v>12832</v>
      </c>
      <c r="D288">
        <v>8544</v>
      </c>
      <c r="E288">
        <v>4772</v>
      </c>
      <c r="F288">
        <v>81</v>
      </c>
      <c r="G288" t="s">
        <v>40</v>
      </c>
      <c r="H288" t="str">
        <f>IF(Grammys[[#This Row],[date]]&gt;=DATE(2022,2,1), "Grammys", "Grammys + TRA")</f>
        <v>Grammys + TRA</v>
      </c>
      <c r="I288" s="29" t="str">
        <f>_xlfn.XLOOKUP(Grammys[[#This Row],[date]],mobile_visits[date],mobile_visits[mobile_visitors],"0")</f>
        <v>0</v>
      </c>
      <c r="O288" s="1">
        <v>44879</v>
      </c>
      <c r="P288">
        <v>21007</v>
      </c>
    </row>
    <row r="289" spans="1:16">
      <c r="A289" s="1">
        <v>43023</v>
      </c>
      <c r="B289">
        <v>7745</v>
      </c>
      <c r="C289">
        <v>12935</v>
      </c>
      <c r="D289">
        <v>8294</v>
      </c>
      <c r="E289">
        <v>4681</v>
      </c>
      <c r="F289">
        <v>92</v>
      </c>
      <c r="G289" t="s">
        <v>40</v>
      </c>
      <c r="H289" t="str">
        <f>IF(Grammys[[#This Row],[date]]&gt;=DATE(2022,2,1), "Grammys", "Grammys + TRA")</f>
        <v>Grammys + TRA</v>
      </c>
      <c r="I289" s="29" t="str">
        <f>_xlfn.XLOOKUP(Grammys[[#This Row],[date]],mobile_visits[date],mobile_visits[mobile_visitors],"0")</f>
        <v>0</v>
      </c>
      <c r="O289" s="1">
        <v>44880</v>
      </c>
      <c r="P289">
        <v>550739</v>
      </c>
    </row>
    <row r="290" spans="1:16">
      <c r="A290" s="1">
        <v>43024</v>
      </c>
      <c r="B290">
        <v>9728</v>
      </c>
      <c r="C290">
        <v>17110</v>
      </c>
      <c r="D290">
        <v>10348</v>
      </c>
      <c r="E290">
        <v>5606</v>
      </c>
      <c r="F290">
        <v>94</v>
      </c>
      <c r="G290" t="s">
        <v>40</v>
      </c>
      <c r="H290" t="str">
        <f>IF(Grammys[[#This Row],[date]]&gt;=DATE(2022,2,1), "Grammys", "Grammys + TRA")</f>
        <v>Grammys + TRA</v>
      </c>
      <c r="I290" s="29" t="str">
        <f>_xlfn.XLOOKUP(Grammys[[#This Row],[date]],mobile_visits[date],mobile_visits[mobile_visitors],"0")</f>
        <v>0</v>
      </c>
      <c r="O290" s="1">
        <v>44881</v>
      </c>
      <c r="P290">
        <v>228369</v>
      </c>
    </row>
    <row r="291" spans="1:16">
      <c r="A291" s="1">
        <v>43025</v>
      </c>
      <c r="B291">
        <v>14227</v>
      </c>
      <c r="C291">
        <v>23347</v>
      </c>
      <c r="D291">
        <v>15085</v>
      </c>
      <c r="E291">
        <v>7012</v>
      </c>
      <c r="F291">
        <v>96</v>
      </c>
      <c r="G291" t="s">
        <v>40</v>
      </c>
      <c r="H291" t="str">
        <f>IF(Grammys[[#This Row],[date]]&gt;=DATE(2022,2,1), "Grammys", "Grammys + TRA")</f>
        <v>Grammys + TRA</v>
      </c>
      <c r="I291" s="29" t="str">
        <f>_xlfn.XLOOKUP(Grammys[[#This Row],[date]],mobile_visits[date],mobile_visits[mobile_visitors],"0")</f>
        <v>0</v>
      </c>
      <c r="O291" s="1">
        <v>44882</v>
      </c>
      <c r="P291">
        <v>147980</v>
      </c>
    </row>
    <row r="292" spans="1:16">
      <c r="A292" s="1">
        <v>43026</v>
      </c>
      <c r="B292">
        <v>11958</v>
      </c>
      <c r="C292">
        <v>19512</v>
      </c>
      <c r="D292">
        <v>12498</v>
      </c>
      <c r="E292">
        <v>6267</v>
      </c>
      <c r="F292">
        <v>89</v>
      </c>
      <c r="G292" t="s">
        <v>40</v>
      </c>
      <c r="H292" t="str">
        <f>IF(Grammys[[#This Row],[date]]&gt;=DATE(2022,2,1), "Grammys", "Grammys + TRA")</f>
        <v>Grammys + TRA</v>
      </c>
      <c r="I292" s="29" t="str">
        <f>_xlfn.XLOOKUP(Grammys[[#This Row],[date]],mobile_visits[date],mobile_visits[mobile_visitors],"0")</f>
        <v>0</v>
      </c>
      <c r="O292" s="1">
        <v>44883</v>
      </c>
      <c r="P292">
        <v>119867</v>
      </c>
    </row>
    <row r="293" spans="1:16">
      <c r="A293" s="1">
        <v>43027</v>
      </c>
      <c r="B293">
        <v>10365</v>
      </c>
      <c r="C293">
        <v>17425</v>
      </c>
      <c r="D293">
        <v>11061</v>
      </c>
      <c r="E293">
        <v>6002</v>
      </c>
      <c r="F293">
        <v>80</v>
      </c>
      <c r="G293" t="s">
        <v>40</v>
      </c>
      <c r="H293" t="str">
        <f>IF(Grammys[[#This Row],[date]]&gt;=DATE(2022,2,1), "Grammys", "Grammys + TRA")</f>
        <v>Grammys + TRA</v>
      </c>
      <c r="I293" s="29" t="str">
        <f>_xlfn.XLOOKUP(Grammys[[#This Row],[date]],mobile_visits[date],mobile_visits[mobile_visitors],"0")</f>
        <v>0</v>
      </c>
      <c r="O293" s="1">
        <v>44884</v>
      </c>
      <c r="P293">
        <v>69168</v>
      </c>
    </row>
    <row r="294" spans="1:16">
      <c r="A294" s="1">
        <v>43028</v>
      </c>
      <c r="B294">
        <v>21571</v>
      </c>
      <c r="C294">
        <v>30482</v>
      </c>
      <c r="D294">
        <v>22605</v>
      </c>
      <c r="E294">
        <v>7494</v>
      </c>
      <c r="F294">
        <v>70</v>
      </c>
      <c r="G294" t="s">
        <v>40</v>
      </c>
      <c r="H294" t="str">
        <f>IF(Grammys[[#This Row],[date]]&gt;=DATE(2022,2,1), "Grammys", "Grammys + TRA")</f>
        <v>Grammys + TRA</v>
      </c>
      <c r="I294" s="29" t="str">
        <f>_xlfn.XLOOKUP(Grammys[[#This Row],[date]],mobile_visits[date],mobile_visits[mobile_visitors],"0")</f>
        <v>0</v>
      </c>
      <c r="O294" s="1">
        <v>44885</v>
      </c>
      <c r="P294">
        <v>55455</v>
      </c>
    </row>
    <row r="295" spans="1:16">
      <c r="A295" s="1">
        <v>43029</v>
      </c>
      <c r="B295">
        <v>15468</v>
      </c>
      <c r="C295">
        <v>25629</v>
      </c>
      <c r="D295">
        <v>16531</v>
      </c>
      <c r="E295">
        <v>3938</v>
      </c>
      <c r="F295">
        <v>78</v>
      </c>
      <c r="G295" t="s">
        <v>40</v>
      </c>
      <c r="H295" t="str">
        <f>IF(Grammys[[#This Row],[date]]&gt;=DATE(2022,2,1), "Grammys", "Grammys + TRA")</f>
        <v>Grammys + TRA</v>
      </c>
      <c r="I295" s="29" t="str">
        <f>_xlfn.XLOOKUP(Grammys[[#This Row],[date]],mobile_visits[date],mobile_visits[mobile_visitors],"0")</f>
        <v>0</v>
      </c>
      <c r="O295" s="1">
        <v>44886</v>
      </c>
      <c r="P295">
        <v>40944</v>
      </c>
    </row>
    <row r="296" spans="1:16">
      <c r="A296" s="1">
        <v>43030</v>
      </c>
      <c r="B296">
        <v>12146</v>
      </c>
      <c r="C296">
        <v>20556</v>
      </c>
      <c r="D296">
        <v>12851</v>
      </c>
      <c r="E296">
        <v>3808</v>
      </c>
      <c r="F296">
        <v>81</v>
      </c>
      <c r="G296" t="s">
        <v>40</v>
      </c>
      <c r="H296" t="str">
        <f>IF(Grammys[[#This Row],[date]]&gt;=DATE(2022,2,1), "Grammys", "Grammys + TRA")</f>
        <v>Grammys + TRA</v>
      </c>
      <c r="I296" s="29" t="str">
        <f>_xlfn.XLOOKUP(Grammys[[#This Row],[date]],mobile_visits[date],mobile_visits[mobile_visitors],"0")</f>
        <v>0</v>
      </c>
      <c r="O296" s="1">
        <v>44887</v>
      </c>
      <c r="P296">
        <v>28165</v>
      </c>
    </row>
    <row r="297" spans="1:16">
      <c r="A297" s="1">
        <v>43031</v>
      </c>
      <c r="B297">
        <v>11156</v>
      </c>
      <c r="C297">
        <v>19346</v>
      </c>
      <c r="D297">
        <v>11927</v>
      </c>
      <c r="E297">
        <v>3914</v>
      </c>
      <c r="F297">
        <v>85</v>
      </c>
      <c r="G297" t="s">
        <v>40</v>
      </c>
      <c r="H297" t="str">
        <f>IF(Grammys[[#This Row],[date]]&gt;=DATE(2022,2,1), "Grammys", "Grammys + TRA")</f>
        <v>Grammys + TRA</v>
      </c>
      <c r="I297" s="29" t="str">
        <f>_xlfn.XLOOKUP(Grammys[[#This Row],[date]],mobile_visits[date],mobile_visits[mobile_visitors],"0")</f>
        <v>0</v>
      </c>
      <c r="O297" s="1">
        <v>44888</v>
      </c>
      <c r="P297">
        <v>23489</v>
      </c>
    </row>
    <row r="298" spans="1:16">
      <c r="A298" s="1">
        <v>43032</v>
      </c>
      <c r="B298">
        <v>10320</v>
      </c>
      <c r="C298">
        <v>17702</v>
      </c>
      <c r="D298">
        <v>10962</v>
      </c>
      <c r="E298">
        <v>3838</v>
      </c>
      <c r="F298">
        <v>87</v>
      </c>
      <c r="G298" t="s">
        <v>40</v>
      </c>
      <c r="H298" t="str">
        <f>IF(Grammys[[#This Row],[date]]&gt;=DATE(2022,2,1), "Grammys", "Grammys + TRA")</f>
        <v>Grammys + TRA</v>
      </c>
      <c r="I298" s="29" t="str">
        <f>_xlfn.XLOOKUP(Grammys[[#This Row],[date]],mobile_visits[date],mobile_visits[mobile_visitors],"0")</f>
        <v>0</v>
      </c>
      <c r="O298" s="1">
        <v>44889</v>
      </c>
      <c r="P298">
        <v>22061</v>
      </c>
    </row>
    <row r="299" spans="1:16">
      <c r="A299" s="1">
        <v>43033</v>
      </c>
      <c r="B299">
        <v>11122</v>
      </c>
      <c r="C299">
        <v>19449</v>
      </c>
      <c r="D299">
        <v>11764</v>
      </c>
      <c r="E299">
        <v>3834</v>
      </c>
      <c r="F299">
        <v>83</v>
      </c>
      <c r="G299" t="s">
        <v>40</v>
      </c>
      <c r="H299" t="str">
        <f>IF(Grammys[[#This Row],[date]]&gt;=DATE(2022,2,1), "Grammys", "Grammys + TRA")</f>
        <v>Grammys + TRA</v>
      </c>
      <c r="I299" s="29" t="str">
        <f>_xlfn.XLOOKUP(Grammys[[#This Row],[date]],mobile_visits[date],mobile_visits[mobile_visitors],"0")</f>
        <v>0</v>
      </c>
      <c r="O299" s="1">
        <v>44890</v>
      </c>
      <c r="P299">
        <v>18639</v>
      </c>
    </row>
    <row r="300" spans="1:16">
      <c r="A300" s="1">
        <v>43034</v>
      </c>
      <c r="B300">
        <v>10887</v>
      </c>
      <c r="C300">
        <v>18188</v>
      </c>
      <c r="D300">
        <v>11510</v>
      </c>
      <c r="E300">
        <v>3494</v>
      </c>
      <c r="F300">
        <v>85</v>
      </c>
      <c r="G300" t="s">
        <v>40</v>
      </c>
      <c r="H300" t="str">
        <f>IF(Grammys[[#This Row],[date]]&gt;=DATE(2022,2,1), "Grammys", "Grammys + TRA")</f>
        <v>Grammys + TRA</v>
      </c>
      <c r="I300" s="29" t="str">
        <f>_xlfn.XLOOKUP(Grammys[[#This Row],[date]],mobile_visits[date],mobile_visits[mobile_visitors],"0")</f>
        <v>0</v>
      </c>
      <c r="O300" s="1">
        <v>44891</v>
      </c>
      <c r="P300">
        <v>17591</v>
      </c>
    </row>
    <row r="301" spans="1:16">
      <c r="A301" s="1">
        <v>43035</v>
      </c>
      <c r="B301">
        <v>9273</v>
      </c>
      <c r="C301">
        <v>15493</v>
      </c>
      <c r="D301">
        <v>9850</v>
      </c>
      <c r="E301">
        <v>3356</v>
      </c>
      <c r="F301">
        <v>84</v>
      </c>
      <c r="G301" t="s">
        <v>40</v>
      </c>
      <c r="H301" t="str">
        <f>IF(Grammys[[#This Row],[date]]&gt;=DATE(2022,2,1), "Grammys", "Grammys + TRA")</f>
        <v>Grammys + TRA</v>
      </c>
      <c r="I301" s="29" t="str">
        <f>_xlfn.XLOOKUP(Grammys[[#This Row],[date]],mobile_visits[date],mobile_visits[mobile_visitors],"0")</f>
        <v>0</v>
      </c>
      <c r="O301" s="1">
        <v>44892</v>
      </c>
      <c r="P301">
        <v>16694</v>
      </c>
    </row>
    <row r="302" spans="1:16">
      <c r="A302" s="1">
        <v>43036</v>
      </c>
      <c r="B302">
        <v>7669</v>
      </c>
      <c r="C302">
        <v>13627</v>
      </c>
      <c r="D302">
        <v>8149</v>
      </c>
      <c r="E302">
        <v>4522</v>
      </c>
      <c r="F302">
        <v>87</v>
      </c>
      <c r="G302" t="s">
        <v>40</v>
      </c>
      <c r="H302" t="str">
        <f>IF(Grammys[[#This Row],[date]]&gt;=DATE(2022,2,1), "Grammys", "Grammys + TRA")</f>
        <v>Grammys + TRA</v>
      </c>
      <c r="I302" s="29" t="str">
        <f>_xlfn.XLOOKUP(Grammys[[#This Row],[date]],mobile_visits[date],mobile_visits[mobile_visitors],"0")</f>
        <v>0</v>
      </c>
      <c r="O302" s="1">
        <v>44893</v>
      </c>
      <c r="P302">
        <v>13610</v>
      </c>
    </row>
    <row r="303" spans="1:16">
      <c r="A303" s="1">
        <v>43037</v>
      </c>
      <c r="B303">
        <v>8507</v>
      </c>
      <c r="C303">
        <v>15074</v>
      </c>
      <c r="D303">
        <v>9065</v>
      </c>
      <c r="E303">
        <v>5012</v>
      </c>
      <c r="F303">
        <v>91</v>
      </c>
      <c r="G303" t="s">
        <v>40</v>
      </c>
      <c r="H303" t="str">
        <f>IF(Grammys[[#This Row],[date]]&gt;=DATE(2022,2,1), "Grammys", "Grammys + TRA")</f>
        <v>Grammys + TRA</v>
      </c>
      <c r="I303" s="29" t="str">
        <f>_xlfn.XLOOKUP(Grammys[[#This Row],[date]],mobile_visits[date],mobile_visits[mobile_visitors],"0")</f>
        <v>0</v>
      </c>
      <c r="O303" s="1">
        <v>44894</v>
      </c>
      <c r="P303">
        <v>12966</v>
      </c>
    </row>
    <row r="304" spans="1:16">
      <c r="A304" s="1">
        <v>43038</v>
      </c>
      <c r="B304">
        <v>9801</v>
      </c>
      <c r="C304">
        <v>16841</v>
      </c>
      <c r="D304">
        <v>10331</v>
      </c>
      <c r="E304">
        <v>5687</v>
      </c>
      <c r="F304">
        <v>83</v>
      </c>
      <c r="G304" t="s">
        <v>40</v>
      </c>
      <c r="H304" t="str">
        <f>IF(Grammys[[#This Row],[date]]&gt;=DATE(2022,2,1), "Grammys", "Grammys + TRA")</f>
        <v>Grammys + TRA</v>
      </c>
      <c r="I304" s="29" t="str">
        <f>_xlfn.XLOOKUP(Grammys[[#This Row],[date]],mobile_visits[date],mobile_visits[mobile_visitors],"0")</f>
        <v>0</v>
      </c>
      <c r="O304" s="1">
        <v>44895</v>
      </c>
      <c r="P304">
        <v>15082</v>
      </c>
    </row>
    <row r="305" spans="1:16">
      <c r="A305" s="1">
        <v>43039</v>
      </c>
      <c r="B305">
        <v>13702</v>
      </c>
      <c r="C305">
        <v>20442</v>
      </c>
      <c r="D305">
        <v>14434</v>
      </c>
      <c r="E305">
        <v>8629</v>
      </c>
      <c r="F305">
        <v>66</v>
      </c>
      <c r="G305" t="s">
        <v>40</v>
      </c>
      <c r="H305" t="str">
        <f>IF(Grammys[[#This Row],[date]]&gt;=DATE(2022,2,1), "Grammys", "Grammys + TRA")</f>
        <v>Grammys + TRA</v>
      </c>
      <c r="I305" s="29" t="str">
        <f>_xlfn.XLOOKUP(Grammys[[#This Row],[date]],mobile_visits[date],mobile_visits[mobile_visitors],"0")</f>
        <v>0</v>
      </c>
      <c r="O305" s="1">
        <v>44896</v>
      </c>
      <c r="P305">
        <v>14070</v>
      </c>
    </row>
    <row r="306" spans="1:16">
      <c r="A306" s="1">
        <v>43040</v>
      </c>
      <c r="B306">
        <v>9577</v>
      </c>
      <c r="C306">
        <v>16012</v>
      </c>
      <c r="D306">
        <v>10136</v>
      </c>
      <c r="E306">
        <v>5959</v>
      </c>
      <c r="F306">
        <v>81</v>
      </c>
      <c r="G306" t="s">
        <v>40</v>
      </c>
      <c r="H306" t="str">
        <f>IF(Grammys[[#This Row],[date]]&gt;=DATE(2022,2,1), "Grammys", "Grammys + TRA")</f>
        <v>Grammys + TRA</v>
      </c>
      <c r="I306" s="29" t="str">
        <f>_xlfn.XLOOKUP(Grammys[[#This Row],[date]],mobile_visits[date],mobile_visits[mobile_visitors],"0")</f>
        <v>0</v>
      </c>
      <c r="O306" s="1">
        <v>44897</v>
      </c>
      <c r="P306">
        <v>16404</v>
      </c>
    </row>
    <row r="307" spans="1:16">
      <c r="A307" s="1">
        <v>43041</v>
      </c>
      <c r="B307">
        <v>9264</v>
      </c>
      <c r="C307">
        <v>15316</v>
      </c>
      <c r="D307">
        <v>9775</v>
      </c>
      <c r="E307">
        <v>5620</v>
      </c>
      <c r="F307">
        <v>86</v>
      </c>
      <c r="G307" t="s">
        <v>40</v>
      </c>
      <c r="H307" t="str">
        <f>IF(Grammys[[#This Row],[date]]&gt;=DATE(2022,2,1), "Grammys", "Grammys + TRA")</f>
        <v>Grammys + TRA</v>
      </c>
      <c r="I307" s="29" t="str">
        <f>_xlfn.XLOOKUP(Grammys[[#This Row],[date]],mobile_visits[date],mobile_visits[mobile_visitors],"0")</f>
        <v>0</v>
      </c>
      <c r="O307" s="1">
        <v>44898</v>
      </c>
      <c r="P307">
        <v>15255</v>
      </c>
    </row>
    <row r="308" spans="1:16">
      <c r="A308" s="1">
        <v>43042</v>
      </c>
      <c r="B308">
        <v>14951</v>
      </c>
      <c r="C308">
        <v>21692</v>
      </c>
      <c r="D308">
        <v>15654</v>
      </c>
      <c r="E308">
        <v>8720</v>
      </c>
      <c r="F308">
        <v>76</v>
      </c>
      <c r="G308" t="s">
        <v>40</v>
      </c>
      <c r="H308" t="str">
        <f>IF(Grammys[[#This Row],[date]]&gt;=DATE(2022,2,1), "Grammys", "Grammys + TRA")</f>
        <v>Grammys + TRA</v>
      </c>
      <c r="I308" s="29" t="str">
        <f>_xlfn.XLOOKUP(Grammys[[#This Row],[date]],mobile_visits[date],mobile_visits[mobile_visitors],"0")</f>
        <v>0</v>
      </c>
      <c r="O308" s="1">
        <v>44899</v>
      </c>
      <c r="P308">
        <v>14872</v>
      </c>
    </row>
    <row r="309" spans="1:16">
      <c r="A309" s="1">
        <v>43043</v>
      </c>
      <c r="B309">
        <v>8603</v>
      </c>
      <c r="C309">
        <v>13874</v>
      </c>
      <c r="D309">
        <v>9067</v>
      </c>
      <c r="E309">
        <v>5077</v>
      </c>
      <c r="F309">
        <v>79</v>
      </c>
      <c r="G309" t="s">
        <v>40</v>
      </c>
      <c r="H309" t="str">
        <f>IF(Grammys[[#This Row],[date]]&gt;=DATE(2022,2,1), "Grammys", "Grammys + TRA")</f>
        <v>Grammys + TRA</v>
      </c>
      <c r="I309" s="29" t="str">
        <f>_xlfn.XLOOKUP(Grammys[[#This Row],[date]],mobile_visits[date],mobile_visits[mobile_visitors],"0")</f>
        <v>0</v>
      </c>
      <c r="O309" s="1">
        <v>44900</v>
      </c>
      <c r="P309">
        <v>15098</v>
      </c>
    </row>
    <row r="310" spans="1:16">
      <c r="A310" s="1">
        <v>43044</v>
      </c>
      <c r="B310">
        <v>10050</v>
      </c>
      <c r="C310">
        <v>16605</v>
      </c>
      <c r="D310">
        <v>10761</v>
      </c>
      <c r="E310">
        <v>5763</v>
      </c>
      <c r="F310">
        <v>89</v>
      </c>
      <c r="G310" t="s">
        <v>40</v>
      </c>
      <c r="H310" t="str">
        <f>IF(Grammys[[#This Row],[date]]&gt;=DATE(2022,2,1), "Grammys", "Grammys + TRA")</f>
        <v>Grammys + TRA</v>
      </c>
      <c r="I310" s="29" t="str">
        <f>_xlfn.XLOOKUP(Grammys[[#This Row],[date]],mobile_visits[date],mobile_visits[mobile_visitors],"0")</f>
        <v>0</v>
      </c>
      <c r="O310" s="1">
        <v>44901</v>
      </c>
      <c r="P310">
        <v>14280</v>
      </c>
    </row>
    <row r="311" spans="1:16">
      <c r="A311" s="1">
        <v>43045</v>
      </c>
      <c r="B311">
        <v>9826</v>
      </c>
      <c r="C311">
        <v>16315</v>
      </c>
      <c r="D311">
        <v>10258</v>
      </c>
      <c r="E311">
        <v>5856</v>
      </c>
      <c r="F311">
        <v>83</v>
      </c>
      <c r="G311" t="s">
        <v>40</v>
      </c>
      <c r="H311" t="str">
        <f>IF(Grammys[[#This Row],[date]]&gt;=DATE(2022,2,1), "Grammys", "Grammys + TRA")</f>
        <v>Grammys + TRA</v>
      </c>
      <c r="I311" s="29" t="str">
        <f>_xlfn.XLOOKUP(Grammys[[#This Row],[date]],mobile_visits[date],mobile_visits[mobile_visitors],"0")</f>
        <v>0</v>
      </c>
      <c r="O311" s="1">
        <v>44902</v>
      </c>
      <c r="P311">
        <v>12162</v>
      </c>
    </row>
    <row r="312" spans="1:16">
      <c r="A312" s="1">
        <v>43046</v>
      </c>
      <c r="B312">
        <v>9852</v>
      </c>
      <c r="C312">
        <v>17199</v>
      </c>
      <c r="D312">
        <v>10464</v>
      </c>
      <c r="E312">
        <v>5877</v>
      </c>
      <c r="F312">
        <v>99</v>
      </c>
      <c r="G312" t="s">
        <v>40</v>
      </c>
      <c r="H312" t="str">
        <f>IF(Grammys[[#This Row],[date]]&gt;=DATE(2022,2,1), "Grammys", "Grammys + TRA")</f>
        <v>Grammys + TRA</v>
      </c>
      <c r="I312" s="29" t="str">
        <f>_xlfn.XLOOKUP(Grammys[[#This Row],[date]],mobile_visits[date],mobile_visits[mobile_visitors],"0")</f>
        <v>0</v>
      </c>
      <c r="O312" s="1">
        <v>44903</v>
      </c>
      <c r="P312">
        <v>13295</v>
      </c>
    </row>
    <row r="313" spans="1:16">
      <c r="A313" s="1">
        <v>43047</v>
      </c>
      <c r="B313">
        <v>11223</v>
      </c>
      <c r="C313">
        <v>18215</v>
      </c>
      <c r="D313">
        <v>11982</v>
      </c>
      <c r="E313">
        <v>6788</v>
      </c>
      <c r="F313">
        <v>78</v>
      </c>
      <c r="G313" t="s">
        <v>40</v>
      </c>
      <c r="H313" t="str">
        <f>IF(Grammys[[#This Row],[date]]&gt;=DATE(2022,2,1), "Grammys", "Grammys + TRA")</f>
        <v>Grammys + TRA</v>
      </c>
      <c r="I313" s="29" t="str">
        <f>_xlfn.XLOOKUP(Grammys[[#This Row],[date]],mobile_visits[date],mobile_visits[mobile_visitors],"0")</f>
        <v>0</v>
      </c>
      <c r="O313" s="1">
        <v>44904</v>
      </c>
      <c r="P313">
        <v>13171</v>
      </c>
    </row>
    <row r="314" spans="1:16">
      <c r="A314" s="1">
        <v>43048</v>
      </c>
      <c r="B314">
        <v>10185</v>
      </c>
      <c r="C314">
        <v>16576</v>
      </c>
      <c r="D314">
        <v>10741</v>
      </c>
      <c r="E314">
        <v>6183</v>
      </c>
      <c r="F314">
        <v>81</v>
      </c>
      <c r="G314" t="s">
        <v>40</v>
      </c>
      <c r="H314" t="str">
        <f>IF(Grammys[[#This Row],[date]]&gt;=DATE(2022,2,1), "Grammys", "Grammys + TRA")</f>
        <v>Grammys + TRA</v>
      </c>
      <c r="I314" s="29" t="str">
        <f>_xlfn.XLOOKUP(Grammys[[#This Row],[date]],mobile_visits[date],mobile_visits[mobile_visitors],"0")</f>
        <v>0</v>
      </c>
      <c r="O314" s="1">
        <v>44905</v>
      </c>
      <c r="P314">
        <v>13681</v>
      </c>
    </row>
    <row r="315" spans="1:16">
      <c r="A315" s="1">
        <v>43049</v>
      </c>
      <c r="B315">
        <v>20194</v>
      </c>
      <c r="C315">
        <v>53728</v>
      </c>
      <c r="D315">
        <v>25540</v>
      </c>
      <c r="E315">
        <v>13039</v>
      </c>
      <c r="F315">
        <v>125</v>
      </c>
      <c r="G315" t="s">
        <v>40</v>
      </c>
      <c r="H315" t="str">
        <f>IF(Grammys[[#This Row],[date]]&gt;=DATE(2022,2,1), "Grammys", "Grammys + TRA")</f>
        <v>Grammys + TRA</v>
      </c>
      <c r="I315" s="29" t="str">
        <f>_xlfn.XLOOKUP(Grammys[[#This Row],[date]],mobile_visits[date],mobile_visits[mobile_visitors],"0")</f>
        <v>0</v>
      </c>
      <c r="O315" s="1">
        <v>44906</v>
      </c>
      <c r="P315">
        <v>12380</v>
      </c>
    </row>
    <row r="316" spans="1:16">
      <c r="A316" s="1">
        <v>43050</v>
      </c>
      <c r="B316">
        <v>15318</v>
      </c>
      <c r="C316">
        <v>30605</v>
      </c>
      <c r="D316">
        <v>17480</v>
      </c>
      <c r="E316">
        <v>9772</v>
      </c>
      <c r="F316">
        <v>86</v>
      </c>
      <c r="G316" t="s">
        <v>40</v>
      </c>
      <c r="H316" t="str">
        <f>IF(Grammys[[#This Row],[date]]&gt;=DATE(2022,2,1), "Grammys", "Grammys + TRA")</f>
        <v>Grammys + TRA</v>
      </c>
      <c r="I316" s="29" t="str">
        <f>_xlfn.XLOOKUP(Grammys[[#This Row],[date]],mobile_visits[date],mobile_visits[mobile_visitors],"0")</f>
        <v>0</v>
      </c>
      <c r="O316" s="1">
        <v>44907</v>
      </c>
      <c r="P316">
        <v>12124</v>
      </c>
    </row>
    <row r="317" spans="1:16">
      <c r="A317" s="1">
        <v>43051</v>
      </c>
      <c r="B317">
        <v>11899</v>
      </c>
      <c r="C317">
        <v>21547</v>
      </c>
      <c r="D317">
        <v>12730</v>
      </c>
      <c r="E317">
        <v>6927</v>
      </c>
      <c r="F317">
        <v>89</v>
      </c>
      <c r="G317" t="s">
        <v>40</v>
      </c>
      <c r="H317" t="str">
        <f>IF(Grammys[[#This Row],[date]]&gt;=DATE(2022,2,1), "Grammys", "Grammys + TRA")</f>
        <v>Grammys + TRA</v>
      </c>
      <c r="I317" s="29" t="str">
        <f>_xlfn.XLOOKUP(Grammys[[#This Row],[date]],mobile_visits[date],mobile_visits[mobile_visitors],"0")</f>
        <v>0</v>
      </c>
      <c r="O317" s="1">
        <v>44908</v>
      </c>
      <c r="P317">
        <v>11919</v>
      </c>
    </row>
    <row r="318" spans="1:16">
      <c r="A318" s="1">
        <v>43052</v>
      </c>
      <c r="B318">
        <v>12323</v>
      </c>
      <c r="C318">
        <v>20598</v>
      </c>
      <c r="D318">
        <v>12971</v>
      </c>
      <c r="E318">
        <v>7145</v>
      </c>
      <c r="F318">
        <v>86</v>
      </c>
      <c r="G318" t="s">
        <v>40</v>
      </c>
      <c r="H318" t="str">
        <f>IF(Grammys[[#This Row],[date]]&gt;=DATE(2022,2,1), "Grammys", "Grammys + TRA")</f>
        <v>Grammys + TRA</v>
      </c>
      <c r="I318" s="29" t="str">
        <f>_xlfn.XLOOKUP(Grammys[[#This Row],[date]],mobile_visits[date],mobile_visits[mobile_visitors],"0")</f>
        <v>0</v>
      </c>
      <c r="O318" s="1">
        <v>44909</v>
      </c>
      <c r="P318">
        <v>13610</v>
      </c>
    </row>
    <row r="319" spans="1:16">
      <c r="A319" s="1">
        <v>43053</v>
      </c>
      <c r="B319">
        <v>14072</v>
      </c>
      <c r="C319">
        <v>22197</v>
      </c>
      <c r="D319">
        <v>14916</v>
      </c>
      <c r="E319">
        <v>8339</v>
      </c>
      <c r="F319">
        <v>74</v>
      </c>
      <c r="G319" t="s">
        <v>40</v>
      </c>
      <c r="H319" t="str">
        <f>IF(Grammys[[#This Row],[date]]&gt;=DATE(2022,2,1), "Grammys", "Grammys + TRA")</f>
        <v>Grammys + TRA</v>
      </c>
      <c r="I319" s="29" t="str">
        <f>_xlfn.XLOOKUP(Grammys[[#This Row],[date]],mobile_visits[date],mobile_visits[mobile_visitors],"0")</f>
        <v>0</v>
      </c>
      <c r="O319" s="1">
        <v>44910</v>
      </c>
      <c r="P319">
        <v>12841</v>
      </c>
    </row>
    <row r="320" spans="1:16">
      <c r="A320" s="1">
        <v>43054</v>
      </c>
      <c r="B320">
        <v>23359</v>
      </c>
      <c r="C320">
        <v>33055</v>
      </c>
      <c r="D320">
        <v>24581</v>
      </c>
      <c r="E320">
        <v>13237</v>
      </c>
      <c r="F320">
        <v>64</v>
      </c>
      <c r="G320" t="s">
        <v>40</v>
      </c>
      <c r="H320" t="str">
        <f>IF(Grammys[[#This Row],[date]]&gt;=DATE(2022,2,1), "Grammys", "Grammys + TRA")</f>
        <v>Grammys + TRA</v>
      </c>
      <c r="I320" s="29" t="str">
        <f>_xlfn.XLOOKUP(Grammys[[#This Row],[date]],mobile_visits[date],mobile_visits[mobile_visitors],"0")</f>
        <v>0</v>
      </c>
      <c r="O320" s="1">
        <v>44911</v>
      </c>
      <c r="P320">
        <v>12311</v>
      </c>
    </row>
    <row r="321" spans="1:16">
      <c r="A321" s="1">
        <v>43055</v>
      </c>
      <c r="B321">
        <v>28059</v>
      </c>
      <c r="C321">
        <v>41746</v>
      </c>
      <c r="D321">
        <v>29447</v>
      </c>
      <c r="E321">
        <v>15145</v>
      </c>
      <c r="F321">
        <v>78</v>
      </c>
      <c r="G321" t="s">
        <v>40</v>
      </c>
      <c r="H321" t="str">
        <f>IF(Grammys[[#This Row],[date]]&gt;=DATE(2022,2,1), "Grammys", "Grammys + TRA")</f>
        <v>Grammys + TRA</v>
      </c>
      <c r="I321" s="29" t="str">
        <f>_xlfn.XLOOKUP(Grammys[[#This Row],[date]],mobile_visits[date],mobile_visits[mobile_visitors],"0")</f>
        <v>0</v>
      </c>
      <c r="O321" s="1">
        <v>44912</v>
      </c>
      <c r="P321">
        <v>12843</v>
      </c>
    </row>
    <row r="322" spans="1:16">
      <c r="A322" s="1">
        <v>43056</v>
      </c>
      <c r="B322">
        <v>19892</v>
      </c>
      <c r="C322">
        <v>31248</v>
      </c>
      <c r="D322">
        <v>21184</v>
      </c>
      <c r="E322">
        <v>11190</v>
      </c>
      <c r="F322">
        <v>80</v>
      </c>
      <c r="G322" t="s">
        <v>40</v>
      </c>
      <c r="H322" t="str">
        <f>IF(Grammys[[#This Row],[date]]&gt;=DATE(2022,2,1), "Grammys", "Grammys + TRA")</f>
        <v>Grammys + TRA</v>
      </c>
      <c r="I322" s="29" t="str">
        <f>_xlfn.XLOOKUP(Grammys[[#This Row],[date]],mobile_visits[date],mobile_visits[mobile_visitors],"0")</f>
        <v>0</v>
      </c>
      <c r="O322" s="1">
        <v>44913</v>
      </c>
      <c r="P322">
        <v>12762</v>
      </c>
    </row>
    <row r="323" spans="1:16">
      <c r="A323" s="1">
        <v>43057</v>
      </c>
      <c r="B323">
        <v>12230</v>
      </c>
      <c r="C323">
        <v>19518</v>
      </c>
      <c r="D323">
        <v>12918</v>
      </c>
      <c r="E323">
        <v>7134</v>
      </c>
      <c r="F323">
        <v>78</v>
      </c>
      <c r="G323" t="s">
        <v>40</v>
      </c>
      <c r="H323" t="str">
        <f>IF(Grammys[[#This Row],[date]]&gt;=DATE(2022,2,1), "Grammys", "Grammys + TRA")</f>
        <v>Grammys + TRA</v>
      </c>
      <c r="I323" s="29" t="str">
        <f>_xlfn.XLOOKUP(Grammys[[#This Row],[date]],mobile_visits[date],mobile_visits[mobile_visitors],"0")</f>
        <v>0</v>
      </c>
      <c r="O323" s="1">
        <v>44914</v>
      </c>
      <c r="P323">
        <v>11460</v>
      </c>
    </row>
    <row r="324" spans="1:16">
      <c r="A324" s="1">
        <v>43058</v>
      </c>
      <c r="B324">
        <v>14662</v>
      </c>
      <c r="C324">
        <v>24267</v>
      </c>
      <c r="D324">
        <v>15558</v>
      </c>
      <c r="E324">
        <v>8783</v>
      </c>
      <c r="F324">
        <v>80</v>
      </c>
      <c r="G324" t="s">
        <v>40</v>
      </c>
      <c r="H324" t="str">
        <f>IF(Grammys[[#This Row],[date]]&gt;=DATE(2022,2,1), "Grammys", "Grammys + TRA")</f>
        <v>Grammys + TRA</v>
      </c>
      <c r="I324" s="29" t="str">
        <f>_xlfn.XLOOKUP(Grammys[[#This Row],[date]],mobile_visits[date],mobile_visits[mobile_visitors],"0")</f>
        <v>0</v>
      </c>
      <c r="O324" s="1">
        <v>44915</v>
      </c>
      <c r="P324">
        <v>12291</v>
      </c>
    </row>
    <row r="325" spans="1:16">
      <c r="A325" s="1">
        <v>43059</v>
      </c>
      <c r="B325">
        <v>14931</v>
      </c>
      <c r="C325">
        <v>25053</v>
      </c>
      <c r="D325">
        <v>15967</v>
      </c>
      <c r="E325">
        <v>9094</v>
      </c>
      <c r="F325">
        <v>79</v>
      </c>
      <c r="G325" t="s">
        <v>40</v>
      </c>
      <c r="H325" t="str">
        <f>IF(Grammys[[#This Row],[date]]&gt;=DATE(2022,2,1), "Grammys", "Grammys + TRA")</f>
        <v>Grammys + TRA</v>
      </c>
      <c r="I325" s="29" t="str">
        <f>_xlfn.XLOOKUP(Grammys[[#This Row],[date]],mobile_visits[date],mobile_visits[mobile_visitors],"0")</f>
        <v>0</v>
      </c>
      <c r="O325" s="1">
        <v>44916</v>
      </c>
      <c r="P325">
        <v>25316</v>
      </c>
    </row>
    <row r="326" spans="1:16">
      <c r="A326" s="1">
        <v>43060</v>
      </c>
      <c r="B326">
        <v>12791</v>
      </c>
      <c r="C326">
        <v>21783</v>
      </c>
      <c r="D326">
        <v>13754</v>
      </c>
      <c r="E326">
        <v>7734</v>
      </c>
      <c r="F326">
        <v>82</v>
      </c>
      <c r="G326" t="s">
        <v>40</v>
      </c>
      <c r="H326" t="str">
        <f>IF(Grammys[[#This Row],[date]]&gt;=DATE(2022,2,1), "Grammys", "Grammys + TRA")</f>
        <v>Grammys + TRA</v>
      </c>
      <c r="I326" s="29" t="str">
        <f>_xlfn.XLOOKUP(Grammys[[#This Row],[date]],mobile_visits[date],mobile_visits[mobile_visitors],"0")</f>
        <v>0</v>
      </c>
      <c r="O326" s="1">
        <v>44917</v>
      </c>
      <c r="P326">
        <v>19208</v>
      </c>
    </row>
    <row r="327" spans="1:16">
      <c r="A327" s="1">
        <v>43061</v>
      </c>
      <c r="B327">
        <v>12236</v>
      </c>
      <c r="C327">
        <v>20360</v>
      </c>
      <c r="D327">
        <v>13002</v>
      </c>
      <c r="E327">
        <v>7301</v>
      </c>
      <c r="F327">
        <v>79</v>
      </c>
      <c r="G327" t="s">
        <v>40</v>
      </c>
      <c r="H327" t="str">
        <f>IF(Grammys[[#This Row],[date]]&gt;=DATE(2022,2,1), "Grammys", "Grammys + TRA")</f>
        <v>Grammys + TRA</v>
      </c>
      <c r="I327" s="29" t="str">
        <f>_xlfn.XLOOKUP(Grammys[[#This Row],[date]],mobile_visits[date],mobile_visits[mobile_visitors],"0")</f>
        <v>0</v>
      </c>
      <c r="O327" s="1">
        <v>44918</v>
      </c>
      <c r="P327">
        <v>15919</v>
      </c>
    </row>
    <row r="328" spans="1:16">
      <c r="A328" s="1">
        <v>43062</v>
      </c>
      <c r="B328">
        <v>10864</v>
      </c>
      <c r="C328">
        <v>18114</v>
      </c>
      <c r="D328">
        <v>11592</v>
      </c>
      <c r="E328">
        <v>6672</v>
      </c>
      <c r="F328">
        <v>77</v>
      </c>
      <c r="G328" t="s">
        <v>40</v>
      </c>
      <c r="H328" t="str">
        <f>IF(Grammys[[#This Row],[date]]&gt;=DATE(2022,2,1), "Grammys", "Grammys + TRA")</f>
        <v>Grammys + TRA</v>
      </c>
      <c r="I328" s="29" t="str">
        <f>_xlfn.XLOOKUP(Grammys[[#This Row],[date]],mobile_visits[date],mobile_visits[mobile_visitors],"0")</f>
        <v>0</v>
      </c>
      <c r="O328" s="1">
        <v>44919</v>
      </c>
      <c r="P328">
        <v>13140</v>
      </c>
    </row>
    <row r="329" spans="1:16">
      <c r="A329" s="1">
        <v>43063</v>
      </c>
      <c r="B329">
        <v>23292</v>
      </c>
      <c r="C329">
        <v>40067</v>
      </c>
      <c r="D329">
        <v>24849</v>
      </c>
      <c r="E329">
        <v>13981</v>
      </c>
      <c r="F329">
        <v>87</v>
      </c>
      <c r="G329" t="s">
        <v>40</v>
      </c>
      <c r="H329" t="str">
        <f>IF(Grammys[[#This Row],[date]]&gt;=DATE(2022,2,1), "Grammys", "Grammys + TRA")</f>
        <v>Grammys + TRA</v>
      </c>
      <c r="I329" s="29" t="str">
        <f>_xlfn.XLOOKUP(Grammys[[#This Row],[date]],mobile_visits[date],mobile_visits[mobile_visitors],"0")</f>
        <v>0</v>
      </c>
      <c r="O329" s="1">
        <v>44920</v>
      </c>
      <c r="P329">
        <v>12408</v>
      </c>
    </row>
    <row r="330" spans="1:16">
      <c r="A330" s="1">
        <v>43064</v>
      </c>
      <c r="B330">
        <v>18064</v>
      </c>
      <c r="C330">
        <v>31300</v>
      </c>
      <c r="D330">
        <v>19562</v>
      </c>
      <c r="E330">
        <v>11352</v>
      </c>
      <c r="F330">
        <v>81</v>
      </c>
      <c r="G330" t="s">
        <v>40</v>
      </c>
      <c r="H330" t="str">
        <f>IF(Grammys[[#This Row],[date]]&gt;=DATE(2022,2,1), "Grammys", "Grammys + TRA")</f>
        <v>Grammys + TRA</v>
      </c>
      <c r="I330" s="29" t="str">
        <f>_xlfn.XLOOKUP(Grammys[[#This Row],[date]],mobile_visits[date],mobile_visits[mobile_visitors],"0")</f>
        <v>0</v>
      </c>
      <c r="O330" s="1">
        <v>44921</v>
      </c>
      <c r="P330">
        <v>12416</v>
      </c>
    </row>
    <row r="331" spans="1:16">
      <c r="A331" s="1">
        <v>43065</v>
      </c>
      <c r="B331">
        <v>18299</v>
      </c>
      <c r="C331">
        <v>31854</v>
      </c>
      <c r="D331">
        <v>19972</v>
      </c>
      <c r="E331">
        <v>11526</v>
      </c>
      <c r="F331">
        <v>80</v>
      </c>
      <c r="G331" t="s">
        <v>40</v>
      </c>
      <c r="H331" t="str">
        <f>IF(Grammys[[#This Row],[date]]&gt;=DATE(2022,2,1), "Grammys", "Grammys + TRA")</f>
        <v>Grammys + TRA</v>
      </c>
      <c r="I331" s="29" t="str">
        <f>_xlfn.XLOOKUP(Grammys[[#This Row],[date]],mobile_visits[date],mobile_visits[mobile_visitors],"0")</f>
        <v>0</v>
      </c>
      <c r="O331" s="1">
        <v>44922</v>
      </c>
      <c r="P331">
        <v>12283</v>
      </c>
    </row>
    <row r="332" spans="1:16">
      <c r="A332" s="1">
        <v>43066</v>
      </c>
      <c r="B332">
        <v>33554</v>
      </c>
      <c r="C332">
        <v>59979</v>
      </c>
      <c r="D332">
        <v>37230</v>
      </c>
      <c r="E332">
        <v>21251</v>
      </c>
      <c r="F332">
        <v>82</v>
      </c>
      <c r="G332" t="s">
        <v>40</v>
      </c>
      <c r="H332" t="str">
        <f>IF(Grammys[[#This Row],[date]]&gt;=DATE(2022,2,1), "Grammys", "Grammys + TRA")</f>
        <v>Grammys + TRA</v>
      </c>
      <c r="I332" s="29" t="str">
        <f>_xlfn.XLOOKUP(Grammys[[#This Row],[date]],mobile_visits[date],mobile_visits[mobile_visitors],"0")</f>
        <v>0</v>
      </c>
      <c r="O332" s="1">
        <v>44923</v>
      </c>
      <c r="P332">
        <v>15716</v>
      </c>
    </row>
    <row r="333" spans="1:16">
      <c r="A333" s="1">
        <v>43067</v>
      </c>
      <c r="B333">
        <v>651685</v>
      </c>
      <c r="C333">
        <v>1356165</v>
      </c>
      <c r="D333">
        <v>736434</v>
      </c>
      <c r="E333">
        <v>393993</v>
      </c>
      <c r="F333">
        <v>103</v>
      </c>
      <c r="G333" t="s">
        <v>41</v>
      </c>
      <c r="H333" t="str">
        <f>IF(Grammys[[#This Row],[date]]&gt;=DATE(2022,2,1), "Grammys", "Grammys + TRA")</f>
        <v>Grammys + TRA</v>
      </c>
      <c r="I333" s="29" t="str">
        <f>_xlfn.XLOOKUP(Grammys[[#This Row],[date]],mobile_visits[date],mobile_visits[mobile_visitors],"0")</f>
        <v>0</v>
      </c>
      <c r="O333" s="1">
        <v>44924</v>
      </c>
      <c r="P333">
        <v>15168</v>
      </c>
    </row>
    <row r="334" spans="1:16">
      <c r="A334" s="1">
        <v>43068</v>
      </c>
      <c r="B334">
        <v>151892</v>
      </c>
      <c r="C334">
        <v>291230</v>
      </c>
      <c r="D334">
        <v>166307</v>
      </c>
      <c r="E334">
        <v>77766</v>
      </c>
      <c r="F334">
        <v>94</v>
      </c>
      <c r="G334" t="s">
        <v>40</v>
      </c>
      <c r="H334" t="str">
        <f>IF(Grammys[[#This Row],[date]]&gt;=DATE(2022,2,1), "Grammys", "Grammys + TRA")</f>
        <v>Grammys + TRA</v>
      </c>
      <c r="I334" s="29" t="str">
        <f>_xlfn.XLOOKUP(Grammys[[#This Row],[date]],mobile_visits[date],mobile_visits[mobile_visitors],"0")</f>
        <v>0</v>
      </c>
      <c r="O334" s="1">
        <v>44925</v>
      </c>
      <c r="P334">
        <v>14673</v>
      </c>
    </row>
    <row r="335" spans="1:16">
      <c r="A335" s="1">
        <v>43069</v>
      </c>
      <c r="B335">
        <v>69378</v>
      </c>
      <c r="C335">
        <v>130091</v>
      </c>
      <c r="D335">
        <v>75856</v>
      </c>
      <c r="E335">
        <v>35152</v>
      </c>
      <c r="F335">
        <v>95</v>
      </c>
      <c r="G335" t="s">
        <v>40</v>
      </c>
      <c r="H335" t="str">
        <f>IF(Grammys[[#This Row],[date]]&gt;=DATE(2022,2,1), "Grammys", "Grammys + TRA")</f>
        <v>Grammys + TRA</v>
      </c>
      <c r="I335" s="29" t="str">
        <f>_xlfn.XLOOKUP(Grammys[[#This Row],[date]],mobile_visits[date],mobile_visits[mobile_visitors],"0")</f>
        <v>0</v>
      </c>
      <c r="O335" s="1">
        <v>44926</v>
      </c>
      <c r="P335">
        <v>22344</v>
      </c>
    </row>
    <row r="336" spans="1:16">
      <c r="A336" s="1">
        <v>43070</v>
      </c>
      <c r="B336">
        <v>43886</v>
      </c>
      <c r="C336">
        <v>81894</v>
      </c>
      <c r="D336">
        <v>47014</v>
      </c>
      <c r="E336">
        <v>23037</v>
      </c>
      <c r="F336">
        <v>92</v>
      </c>
      <c r="G336" t="s">
        <v>40</v>
      </c>
      <c r="H336" t="str">
        <f>IF(Grammys[[#This Row],[date]]&gt;=DATE(2022,2,1), "Grammys", "Grammys + TRA")</f>
        <v>Grammys + TRA</v>
      </c>
      <c r="I336" s="29" t="str">
        <f>_xlfn.XLOOKUP(Grammys[[#This Row],[date]],mobile_visits[date],mobile_visits[mobile_visitors],"0")</f>
        <v>0</v>
      </c>
      <c r="O336" s="1">
        <v>44927</v>
      </c>
      <c r="P336">
        <v>18542</v>
      </c>
    </row>
    <row r="337" spans="1:16">
      <c r="A337" s="1">
        <v>43071</v>
      </c>
      <c r="B337">
        <v>33267</v>
      </c>
      <c r="C337">
        <v>64605</v>
      </c>
      <c r="D337">
        <v>36312</v>
      </c>
      <c r="E337">
        <v>17419</v>
      </c>
      <c r="F337">
        <v>94</v>
      </c>
      <c r="G337" t="s">
        <v>40</v>
      </c>
      <c r="H337" t="str">
        <f>IF(Grammys[[#This Row],[date]]&gt;=DATE(2022,2,1), "Grammys", "Grammys + TRA")</f>
        <v>Grammys + TRA</v>
      </c>
      <c r="I337" s="29" t="str">
        <f>_xlfn.XLOOKUP(Grammys[[#This Row],[date]],mobile_visits[date],mobile_visits[mobile_visitors],"0")</f>
        <v>0</v>
      </c>
      <c r="O337" s="1">
        <v>44928</v>
      </c>
      <c r="P337">
        <v>16567</v>
      </c>
    </row>
    <row r="338" spans="1:16">
      <c r="A338" s="1">
        <v>43072</v>
      </c>
      <c r="B338">
        <v>30193</v>
      </c>
      <c r="C338">
        <v>57946</v>
      </c>
      <c r="D338">
        <v>32674</v>
      </c>
      <c r="E338">
        <v>15599</v>
      </c>
      <c r="F338">
        <v>97</v>
      </c>
      <c r="G338" t="s">
        <v>40</v>
      </c>
      <c r="H338" t="str">
        <f>IF(Grammys[[#This Row],[date]]&gt;=DATE(2022,2,1), "Grammys", "Grammys + TRA")</f>
        <v>Grammys + TRA</v>
      </c>
      <c r="I338" s="29" t="str">
        <f>_xlfn.XLOOKUP(Grammys[[#This Row],[date]],mobile_visits[date],mobile_visits[mobile_visitors],"0")</f>
        <v>0</v>
      </c>
      <c r="O338" s="1">
        <v>44929</v>
      </c>
      <c r="P338">
        <v>16684</v>
      </c>
    </row>
    <row r="339" spans="1:16">
      <c r="A339" s="1">
        <v>43073</v>
      </c>
      <c r="B339">
        <v>32442</v>
      </c>
      <c r="C339">
        <v>57595</v>
      </c>
      <c r="D339">
        <v>34667</v>
      </c>
      <c r="E339">
        <v>16284</v>
      </c>
      <c r="F339">
        <v>95</v>
      </c>
      <c r="G339" t="s">
        <v>40</v>
      </c>
      <c r="H339" t="str">
        <f>IF(Grammys[[#This Row],[date]]&gt;=DATE(2022,2,1), "Grammys", "Grammys + TRA")</f>
        <v>Grammys + TRA</v>
      </c>
      <c r="I339" s="29" t="str">
        <f>_xlfn.XLOOKUP(Grammys[[#This Row],[date]],mobile_visits[date],mobile_visits[mobile_visitors],"0")</f>
        <v>0</v>
      </c>
      <c r="O339" s="1">
        <v>44930</v>
      </c>
      <c r="P339">
        <v>19448</v>
      </c>
    </row>
    <row r="340" spans="1:16">
      <c r="A340" s="1">
        <v>43074</v>
      </c>
      <c r="B340">
        <v>28658</v>
      </c>
      <c r="C340">
        <v>54728</v>
      </c>
      <c r="D340">
        <v>30829</v>
      </c>
      <c r="E340">
        <v>14484</v>
      </c>
      <c r="F340">
        <v>104</v>
      </c>
      <c r="G340" t="s">
        <v>40</v>
      </c>
      <c r="H340" t="str">
        <f>IF(Grammys[[#This Row],[date]]&gt;=DATE(2022,2,1), "Grammys", "Grammys + TRA")</f>
        <v>Grammys + TRA</v>
      </c>
      <c r="I340" s="29" t="str">
        <f>_xlfn.XLOOKUP(Grammys[[#This Row],[date]],mobile_visits[date],mobile_visits[mobile_visitors],"0")</f>
        <v>0</v>
      </c>
      <c r="O340" s="1">
        <v>44931</v>
      </c>
      <c r="P340">
        <v>27265</v>
      </c>
    </row>
    <row r="341" spans="1:16">
      <c r="A341" s="1">
        <v>43075</v>
      </c>
      <c r="B341">
        <v>23004</v>
      </c>
      <c r="C341">
        <v>44176</v>
      </c>
      <c r="D341">
        <v>24668</v>
      </c>
      <c r="E341">
        <v>12312</v>
      </c>
      <c r="F341">
        <v>99</v>
      </c>
      <c r="G341" t="s">
        <v>40</v>
      </c>
      <c r="H341" t="str">
        <f>IF(Grammys[[#This Row],[date]]&gt;=DATE(2022,2,1), "Grammys", "Grammys + TRA")</f>
        <v>Grammys + TRA</v>
      </c>
      <c r="I341" s="29" t="str">
        <f>_xlfn.XLOOKUP(Grammys[[#This Row],[date]],mobile_visits[date],mobile_visits[mobile_visitors],"0")</f>
        <v>0</v>
      </c>
      <c r="O341" s="1">
        <v>44932</v>
      </c>
      <c r="P341">
        <v>19012</v>
      </c>
    </row>
    <row r="342" spans="1:16">
      <c r="A342" s="1">
        <v>43076</v>
      </c>
      <c r="B342">
        <v>19854</v>
      </c>
      <c r="C342">
        <v>38197</v>
      </c>
      <c r="D342">
        <v>21405</v>
      </c>
      <c r="E342">
        <v>10720</v>
      </c>
      <c r="F342">
        <v>101</v>
      </c>
      <c r="G342" t="s">
        <v>40</v>
      </c>
      <c r="H342" t="str">
        <f>IF(Grammys[[#This Row],[date]]&gt;=DATE(2022,2,1), "Grammys", "Grammys + TRA")</f>
        <v>Grammys + TRA</v>
      </c>
      <c r="I342" s="29" t="str">
        <f>_xlfn.XLOOKUP(Grammys[[#This Row],[date]],mobile_visits[date],mobile_visits[mobile_visitors],"0")</f>
        <v>0</v>
      </c>
      <c r="O342" s="1">
        <v>44933</v>
      </c>
      <c r="P342">
        <v>18131</v>
      </c>
    </row>
    <row r="343" spans="1:16">
      <c r="A343" s="1">
        <v>43077</v>
      </c>
      <c r="B343">
        <v>18452</v>
      </c>
      <c r="C343">
        <v>35631</v>
      </c>
      <c r="D343">
        <v>19933</v>
      </c>
      <c r="E343">
        <v>9977</v>
      </c>
      <c r="F343">
        <v>94</v>
      </c>
      <c r="G343" t="s">
        <v>40</v>
      </c>
      <c r="H343" t="str">
        <f>IF(Grammys[[#This Row],[date]]&gt;=DATE(2022,2,1), "Grammys", "Grammys + TRA")</f>
        <v>Grammys + TRA</v>
      </c>
      <c r="I343" s="29" t="str">
        <f>_xlfn.XLOOKUP(Grammys[[#This Row],[date]],mobile_visits[date],mobile_visits[mobile_visitors],"0")</f>
        <v>0</v>
      </c>
      <c r="O343" s="1">
        <v>44934</v>
      </c>
      <c r="P343">
        <v>18695</v>
      </c>
    </row>
    <row r="344" spans="1:16">
      <c r="A344" s="1">
        <v>43078</v>
      </c>
      <c r="B344">
        <v>17505</v>
      </c>
      <c r="C344">
        <v>32535</v>
      </c>
      <c r="D344">
        <v>18859</v>
      </c>
      <c r="E344">
        <v>9285</v>
      </c>
      <c r="F344">
        <v>91</v>
      </c>
      <c r="G344" t="s">
        <v>40</v>
      </c>
      <c r="H344" t="str">
        <f>IF(Grammys[[#This Row],[date]]&gt;=DATE(2022,2,1), "Grammys", "Grammys + TRA")</f>
        <v>Grammys + TRA</v>
      </c>
      <c r="I344" s="29" t="str">
        <f>_xlfn.XLOOKUP(Grammys[[#This Row],[date]],mobile_visits[date],mobile_visits[mobile_visitors],"0")</f>
        <v>0</v>
      </c>
      <c r="O344" s="1">
        <v>44935</v>
      </c>
      <c r="P344">
        <v>15812</v>
      </c>
    </row>
    <row r="345" spans="1:16">
      <c r="A345" s="1">
        <v>43079</v>
      </c>
      <c r="B345">
        <v>17192</v>
      </c>
      <c r="C345">
        <v>31925</v>
      </c>
      <c r="D345">
        <v>18287</v>
      </c>
      <c r="E345">
        <v>9170</v>
      </c>
      <c r="F345">
        <v>95</v>
      </c>
      <c r="G345" t="s">
        <v>40</v>
      </c>
      <c r="H345" t="str">
        <f>IF(Grammys[[#This Row],[date]]&gt;=DATE(2022,2,1), "Grammys", "Grammys + TRA")</f>
        <v>Grammys + TRA</v>
      </c>
      <c r="I345" s="29" t="str">
        <f>_xlfn.XLOOKUP(Grammys[[#This Row],[date]],mobile_visits[date],mobile_visits[mobile_visitors],"0")</f>
        <v>0</v>
      </c>
      <c r="O345" s="1">
        <v>44936</v>
      </c>
      <c r="P345">
        <v>19870</v>
      </c>
    </row>
    <row r="346" spans="1:16">
      <c r="A346" s="1">
        <v>43080</v>
      </c>
      <c r="B346">
        <v>20143</v>
      </c>
      <c r="C346">
        <v>38096</v>
      </c>
      <c r="D346">
        <v>21751</v>
      </c>
      <c r="E346">
        <v>10650</v>
      </c>
      <c r="F346">
        <v>90</v>
      </c>
      <c r="G346" t="s">
        <v>40</v>
      </c>
      <c r="H346" t="str">
        <f>IF(Grammys[[#This Row],[date]]&gt;=DATE(2022,2,1), "Grammys", "Grammys + TRA")</f>
        <v>Grammys + TRA</v>
      </c>
      <c r="I346" s="29" t="str">
        <f>_xlfn.XLOOKUP(Grammys[[#This Row],[date]],mobile_visits[date],mobile_visits[mobile_visitors],"0")</f>
        <v>0</v>
      </c>
      <c r="O346" s="1">
        <v>44937</v>
      </c>
      <c r="P346">
        <v>22150</v>
      </c>
    </row>
    <row r="347" spans="1:16">
      <c r="A347" s="1">
        <v>43081</v>
      </c>
      <c r="B347">
        <v>19649</v>
      </c>
      <c r="C347">
        <v>35942</v>
      </c>
      <c r="D347">
        <v>21042</v>
      </c>
      <c r="E347">
        <v>10166</v>
      </c>
      <c r="F347">
        <v>94</v>
      </c>
      <c r="G347" t="s">
        <v>40</v>
      </c>
      <c r="H347" t="str">
        <f>IF(Grammys[[#This Row],[date]]&gt;=DATE(2022,2,1), "Grammys", "Grammys + TRA")</f>
        <v>Grammys + TRA</v>
      </c>
      <c r="I347" s="29" t="str">
        <f>_xlfn.XLOOKUP(Grammys[[#This Row],[date]],mobile_visits[date],mobile_visits[mobile_visitors],"0")</f>
        <v>0</v>
      </c>
      <c r="O347" s="1">
        <v>44938</v>
      </c>
      <c r="P347">
        <v>19935</v>
      </c>
    </row>
    <row r="348" spans="1:16">
      <c r="A348" s="1">
        <v>43082</v>
      </c>
      <c r="B348">
        <v>20747</v>
      </c>
      <c r="C348">
        <v>38030</v>
      </c>
      <c r="D348">
        <v>22322</v>
      </c>
      <c r="E348">
        <v>10599</v>
      </c>
      <c r="F348">
        <v>104</v>
      </c>
      <c r="G348" t="s">
        <v>40</v>
      </c>
      <c r="H348" t="str">
        <f>IF(Grammys[[#This Row],[date]]&gt;=DATE(2022,2,1), "Grammys", "Grammys + TRA")</f>
        <v>Grammys + TRA</v>
      </c>
      <c r="I348" s="29" t="str">
        <f>_xlfn.XLOOKUP(Grammys[[#This Row],[date]],mobile_visits[date],mobile_visits[mobile_visitors],"0")</f>
        <v>0</v>
      </c>
      <c r="O348" s="1">
        <v>44939</v>
      </c>
      <c r="P348">
        <v>18744</v>
      </c>
    </row>
    <row r="349" spans="1:16">
      <c r="A349" s="1">
        <v>43083</v>
      </c>
      <c r="B349">
        <v>17891</v>
      </c>
      <c r="C349">
        <v>31010</v>
      </c>
      <c r="D349">
        <v>19140</v>
      </c>
      <c r="E349">
        <v>9475</v>
      </c>
      <c r="F349">
        <v>90</v>
      </c>
      <c r="G349" t="s">
        <v>40</v>
      </c>
      <c r="H349" t="str">
        <f>IF(Grammys[[#This Row],[date]]&gt;=DATE(2022,2,1), "Grammys", "Grammys + TRA")</f>
        <v>Grammys + TRA</v>
      </c>
      <c r="I349" s="29" t="str">
        <f>_xlfn.XLOOKUP(Grammys[[#This Row],[date]],mobile_visits[date],mobile_visits[mobile_visitors],"0")</f>
        <v>0</v>
      </c>
      <c r="O349" s="1">
        <v>44940</v>
      </c>
      <c r="P349">
        <v>19072</v>
      </c>
    </row>
    <row r="350" spans="1:16">
      <c r="A350" s="1">
        <v>43084</v>
      </c>
      <c r="B350">
        <v>18934</v>
      </c>
      <c r="C350">
        <v>31789</v>
      </c>
      <c r="D350">
        <v>20364</v>
      </c>
      <c r="E350">
        <v>9981</v>
      </c>
      <c r="F350">
        <v>87</v>
      </c>
      <c r="G350" t="s">
        <v>40</v>
      </c>
      <c r="H350" t="str">
        <f>IF(Grammys[[#This Row],[date]]&gt;=DATE(2022,2,1), "Grammys", "Grammys + TRA")</f>
        <v>Grammys + TRA</v>
      </c>
      <c r="I350" s="29" t="str">
        <f>_xlfn.XLOOKUP(Grammys[[#This Row],[date]],mobile_visits[date],mobile_visits[mobile_visitors],"0")</f>
        <v>0</v>
      </c>
      <c r="O350" s="1">
        <v>44941</v>
      </c>
      <c r="P350">
        <v>20586</v>
      </c>
    </row>
    <row r="351" spans="1:16">
      <c r="A351" s="1">
        <v>43085</v>
      </c>
      <c r="B351">
        <v>17759</v>
      </c>
      <c r="C351">
        <v>29059</v>
      </c>
      <c r="D351">
        <v>19142</v>
      </c>
      <c r="E351">
        <v>9675</v>
      </c>
      <c r="F351">
        <v>86</v>
      </c>
      <c r="G351" t="s">
        <v>40</v>
      </c>
      <c r="H351" t="str">
        <f>IF(Grammys[[#This Row],[date]]&gt;=DATE(2022,2,1), "Grammys", "Grammys + TRA")</f>
        <v>Grammys + TRA</v>
      </c>
      <c r="I351" s="29" t="str">
        <f>_xlfn.XLOOKUP(Grammys[[#This Row],[date]],mobile_visits[date],mobile_visits[mobile_visitors],"0")</f>
        <v>0</v>
      </c>
      <c r="O351" s="1">
        <v>44942</v>
      </c>
      <c r="P351">
        <v>18068</v>
      </c>
    </row>
    <row r="352" spans="1:16">
      <c r="A352" s="1">
        <v>43086</v>
      </c>
      <c r="B352">
        <v>19076</v>
      </c>
      <c r="C352">
        <v>31423</v>
      </c>
      <c r="D352">
        <v>20321</v>
      </c>
      <c r="E352">
        <v>11657</v>
      </c>
      <c r="F352">
        <v>77</v>
      </c>
      <c r="G352" t="s">
        <v>40</v>
      </c>
      <c r="H352" t="str">
        <f>IF(Grammys[[#This Row],[date]]&gt;=DATE(2022,2,1), "Grammys", "Grammys + TRA")</f>
        <v>Grammys + TRA</v>
      </c>
      <c r="I352" s="29" t="str">
        <f>_xlfn.XLOOKUP(Grammys[[#This Row],[date]],mobile_visits[date],mobile_visits[mobile_visitors],"0")</f>
        <v>0</v>
      </c>
      <c r="O352" s="1">
        <v>44943</v>
      </c>
      <c r="P352">
        <v>13904</v>
      </c>
    </row>
    <row r="353" spans="1:16">
      <c r="A353" s="1">
        <v>43087</v>
      </c>
      <c r="B353">
        <v>15658</v>
      </c>
      <c r="C353">
        <v>27831</v>
      </c>
      <c r="D353">
        <v>16734</v>
      </c>
      <c r="E353">
        <v>8719</v>
      </c>
      <c r="F353">
        <v>91</v>
      </c>
      <c r="G353" t="s">
        <v>40</v>
      </c>
      <c r="H353" t="str">
        <f>IF(Grammys[[#This Row],[date]]&gt;=DATE(2022,2,1), "Grammys", "Grammys + TRA")</f>
        <v>Grammys + TRA</v>
      </c>
      <c r="I353" s="29" t="str">
        <f>_xlfn.XLOOKUP(Grammys[[#This Row],[date]],mobile_visits[date],mobile_visits[mobile_visitors],"0")</f>
        <v>0</v>
      </c>
      <c r="O353" s="1">
        <v>44944</v>
      </c>
      <c r="P353">
        <v>16311</v>
      </c>
    </row>
    <row r="354" spans="1:16">
      <c r="A354" s="1">
        <v>43088</v>
      </c>
      <c r="B354">
        <v>16432</v>
      </c>
      <c r="C354">
        <v>40908</v>
      </c>
      <c r="D354">
        <v>17607</v>
      </c>
      <c r="E354">
        <v>7464</v>
      </c>
      <c r="F354">
        <v>102</v>
      </c>
      <c r="G354" t="s">
        <v>40</v>
      </c>
      <c r="H354" t="str">
        <f>IF(Grammys[[#This Row],[date]]&gt;=DATE(2022,2,1), "Grammys", "Grammys + TRA")</f>
        <v>Grammys + TRA</v>
      </c>
      <c r="I354" s="29" t="str">
        <f>_xlfn.XLOOKUP(Grammys[[#This Row],[date]],mobile_visits[date],mobile_visits[mobile_visitors],"0")</f>
        <v>0</v>
      </c>
      <c r="O354" s="1">
        <v>44945</v>
      </c>
      <c r="P354">
        <v>18633</v>
      </c>
    </row>
    <row r="355" spans="1:16">
      <c r="A355" s="1">
        <v>43089</v>
      </c>
      <c r="B355">
        <v>14018</v>
      </c>
      <c r="C355">
        <v>35375</v>
      </c>
      <c r="D355">
        <v>15251</v>
      </c>
      <c r="E355">
        <v>6441</v>
      </c>
      <c r="F355">
        <v>109</v>
      </c>
      <c r="G355" t="s">
        <v>40</v>
      </c>
      <c r="H355" t="str">
        <f>IF(Grammys[[#This Row],[date]]&gt;=DATE(2022,2,1), "Grammys", "Grammys + TRA")</f>
        <v>Grammys + TRA</v>
      </c>
      <c r="I355" s="29" t="str">
        <f>_xlfn.XLOOKUP(Grammys[[#This Row],[date]],mobile_visits[date],mobile_visits[mobile_visitors],"0")</f>
        <v>0</v>
      </c>
      <c r="O355" s="1">
        <v>44946</v>
      </c>
      <c r="P355">
        <v>17152</v>
      </c>
    </row>
    <row r="356" spans="1:16">
      <c r="A356" s="1">
        <v>43090</v>
      </c>
      <c r="B356">
        <v>14476</v>
      </c>
      <c r="C356">
        <v>37403</v>
      </c>
      <c r="D356">
        <v>15696</v>
      </c>
      <c r="E356">
        <v>6467</v>
      </c>
      <c r="F356">
        <v>112</v>
      </c>
      <c r="G356" t="s">
        <v>40</v>
      </c>
      <c r="H356" t="str">
        <f>IF(Grammys[[#This Row],[date]]&gt;=DATE(2022,2,1), "Grammys", "Grammys + TRA")</f>
        <v>Grammys + TRA</v>
      </c>
      <c r="I356" s="29" t="str">
        <f>_xlfn.XLOOKUP(Grammys[[#This Row],[date]],mobile_visits[date],mobile_visits[mobile_visitors],"0")</f>
        <v>0</v>
      </c>
      <c r="O356" s="1">
        <v>44947</v>
      </c>
      <c r="P356">
        <v>19191</v>
      </c>
    </row>
    <row r="357" spans="1:16">
      <c r="A357" s="1">
        <v>43091</v>
      </c>
      <c r="B357">
        <v>12812</v>
      </c>
      <c r="C357">
        <v>33500</v>
      </c>
      <c r="D357">
        <v>13999</v>
      </c>
      <c r="E357">
        <v>5897</v>
      </c>
      <c r="F357">
        <v>101</v>
      </c>
      <c r="G357" t="s">
        <v>40</v>
      </c>
      <c r="H357" t="str">
        <f>IF(Grammys[[#This Row],[date]]&gt;=DATE(2022,2,1), "Grammys", "Grammys + TRA")</f>
        <v>Grammys + TRA</v>
      </c>
      <c r="I357" s="29" t="str">
        <f>_xlfn.XLOOKUP(Grammys[[#This Row],[date]],mobile_visits[date],mobile_visits[mobile_visitors],"0")</f>
        <v>0</v>
      </c>
      <c r="O357" s="1">
        <v>44948</v>
      </c>
      <c r="P357">
        <v>32862</v>
      </c>
    </row>
    <row r="358" spans="1:16">
      <c r="A358" s="1">
        <v>43092</v>
      </c>
      <c r="B358">
        <v>13783</v>
      </c>
      <c r="C358">
        <v>34410</v>
      </c>
      <c r="D358">
        <v>14517</v>
      </c>
      <c r="E358">
        <v>5794</v>
      </c>
      <c r="F358">
        <v>98</v>
      </c>
      <c r="G358" t="s">
        <v>40</v>
      </c>
      <c r="H358" t="str">
        <f>IF(Grammys[[#This Row],[date]]&gt;=DATE(2022,2,1), "Grammys", "Grammys + TRA")</f>
        <v>Grammys + TRA</v>
      </c>
      <c r="I358" s="29" t="str">
        <f>_xlfn.XLOOKUP(Grammys[[#This Row],[date]],mobile_visits[date],mobile_visits[mobile_visitors],"0")</f>
        <v>0</v>
      </c>
      <c r="O358" s="1">
        <v>44949</v>
      </c>
      <c r="P358">
        <v>22211</v>
      </c>
    </row>
    <row r="359" spans="1:16">
      <c r="A359" s="1">
        <v>43093</v>
      </c>
      <c r="B359">
        <v>13571</v>
      </c>
      <c r="C359">
        <v>33229</v>
      </c>
      <c r="D359">
        <v>14474</v>
      </c>
      <c r="E359">
        <v>5964</v>
      </c>
      <c r="F359">
        <v>92</v>
      </c>
      <c r="G359" t="s">
        <v>40</v>
      </c>
      <c r="H359" t="str">
        <f>IF(Grammys[[#This Row],[date]]&gt;=DATE(2022,2,1), "Grammys", "Grammys + TRA")</f>
        <v>Grammys + TRA</v>
      </c>
      <c r="I359" s="29" t="str">
        <f>_xlfn.XLOOKUP(Grammys[[#This Row],[date]],mobile_visits[date],mobile_visits[mobile_visitors],"0")</f>
        <v>0</v>
      </c>
      <c r="O359" s="1">
        <v>44950</v>
      </c>
      <c r="P359">
        <v>29287</v>
      </c>
    </row>
    <row r="360" spans="1:16">
      <c r="A360" s="1">
        <v>43094</v>
      </c>
      <c r="B360">
        <v>10744</v>
      </c>
      <c r="C360">
        <v>27092</v>
      </c>
      <c r="D360">
        <v>11641</v>
      </c>
      <c r="E360">
        <v>5055</v>
      </c>
      <c r="F360">
        <v>97</v>
      </c>
      <c r="G360" t="s">
        <v>40</v>
      </c>
      <c r="H360" t="str">
        <f>IF(Grammys[[#This Row],[date]]&gt;=DATE(2022,2,1), "Grammys", "Grammys + TRA")</f>
        <v>Grammys + TRA</v>
      </c>
      <c r="I360" s="29" t="str">
        <f>_xlfn.XLOOKUP(Grammys[[#This Row],[date]],mobile_visits[date],mobile_visits[mobile_visitors],"0")</f>
        <v>0</v>
      </c>
      <c r="O360" s="1">
        <v>44951</v>
      </c>
      <c r="P360">
        <v>37577</v>
      </c>
    </row>
    <row r="361" spans="1:16">
      <c r="A361" s="1">
        <v>43095</v>
      </c>
      <c r="B361">
        <v>13080</v>
      </c>
      <c r="C361">
        <v>33811</v>
      </c>
      <c r="D361">
        <v>14136</v>
      </c>
      <c r="E361">
        <v>6014</v>
      </c>
      <c r="F361">
        <v>106</v>
      </c>
      <c r="G361" t="s">
        <v>40</v>
      </c>
      <c r="H361" t="str">
        <f>IF(Grammys[[#This Row],[date]]&gt;=DATE(2022,2,1), "Grammys", "Grammys + TRA")</f>
        <v>Grammys + TRA</v>
      </c>
      <c r="I361" s="29" t="str">
        <f>_xlfn.XLOOKUP(Grammys[[#This Row],[date]],mobile_visits[date],mobile_visits[mobile_visitors],"0")</f>
        <v>0</v>
      </c>
      <c r="O361" s="1">
        <v>44952</v>
      </c>
      <c r="P361">
        <v>34174</v>
      </c>
    </row>
    <row r="362" spans="1:16">
      <c r="A362" s="1">
        <v>43096</v>
      </c>
      <c r="B362">
        <v>17118</v>
      </c>
      <c r="C362">
        <v>42281</v>
      </c>
      <c r="D362">
        <v>18299</v>
      </c>
      <c r="E362">
        <v>6566</v>
      </c>
      <c r="F362">
        <v>105</v>
      </c>
      <c r="G362" t="s">
        <v>40</v>
      </c>
      <c r="H362" t="str">
        <f>IF(Grammys[[#This Row],[date]]&gt;=DATE(2022,2,1), "Grammys", "Grammys + TRA")</f>
        <v>Grammys + TRA</v>
      </c>
      <c r="I362" s="29" t="str">
        <f>_xlfn.XLOOKUP(Grammys[[#This Row],[date]],mobile_visits[date],mobile_visits[mobile_visitors],"0")</f>
        <v>0</v>
      </c>
      <c r="O362" s="1">
        <v>44953</v>
      </c>
      <c r="P362">
        <v>33917</v>
      </c>
    </row>
    <row r="363" spans="1:16">
      <c r="A363" s="1">
        <v>43097</v>
      </c>
      <c r="B363">
        <v>19826</v>
      </c>
      <c r="C363">
        <v>47039</v>
      </c>
      <c r="D363">
        <v>21136</v>
      </c>
      <c r="E363">
        <v>7609</v>
      </c>
      <c r="F363">
        <v>110</v>
      </c>
      <c r="G363" t="s">
        <v>40</v>
      </c>
      <c r="H363" t="str">
        <f>IF(Grammys[[#This Row],[date]]&gt;=DATE(2022,2,1), "Grammys", "Grammys + TRA")</f>
        <v>Grammys + TRA</v>
      </c>
      <c r="I363" s="29" t="str">
        <f>_xlfn.XLOOKUP(Grammys[[#This Row],[date]],mobile_visits[date],mobile_visits[mobile_visitors],"0")</f>
        <v>0</v>
      </c>
      <c r="O363" s="1">
        <v>44954</v>
      </c>
      <c r="P363">
        <v>34419</v>
      </c>
    </row>
    <row r="364" spans="1:16">
      <c r="A364" s="1">
        <v>43098</v>
      </c>
      <c r="B364">
        <v>15955</v>
      </c>
      <c r="C364">
        <v>41543</v>
      </c>
      <c r="D364">
        <v>17258</v>
      </c>
      <c r="E364">
        <v>6741</v>
      </c>
      <c r="F364">
        <v>106</v>
      </c>
      <c r="G364" t="s">
        <v>40</v>
      </c>
      <c r="H364" t="str">
        <f>IF(Grammys[[#This Row],[date]]&gt;=DATE(2022,2,1), "Grammys", "Grammys + TRA")</f>
        <v>Grammys + TRA</v>
      </c>
      <c r="I364" s="29" t="str">
        <f>_xlfn.XLOOKUP(Grammys[[#This Row],[date]],mobile_visits[date],mobile_visits[mobile_visitors],"0")</f>
        <v>0</v>
      </c>
      <c r="O364" s="1">
        <v>44955</v>
      </c>
      <c r="P364">
        <v>62861</v>
      </c>
    </row>
    <row r="365" spans="1:16">
      <c r="A365" s="1">
        <v>43099</v>
      </c>
      <c r="B365">
        <v>18568</v>
      </c>
      <c r="C365">
        <v>50253</v>
      </c>
      <c r="D365">
        <v>20021</v>
      </c>
      <c r="E365">
        <v>7026</v>
      </c>
      <c r="F365">
        <v>102</v>
      </c>
      <c r="G365" t="s">
        <v>40</v>
      </c>
      <c r="H365" t="str">
        <f>IF(Grammys[[#This Row],[date]]&gt;=DATE(2022,2,1), "Grammys", "Grammys + TRA")</f>
        <v>Grammys + TRA</v>
      </c>
      <c r="I365" s="29" t="str">
        <f>_xlfn.XLOOKUP(Grammys[[#This Row],[date]],mobile_visits[date],mobile_visits[mobile_visitors],"0")</f>
        <v>0</v>
      </c>
      <c r="O365" s="1">
        <v>44956</v>
      </c>
      <c r="P365">
        <v>47158</v>
      </c>
    </row>
    <row r="366" spans="1:16">
      <c r="A366" s="1">
        <v>43100</v>
      </c>
      <c r="B366">
        <v>45897</v>
      </c>
      <c r="C366">
        <v>121293</v>
      </c>
      <c r="D366">
        <v>48383</v>
      </c>
      <c r="E366">
        <v>14322</v>
      </c>
      <c r="F366">
        <v>69</v>
      </c>
      <c r="G366" t="s">
        <v>40</v>
      </c>
      <c r="H366" t="str">
        <f>IF(Grammys[[#This Row],[date]]&gt;=DATE(2022,2,1), "Grammys", "Grammys + TRA")</f>
        <v>Grammys + TRA</v>
      </c>
      <c r="I366" s="29" t="str">
        <f>_xlfn.XLOOKUP(Grammys[[#This Row],[date]],mobile_visits[date],mobile_visits[mobile_visitors],"0")</f>
        <v>0</v>
      </c>
      <c r="O366" s="1">
        <v>44957</v>
      </c>
      <c r="P366">
        <v>45623</v>
      </c>
    </row>
    <row r="367" spans="1:16">
      <c r="A367" s="1">
        <v>43101</v>
      </c>
      <c r="B367">
        <v>17539</v>
      </c>
      <c r="C367">
        <v>46598</v>
      </c>
      <c r="D367">
        <v>19083</v>
      </c>
      <c r="E367">
        <v>7430</v>
      </c>
      <c r="F367">
        <v>100</v>
      </c>
      <c r="G367" t="s">
        <v>40</v>
      </c>
      <c r="H367" t="str">
        <f>IF(Grammys[[#This Row],[date]]&gt;=DATE(2022,2,1), "Grammys", "Grammys + TRA")</f>
        <v>Grammys + TRA</v>
      </c>
      <c r="I367" s="29" t="str">
        <f>_xlfn.XLOOKUP(Grammys[[#This Row],[date]],mobile_visits[date],mobile_visits[mobile_visitors],"0")</f>
        <v>0</v>
      </c>
      <c r="O367" s="1">
        <v>44958</v>
      </c>
      <c r="P367">
        <v>57546</v>
      </c>
    </row>
    <row r="368" spans="1:16">
      <c r="A368" s="1">
        <v>43102</v>
      </c>
      <c r="B368">
        <v>19345</v>
      </c>
      <c r="C368">
        <v>50586</v>
      </c>
      <c r="D368">
        <v>20690</v>
      </c>
      <c r="E368">
        <v>8452</v>
      </c>
      <c r="F368">
        <v>106</v>
      </c>
      <c r="G368" t="s">
        <v>40</v>
      </c>
      <c r="H368" t="str">
        <f>IF(Grammys[[#This Row],[date]]&gt;=DATE(2022,2,1), "Grammys", "Grammys + TRA")</f>
        <v>Grammys + TRA</v>
      </c>
      <c r="I368" s="29" t="str">
        <f>_xlfn.XLOOKUP(Grammys[[#This Row],[date]],mobile_visits[date],mobile_visits[mobile_visitors],"0")</f>
        <v>0</v>
      </c>
      <c r="O368" s="1">
        <v>44959</v>
      </c>
      <c r="P368">
        <v>66488</v>
      </c>
    </row>
    <row r="369" spans="1:16">
      <c r="A369" s="1">
        <v>43103</v>
      </c>
      <c r="B369">
        <v>17934</v>
      </c>
      <c r="C369">
        <v>49068</v>
      </c>
      <c r="D369">
        <v>19334</v>
      </c>
      <c r="E369">
        <v>7278</v>
      </c>
      <c r="F369">
        <v>117</v>
      </c>
      <c r="G369" t="s">
        <v>40</v>
      </c>
      <c r="H369" t="str">
        <f>IF(Grammys[[#This Row],[date]]&gt;=DATE(2022,2,1), "Grammys", "Grammys + TRA")</f>
        <v>Grammys + TRA</v>
      </c>
      <c r="I369" s="29" t="str">
        <f>_xlfn.XLOOKUP(Grammys[[#This Row],[date]],mobile_visits[date],mobile_visits[mobile_visitors],"0")</f>
        <v>0</v>
      </c>
      <c r="O369" s="1">
        <v>44960</v>
      </c>
      <c r="P369">
        <v>93170</v>
      </c>
    </row>
    <row r="370" spans="1:16">
      <c r="A370" s="1">
        <v>43104</v>
      </c>
      <c r="B370">
        <v>25557</v>
      </c>
      <c r="C370">
        <v>66914</v>
      </c>
      <c r="D370">
        <v>27702</v>
      </c>
      <c r="E370">
        <v>10090</v>
      </c>
      <c r="F370">
        <v>109</v>
      </c>
      <c r="G370" t="s">
        <v>40</v>
      </c>
      <c r="H370" t="str">
        <f>IF(Grammys[[#This Row],[date]]&gt;=DATE(2022,2,1), "Grammys", "Grammys + TRA")</f>
        <v>Grammys + TRA</v>
      </c>
      <c r="I370" s="29" t="str">
        <f>_xlfn.XLOOKUP(Grammys[[#This Row],[date]],mobile_visits[date],mobile_visits[mobile_visitors],"0")</f>
        <v>0</v>
      </c>
      <c r="O370" s="1">
        <v>44961</v>
      </c>
      <c r="P370">
        <v>164559</v>
      </c>
    </row>
    <row r="371" spans="1:16">
      <c r="A371" s="1">
        <v>43105</v>
      </c>
      <c r="B371">
        <v>22959</v>
      </c>
      <c r="C371">
        <v>58317</v>
      </c>
      <c r="D371">
        <v>24544</v>
      </c>
      <c r="E371">
        <v>9548</v>
      </c>
      <c r="F371">
        <v>112</v>
      </c>
      <c r="G371" t="s">
        <v>40</v>
      </c>
      <c r="H371" t="str">
        <f>IF(Grammys[[#This Row],[date]]&gt;=DATE(2022,2,1), "Grammys", "Grammys + TRA")</f>
        <v>Grammys + TRA</v>
      </c>
      <c r="I371" s="29" t="str">
        <f>_xlfn.XLOOKUP(Grammys[[#This Row],[date]],mobile_visits[date],mobile_visits[mobile_visitors],"0")</f>
        <v>0</v>
      </c>
      <c r="O371" s="1">
        <v>44962</v>
      </c>
      <c r="P371">
        <v>2278580</v>
      </c>
    </row>
    <row r="372" spans="1:16">
      <c r="A372" s="1">
        <v>43106</v>
      </c>
      <c r="B372">
        <v>19641</v>
      </c>
      <c r="C372">
        <v>49765</v>
      </c>
      <c r="D372">
        <v>21145</v>
      </c>
      <c r="E372">
        <v>8634</v>
      </c>
      <c r="F372">
        <v>106</v>
      </c>
      <c r="G372" t="s">
        <v>40</v>
      </c>
      <c r="H372" t="str">
        <f>IF(Grammys[[#This Row],[date]]&gt;=DATE(2022,2,1), "Grammys", "Grammys + TRA")</f>
        <v>Grammys + TRA</v>
      </c>
      <c r="I372" s="29" t="str">
        <f>_xlfn.XLOOKUP(Grammys[[#This Row],[date]],mobile_visits[date],mobile_visits[mobile_visitors],"0")</f>
        <v>0</v>
      </c>
      <c r="O372" s="1">
        <v>44963</v>
      </c>
      <c r="P372">
        <v>1093047</v>
      </c>
    </row>
    <row r="373" spans="1:16">
      <c r="A373" s="1">
        <v>43107</v>
      </c>
      <c r="B373">
        <v>30527</v>
      </c>
      <c r="C373">
        <v>76914</v>
      </c>
      <c r="D373">
        <v>32303</v>
      </c>
      <c r="E373">
        <v>12127</v>
      </c>
      <c r="F373">
        <v>106</v>
      </c>
      <c r="G373" t="s">
        <v>40</v>
      </c>
      <c r="H373" t="str">
        <f>IF(Grammys[[#This Row],[date]]&gt;=DATE(2022,2,1), "Grammys", "Grammys + TRA")</f>
        <v>Grammys + TRA</v>
      </c>
      <c r="I373" s="29" t="str">
        <f>_xlfn.XLOOKUP(Grammys[[#This Row],[date]],mobile_visits[date],mobile_visits[mobile_visitors],"0")</f>
        <v>0</v>
      </c>
      <c r="O373" s="1">
        <v>44964</v>
      </c>
      <c r="P373">
        <v>276837</v>
      </c>
    </row>
    <row r="374" spans="1:16">
      <c r="A374" s="1">
        <v>43108</v>
      </c>
      <c r="B374">
        <v>28132</v>
      </c>
      <c r="C374">
        <v>75583</v>
      </c>
      <c r="D374">
        <v>30176</v>
      </c>
      <c r="E374">
        <v>11359</v>
      </c>
      <c r="F374">
        <v>113</v>
      </c>
      <c r="G374" t="s">
        <v>40</v>
      </c>
      <c r="H374" t="str">
        <f>IF(Grammys[[#This Row],[date]]&gt;=DATE(2022,2,1), "Grammys", "Grammys + TRA")</f>
        <v>Grammys + TRA</v>
      </c>
      <c r="I374" s="29" t="str">
        <f>_xlfn.XLOOKUP(Grammys[[#This Row],[date]],mobile_visits[date],mobile_visits[mobile_visitors],"0")</f>
        <v>0</v>
      </c>
      <c r="O374" s="1">
        <v>44965</v>
      </c>
      <c r="P374">
        <v>158349</v>
      </c>
    </row>
    <row r="375" spans="1:16">
      <c r="A375" s="1">
        <v>43109</v>
      </c>
      <c r="B375">
        <v>24612</v>
      </c>
      <c r="C375">
        <v>67847</v>
      </c>
      <c r="D375">
        <v>26838</v>
      </c>
      <c r="E375">
        <v>10204</v>
      </c>
      <c r="F375">
        <v>115</v>
      </c>
      <c r="G375" t="s">
        <v>40</v>
      </c>
      <c r="H375" t="str">
        <f>IF(Grammys[[#This Row],[date]]&gt;=DATE(2022,2,1), "Grammys", "Grammys + TRA")</f>
        <v>Grammys + TRA</v>
      </c>
      <c r="I375" s="29" t="str">
        <f>_xlfn.XLOOKUP(Grammys[[#This Row],[date]],mobile_visits[date],mobile_visits[mobile_visitors],"0")</f>
        <v>0</v>
      </c>
      <c r="O375" s="1">
        <v>44966</v>
      </c>
      <c r="P375">
        <v>112519</v>
      </c>
    </row>
    <row r="376" spans="1:16">
      <c r="A376" s="1">
        <v>43110</v>
      </c>
      <c r="B376">
        <v>29739</v>
      </c>
      <c r="C376">
        <v>74447</v>
      </c>
      <c r="D376">
        <v>32079</v>
      </c>
      <c r="E376">
        <v>12479</v>
      </c>
      <c r="F376">
        <v>113</v>
      </c>
      <c r="G376" t="s">
        <v>40</v>
      </c>
      <c r="H376" t="str">
        <f>IF(Grammys[[#This Row],[date]]&gt;=DATE(2022,2,1), "Grammys", "Grammys + TRA")</f>
        <v>Grammys + TRA</v>
      </c>
      <c r="I376" s="29" t="str">
        <f>_xlfn.XLOOKUP(Grammys[[#This Row],[date]],mobile_visits[date],mobile_visits[mobile_visitors],"0")</f>
        <v>0</v>
      </c>
      <c r="O376" s="1">
        <v>44967</v>
      </c>
      <c r="P376">
        <v>94314</v>
      </c>
    </row>
    <row r="377" spans="1:16">
      <c r="A377" s="1">
        <v>43111</v>
      </c>
      <c r="B377">
        <v>30146</v>
      </c>
      <c r="C377">
        <v>72655</v>
      </c>
      <c r="D377">
        <v>32374</v>
      </c>
      <c r="E377">
        <v>12681</v>
      </c>
      <c r="F377">
        <v>108</v>
      </c>
      <c r="G377" t="s">
        <v>40</v>
      </c>
      <c r="H377" t="str">
        <f>IF(Grammys[[#This Row],[date]]&gt;=DATE(2022,2,1), "Grammys", "Grammys + TRA")</f>
        <v>Grammys + TRA</v>
      </c>
      <c r="I377" s="29" t="str">
        <f>_xlfn.XLOOKUP(Grammys[[#This Row],[date]],mobile_visits[date],mobile_visits[mobile_visitors],"0")</f>
        <v>0</v>
      </c>
      <c r="O377" s="1">
        <v>44968</v>
      </c>
      <c r="P377">
        <v>99963</v>
      </c>
    </row>
    <row r="378" spans="1:16">
      <c r="A378" s="1">
        <v>43112</v>
      </c>
      <c r="B378">
        <v>23929</v>
      </c>
      <c r="C378">
        <v>59126</v>
      </c>
      <c r="D378">
        <v>25910</v>
      </c>
      <c r="E378">
        <v>10561</v>
      </c>
      <c r="F378">
        <v>112</v>
      </c>
      <c r="G378" t="s">
        <v>40</v>
      </c>
      <c r="H378" t="str">
        <f>IF(Grammys[[#This Row],[date]]&gt;=DATE(2022,2,1), "Grammys", "Grammys + TRA")</f>
        <v>Grammys + TRA</v>
      </c>
      <c r="I378" s="29" t="str">
        <f>_xlfn.XLOOKUP(Grammys[[#This Row],[date]],mobile_visits[date],mobile_visits[mobile_visitors],"0")</f>
        <v>0</v>
      </c>
      <c r="O378" s="1">
        <v>44969</v>
      </c>
      <c r="P378">
        <v>105474</v>
      </c>
    </row>
    <row r="379" spans="1:16">
      <c r="A379" s="1">
        <v>43113</v>
      </c>
      <c r="B379">
        <v>22836</v>
      </c>
      <c r="C379">
        <v>56649</v>
      </c>
      <c r="D379">
        <v>24808</v>
      </c>
      <c r="E379">
        <v>9559</v>
      </c>
      <c r="F379">
        <v>107</v>
      </c>
      <c r="G379" t="s">
        <v>40</v>
      </c>
      <c r="H379" t="str">
        <f>IF(Grammys[[#This Row],[date]]&gt;=DATE(2022,2,1), "Grammys", "Grammys + TRA")</f>
        <v>Grammys + TRA</v>
      </c>
      <c r="I379" s="29" t="str">
        <f>_xlfn.XLOOKUP(Grammys[[#This Row],[date]],mobile_visits[date],mobile_visits[mobile_visitors],"0")</f>
        <v>0</v>
      </c>
      <c r="O379" s="1">
        <v>44970</v>
      </c>
      <c r="P379">
        <v>58637</v>
      </c>
    </row>
    <row r="380" spans="1:16">
      <c r="A380" s="1">
        <v>43114</v>
      </c>
      <c r="B380">
        <v>25011</v>
      </c>
      <c r="C380">
        <v>60700</v>
      </c>
      <c r="D380">
        <v>27087</v>
      </c>
      <c r="E380">
        <v>10776</v>
      </c>
      <c r="F380">
        <v>106</v>
      </c>
      <c r="G380" t="s">
        <v>40</v>
      </c>
      <c r="H380" t="str">
        <f>IF(Grammys[[#This Row],[date]]&gt;=DATE(2022,2,1), "Grammys", "Grammys + TRA")</f>
        <v>Grammys + TRA</v>
      </c>
      <c r="I380" s="29" t="str">
        <f>_xlfn.XLOOKUP(Grammys[[#This Row],[date]],mobile_visits[date],mobile_visits[mobile_visitors],"0")</f>
        <v>0</v>
      </c>
      <c r="O380" s="1">
        <v>44971</v>
      </c>
      <c r="P380">
        <v>40385</v>
      </c>
    </row>
    <row r="381" spans="1:16">
      <c r="A381" s="1">
        <v>43115</v>
      </c>
      <c r="B381">
        <v>23562</v>
      </c>
      <c r="C381">
        <v>58594</v>
      </c>
      <c r="D381">
        <v>25342</v>
      </c>
      <c r="E381">
        <v>9924</v>
      </c>
      <c r="F381">
        <v>114</v>
      </c>
      <c r="G381" t="s">
        <v>40</v>
      </c>
      <c r="H381" t="str">
        <f>IF(Grammys[[#This Row],[date]]&gt;=DATE(2022,2,1), "Grammys", "Grammys + TRA")</f>
        <v>Grammys + TRA</v>
      </c>
      <c r="I381" s="29" t="str">
        <f>_xlfn.XLOOKUP(Grammys[[#This Row],[date]],mobile_visits[date],mobile_visits[mobile_visitors],"0")</f>
        <v>0</v>
      </c>
      <c r="O381" s="1">
        <v>44972</v>
      </c>
      <c r="P381">
        <v>33456</v>
      </c>
    </row>
    <row r="382" spans="1:16">
      <c r="A382" s="1">
        <v>43116</v>
      </c>
      <c r="B382">
        <v>27240</v>
      </c>
      <c r="C382">
        <v>68125</v>
      </c>
      <c r="D382">
        <v>29215</v>
      </c>
      <c r="E382">
        <v>11394</v>
      </c>
      <c r="F382">
        <v>113</v>
      </c>
      <c r="G382" t="s">
        <v>40</v>
      </c>
      <c r="H382" t="str">
        <f>IF(Grammys[[#This Row],[date]]&gt;=DATE(2022,2,1), "Grammys", "Grammys + TRA")</f>
        <v>Grammys + TRA</v>
      </c>
      <c r="I382" s="29" t="str">
        <f>_xlfn.XLOOKUP(Grammys[[#This Row],[date]],mobile_visits[date],mobile_visits[mobile_visitors],"0")</f>
        <v>0</v>
      </c>
      <c r="O382" s="1">
        <v>44973</v>
      </c>
      <c r="P382">
        <v>30511</v>
      </c>
    </row>
    <row r="383" spans="1:16">
      <c r="A383" s="1">
        <v>43117</v>
      </c>
      <c r="B383">
        <v>34318</v>
      </c>
      <c r="C383">
        <v>94367</v>
      </c>
      <c r="D383">
        <v>38031</v>
      </c>
      <c r="E383">
        <v>13783</v>
      </c>
      <c r="F383">
        <v>118</v>
      </c>
      <c r="G383" t="s">
        <v>40</v>
      </c>
      <c r="H383" t="str">
        <f>IF(Grammys[[#This Row],[date]]&gt;=DATE(2022,2,1), "Grammys", "Grammys + TRA")</f>
        <v>Grammys + TRA</v>
      </c>
      <c r="I383" s="29" t="str">
        <f>_xlfn.XLOOKUP(Grammys[[#This Row],[date]],mobile_visits[date],mobile_visits[mobile_visitors],"0")</f>
        <v>0</v>
      </c>
      <c r="O383" s="1">
        <v>44974</v>
      </c>
      <c r="P383">
        <v>30122</v>
      </c>
    </row>
    <row r="384" spans="1:16">
      <c r="A384" s="1">
        <v>43118</v>
      </c>
      <c r="B384">
        <v>28746</v>
      </c>
      <c r="C384">
        <v>71147</v>
      </c>
      <c r="D384">
        <v>31083</v>
      </c>
      <c r="E384">
        <v>12396</v>
      </c>
      <c r="F384">
        <v>114</v>
      </c>
      <c r="G384" t="s">
        <v>40</v>
      </c>
      <c r="H384" t="str">
        <f>IF(Grammys[[#This Row],[date]]&gt;=DATE(2022,2,1), "Grammys", "Grammys + TRA")</f>
        <v>Grammys + TRA</v>
      </c>
      <c r="I384" s="29" t="str">
        <f>_xlfn.XLOOKUP(Grammys[[#This Row],[date]],mobile_visits[date],mobile_visits[mobile_visitors],"0")</f>
        <v>0</v>
      </c>
      <c r="O384" s="1">
        <v>44975</v>
      </c>
      <c r="P384">
        <v>29749</v>
      </c>
    </row>
    <row r="385" spans="1:16">
      <c r="A385" s="1">
        <v>43119</v>
      </c>
      <c r="B385">
        <v>27819</v>
      </c>
      <c r="C385">
        <v>68975</v>
      </c>
      <c r="D385">
        <v>29878</v>
      </c>
      <c r="E385">
        <v>11790</v>
      </c>
      <c r="F385">
        <v>112</v>
      </c>
      <c r="G385" t="s">
        <v>40</v>
      </c>
      <c r="H385" t="str">
        <f>IF(Grammys[[#This Row],[date]]&gt;=DATE(2022,2,1), "Grammys", "Grammys + TRA")</f>
        <v>Grammys + TRA</v>
      </c>
      <c r="I385" s="29" t="str">
        <f>_xlfn.XLOOKUP(Grammys[[#This Row],[date]],mobile_visits[date],mobile_visits[mobile_visitors],"0")</f>
        <v>0</v>
      </c>
      <c r="O385" s="1">
        <v>44976</v>
      </c>
      <c r="P385">
        <v>27219</v>
      </c>
    </row>
    <row r="386" spans="1:16">
      <c r="A386" s="1">
        <v>43120</v>
      </c>
      <c r="B386">
        <v>27820</v>
      </c>
      <c r="C386">
        <v>68689</v>
      </c>
      <c r="D386">
        <v>30472</v>
      </c>
      <c r="E386">
        <v>12003</v>
      </c>
      <c r="F386">
        <v>106</v>
      </c>
      <c r="G386" t="s">
        <v>40</v>
      </c>
      <c r="H386" t="str">
        <f>IF(Grammys[[#This Row],[date]]&gt;=DATE(2022,2,1), "Grammys", "Grammys + TRA")</f>
        <v>Grammys + TRA</v>
      </c>
      <c r="I386" s="29" t="str">
        <f>_xlfn.XLOOKUP(Grammys[[#This Row],[date]],mobile_visits[date],mobile_visits[mobile_visitors],"0")</f>
        <v>0</v>
      </c>
      <c r="O386" s="1">
        <v>44977</v>
      </c>
      <c r="P386">
        <v>21944</v>
      </c>
    </row>
    <row r="387" spans="1:16">
      <c r="A387" s="1">
        <v>43121</v>
      </c>
      <c r="B387">
        <v>43352</v>
      </c>
      <c r="C387">
        <v>105697</v>
      </c>
      <c r="D387">
        <v>46839</v>
      </c>
      <c r="E387">
        <v>18464</v>
      </c>
      <c r="F387">
        <v>108</v>
      </c>
      <c r="G387" t="s">
        <v>40</v>
      </c>
      <c r="H387" t="str">
        <f>IF(Grammys[[#This Row],[date]]&gt;=DATE(2022,2,1), "Grammys", "Grammys + TRA")</f>
        <v>Grammys + TRA</v>
      </c>
      <c r="I387" s="29" t="str">
        <f>_xlfn.XLOOKUP(Grammys[[#This Row],[date]],mobile_visits[date],mobile_visits[mobile_visitors],"0")</f>
        <v>0</v>
      </c>
      <c r="O387" s="1">
        <v>44978</v>
      </c>
      <c r="P387">
        <v>19161</v>
      </c>
    </row>
    <row r="388" spans="1:16">
      <c r="A388" s="1">
        <v>43122</v>
      </c>
      <c r="B388">
        <v>49380</v>
      </c>
      <c r="C388">
        <v>120459</v>
      </c>
      <c r="D388">
        <v>53238</v>
      </c>
      <c r="E388">
        <v>22621</v>
      </c>
      <c r="F388">
        <v>108</v>
      </c>
      <c r="G388" t="s">
        <v>40</v>
      </c>
      <c r="H388" t="str">
        <f>IF(Grammys[[#This Row],[date]]&gt;=DATE(2022,2,1), "Grammys", "Grammys + TRA")</f>
        <v>Grammys + TRA</v>
      </c>
      <c r="I388" s="29" t="str">
        <f>_xlfn.XLOOKUP(Grammys[[#This Row],[date]],mobile_visits[date],mobile_visits[mobile_visitors],"0")</f>
        <v>0</v>
      </c>
      <c r="O388" s="1">
        <v>44979</v>
      </c>
      <c r="P388">
        <v>17351</v>
      </c>
    </row>
    <row r="389" spans="1:16">
      <c r="A389" s="1">
        <v>43123</v>
      </c>
      <c r="B389">
        <v>68206</v>
      </c>
      <c r="C389">
        <v>166205</v>
      </c>
      <c r="D389">
        <v>74059</v>
      </c>
      <c r="E389">
        <v>29906</v>
      </c>
      <c r="F389">
        <v>108</v>
      </c>
      <c r="G389" t="s">
        <v>40</v>
      </c>
      <c r="H389" t="str">
        <f>IF(Grammys[[#This Row],[date]]&gt;=DATE(2022,2,1), "Grammys", "Grammys + TRA")</f>
        <v>Grammys + TRA</v>
      </c>
      <c r="I389" s="29" t="str">
        <f>_xlfn.XLOOKUP(Grammys[[#This Row],[date]],mobile_visits[date],mobile_visits[mobile_visitors],"0")</f>
        <v>0</v>
      </c>
      <c r="O389" s="1">
        <v>44980</v>
      </c>
      <c r="P389">
        <v>17987</v>
      </c>
    </row>
    <row r="390" spans="1:16">
      <c r="A390" s="1">
        <v>43124</v>
      </c>
      <c r="B390">
        <v>68203</v>
      </c>
      <c r="C390">
        <v>125934</v>
      </c>
      <c r="D390">
        <v>74786</v>
      </c>
      <c r="E390">
        <v>36563</v>
      </c>
      <c r="F390">
        <v>98</v>
      </c>
      <c r="G390" t="s">
        <v>40</v>
      </c>
      <c r="H390" t="str">
        <f>IF(Grammys[[#This Row],[date]]&gt;=DATE(2022,2,1), "Grammys", "Grammys + TRA")</f>
        <v>Grammys + TRA</v>
      </c>
      <c r="I390" s="29" t="str">
        <f>_xlfn.XLOOKUP(Grammys[[#This Row],[date]],mobile_visits[date],mobile_visits[mobile_visitors],"0")</f>
        <v>0</v>
      </c>
      <c r="O390" s="1">
        <v>44981</v>
      </c>
      <c r="P390">
        <v>18504</v>
      </c>
    </row>
    <row r="391" spans="1:16">
      <c r="A391" s="1">
        <v>43125</v>
      </c>
      <c r="B391">
        <v>108074</v>
      </c>
      <c r="C391">
        <v>188772</v>
      </c>
      <c r="D391">
        <v>113915</v>
      </c>
      <c r="E391">
        <v>59589</v>
      </c>
      <c r="F391">
        <v>91</v>
      </c>
      <c r="G391" t="s">
        <v>40</v>
      </c>
      <c r="H391" t="str">
        <f>IF(Grammys[[#This Row],[date]]&gt;=DATE(2022,2,1), "Grammys", "Grammys + TRA")</f>
        <v>Grammys + TRA</v>
      </c>
      <c r="I391" s="29" t="str">
        <f>_xlfn.XLOOKUP(Grammys[[#This Row],[date]],mobile_visits[date],mobile_visits[mobile_visitors],"0")</f>
        <v>0</v>
      </c>
      <c r="O391" s="1">
        <v>44982</v>
      </c>
      <c r="P391">
        <v>19528</v>
      </c>
    </row>
    <row r="392" spans="1:16">
      <c r="A392" s="1">
        <v>43126</v>
      </c>
      <c r="B392">
        <v>148597</v>
      </c>
      <c r="C392">
        <v>263485</v>
      </c>
      <c r="D392">
        <v>162553</v>
      </c>
      <c r="E392">
        <v>83520</v>
      </c>
      <c r="F392">
        <v>90</v>
      </c>
      <c r="G392" t="s">
        <v>40</v>
      </c>
      <c r="H392" t="str">
        <f>IF(Grammys[[#This Row],[date]]&gt;=DATE(2022,2,1), "Grammys", "Grammys + TRA")</f>
        <v>Grammys + TRA</v>
      </c>
      <c r="I392" s="29" t="str">
        <f>_xlfn.XLOOKUP(Grammys[[#This Row],[date]],mobile_visits[date],mobile_visits[mobile_visitors],"0")</f>
        <v>0</v>
      </c>
      <c r="O392" s="1">
        <v>44983</v>
      </c>
      <c r="P392">
        <v>16500</v>
      </c>
    </row>
    <row r="393" spans="1:16">
      <c r="A393" s="1">
        <v>43127</v>
      </c>
      <c r="B393">
        <v>218441</v>
      </c>
      <c r="C393">
        <v>400447</v>
      </c>
      <c r="D393">
        <v>239369</v>
      </c>
      <c r="E393">
        <v>115879</v>
      </c>
      <c r="F393">
        <v>93</v>
      </c>
      <c r="G393" t="s">
        <v>41</v>
      </c>
      <c r="H393" t="str">
        <f>IF(Grammys[[#This Row],[date]]&gt;=DATE(2022,2,1), "Grammys", "Grammys + TRA")</f>
        <v>Grammys + TRA</v>
      </c>
      <c r="I393" s="29" t="str">
        <f>_xlfn.XLOOKUP(Grammys[[#This Row],[date]],mobile_visits[date],mobile_visits[mobile_visitors],"0")</f>
        <v>0</v>
      </c>
      <c r="O393" s="1">
        <v>44984</v>
      </c>
      <c r="P393">
        <v>13909</v>
      </c>
    </row>
    <row r="394" spans="1:16">
      <c r="A394" s="1">
        <v>43128</v>
      </c>
      <c r="B394">
        <v>1609729</v>
      </c>
      <c r="C394">
        <v>5446407</v>
      </c>
      <c r="D394">
        <v>1934941</v>
      </c>
      <c r="E394">
        <v>612022</v>
      </c>
      <c r="F394">
        <v>221</v>
      </c>
      <c r="G394" t="s">
        <v>40</v>
      </c>
      <c r="H394" t="str">
        <f>IF(Grammys[[#This Row],[date]]&gt;=DATE(2022,2,1), "Grammys", "Grammys + TRA")</f>
        <v>Grammys + TRA</v>
      </c>
      <c r="I394" s="29" t="str">
        <f>_xlfn.XLOOKUP(Grammys[[#This Row],[date]],mobile_visits[date],mobile_visits[mobile_visitors],"0")</f>
        <v>0</v>
      </c>
      <c r="O394" s="1">
        <v>44985</v>
      </c>
      <c r="P394">
        <v>13000</v>
      </c>
    </row>
    <row r="395" spans="1:16">
      <c r="A395" s="1">
        <v>43129</v>
      </c>
      <c r="B395">
        <v>727530</v>
      </c>
      <c r="C395">
        <v>1841975</v>
      </c>
      <c r="D395">
        <v>810777</v>
      </c>
      <c r="E395">
        <v>314663</v>
      </c>
      <c r="F395">
        <v>152</v>
      </c>
      <c r="G395" t="s">
        <v>40</v>
      </c>
      <c r="H395" t="str">
        <f>IF(Grammys[[#This Row],[date]]&gt;=DATE(2022,2,1), "Grammys", "Grammys + TRA")</f>
        <v>Grammys + TRA</v>
      </c>
      <c r="I395" s="29" t="str">
        <f>_xlfn.XLOOKUP(Grammys[[#This Row],[date]],mobile_visits[date],mobile_visits[mobile_visitors],"0")</f>
        <v>0</v>
      </c>
      <c r="O395" s="1">
        <v>44986</v>
      </c>
      <c r="P395">
        <v>13525</v>
      </c>
    </row>
    <row r="396" spans="1:16">
      <c r="A396" s="1">
        <v>43130</v>
      </c>
      <c r="B396">
        <v>192235</v>
      </c>
      <c r="C396">
        <v>454551</v>
      </c>
      <c r="D396">
        <v>210881</v>
      </c>
      <c r="E396">
        <v>88760</v>
      </c>
      <c r="F396">
        <v>152</v>
      </c>
      <c r="G396" t="s">
        <v>40</v>
      </c>
      <c r="H396" t="str">
        <f>IF(Grammys[[#This Row],[date]]&gt;=DATE(2022,2,1), "Grammys", "Grammys + TRA")</f>
        <v>Grammys + TRA</v>
      </c>
      <c r="I396" s="29" t="str">
        <f>_xlfn.XLOOKUP(Grammys[[#This Row],[date]],mobile_visits[date],mobile_visits[mobile_visitors],"0")</f>
        <v>0</v>
      </c>
      <c r="O396" s="1">
        <v>44987</v>
      </c>
      <c r="P396">
        <v>13476</v>
      </c>
    </row>
    <row r="397" spans="1:16">
      <c r="A397" s="1">
        <v>43131</v>
      </c>
      <c r="B397">
        <v>97311</v>
      </c>
      <c r="C397">
        <v>221899</v>
      </c>
      <c r="D397">
        <v>105589</v>
      </c>
      <c r="E397">
        <v>46090</v>
      </c>
      <c r="F397">
        <v>150</v>
      </c>
      <c r="G397" t="s">
        <v>40</v>
      </c>
      <c r="H397" t="str">
        <f>IF(Grammys[[#This Row],[date]]&gt;=DATE(2022,2,1), "Grammys", "Grammys + TRA")</f>
        <v>Grammys + TRA</v>
      </c>
      <c r="I397" s="29" t="str">
        <f>_xlfn.XLOOKUP(Grammys[[#This Row],[date]],mobile_visits[date],mobile_visits[mobile_visitors],"0")</f>
        <v>0</v>
      </c>
      <c r="O397" s="1">
        <v>44988</v>
      </c>
      <c r="P397">
        <v>14381</v>
      </c>
    </row>
    <row r="398" spans="1:16">
      <c r="A398" s="1">
        <v>43132</v>
      </c>
      <c r="B398">
        <v>71273</v>
      </c>
      <c r="C398">
        <v>154508</v>
      </c>
      <c r="D398">
        <v>76868</v>
      </c>
      <c r="E398">
        <v>35098</v>
      </c>
      <c r="F398">
        <v>137</v>
      </c>
      <c r="G398" t="s">
        <v>40</v>
      </c>
      <c r="H398" t="str">
        <f>IF(Grammys[[#This Row],[date]]&gt;=DATE(2022,2,1), "Grammys", "Grammys + TRA")</f>
        <v>Grammys + TRA</v>
      </c>
      <c r="I398" s="29" t="str">
        <f>_xlfn.XLOOKUP(Grammys[[#This Row],[date]],mobile_visits[date],mobile_visits[mobile_visitors],"0")</f>
        <v>0</v>
      </c>
      <c r="O398" s="1">
        <v>44989</v>
      </c>
      <c r="P398">
        <v>13706</v>
      </c>
    </row>
    <row r="399" spans="1:16">
      <c r="A399" s="1">
        <v>43133</v>
      </c>
      <c r="B399">
        <v>57626</v>
      </c>
      <c r="C399">
        <v>121012</v>
      </c>
      <c r="D399">
        <v>62334</v>
      </c>
      <c r="E399">
        <v>29541</v>
      </c>
      <c r="F399">
        <v>129</v>
      </c>
      <c r="G399" t="s">
        <v>40</v>
      </c>
      <c r="H399" t="str">
        <f>IF(Grammys[[#This Row],[date]]&gt;=DATE(2022,2,1), "Grammys", "Grammys + TRA")</f>
        <v>Grammys + TRA</v>
      </c>
      <c r="I399" s="29" t="str">
        <f>_xlfn.XLOOKUP(Grammys[[#This Row],[date]],mobile_visits[date],mobile_visits[mobile_visitors],"0")</f>
        <v>0</v>
      </c>
      <c r="O399" s="1">
        <v>44990</v>
      </c>
      <c r="P399">
        <v>14903</v>
      </c>
    </row>
    <row r="400" spans="1:16">
      <c r="A400" s="1">
        <v>43134</v>
      </c>
      <c r="B400">
        <v>49644</v>
      </c>
      <c r="C400">
        <v>102467</v>
      </c>
      <c r="D400">
        <v>53676</v>
      </c>
      <c r="E400">
        <v>25921</v>
      </c>
      <c r="F400">
        <v>132</v>
      </c>
      <c r="G400" t="s">
        <v>40</v>
      </c>
      <c r="H400" t="str">
        <f>IF(Grammys[[#This Row],[date]]&gt;=DATE(2022,2,1), "Grammys", "Grammys + TRA")</f>
        <v>Grammys + TRA</v>
      </c>
      <c r="I400" s="29" t="str">
        <f>_xlfn.XLOOKUP(Grammys[[#This Row],[date]],mobile_visits[date],mobile_visits[mobile_visitors],"0")</f>
        <v>0</v>
      </c>
      <c r="O400" s="1">
        <v>44991</v>
      </c>
      <c r="P400">
        <v>11923</v>
      </c>
    </row>
    <row r="401" spans="1:16">
      <c r="A401" s="1">
        <v>43135</v>
      </c>
      <c r="B401">
        <v>42646</v>
      </c>
      <c r="C401">
        <v>83790</v>
      </c>
      <c r="D401">
        <v>46103</v>
      </c>
      <c r="E401">
        <v>22683</v>
      </c>
      <c r="F401">
        <v>123</v>
      </c>
      <c r="G401" t="s">
        <v>40</v>
      </c>
      <c r="H401" t="str">
        <f>IF(Grammys[[#This Row],[date]]&gt;=DATE(2022,2,1), "Grammys", "Grammys + TRA")</f>
        <v>Grammys + TRA</v>
      </c>
      <c r="I401" s="29" t="str">
        <f>_xlfn.XLOOKUP(Grammys[[#This Row],[date]],mobile_visits[date],mobile_visits[mobile_visitors],"0")</f>
        <v>0</v>
      </c>
      <c r="O401" s="1">
        <v>44992</v>
      </c>
      <c r="P401">
        <v>11724</v>
      </c>
    </row>
    <row r="402" spans="1:16">
      <c r="A402" s="1">
        <v>43136</v>
      </c>
      <c r="B402">
        <v>33561</v>
      </c>
      <c r="C402">
        <v>65429</v>
      </c>
      <c r="D402">
        <v>35648</v>
      </c>
      <c r="E402">
        <v>18074</v>
      </c>
      <c r="F402">
        <v>127</v>
      </c>
      <c r="G402" t="s">
        <v>40</v>
      </c>
      <c r="H402" t="str">
        <f>IF(Grammys[[#This Row],[date]]&gt;=DATE(2022,2,1), "Grammys", "Grammys + TRA")</f>
        <v>Grammys + TRA</v>
      </c>
      <c r="I402" s="29" t="str">
        <f>_xlfn.XLOOKUP(Grammys[[#This Row],[date]],mobile_visits[date],mobile_visits[mobile_visitors],"0")</f>
        <v>0</v>
      </c>
      <c r="O402" s="1">
        <v>44993</v>
      </c>
      <c r="P402">
        <v>12007</v>
      </c>
    </row>
    <row r="403" spans="1:16">
      <c r="A403" s="1">
        <v>43137</v>
      </c>
      <c r="B403">
        <v>29671</v>
      </c>
      <c r="C403">
        <v>58188</v>
      </c>
      <c r="D403">
        <v>31942</v>
      </c>
      <c r="E403">
        <v>16112</v>
      </c>
      <c r="F403">
        <v>128</v>
      </c>
      <c r="G403" t="s">
        <v>40</v>
      </c>
      <c r="H403" t="str">
        <f>IF(Grammys[[#This Row],[date]]&gt;=DATE(2022,2,1), "Grammys", "Grammys + TRA")</f>
        <v>Grammys + TRA</v>
      </c>
      <c r="I403" s="29" t="str">
        <f>_xlfn.XLOOKUP(Grammys[[#This Row],[date]],mobile_visits[date],mobile_visits[mobile_visitors],"0")</f>
        <v>0</v>
      </c>
      <c r="O403" s="1">
        <v>44994</v>
      </c>
      <c r="P403">
        <v>9995</v>
      </c>
    </row>
    <row r="404" spans="1:16">
      <c r="A404" s="1">
        <v>43138</v>
      </c>
      <c r="B404">
        <v>26192</v>
      </c>
      <c r="C404">
        <v>51669</v>
      </c>
      <c r="D404">
        <v>28333</v>
      </c>
      <c r="E404">
        <v>14456</v>
      </c>
      <c r="F404">
        <v>127</v>
      </c>
      <c r="G404" t="s">
        <v>40</v>
      </c>
      <c r="H404" t="str">
        <f>IF(Grammys[[#This Row],[date]]&gt;=DATE(2022,2,1), "Grammys", "Grammys + TRA")</f>
        <v>Grammys + TRA</v>
      </c>
      <c r="I404" s="29" t="str">
        <f>_xlfn.XLOOKUP(Grammys[[#This Row],[date]],mobile_visits[date],mobile_visits[mobile_visitors],"0")</f>
        <v>0</v>
      </c>
      <c r="O404" s="1">
        <v>44995</v>
      </c>
      <c r="P404">
        <v>13750</v>
      </c>
    </row>
    <row r="405" spans="1:16">
      <c r="A405" s="1">
        <v>43139</v>
      </c>
      <c r="B405">
        <v>24574</v>
      </c>
      <c r="C405">
        <v>45856</v>
      </c>
      <c r="D405">
        <v>26199</v>
      </c>
      <c r="E405">
        <v>13446</v>
      </c>
      <c r="F405">
        <v>120</v>
      </c>
      <c r="G405" t="s">
        <v>40</v>
      </c>
      <c r="H405" t="str">
        <f>IF(Grammys[[#This Row],[date]]&gt;=DATE(2022,2,1), "Grammys", "Grammys + TRA")</f>
        <v>Grammys + TRA</v>
      </c>
      <c r="I405" s="29" t="str">
        <f>_xlfn.XLOOKUP(Grammys[[#This Row],[date]],mobile_visits[date],mobile_visits[mobile_visitors],"0")</f>
        <v>0</v>
      </c>
      <c r="O405" s="1">
        <v>44996</v>
      </c>
      <c r="P405">
        <v>14707</v>
      </c>
    </row>
    <row r="406" spans="1:16">
      <c r="A406" s="1">
        <v>43140</v>
      </c>
      <c r="B406">
        <v>22637</v>
      </c>
      <c r="C406">
        <v>41945</v>
      </c>
      <c r="D406">
        <v>24302</v>
      </c>
      <c r="E406">
        <v>12569</v>
      </c>
      <c r="F406">
        <v>114</v>
      </c>
      <c r="G406" t="s">
        <v>40</v>
      </c>
      <c r="H406" t="str">
        <f>IF(Grammys[[#This Row],[date]]&gt;=DATE(2022,2,1), "Grammys", "Grammys + TRA")</f>
        <v>Grammys + TRA</v>
      </c>
      <c r="I406" s="29" t="str">
        <f>_xlfn.XLOOKUP(Grammys[[#This Row],[date]],mobile_visits[date],mobile_visits[mobile_visitors],"0")</f>
        <v>0</v>
      </c>
      <c r="O406" s="1">
        <v>44997</v>
      </c>
      <c r="P406">
        <v>30240</v>
      </c>
    </row>
    <row r="407" spans="1:16">
      <c r="A407" s="1">
        <v>43141</v>
      </c>
      <c r="B407">
        <v>20196</v>
      </c>
      <c r="C407">
        <v>37309</v>
      </c>
      <c r="D407">
        <v>21866</v>
      </c>
      <c r="E407">
        <v>11554</v>
      </c>
      <c r="F407">
        <v>113</v>
      </c>
      <c r="G407" t="s">
        <v>40</v>
      </c>
      <c r="H407" t="str">
        <f>IF(Grammys[[#This Row],[date]]&gt;=DATE(2022,2,1), "Grammys", "Grammys + TRA")</f>
        <v>Grammys + TRA</v>
      </c>
      <c r="I407" s="29" t="str">
        <f>_xlfn.XLOOKUP(Grammys[[#This Row],[date]],mobile_visits[date],mobile_visits[mobile_visitors],"0")</f>
        <v>0</v>
      </c>
      <c r="O407" s="1">
        <v>44998</v>
      </c>
      <c r="P407">
        <v>27142</v>
      </c>
    </row>
    <row r="408" spans="1:16">
      <c r="A408" s="1">
        <v>43142</v>
      </c>
      <c r="B408">
        <v>20338</v>
      </c>
      <c r="C408">
        <v>37770</v>
      </c>
      <c r="D408">
        <v>21661</v>
      </c>
      <c r="E408">
        <v>11446</v>
      </c>
      <c r="F408">
        <v>110</v>
      </c>
      <c r="G408" t="s">
        <v>40</v>
      </c>
      <c r="H408" t="str">
        <f>IF(Grammys[[#This Row],[date]]&gt;=DATE(2022,2,1), "Grammys", "Grammys + TRA")</f>
        <v>Grammys + TRA</v>
      </c>
      <c r="I408" s="29" t="str">
        <f>_xlfn.XLOOKUP(Grammys[[#This Row],[date]],mobile_visits[date],mobile_visits[mobile_visitors],"0")</f>
        <v>0</v>
      </c>
      <c r="O408" s="1">
        <v>44999</v>
      </c>
      <c r="P408">
        <v>14831</v>
      </c>
    </row>
    <row r="409" spans="1:16">
      <c r="A409" s="1">
        <v>43143</v>
      </c>
      <c r="B409">
        <v>18409</v>
      </c>
      <c r="C409">
        <v>32714</v>
      </c>
      <c r="D409">
        <v>19975</v>
      </c>
      <c r="E409">
        <v>10999</v>
      </c>
      <c r="F409">
        <v>103</v>
      </c>
      <c r="G409" t="s">
        <v>40</v>
      </c>
      <c r="H409" t="str">
        <f>IF(Grammys[[#This Row],[date]]&gt;=DATE(2022,2,1), "Grammys", "Grammys + TRA")</f>
        <v>Grammys + TRA</v>
      </c>
      <c r="I409" s="29" t="str">
        <f>_xlfn.XLOOKUP(Grammys[[#This Row],[date]],mobile_visits[date],mobile_visits[mobile_visitors],"0")</f>
        <v>0</v>
      </c>
      <c r="O409" s="1">
        <v>45000</v>
      </c>
      <c r="P409">
        <v>11827</v>
      </c>
    </row>
    <row r="410" spans="1:16">
      <c r="A410" s="1">
        <v>43144</v>
      </c>
      <c r="B410">
        <v>19598</v>
      </c>
      <c r="C410">
        <v>31984</v>
      </c>
      <c r="D410">
        <v>20994</v>
      </c>
      <c r="E410">
        <v>11577</v>
      </c>
      <c r="F410">
        <v>99</v>
      </c>
      <c r="G410" t="s">
        <v>40</v>
      </c>
      <c r="H410" t="str">
        <f>IF(Grammys[[#This Row],[date]]&gt;=DATE(2022,2,1), "Grammys", "Grammys + TRA")</f>
        <v>Grammys + TRA</v>
      </c>
      <c r="I410" s="29" t="str">
        <f>_xlfn.XLOOKUP(Grammys[[#This Row],[date]],mobile_visits[date],mobile_visits[mobile_visitors],"0")</f>
        <v>0</v>
      </c>
      <c r="O410" s="1">
        <v>45001</v>
      </c>
      <c r="P410">
        <v>12088</v>
      </c>
    </row>
    <row r="411" spans="1:16">
      <c r="A411" s="1">
        <v>43145</v>
      </c>
      <c r="B411">
        <v>18250</v>
      </c>
      <c r="C411">
        <v>28243</v>
      </c>
      <c r="D411">
        <v>19391</v>
      </c>
      <c r="E411">
        <v>11104</v>
      </c>
      <c r="F411">
        <v>87</v>
      </c>
      <c r="G411" t="s">
        <v>40</v>
      </c>
      <c r="H411" t="str">
        <f>IF(Grammys[[#This Row],[date]]&gt;=DATE(2022,2,1), "Grammys", "Grammys + TRA")</f>
        <v>Grammys + TRA</v>
      </c>
      <c r="I411" s="29" t="str">
        <f>_xlfn.XLOOKUP(Grammys[[#This Row],[date]],mobile_visits[date],mobile_visits[mobile_visitors],"0")</f>
        <v>0</v>
      </c>
      <c r="O411" s="1">
        <v>45002</v>
      </c>
      <c r="P411">
        <v>12260</v>
      </c>
    </row>
    <row r="412" spans="1:16">
      <c r="A412" s="1">
        <v>43146</v>
      </c>
      <c r="B412">
        <v>16454</v>
      </c>
      <c r="C412">
        <v>26273</v>
      </c>
      <c r="D412">
        <v>17483</v>
      </c>
      <c r="E412">
        <v>10062</v>
      </c>
      <c r="F412">
        <v>89</v>
      </c>
      <c r="G412" t="s">
        <v>40</v>
      </c>
      <c r="H412" t="str">
        <f>IF(Grammys[[#This Row],[date]]&gt;=DATE(2022,2,1), "Grammys", "Grammys + TRA")</f>
        <v>Grammys + TRA</v>
      </c>
      <c r="I412" s="29" t="str">
        <f>_xlfn.XLOOKUP(Grammys[[#This Row],[date]],mobile_visits[date],mobile_visits[mobile_visitors],"0")</f>
        <v>0</v>
      </c>
      <c r="O412" s="1">
        <v>45003</v>
      </c>
      <c r="P412">
        <v>21774</v>
      </c>
    </row>
    <row r="413" spans="1:16">
      <c r="A413" s="1">
        <v>43147</v>
      </c>
      <c r="B413">
        <v>15437</v>
      </c>
      <c r="C413">
        <v>24523</v>
      </c>
      <c r="D413">
        <v>16367</v>
      </c>
      <c r="E413">
        <v>9639</v>
      </c>
      <c r="F413">
        <v>85</v>
      </c>
      <c r="G413" t="s">
        <v>40</v>
      </c>
      <c r="H413" t="str">
        <f>IF(Grammys[[#This Row],[date]]&gt;=DATE(2022,2,1), "Grammys", "Grammys + TRA")</f>
        <v>Grammys + TRA</v>
      </c>
      <c r="I413" s="29" t="str">
        <f>_xlfn.XLOOKUP(Grammys[[#This Row],[date]],mobile_visits[date],mobile_visits[mobile_visitors],"0")</f>
        <v>0</v>
      </c>
      <c r="O413" s="1">
        <v>45004</v>
      </c>
      <c r="P413">
        <v>15335</v>
      </c>
    </row>
    <row r="414" spans="1:16">
      <c r="A414" s="1">
        <v>43148</v>
      </c>
      <c r="B414">
        <v>14342</v>
      </c>
      <c r="C414">
        <v>22603</v>
      </c>
      <c r="D414">
        <v>15224</v>
      </c>
      <c r="E414">
        <v>8925</v>
      </c>
      <c r="F414">
        <v>81</v>
      </c>
      <c r="G414" t="s">
        <v>40</v>
      </c>
      <c r="H414" t="str">
        <f>IF(Grammys[[#This Row],[date]]&gt;=DATE(2022,2,1), "Grammys", "Grammys + TRA")</f>
        <v>Grammys + TRA</v>
      </c>
      <c r="I414" s="29" t="str">
        <f>_xlfn.XLOOKUP(Grammys[[#This Row],[date]],mobile_visits[date],mobile_visits[mobile_visitors],"0")</f>
        <v>0</v>
      </c>
      <c r="O414" s="1">
        <v>45005</v>
      </c>
      <c r="P414">
        <v>13784</v>
      </c>
    </row>
    <row r="415" spans="1:16">
      <c r="A415" s="1">
        <v>43149</v>
      </c>
      <c r="B415">
        <v>13962</v>
      </c>
      <c r="C415">
        <v>22198</v>
      </c>
      <c r="D415">
        <v>14881</v>
      </c>
      <c r="E415">
        <v>8923</v>
      </c>
      <c r="F415">
        <v>81</v>
      </c>
      <c r="G415" t="s">
        <v>40</v>
      </c>
      <c r="H415" t="str">
        <f>IF(Grammys[[#This Row],[date]]&gt;=DATE(2022,2,1), "Grammys", "Grammys + TRA")</f>
        <v>Grammys + TRA</v>
      </c>
      <c r="I415" s="29" t="str">
        <f>_xlfn.XLOOKUP(Grammys[[#This Row],[date]],mobile_visits[date],mobile_visits[mobile_visitors],"0")</f>
        <v>0</v>
      </c>
      <c r="O415" s="1">
        <v>45006</v>
      </c>
      <c r="P415">
        <v>11060</v>
      </c>
    </row>
    <row r="416" spans="1:16">
      <c r="A416" s="1">
        <v>43150</v>
      </c>
      <c r="B416">
        <v>14807</v>
      </c>
      <c r="C416">
        <v>23125</v>
      </c>
      <c r="D416">
        <v>15714</v>
      </c>
      <c r="E416">
        <v>9831</v>
      </c>
      <c r="F416">
        <v>78</v>
      </c>
      <c r="G416" t="s">
        <v>40</v>
      </c>
      <c r="H416" t="str">
        <f>IF(Grammys[[#This Row],[date]]&gt;=DATE(2022,2,1), "Grammys", "Grammys + TRA")</f>
        <v>Grammys + TRA</v>
      </c>
      <c r="I416" s="29" t="str">
        <f>_xlfn.XLOOKUP(Grammys[[#This Row],[date]],mobile_visits[date],mobile_visits[mobile_visitors],"0")</f>
        <v>0</v>
      </c>
      <c r="O416" s="1">
        <v>45007</v>
      </c>
      <c r="P416">
        <v>10638</v>
      </c>
    </row>
    <row r="417" spans="1:16">
      <c r="A417" s="1">
        <v>43151</v>
      </c>
      <c r="B417">
        <v>14557</v>
      </c>
      <c r="C417">
        <v>22345</v>
      </c>
      <c r="D417">
        <v>15249</v>
      </c>
      <c r="E417">
        <v>9098</v>
      </c>
      <c r="F417">
        <v>81</v>
      </c>
      <c r="G417" t="s">
        <v>40</v>
      </c>
      <c r="H417" t="str">
        <f>IF(Grammys[[#This Row],[date]]&gt;=DATE(2022,2,1), "Grammys", "Grammys + TRA")</f>
        <v>Grammys + TRA</v>
      </c>
      <c r="I417" s="29" t="str">
        <f>_xlfn.XLOOKUP(Grammys[[#This Row],[date]],mobile_visits[date],mobile_visits[mobile_visitors],"0")</f>
        <v>0</v>
      </c>
      <c r="O417" s="1">
        <v>45008</v>
      </c>
      <c r="P417">
        <v>9839</v>
      </c>
    </row>
    <row r="418" spans="1:16">
      <c r="A418" s="1">
        <v>43152</v>
      </c>
      <c r="B418">
        <v>15137</v>
      </c>
      <c r="C418">
        <v>24313</v>
      </c>
      <c r="D418">
        <v>16096</v>
      </c>
      <c r="E418">
        <v>9478</v>
      </c>
      <c r="F418">
        <v>89</v>
      </c>
      <c r="G418" t="s">
        <v>40</v>
      </c>
      <c r="H418" t="str">
        <f>IF(Grammys[[#This Row],[date]]&gt;=DATE(2022,2,1), "Grammys", "Grammys + TRA")</f>
        <v>Grammys + TRA</v>
      </c>
      <c r="I418" s="29" t="str">
        <f>_xlfn.XLOOKUP(Grammys[[#This Row],[date]],mobile_visits[date],mobile_visits[mobile_visitors],"0")</f>
        <v>0</v>
      </c>
      <c r="O418" s="1">
        <v>45009</v>
      </c>
      <c r="P418">
        <v>14981</v>
      </c>
    </row>
    <row r="419" spans="1:16">
      <c r="A419" s="1">
        <v>43153</v>
      </c>
      <c r="B419">
        <v>18111</v>
      </c>
      <c r="C419">
        <v>27823</v>
      </c>
      <c r="D419">
        <v>19264</v>
      </c>
      <c r="E419">
        <v>10700</v>
      </c>
      <c r="F419">
        <v>86</v>
      </c>
      <c r="G419" t="s">
        <v>40</v>
      </c>
      <c r="H419" t="str">
        <f>IF(Grammys[[#This Row],[date]]&gt;=DATE(2022,2,1), "Grammys", "Grammys + TRA")</f>
        <v>Grammys + TRA</v>
      </c>
      <c r="I419" s="29" t="str">
        <f>_xlfn.XLOOKUP(Grammys[[#This Row],[date]],mobile_visits[date],mobile_visits[mobile_visitors],"0")</f>
        <v>0</v>
      </c>
      <c r="O419" s="1">
        <v>45010</v>
      </c>
      <c r="P419">
        <v>13858</v>
      </c>
    </row>
    <row r="420" spans="1:16">
      <c r="A420" s="1">
        <v>43154</v>
      </c>
      <c r="B420">
        <v>14628</v>
      </c>
      <c r="C420">
        <v>23056</v>
      </c>
      <c r="D420">
        <v>15644</v>
      </c>
      <c r="E420">
        <v>9082</v>
      </c>
      <c r="F420">
        <v>86</v>
      </c>
      <c r="G420" t="s">
        <v>40</v>
      </c>
      <c r="H420" t="str">
        <f>IF(Grammys[[#This Row],[date]]&gt;=DATE(2022,2,1), "Grammys", "Grammys + TRA")</f>
        <v>Grammys + TRA</v>
      </c>
      <c r="I420" s="29" t="str">
        <f>_xlfn.XLOOKUP(Grammys[[#This Row],[date]],mobile_visits[date],mobile_visits[mobile_visitors],"0")</f>
        <v>0</v>
      </c>
      <c r="O420" s="1">
        <v>45011</v>
      </c>
      <c r="P420">
        <v>12445</v>
      </c>
    </row>
    <row r="421" spans="1:16">
      <c r="A421" s="1">
        <v>43155</v>
      </c>
      <c r="B421">
        <v>14230</v>
      </c>
      <c r="C421">
        <v>21663</v>
      </c>
      <c r="D421">
        <v>15125</v>
      </c>
      <c r="E421">
        <v>8576</v>
      </c>
      <c r="F421">
        <v>80</v>
      </c>
      <c r="G421" t="s">
        <v>40</v>
      </c>
      <c r="H421" t="str">
        <f>IF(Grammys[[#This Row],[date]]&gt;=DATE(2022,2,1), "Grammys", "Grammys + TRA")</f>
        <v>Grammys + TRA</v>
      </c>
      <c r="I421" s="29" t="str">
        <f>_xlfn.XLOOKUP(Grammys[[#This Row],[date]],mobile_visits[date],mobile_visits[mobile_visitors],"0")</f>
        <v>0</v>
      </c>
      <c r="O421" s="1">
        <v>45012</v>
      </c>
      <c r="P421">
        <v>12654</v>
      </c>
    </row>
    <row r="422" spans="1:16">
      <c r="A422" s="1">
        <v>43156</v>
      </c>
      <c r="B422">
        <v>15115</v>
      </c>
      <c r="C422">
        <v>23188</v>
      </c>
      <c r="D422">
        <v>16015</v>
      </c>
      <c r="E422">
        <v>9499</v>
      </c>
      <c r="F422">
        <v>77</v>
      </c>
      <c r="G422" t="s">
        <v>40</v>
      </c>
      <c r="H422" t="str">
        <f>IF(Grammys[[#This Row],[date]]&gt;=DATE(2022,2,1), "Grammys", "Grammys + TRA")</f>
        <v>Grammys + TRA</v>
      </c>
      <c r="I422" s="29" t="str">
        <f>_xlfn.XLOOKUP(Grammys[[#This Row],[date]],mobile_visits[date],mobile_visits[mobile_visitors],"0")</f>
        <v>0</v>
      </c>
      <c r="O422" s="1">
        <v>45013</v>
      </c>
      <c r="P422">
        <v>9996</v>
      </c>
    </row>
    <row r="423" spans="1:16">
      <c r="A423" s="1">
        <v>43157</v>
      </c>
      <c r="B423">
        <v>15376</v>
      </c>
      <c r="C423">
        <v>23608</v>
      </c>
      <c r="D423">
        <v>16312</v>
      </c>
      <c r="E423">
        <v>9722</v>
      </c>
      <c r="F423">
        <v>82</v>
      </c>
      <c r="G423" t="s">
        <v>40</v>
      </c>
      <c r="H423" t="str">
        <f>IF(Grammys[[#This Row],[date]]&gt;=DATE(2022,2,1), "Grammys", "Grammys + TRA")</f>
        <v>Grammys + TRA</v>
      </c>
      <c r="I423" s="29" t="str">
        <f>_xlfn.XLOOKUP(Grammys[[#This Row],[date]],mobile_visits[date],mobile_visits[mobile_visitors],"0")</f>
        <v>0</v>
      </c>
      <c r="O423" s="1">
        <v>45014</v>
      </c>
      <c r="P423">
        <v>12356</v>
      </c>
    </row>
    <row r="424" spans="1:16">
      <c r="A424" s="1">
        <v>43158</v>
      </c>
      <c r="B424">
        <v>14965</v>
      </c>
      <c r="C424">
        <v>23642</v>
      </c>
      <c r="D424">
        <v>15825</v>
      </c>
      <c r="E424">
        <v>9437</v>
      </c>
      <c r="F424">
        <v>83</v>
      </c>
      <c r="G424" t="s">
        <v>40</v>
      </c>
      <c r="H424" t="str">
        <f>IF(Grammys[[#This Row],[date]]&gt;=DATE(2022,2,1), "Grammys", "Grammys + TRA")</f>
        <v>Grammys + TRA</v>
      </c>
      <c r="I424" s="29" t="str">
        <f>_xlfn.XLOOKUP(Grammys[[#This Row],[date]],mobile_visits[date],mobile_visits[mobile_visitors],"0")</f>
        <v>0</v>
      </c>
      <c r="O424" s="1">
        <v>45015</v>
      </c>
      <c r="P424">
        <v>10260</v>
      </c>
    </row>
    <row r="425" spans="1:16">
      <c r="A425" s="1">
        <v>43159</v>
      </c>
      <c r="B425">
        <v>14252</v>
      </c>
      <c r="C425">
        <v>22652</v>
      </c>
      <c r="D425">
        <v>15049</v>
      </c>
      <c r="E425">
        <v>8885</v>
      </c>
      <c r="F425">
        <v>86</v>
      </c>
      <c r="G425" t="s">
        <v>40</v>
      </c>
      <c r="H425" t="str">
        <f>IF(Grammys[[#This Row],[date]]&gt;=DATE(2022,2,1), "Grammys", "Grammys + TRA")</f>
        <v>Grammys + TRA</v>
      </c>
      <c r="I425" s="29" t="str">
        <f>_xlfn.XLOOKUP(Grammys[[#This Row],[date]],mobile_visits[date],mobile_visits[mobile_visitors],"0")</f>
        <v>0</v>
      </c>
      <c r="O425" s="1">
        <v>45016</v>
      </c>
      <c r="P425">
        <v>12473</v>
      </c>
    </row>
    <row r="426" spans="1:16">
      <c r="A426" s="1">
        <v>43160</v>
      </c>
      <c r="B426">
        <v>14424</v>
      </c>
      <c r="C426">
        <v>22484</v>
      </c>
      <c r="D426">
        <v>15255</v>
      </c>
      <c r="E426">
        <v>9077</v>
      </c>
      <c r="F426">
        <v>83</v>
      </c>
      <c r="G426" t="s">
        <v>40</v>
      </c>
      <c r="H426" t="str">
        <f>IF(Grammys[[#This Row],[date]]&gt;=DATE(2022,2,1), "Grammys", "Grammys + TRA")</f>
        <v>Grammys + TRA</v>
      </c>
      <c r="I426" s="29" t="str">
        <f>_xlfn.XLOOKUP(Grammys[[#This Row],[date]],mobile_visits[date],mobile_visits[mobile_visitors],"0")</f>
        <v>0</v>
      </c>
      <c r="O426" s="1">
        <v>45017</v>
      </c>
      <c r="P426">
        <v>11907</v>
      </c>
    </row>
    <row r="427" spans="1:16">
      <c r="A427" s="1">
        <v>43161</v>
      </c>
      <c r="B427">
        <v>14341</v>
      </c>
      <c r="C427">
        <v>21964</v>
      </c>
      <c r="D427">
        <v>15224</v>
      </c>
      <c r="E427">
        <v>9062</v>
      </c>
      <c r="F427">
        <v>77</v>
      </c>
      <c r="G427" t="s">
        <v>40</v>
      </c>
      <c r="H427" t="str">
        <f>IF(Grammys[[#This Row],[date]]&gt;=DATE(2022,2,1), "Grammys", "Grammys + TRA")</f>
        <v>Grammys + TRA</v>
      </c>
      <c r="I427" s="29" t="str">
        <f>_xlfn.XLOOKUP(Grammys[[#This Row],[date]],mobile_visits[date],mobile_visits[mobile_visitors],"0")</f>
        <v>0</v>
      </c>
      <c r="O427" s="1">
        <v>45018</v>
      </c>
      <c r="P427">
        <v>13318</v>
      </c>
    </row>
    <row r="428" spans="1:16">
      <c r="A428" s="1">
        <v>43162</v>
      </c>
      <c r="B428">
        <v>13462</v>
      </c>
      <c r="C428">
        <v>20612</v>
      </c>
      <c r="D428">
        <v>14217</v>
      </c>
      <c r="E428">
        <v>8485</v>
      </c>
      <c r="F428">
        <v>74</v>
      </c>
      <c r="G428" t="s">
        <v>40</v>
      </c>
      <c r="H428" t="str">
        <f>IF(Grammys[[#This Row],[date]]&gt;=DATE(2022,2,1), "Grammys", "Grammys + TRA")</f>
        <v>Grammys + TRA</v>
      </c>
      <c r="I428" s="29" t="str">
        <f>_xlfn.XLOOKUP(Grammys[[#This Row],[date]],mobile_visits[date],mobile_visits[mobile_visitors],"0")</f>
        <v>0</v>
      </c>
      <c r="O428" s="1">
        <v>45019</v>
      </c>
      <c r="P428">
        <v>11796</v>
      </c>
    </row>
    <row r="429" spans="1:16">
      <c r="A429" s="1">
        <v>43163</v>
      </c>
      <c r="B429">
        <v>20413</v>
      </c>
      <c r="C429">
        <v>30671</v>
      </c>
      <c r="D429">
        <v>21564</v>
      </c>
      <c r="E429">
        <v>13342</v>
      </c>
      <c r="F429">
        <v>70</v>
      </c>
      <c r="G429" t="s">
        <v>40</v>
      </c>
      <c r="H429" t="str">
        <f>IF(Grammys[[#This Row],[date]]&gt;=DATE(2022,2,1), "Grammys", "Grammys + TRA")</f>
        <v>Grammys + TRA</v>
      </c>
      <c r="I429" s="29" t="str">
        <f>_xlfn.XLOOKUP(Grammys[[#This Row],[date]],mobile_visits[date],mobile_visits[mobile_visitors],"0")</f>
        <v>0</v>
      </c>
      <c r="O429" s="1">
        <v>45020</v>
      </c>
      <c r="P429">
        <v>11657</v>
      </c>
    </row>
    <row r="430" spans="1:16">
      <c r="A430" s="1">
        <v>43164</v>
      </c>
      <c r="B430">
        <v>17573</v>
      </c>
      <c r="C430">
        <v>27105</v>
      </c>
      <c r="D430">
        <v>18688</v>
      </c>
      <c r="E430">
        <v>11439</v>
      </c>
      <c r="F430">
        <v>75</v>
      </c>
      <c r="G430" t="s">
        <v>40</v>
      </c>
      <c r="H430" t="str">
        <f>IF(Grammys[[#This Row],[date]]&gt;=DATE(2022,2,1), "Grammys", "Grammys + TRA")</f>
        <v>Grammys + TRA</v>
      </c>
      <c r="I430" s="29" t="str">
        <f>_xlfn.XLOOKUP(Grammys[[#This Row],[date]],mobile_visits[date],mobile_visits[mobile_visitors],"0")</f>
        <v>0</v>
      </c>
      <c r="O430" s="1">
        <v>45021</v>
      </c>
      <c r="P430">
        <v>10566</v>
      </c>
    </row>
    <row r="431" spans="1:16">
      <c r="A431" s="1">
        <v>43165</v>
      </c>
      <c r="B431">
        <v>15571</v>
      </c>
      <c r="C431">
        <v>23846</v>
      </c>
      <c r="D431">
        <v>16543</v>
      </c>
      <c r="E431">
        <v>9701</v>
      </c>
      <c r="F431">
        <v>78</v>
      </c>
      <c r="G431" t="s">
        <v>40</v>
      </c>
      <c r="H431" t="str">
        <f>IF(Grammys[[#This Row],[date]]&gt;=DATE(2022,2,1), "Grammys", "Grammys + TRA")</f>
        <v>Grammys + TRA</v>
      </c>
      <c r="I431" s="29" t="str">
        <f>_xlfn.XLOOKUP(Grammys[[#This Row],[date]],mobile_visits[date],mobile_visits[mobile_visitors],"0")</f>
        <v>0</v>
      </c>
      <c r="O431" s="1">
        <v>45022</v>
      </c>
      <c r="P431">
        <v>11591</v>
      </c>
    </row>
    <row r="432" spans="1:16">
      <c r="A432" s="1">
        <v>43166</v>
      </c>
      <c r="B432">
        <v>13895</v>
      </c>
      <c r="C432">
        <v>21700</v>
      </c>
      <c r="D432">
        <v>14866</v>
      </c>
      <c r="E432">
        <v>8974</v>
      </c>
      <c r="F432">
        <v>78</v>
      </c>
      <c r="G432" t="s">
        <v>40</v>
      </c>
      <c r="H432" t="str">
        <f>IF(Grammys[[#This Row],[date]]&gt;=DATE(2022,2,1), "Grammys", "Grammys + TRA")</f>
        <v>Grammys + TRA</v>
      </c>
      <c r="I432" s="29" t="str">
        <f>_xlfn.XLOOKUP(Grammys[[#This Row],[date]],mobile_visits[date],mobile_visits[mobile_visitors],"0")</f>
        <v>0</v>
      </c>
      <c r="O432" s="1">
        <v>45023</v>
      </c>
      <c r="P432">
        <v>11106</v>
      </c>
    </row>
    <row r="433" spans="1:16">
      <c r="A433" s="1">
        <v>43167</v>
      </c>
      <c r="B433">
        <v>18045</v>
      </c>
      <c r="C433">
        <v>36689</v>
      </c>
      <c r="D433">
        <v>19241</v>
      </c>
      <c r="E433">
        <v>7047</v>
      </c>
      <c r="F433">
        <v>83</v>
      </c>
      <c r="G433" t="s">
        <v>40</v>
      </c>
      <c r="H433" t="str">
        <f>IF(Grammys[[#This Row],[date]]&gt;=DATE(2022,2,1), "Grammys", "Grammys + TRA")</f>
        <v>Grammys + TRA</v>
      </c>
      <c r="I433" s="29" t="str">
        <f>_xlfn.XLOOKUP(Grammys[[#This Row],[date]],mobile_visits[date],mobile_visits[mobile_visitors],"0")</f>
        <v>0</v>
      </c>
      <c r="O433" s="1">
        <v>45024</v>
      </c>
      <c r="P433">
        <v>13127</v>
      </c>
    </row>
    <row r="434" spans="1:16">
      <c r="A434" s="1">
        <v>43168</v>
      </c>
      <c r="B434">
        <v>16433</v>
      </c>
      <c r="C434">
        <v>32319</v>
      </c>
      <c r="D434">
        <v>17298</v>
      </c>
      <c r="E434">
        <v>7181</v>
      </c>
      <c r="F434">
        <v>78</v>
      </c>
      <c r="G434" t="s">
        <v>40</v>
      </c>
      <c r="H434" t="str">
        <f>IF(Grammys[[#This Row],[date]]&gt;=DATE(2022,2,1), "Grammys", "Grammys + TRA")</f>
        <v>Grammys + TRA</v>
      </c>
      <c r="I434" s="29" t="str">
        <f>_xlfn.XLOOKUP(Grammys[[#This Row],[date]],mobile_visits[date],mobile_visits[mobile_visitors],"0")</f>
        <v>0</v>
      </c>
      <c r="O434" s="1">
        <v>45025</v>
      </c>
      <c r="P434">
        <v>28592</v>
      </c>
    </row>
    <row r="435" spans="1:16">
      <c r="A435" s="1">
        <v>43169</v>
      </c>
      <c r="B435">
        <v>13153</v>
      </c>
      <c r="C435">
        <v>19936</v>
      </c>
      <c r="D435">
        <v>13967</v>
      </c>
      <c r="E435">
        <v>8523</v>
      </c>
      <c r="F435">
        <v>76</v>
      </c>
      <c r="G435" t="s">
        <v>40</v>
      </c>
      <c r="H435" t="str">
        <f>IF(Grammys[[#This Row],[date]]&gt;=DATE(2022,2,1), "Grammys", "Grammys + TRA")</f>
        <v>Grammys + TRA</v>
      </c>
      <c r="I435" s="29" t="str">
        <f>_xlfn.XLOOKUP(Grammys[[#This Row],[date]],mobile_visits[date],mobile_visits[mobile_visitors],"0")</f>
        <v>0</v>
      </c>
      <c r="O435" s="1">
        <v>45026</v>
      </c>
      <c r="P435">
        <v>16195</v>
      </c>
    </row>
    <row r="436" spans="1:16">
      <c r="A436" s="1">
        <v>43170</v>
      </c>
      <c r="B436">
        <v>13166</v>
      </c>
      <c r="C436">
        <v>20129</v>
      </c>
      <c r="D436">
        <v>13972</v>
      </c>
      <c r="E436">
        <v>8420</v>
      </c>
      <c r="F436">
        <v>77</v>
      </c>
      <c r="G436" t="s">
        <v>40</v>
      </c>
      <c r="H436" t="str">
        <f>IF(Grammys[[#This Row],[date]]&gt;=DATE(2022,2,1), "Grammys", "Grammys + TRA")</f>
        <v>Grammys + TRA</v>
      </c>
      <c r="I436" s="29" t="str">
        <f>_xlfn.XLOOKUP(Grammys[[#This Row],[date]],mobile_visits[date],mobile_visits[mobile_visitors],"0")</f>
        <v>0</v>
      </c>
      <c r="O436" s="1">
        <v>45027</v>
      </c>
      <c r="P436">
        <v>10960</v>
      </c>
    </row>
    <row r="437" spans="1:16">
      <c r="A437" s="1">
        <v>43171</v>
      </c>
      <c r="B437">
        <v>14960</v>
      </c>
      <c r="C437">
        <v>22542</v>
      </c>
      <c r="D437">
        <v>15710</v>
      </c>
      <c r="E437">
        <v>9629</v>
      </c>
      <c r="F437">
        <v>76</v>
      </c>
      <c r="G437" t="s">
        <v>40</v>
      </c>
      <c r="H437" t="str">
        <f>IF(Grammys[[#This Row],[date]]&gt;=DATE(2022,2,1), "Grammys", "Grammys + TRA")</f>
        <v>Grammys + TRA</v>
      </c>
      <c r="I437" s="29" t="str">
        <f>_xlfn.XLOOKUP(Grammys[[#This Row],[date]],mobile_visits[date],mobile_visits[mobile_visitors],"0")</f>
        <v>0</v>
      </c>
      <c r="O437" s="1">
        <v>45028</v>
      </c>
      <c r="P437">
        <v>9748</v>
      </c>
    </row>
    <row r="438" spans="1:16">
      <c r="A438" s="1">
        <v>43172</v>
      </c>
      <c r="B438">
        <v>12650</v>
      </c>
      <c r="C438">
        <v>18902</v>
      </c>
      <c r="D438">
        <v>13167</v>
      </c>
      <c r="E438">
        <v>7803</v>
      </c>
      <c r="F438">
        <v>81</v>
      </c>
      <c r="G438" t="s">
        <v>40</v>
      </c>
      <c r="H438" t="str">
        <f>IF(Grammys[[#This Row],[date]]&gt;=DATE(2022,2,1), "Grammys", "Grammys + TRA")</f>
        <v>Grammys + TRA</v>
      </c>
      <c r="I438" s="29" t="str">
        <f>_xlfn.XLOOKUP(Grammys[[#This Row],[date]],mobile_visits[date],mobile_visits[mobile_visitors],"0")</f>
        <v>0</v>
      </c>
      <c r="O438" s="1">
        <v>45029</v>
      </c>
      <c r="P438">
        <v>10076</v>
      </c>
    </row>
    <row r="439" spans="1:16">
      <c r="A439" s="1">
        <v>43173</v>
      </c>
      <c r="B439">
        <v>12623</v>
      </c>
      <c r="C439">
        <v>18381</v>
      </c>
      <c r="D439">
        <v>13029</v>
      </c>
      <c r="E439">
        <v>7617</v>
      </c>
      <c r="F439">
        <v>80</v>
      </c>
      <c r="G439" t="s">
        <v>40</v>
      </c>
      <c r="H439" t="str">
        <f>IF(Grammys[[#This Row],[date]]&gt;=DATE(2022,2,1), "Grammys", "Grammys + TRA")</f>
        <v>Grammys + TRA</v>
      </c>
      <c r="I439" s="29" t="str">
        <f>_xlfn.XLOOKUP(Grammys[[#This Row],[date]],mobile_visits[date],mobile_visits[mobile_visitors],"0")</f>
        <v>0</v>
      </c>
      <c r="O439" s="1">
        <v>45030</v>
      </c>
      <c r="P439">
        <v>11806</v>
      </c>
    </row>
    <row r="440" spans="1:16">
      <c r="A440" s="1">
        <v>43174</v>
      </c>
      <c r="B440">
        <v>11401</v>
      </c>
      <c r="C440">
        <v>16916</v>
      </c>
      <c r="D440">
        <v>11832</v>
      </c>
      <c r="E440">
        <v>6980</v>
      </c>
      <c r="F440">
        <v>77</v>
      </c>
      <c r="G440" t="s">
        <v>40</v>
      </c>
      <c r="H440" t="str">
        <f>IF(Grammys[[#This Row],[date]]&gt;=DATE(2022,2,1), "Grammys", "Grammys + TRA")</f>
        <v>Grammys + TRA</v>
      </c>
      <c r="I440" s="29" t="str">
        <f>_xlfn.XLOOKUP(Grammys[[#This Row],[date]],mobile_visits[date],mobile_visits[mobile_visitors],"0")</f>
        <v>0</v>
      </c>
      <c r="O440" s="1">
        <v>45031</v>
      </c>
      <c r="P440">
        <v>11785</v>
      </c>
    </row>
    <row r="441" spans="1:16">
      <c r="A441" s="1">
        <v>43175</v>
      </c>
      <c r="B441">
        <v>11065</v>
      </c>
      <c r="C441">
        <v>15929</v>
      </c>
      <c r="D441">
        <v>11447</v>
      </c>
      <c r="E441">
        <v>6749</v>
      </c>
      <c r="F441">
        <v>72</v>
      </c>
      <c r="G441" t="s">
        <v>40</v>
      </c>
      <c r="H441" t="str">
        <f>IF(Grammys[[#This Row],[date]]&gt;=DATE(2022,2,1), "Grammys", "Grammys + TRA")</f>
        <v>Grammys + TRA</v>
      </c>
      <c r="I441" s="29" t="str">
        <f>_xlfn.XLOOKUP(Grammys[[#This Row],[date]],mobile_visits[date],mobile_visits[mobile_visitors],"0")</f>
        <v>0</v>
      </c>
      <c r="O441" s="1">
        <v>45032</v>
      </c>
      <c r="P441">
        <v>12254</v>
      </c>
    </row>
    <row r="442" spans="1:16">
      <c r="A442" s="1">
        <v>43176</v>
      </c>
      <c r="B442">
        <v>10333</v>
      </c>
      <c r="C442">
        <v>14987</v>
      </c>
      <c r="D442">
        <v>10714</v>
      </c>
      <c r="E442">
        <v>6251</v>
      </c>
      <c r="F442">
        <v>77</v>
      </c>
      <c r="G442" t="s">
        <v>40</v>
      </c>
      <c r="H442" t="str">
        <f>IF(Grammys[[#This Row],[date]]&gt;=DATE(2022,2,1), "Grammys", "Grammys + TRA")</f>
        <v>Grammys + TRA</v>
      </c>
      <c r="I442" s="29" t="str">
        <f>_xlfn.XLOOKUP(Grammys[[#This Row],[date]],mobile_visits[date],mobile_visits[mobile_visitors],"0")</f>
        <v>0</v>
      </c>
      <c r="O442" s="1">
        <v>45033</v>
      </c>
      <c r="P442">
        <v>11900</v>
      </c>
    </row>
    <row r="443" spans="1:16">
      <c r="A443" s="1">
        <v>43177</v>
      </c>
      <c r="B443">
        <v>12536</v>
      </c>
      <c r="C443">
        <v>17448</v>
      </c>
      <c r="D443">
        <v>12801</v>
      </c>
      <c r="E443">
        <v>7997</v>
      </c>
      <c r="F443">
        <v>70</v>
      </c>
      <c r="G443" t="s">
        <v>40</v>
      </c>
      <c r="H443" t="str">
        <f>IF(Grammys[[#This Row],[date]]&gt;=DATE(2022,2,1), "Grammys", "Grammys + TRA")</f>
        <v>Grammys + TRA</v>
      </c>
      <c r="I443" s="29" t="str">
        <f>_xlfn.XLOOKUP(Grammys[[#This Row],[date]],mobile_visits[date],mobile_visits[mobile_visitors],"0")</f>
        <v>0</v>
      </c>
      <c r="O443" s="1">
        <v>45034</v>
      </c>
      <c r="P443">
        <v>9823</v>
      </c>
    </row>
    <row r="444" spans="1:16">
      <c r="A444" s="1">
        <v>43178</v>
      </c>
      <c r="B444">
        <v>12171</v>
      </c>
      <c r="C444">
        <v>17647</v>
      </c>
      <c r="D444">
        <v>12598</v>
      </c>
      <c r="E444">
        <v>7467</v>
      </c>
      <c r="F444">
        <v>76</v>
      </c>
      <c r="G444" t="s">
        <v>40</v>
      </c>
      <c r="H444" t="str">
        <f>IF(Grammys[[#This Row],[date]]&gt;=DATE(2022,2,1), "Grammys", "Grammys + TRA")</f>
        <v>Grammys + TRA</v>
      </c>
      <c r="I444" s="29" t="str">
        <f>_xlfn.XLOOKUP(Grammys[[#This Row],[date]],mobile_visits[date],mobile_visits[mobile_visitors],"0")</f>
        <v>0</v>
      </c>
      <c r="O444" s="1">
        <v>45035</v>
      </c>
      <c r="P444">
        <v>11113</v>
      </c>
    </row>
    <row r="445" spans="1:16">
      <c r="A445" s="1">
        <v>43179</v>
      </c>
      <c r="B445">
        <v>11870</v>
      </c>
      <c r="C445">
        <v>17751</v>
      </c>
      <c r="D445">
        <v>12335</v>
      </c>
      <c r="E445">
        <v>7267</v>
      </c>
      <c r="F445">
        <v>86</v>
      </c>
      <c r="G445" t="s">
        <v>40</v>
      </c>
      <c r="H445" t="str">
        <f>IF(Grammys[[#This Row],[date]]&gt;=DATE(2022,2,1), "Grammys", "Grammys + TRA")</f>
        <v>Grammys + TRA</v>
      </c>
      <c r="I445" s="29" t="str">
        <f>_xlfn.XLOOKUP(Grammys[[#This Row],[date]],mobile_visits[date],mobile_visits[mobile_visitors],"0")</f>
        <v>0</v>
      </c>
      <c r="O445" s="1">
        <v>45036</v>
      </c>
      <c r="P445">
        <v>12558</v>
      </c>
    </row>
    <row r="446" spans="1:16">
      <c r="A446" s="1">
        <v>43180</v>
      </c>
      <c r="B446">
        <v>11377</v>
      </c>
      <c r="C446">
        <v>16460</v>
      </c>
      <c r="D446">
        <v>11654</v>
      </c>
      <c r="E446">
        <v>6892</v>
      </c>
      <c r="F446">
        <v>79</v>
      </c>
      <c r="G446" t="s">
        <v>40</v>
      </c>
      <c r="H446" t="str">
        <f>IF(Grammys[[#This Row],[date]]&gt;=DATE(2022,2,1), "Grammys", "Grammys + TRA")</f>
        <v>Grammys + TRA</v>
      </c>
      <c r="I446" s="29" t="str">
        <f>_xlfn.XLOOKUP(Grammys[[#This Row],[date]],mobile_visits[date],mobile_visits[mobile_visitors],"0")</f>
        <v>0</v>
      </c>
      <c r="O446" s="1">
        <v>45037</v>
      </c>
      <c r="P446">
        <v>12684</v>
      </c>
    </row>
    <row r="447" spans="1:16">
      <c r="A447" s="1">
        <v>43181</v>
      </c>
      <c r="B447">
        <v>11892</v>
      </c>
      <c r="C447">
        <v>17304</v>
      </c>
      <c r="D447">
        <v>12215</v>
      </c>
      <c r="E447">
        <v>7116</v>
      </c>
      <c r="F447">
        <v>84</v>
      </c>
      <c r="G447" t="s">
        <v>40</v>
      </c>
      <c r="H447" t="str">
        <f>IF(Grammys[[#This Row],[date]]&gt;=DATE(2022,2,1), "Grammys", "Grammys + TRA")</f>
        <v>Grammys + TRA</v>
      </c>
      <c r="I447" s="29" t="str">
        <f>_xlfn.XLOOKUP(Grammys[[#This Row],[date]],mobile_visits[date],mobile_visits[mobile_visitors],"0")</f>
        <v>0</v>
      </c>
      <c r="O447" s="1">
        <v>45038</v>
      </c>
      <c r="P447">
        <v>12440</v>
      </c>
    </row>
    <row r="448" spans="1:16">
      <c r="A448" s="1">
        <v>43182</v>
      </c>
      <c r="B448">
        <v>10390</v>
      </c>
      <c r="C448">
        <v>15230</v>
      </c>
      <c r="D448">
        <v>10893</v>
      </c>
      <c r="E448">
        <v>6398</v>
      </c>
      <c r="F448">
        <v>79</v>
      </c>
      <c r="G448" t="s">
        <v>40</v>
      </c>
      <c r="H448" t="str">
        <f>IF(Grammys[[#This Row],[date]]&gt;=DATE(2022,2,1), "Grammys", "Grammys + TRA")</f>
        <v>Grammys + TRA</v>
      </c>
      <c r="I448" s="29" t="str">
        <f>_xlfn.XLOOKUP(Grammys[[#This Row],[date]],mobile_visits[date],mobile_visits[mobile_visitors],"0")</f>
        <v>0</v>
      </c>
      <c r="O448" s="1">
        <v>45039</v>
      </c>
      <c r="P448">
        <v>13024</v>
      </c>
    </row>
    <row r="449" spans="1:16">
      <c r="A449" s="1">
        <v>43183</v>
      </c>
      <c r="B449">
        <v>13761</v>
      </c>
      <c r="C449">
        <v>18858</v>
      </c>
      <c r="D449">
        <v>14345</v>
      </c>
      <c r="E449">
        <v>7061</v>
      </c>
      <c r="F449">
        <v>67</v>
      </c>
      <c r="G449" t="s">
        <v>40</v>
      </c>
      <c r="H449" t="str">
        <f>IF(Grammys[[#This Row],[date]]&gt;=DATE(2022,2,1), "Grammys", "Grammys + TRA")</f>
        <v>Grammys + TRA</v>
      </c>
      <c r="I449" s="29" t="str">
        <f>_xlfn.XLOOKUP(Grammys[[#This Row],[date]],mobile_visits[date],mobile_visits[mobile_visitors],"0")</f>
        <v>0</v>
      </c>
      <c r="O449" s="1">
        <v>45040</v>
      </c>
      <c r="P449">
        <v>12430</v>
      </c>
    </row>
    <row r="450" spans="1:16">
      <c r="A450" s="1">
        <v>43184</v>
      </c>
      <c r="B450">
        <v>11217</v>
      </c>
      <c r="C450">
        <v>16236</v>
      </c>
      <c r="D450">
        <v>11672</v>
      </c>
      <c r="E450">
        <v>6609</v>
      </c>
      <c r="F450">
        <v>76</v>
      </c>
      <c r="G450" t="s">
        <v>40</v>
      </c>
      <c r="H450" t="str">
        <f>IF(Grammys[[#This Row],[date]]&gt;=DATE(2022,2,1), "Grammys", "Grammys + TRA")</f>
        <v>Grammys + TRA</v>
      </c>
      <c r="I450" s="29" t="str">
        <f>_xlfn.XLOOKUP(Grammys[[#This Row],[date]],mobile_visits[date],mobile_visits[mobile_visitors],"0")</f>
        <v>0</v>
      </c>
      <c r="O450" s="1">
        <v>45041</v>
      </c>
      <c r="P450">
        <v>10518</v>
      </c>
    </row>
    <row r="451" spans="1:16">
      <c r="A451" s="1">
        <v>43185</v>
      </c>
      <c r="B451">
        <v>11018</v>
      </c>
      <c r="C451">
        <v>16205</v>
      </c>
      <c r="D451">
        <v>11400</v>
      </c>
      <c r="E451">
        <v>6655</v>
      </c>
      <c r="F451">
        <v>84</v>
      </c>
      <c r="G451" t="s">
        <v>40</v>
      </c>
      <c r="H451" t="str">
        <f>IF(Grammys[[#This Row],[date]]&gt;=DATE(2022,2,1), "Grammys", "Grammys + TRA")</f>
        <v>Grammys + TRA</v>
      </c>
      <c r="I451" s="29" t="str">
        <f>_xlfn.XLOOKUP(Grammys[[#This Row],[date]],mobile_visits[date],mobile_visits[mobile_visitors],"0")</f>
        <v>0</v>
      </c>
      <c r="O451" s="1">
        <v>45042</v>
      </c>
      <c r="P451">
        <v>8854</v>
      </c>
    </row>
    <row r="452" spans="1:16">
      <c r="A452" s="1">
        <v>43186</v>
      </c>
      <c r="B452">
        <v>11937</v>
      </c>
      <c r="C452">
        <v>17194</v>
      </c>
      <c r="D452">
        <v>12467</v>
      </c>
      <c r="E452">
        <v>7199</v>
      </c>
      <c r="F452">
        <v>74</v>
      </c>
      <c r="G452" t="s">
        <v>40</v>
      </c>
      <c r="H452" t="str">
        <f>IF(Grammys[[#This Row],[date]]&gt;=DATE(2022,2,1), "Grammys", "Grammys + TRA")</f>
        <v>Grammys + TRA</v>
      </c>
      <c r="I452" s="29" t="str">
        <f>_xlfn.XLOOKUP(Grammys[[#This Row],[date]],mobile_visits[date],mobile_visits[mobile_visitors],"0")</f>
        <v>0</v>
      </c>
      <c r="O452" s="1">
        <v>45043</v>
      </c>
      <c r="P452">
        <v>7546</v>
      </c>
    </row>
    <row r="453" spans="1:16">
      <c r="A453" s="1">
        <v>43187</v>
      </c>
      <c r="B453">
        <v>11564</v>
      </c>
      <c r="C453">
        <v>16114</v>
      </c>
      <c r="D453">
        <v>11798</v>
      </c>
      <c r="E453">
        <v>6787</v>
      </c>
      <c r="F453">
        <v>72</v>
      </c>
      <c r="G453" t="s">
        <v>40</v>
      </c>
      <c r="H453" t="str">
        <f>IF(Grammys[[#This Row],[date]]&gt;=DATE(2022,2,1), "Grammys", "Grammys + TRA")</f>
        <v>Grammys + TRA</v>
      </c>
      <c r="I453" s="29" t="str">
        <f>_xlfn.XLOOKUP(Grammys[[#This Row],[date]],mobile_visits[date],mobile_visits[mobile_visitors],"0")</f>
        <v>0</v>
      </c>
      <c r="O453" s="1">
        <v>45044</v>
      </c>
      <c r="P453">
        <v>8888</v>
      </c>
    </row>
    <row r="454" spans="1:16">
      <c r="A454" s="1">
        <v>43188</v>
      </c>
      <c r="B454">
        <v>10577</v>
      </c>
      <c r="C454">
        <v>15037</v>
      </c>
      <c r="D454">
        <v>11006</v>
      </c>
      <c r="E454">
        <v>6504</v>
      </c>
      <c r="F454">
        <v>78</v>
      </c>
      <c r="G454" t="s">
        <v>40</v>
      </c>
      <c r="H454" t="str">
        <f>IF(Grammys[[#This Row],[date]]&gt;=DATE(2022,2,1), "Grammys", "Grammys + TRA")</f>
        <v>Grammys + TRA</v>
      </c>
      <c r="I454" s="29" t="str">
        <f>_xlfn.XLOOKUP(Grammys[[#This Row],[date]],mobile_visits[date],mobile_visits[mobile_visitors],"0")</f>
        <v>0</v>
      </c>
      <c r="O454" s="1">
        <v>45045</v>
      </c>
      <c r="P454">
        <v>9372</v>
      </c>
    </row>
    <row r="455" spans="1:16">
      <c r="A455" s="1">
        <v>43189</v>
      </c>
      <c r="B455">
        <v>14669</v>
      </c>
      <c r="C455">
        <v>19334</v>
      </c>
      <c r="D455">
        <v>15052</v>
      </c>
      <c r="E455">
        <v>7558</v>
      </c>
      <c r="F455">
        <v>74</v>
      </c>
      <c r="G455" t="s">
        <v>40</v>
      </c>
      <c r="H455" t="str">
        <f>IF(Grammys[[#This Row],[date]]&gt;=DATE(2022,2,1), "Grammys", "Grammys + TRA")</f>
        <v>Grammys + TRA</v>
      </c>
      <c r="I455" s="29" t="str">
        <f>_xlfn.XLOOKUP(Grammys[[#This Row],[date]],mobile_visits[date],mobile_visits[mobile_visitors],"0")</f>
        <v>0</v>
      </c>
      <c r="O455" s="1">
        <v>45046</v>
      </c>
      <c r="P455">
        <v>10011</v>
      </c>
    </row>
    <row r="456" spans="1:16">
      <c r="A456" s="1">
        <v>43190</v>
      </c>
      <c r="B456">
        <v>12940</v>
      </c>
      <c r="C456">
        <v>17515</v>
      </c>
      <c r="D456">
        <v>13226</v>
      </c>
      <c r="E456">
        <v>7426</v>
      </c>
      <c r="F456">
        <v>68</v>
      </c>
      <c r="G456" t="s">
        <v>40</v>
      </c>
      <c r="H456" t="str">
        <f>IF(Grammys[[#This Row],[date]]&gt;=DATE(2022,2,1), "Grammys", "Grammys + TRA")</f>
        <v>Grammys + TRA</v>
      </c>
      <c r="I456" s="29" t="str">
        <f>_xlfn.XLOOKUP(Grammys[[#This Row],[date]],mobile_visits[date],mobile_visits[mobile_visitors],"0")</f>
        <v>0</v>
      </c>
      <c r="O456" s="1">
        <v>45047</v>
      </c>
      <c r="P456">
        <v>11833</v>
      </c>
    </row>
    <row r="457" spans="1:16">
      <c r="A457" s="1">
        <v>43191</v>
      </c>
      <c r="B457">
        <v>10324</v>
      </c>
      <c r="C457">
        <v>14529</v>
      </c>
      <c r="D457">
        <v>10544</v>
      </c>
      <c r="E457">
        <v>6237</v>
      </c>
      <c r="F457">
        <v>75</v>
      </c>
      <c r="G457" t="s">
        <v>40</v>
      </c>
      <c r="H457" t="str">
        <f>IF(Grammys[[#This Row],[date]]&gt;=DATE(2022,2,1), "Grammys", "Grammys + TRA")</f>
        <v>Grammys + TRA</v>
      </c>
      <c r="I457" s="29" t="str">
        <f>_xlfn.XLOOKUP(Grammys[[#This Row],[date]],mobile_visits[date],mobile_visits[mobile_visitors],"0")</f>
        <v>0</v>
      </c>
      <c r="O457" s="1">
        <v>45048</v>
      </c>
      <c r="P457">
        <v>13740</v>
      </c>
    </row>
    <row r="458" spans="1:16">
      <c r="A458" s="1">
        <v>43192</v>
      </c>
      <c r="B458">
        <v>10708</v>
      </c>
      <c r="C458">
        <v>15752</v>
      </c>
      <c r="D458">
        <v>11194</v>
      </c>
      <c r="E458">
        <v>6693</v>
      </c>
      <c r="F458">
        <v>78</v>
      </c>
      <c r="G458" t="s">
        <v>40</v>
      </c>
      <c r="H458" t="str">
        <f>IF(Grammys[[#This Row],[date]]&gt;=DATE(2022,2,1), "Grammys", "Grammys + TRA")</f>
        <v>Grammys + TRA</v>
      </c>
      <c r="I458" s="29" t="str">
        <f>_xlfn.XLOOKUP(Grammys[[#This Row],[date]],mobile_visits[date],mobile_visits[mobile_visitors],"0")</f>
        <v>0</v>
      </c>
      <c r="O458" s="1">
        <v>45049</v>
      </c>
      <c r="P458">
        <v>10769</v>
      </c>
    </row>
    <row r="459" spans="1:16">
      <c r="A459" s="1">
        <v>43193</v>
      </c>
      <c r="B459">
        <v>11391</v>
      </c>
      <c r="C459">
        <v>16220</v>
      </c>
      <c r="D459">
        <v>11647</v>
      </c>
      <c r="E459">
        <v>6826</v>
      </c>
      <c r="F459">
        <v>71</v>
      </c>
      <c r="G459" t="s">
        <v>40</v>
      </c>
      <c r="H459" t="str">
        <f>IF(Grammys[[#This Row],[date]]&gt;=DATE(2022,2,1), "Grammys", "Grammys + TRA")</f>
        <v>Grammys + TRA</v>
      </c>
      <c r="I459" s="29" t="str">
        <f>_xlfn.XLOOKUP(Grammys[[#This Row],[date]],mobile_visits[date],mobile_visits[mobile_visitors],"0")</f>
        <v>0</v>
      </c>
      <c r="O459" s="1">
        <v>45050</v>
      </c>
      <c r="P459">
        <v>10421</v>
      </c>
    </row>
    <row r="460" spans="1:16">
      <c r="A460" s="1">
        <v>43194</v>
      </c>
      <c r="B460">
        <v>10868</v>
      </c>
      <c r="C460">
        <v>15648</v>
      </c>
      <c r="D460">
        <v>11330</v>
      </c>
      <c r="E460">
        <v>6699</v>
      </c>
      <c r="F460">
        <v>74</v>
      </c>
      <c r="G460" t="s">
        <v>40</v>
      </c>
      <c r="H460" t="str">
        <f>IF(Grammys[[#This Row],[date]]&gt;=DATE(2022,2,1), "Grammys", "Grammys + TRA")</f>
        <v>Grammys + TRA</v>
      </c>
      <c r="I460" s="29" t="str">
        <f>_xlfn.XLOOKUP(Grammys[[#This Row],[date]],mobile_visits[date],mobile_visits[mobile_visitors],"0")</f>
        <v>0</v>
      </c>
      <c r="O460" s="1">
        <v>45051</v>
      </c>
      <c r="P460">
        <v>8569</v>
      </c>
    </row>
    <row r="461" spans="1:16">
      <c r="A461" s="1">
        <v>43195</v>
      </c>
      <c r="B461">
        <v>12621</v>
      </c>
      <c r="C461">
        <v>17980</v>
      </c>
      <c r="D461">
        <v>13104</v>
      </c>
      <c r="E461">
        <v>8113</v>
      </c>
      <c r="F461">
        <v>69</v>
      </c>
      <c r="G461" t="s">
        <v>40</v>
      </c>
      <c r="H461" t="str">
        <f>IF(Grammys[[#This Row],[date]]&gt;=DATE(2022,2,1), "Grammys", "Grammys + TRA")</f>
        <v>Grammys + TRA</v>
      </c>
      <c r="I461" s="29" t="str">
        <f>_xlfn.XLOOKUP(Grammys[[#This Row],[date]],mobile_visits[date],mobile_visits[mobile_visitors],"0")</f>
        <v>0</v>
      </c>
      <c r="O461" s="1">
        <v>45052</v>
      </c>
      <c r="P461">
        <v>9095</v>
      </c>
    </row>
    <row r="462" spans="1:16">
      <c r="A462" s="1">
        <v>43196</v>
      </c>
      <c r="B462">
        <v>14754</v>
      </c>
      <c r="C462">
        <v>19798</v>
      </c>
      <c r="D462">
        <v>15095</v>
      </c>
      <c r="E462">
        <v>7691</v>
      </c>
      <c r="F462">
        <v>71</v>
      </c>
      <c r="G462" t="s">
        <v>40</v>
      </c>
      <c r="H462" t="str">
        <f>IF(Grammys[[#This Row],[date]]&gt;=DATE(2022,2,1), "Grammys", "Grammys + TRA")</f>
        <v>Grammys + TRA</v>
      </c>
      <c r="I462" s="29" t="str">
        <f>_xlfn.XLOOKUP(Grammys[[#This Row],[date]],mobile_visits[date],mobile_visits[mobile_visitors],"0")</f>
        <v>0</v>
      </c>
      <c r="O462" s="1">
        <v>45053</v>
      </c>
      <c r="P462">
        <v>9664</v>
      </c>
    </row>
    <row r="463" spans="1:16">
      <c r="A463" s="1">
        <v>43197</v>
      </c>
      <c r="B463">
        <v>13945</v>
      </c>
      <c r="C463">
        <v>18796</v>
      </c>
      <c r="D463">
        <v>14281</v>
      </c>
      <c r="E463">
        <v>7569</v>
      </c>
      <c r="F463">
        <v>70</v>
      </c>
      <c r="G463" t="s">
        <v>40</v>
      </c>
      <c r="H463" t="str">
        <f>IF(Grammys[[#This Row],[date]]&gt;=DATE(2022,2,1), "Grammys", "Grammys + TRA")</f>
        <v>Grammys + TRA</v>
      </c>
      <c r="I463" s="29" t="str">
        <f>_xlfn.XLOOKUP(Grammys[[#This Row],[date]],mobile_visits[date],mobile_visits[mobile_visitors],"0")</f>
        <v>0</v>
      </c>
      <c r="O463" s="1">
        <v>45054</v>
      </c>
      <c r="P463">
        <v>18116</v>
      </c>
    </row>
    <row r="464" spans="1:16">
      <c r="A464" s="1">
        <v>43198</v>
      </c>
      <c r="B464">
        <v>12451</v>
      </c>
      <c r="C464">
        <v>17427</v>
      </c>
      <c r="D464">
        <v>12844</v>
      </c>
      <c r="E464">
        <v>7350</v>
      </c>
      <c r="F464">
        <v>71</v>
      </c>
      <c r="G464" t="s">
        <v>40</v>
      </c>
      <c r="H464" t="str">
        <f>IF(Grammys[[#This Row],[date]]&gt;=DATE(2022,2,1), "Grammys", "Grammys + TRA")</f>
        <v>Grammys + TRA</v>
      </c>
      <c r="I464" s="29" t="str">
        <f>_xlfn.XLOOKUP(Grammys[[#This Row],[date]],mobile_visits[date],mobile_visits[mobile_visitors],"0")</f>
        <v>0</v>
      </c>
      <c r="O464" s="1">
        <v>45055</v>
      </c>
      <c r="P464">
        <v>15006</v>
      </c>
    </row>
    <row r="465" spans="1:16">
      <c r="A465" s="1">
        <v>43199</v>
      </c>
      <c r="B465">
        <v>13034</v>
      </c>
      <c r="C465">
        <v>19018</v>
      </c>
      <c r="D465">
        <v>13480</v>
      </c>
      <c r="E465">
        <v>7722</v>
      </c>
      <c r="F465">
        <v>74</v>
      </c>
      <c r="G465" t="s">
        <v>40</v>
      </c>
      <c r="H465" t="str">
        <f>IF(Grammys[[#This Row],[date]]&gt;=DATE(2022,2,1), "Grammys", "Grammys + TRA")</f>
        <v>Grammys + TRA</v>
      </c>
      <c r="I465" s="29" t="str">
        <f>_xlfn.XLOOKUP(Grammys[[#This Row],[date]],mobile_visits[date],mobile_visits[mobile_visitors],"0")</f>
        <v>0</v>
      </c>
      <c r="O465" s="1">
        <v>45056</v>
      </c>
      <c r="P465">
        <v>19099</v>
      </c>
    </row>
    <row r="466" spans="1:16">
      <c r="A466" s="1">
        <v>43200</v>
      </c>
      <c r="B466">
        <v>24432</v>
      </c>
      <c r="C466">
        <v>35926</v>
      </c>
      <c r="D466">
        <v>25403</v>
      </c>
      <c r="E466">
        <v>13406</v>
      </c>
      <c r="F466">
        <v>81</v>
      </c>
      <c r="G466" t="s">
        <v>40</v>
      </c>
      <c r="H466" t="str">
        <f>IF(Grammys[[#This Row],[date]]&gt;=DATE(2022,2,1), "Grammys", "Grammys + TRA")</f>
        <v>Grammys + TRA</v>
      </c>
      <c r="I466" s="29" t="str">
        <f>_xlfn.XLOOKUP(Grammys[[#This Row],[date]],mobile_visits[date],mobile_visits[mobile_visitors],"0")</f>
        <v>0</v>
      </c>
      <c r="O466" s="1">
        <v>45057</v>
      </c>
      <c r="P466">
        <v>14490</v>
      </c>
    </row>
    <row r="467" spans="1:16">
      <c r="A467" s="1">
        <v>43201</v>
      </c>
      <c r="B467">
        <v>22569</v>
      </c>
      <c r="C467">
        <v>33376</v>
      </c>
      <c r="D467">
        <v>23297</v>
      </c>
      <c r="E467">
        <v>11262</v>
      </c>
      <c r="F467">
        <v>80</v>
      </c>
      <c r="G467" t="s">
        <v>40</v>
      </c>
      <c r="H467" t="str">
        <f>IF(Grammys[[#This Row],[date]]&gt;=DATE(2022,2,1), "Grammys", "Grammys + TRA")</f>
        <v>Grammys + TRA</v>
      </c>
      <c r="I467" s="29" t="str">
        <f>_xlfn.XLOOKUP(Grammys[[#This Row],[date]],mobile_visits[date],mobile_visits[mobile_visitors],"0")</f>
        <v>0</v>
      </c>
      <c r="O467" s="1">
        <v>45058</v>
      </c>
      <c r="P467">
        <v>12174</v>
      </c>
    </row>
    <row r="468" spans="1:16">
      <c r="A468" s="1">
        <v>43202</v>
      </c>
      <c r="B468">
        <v>16688</v>
      </c>
      <c r="C468">
        <v>24528</v>
      </c>
      <c r="D468">
        <v>17327</v>
      </c>
      <c r="E468">
        <v>9768</v>
      </c>
      <c r="F468">
        <v>75</v>
      </c>
      <c r="G468" t="s">
        <v>40</v>
      </c>
      <c r="H468" t="str">
        <f>IF(Grammys[[#This Row],[date]]&gt;=DATE(2022,2,1), "Grammys", "Grammys + TRA")</f>
        <v>Grammys + TRA</v>
      </c>
      <c r="I468" s="29" t="str">
        <f>_xlfn.XLOOKUP(Grammys[[#This Row],[date]],mobile_visits[date],mobile_visits[mobile_visitors],"0")</f>
        <v>0</v>
      </c>
      <c r="O468" s="1">
        <v>45059</v>
      </c>
      <c r="P468">
        <v>11056</v>
      </c>
    </row>
    <row r="469" spans="1:16">
      <c r="A469" s="1">
        <v>43203</v>
      </c>
      <c r="B469">
        <v>13873</v>
      </c>
      <c r="C469">
        <v>20125</v>
      </c>
      <c r="D469">
        <v>14311</v>
      </c>
      <c r="E469">
        <v>7986</v>
      </c>
      <c r="F469">
        <v>75</v>
      </c>
      <c r="G469" t="s">
        <v>40</v>
      </c>
      <c r="H469" t="str">
        <f>IF(Grammys[[#This Row],[date]]&gt;=DATE(2022,2,1), "Grammys", "Grammys + TRA")</f>
        <v>Grammys + TRA</v>
      </c>
      <c r="I469" s="29" t="str">
        <f>_xlfn.XLOOKUP(Grammys[[#This Row],[date]],mobile_visits[date],mobile_visits[mobile_visitors],"0")</f>
        <v>0</v>
      </c>
      <c r="O469" s="1">
        <v>45060</v>
      </c>
      <c r="P469">
        <v>14688</v>
      </c>
    </row>
    <row r="470" spans="1:16">
      <c r="A470" s="1">
        <v>43204</v>
      </c>
      <c r="B470">
        <v>13482</v>
      </c>
      <c r="C470">
        <v>18419</v>
      </c>
      <c r="D470">
        <v>13835</v>
      </c>
      <c r="E470">
        <v>7957</v>
      </c>
      <c r="F470">
        <v>65</v>
      </c>
      <c r="G470" t="s">
        <v>40</v>
      </c>
      <c r="H470" t="str">
        <f>IF(Grammys[[#This Row],[date]]&gt;=DATE(2022,2,1), "Grammys", "Grammys + TRA")</f>
        <v>Grammys + TRA</v>
      </c>
      <c r="I470" s="29" t="str">
        <f>_xlfn.XLOOKUP(Grammys[[#This Row],[date]],mobile_visits[date],mobile_visits[mobile_visitors],"0")</f>
        <v>0</v>
      </c>
      <c r="O470" s="1">
        <v>45061</v>
      </c>
      <c r="P470">
        <v>11255</v>
      </c>
    </row>
    <row r="471" spans="1:16">
      <c r="A471" s="1">
        <v>43205</v>
      </c>
      <c r="B471">
        <v>16003</v>
      </c>
      <c r="C471">
        <v>22607</v>
      </c>
      <c r="D471">
        <v>16643</v>
      </c>
      <c r="E471">
        <v>9557</v>
      </c>
      <c r="F471">
        <v>67</v>
      </c>
      <c r="G471" t="s">
        <v>40</v>
      </c>
      <c r="H471" t="str">
        <f>IF(Grammys[[#This Row],[date]]&gt;=DATE(2022,2,1), "Grammys", "Grammys + TRA")</f>
        <v>Grammys + TRA</v>
      </c>
      <c r="I471" s="29" t="str">
        <f>_xlfn.XLOOKUP(Grammys[[#This Row],[date]],mobile_visits[date],mobile_visits[mobile_visitors],"0")</f>
        <v>0</v>
      </c>
      <c r="O471" s="1">
        <v>45062</v>
      </c>
      <c r="P471">
        <v>8591</v>
      </c>
    </row>
    <row r="472" spans="1:16">
      <c r="A472" s="1">
        <v>43206</v>
      </c>
      <c r="B472">
        <v>15870</v>
      </c>
      <c r="C472">
        <v>22296</v>
      </c>
      <c r="D472">
        <v>16319</v>
      </c>
      <c r="E472">
        <v>9604</v>
      </c>
      <c r="F472">
        <v>71</v>
      </c>
      <c r="G472" t="s">
        <v>40</v>
      </c>
      <c r="H472" t="str">
        <f>IF(Grammys[[#This Row],[date]]&gt;=DATE(2022,2,1), "Grammys", "Grammys + TRA")</f>
        <v>Grammys + TRA</v>
      </c>
      <c r="I472" s="29" t="str">
        <f>_xlfn.XLOOKUP(Grammys[[#This Row],[date]],mobile_visits[date],mobile_visits[mobile_visitors],"0")</f>
        <v>0</v>
      </c>
      <c r="O472" s="1">
        <v>45063</v>
      </c>
      <c r="P472">
        <v>9052</v>
      </c>
    </row>
    <row r="473" spans="1:16">
      <c r="A473" s="1">
        <v>43207</v>
      </c>
      <c r="B473">
        <v>15965</v>
      </c>
      <c r="C473">
        <v>21951</v>
      </c>
      <c r="D473">
        <v>16287</v>
      </c>
      <c r="E473">
        <v>9116</v>
      </c>
      <c r="F473">
        <v>72</v>
      </c>
      <c r="G473" t="s">
        <v>40</v>
      </c>
      <c r="H473" t="str">
        <f>IF(Grammys[[#This Row],[date]]&gt;=DATE(2022,2,1), "Grammys", "Grammys + TRA")</f>
        <v>Grammys + TRA</v>
      </c>
      <c r="I473" s="29" t="str">
        <f>_xlfn.XLOOKUP(Grammys[[#This Row],[date]],mobile_visits[date],mobile_visits[mobile_visitors],"0")</f>
        <v>0</v>
      </c>
      <c r="O473" s="1">
        <v>45064</v>
      </c>
      <c r="P473">
        <v>8279</v>
      </c>
    </row>
    <row r="474" spans="1:16">
      <c r="A474" s="1">
        <v>43208</v>
      </c>
      <c r="B474">
        <v>29388</v>
      </c>
      <c r="C474">
        <v>42159</v>
      </c>
      <c r="D474">
        <v>30690</v>
      </c>
      <c r="E474">
        <v>14956</v>
      </c>
      <c r="F474">
        <v>97</v>
      </c>
      <c r="G474" t="s">
        <v>40</v>
      </c>
      <c r="H474" t="str">
        <f>IF(Grammys[[#This Row],[date]]&gt;=DATE(2022,2,1), "Grammys", "Grammys + TRA")</f>
        <v>Grammys + TRA</v>
      </c>
      <c r="I474" s="29" t="str">
        <f>_xlfn.XLOOKUP(Grammys[[#This Row],[date]],mobile_visits[date],mobile_visits[mobile_visitors],"0")</f>
        <v>0</v>
      </c>
      <c r="O474" s="1">
        <v>45065</v>
      </c>
      <c r="P474">
        <v>12395</v>
      </c>
    </row>
    <row r="475" spans="1:16">
      <c r="A475" s="1">
        <v>43209</v>
      </c>
      <c r="B475">
        <v>19914</v>
      </c>
      <c r="C475">
        <v>27166</v>
      </c>
      <c r="D475">
        <v>20472</v>
      </c>
      <c r="E475">
        <v>12028</v>
      </c>
      <c r="F475">
        <v>69</v>
      </c>
      <c r="G475" t="s">
        <v>40</v>
      </c>
      <c r="H475" t="str">
        <f>IF(Grammys[[#This Row],[date]]&gt;=DATE(2022,2,1), "Grammys", "Grammys + TRA")</f>
        <v>Grammys + TRA</v>
      </c>
      <c r="I475" s="29" t="str">
        <f>_xlfn.XLOOKUP(Grammys[[#This Row],[date]],mobile_visits[date],mobile_visits[mobile_visitors],"0")</f>
        <v>0</v>
      </c>
      <c r="O475" s="1">
        <v>45066</v>
      </c>
      <c r="P475">
        <v>13937</v>
      </c>
    </row>
    <row r="476" spans="1:16">
      <c r="A476" s="1">
        <v>43210</v>
      </c>
      <c r="B476">
        <v>19957</v>
      </c>
      <c r="C476">
        <v>26827</v>
      </c>
      <c r="D476">
        <v>21019</v>
      </c>
      <c r="E476">
        <v>11067</v>
      </c>
      <c r="F476">
        <v>61</v>
      </c>
      <c r="G476" t="s">
        <v>40</v>
      </c>
      <c r="H476" t="str">
        <f>IF(Grammys[[#This Row],[date]]&gt;=DATE(2022,2,1), "Grammys", "Grammys + TRA")</f>
        <v>Grammys + TRA</v>
      </c>
      <c r="I476" s="29" t="str">
        <f>_xlfn.XLOOKUP(Grammys[[#This Row],[date]],mobile_visits[date],mobile_visits[mobile_visitors],"0")</f>
        <v>0</v>
      </c>
      <c r="O476" s="1">
        <v>45067</v>
      </c>
      <c r="P476">
        <v>12513</v>
      </c>
    </row>
    <row r="477" spans="1:16">
      <c r="A477" s="1">
        <v>43211</v>
      </c>
      <c r="B477">
        <v>20366</v>
      </c>
      <c r="C477">
        <v>26620</v>
      </c>
      <c r="D477">
        <v>21546</v>
      </c>
      <c r="E477">
        <v>10739</v>
      </c>
      <c r="F477">
        <v>55</v>
      </c>
      <c r="G477" t="s">
        <v>40</v>
      </c>
      <c r="H477" t="str">
        <f>IF(Grammys[[#This Row],[date]]&gt;=DATE(2022,2,1), "Grammys", "Grammys + TRA")</f>
        <v>Grammys + TRA</v>
      </c>
      <c r="I477" s="29" t="str">
        <f>_xlfn.XLOOKUP(Grammys[[#This Row],[date]],mobile_visits[date],mobile_visits[mobile_visitors],"0")</f>
        <v>0</v>
      </c>
      <c r="O477" s="1">
        <v>45068</v>
      </c>
      <c r="P477">
        <v>11455</v>
      </c>
    </row>
    <row r="478" spans="1:16">
      <c r="A478" s="1">
        <v>43212</v>
      </c>
      <c r="B478">
        <v>17963</v>
      </c>
      <c r="C478">
        <v>23655</v>
      </c>
      <c r="D478">
        <v>18978</v>
      </c>
      <c r="E478">
        <v>9778</v>
      </c>
      <c r="F478">
        <v>58</v>
      </c>
      <c r="G478" t="s">
        <v>40</v>
      </c>
      <c r="H478" t="str">
        <f>IF(Grammys[[#This Row],[date]]&gt;=DATE(2022,2,1), "Grammys", "Grammys + TRA")</f>
        <v>Grammys + TRA</v>
      </c>
      <c r="I478" s="29" t="str">
        <f>_xlfn.XLOOKUP(Grammys[[#This Row],[date]],mobile_visits[date],mobile_visits[mobile_visitors],"0")</f>
        <v>0</v>
      </c>
      <c r="O478" s="1">
        <v>45069</v>
      </c>
      <c r="P478">
        <v>11146</v>
      </c>
    </row>
    <row r="479" spans="1:16">
      <c r="A479" s="1">
        <v>43213</v>
      </c>
      <c r="B479">
        <v>17698</v>
      </c>
      <c r="C479">
        <v>24007</v>
      </c>
      <c r="D479">
        <v>18486</v>
      </c>
      <c r="E479">
        <v>9678</v>
      </c>
      <c r="F479">
        <v>62</v>
      </c>
      <c r="G479" t="s">
        <v>40</v>
      </c>
      <c r="H479" t="str">
        <f>IF(Grammys[[#This Row],[date]]&gt;=DATE(2022,2,1), "Grammys", "Grammys + TRA")</f>
        <v>Grammys + TRA</v>
      </c>
      <c r="I479" s="29" t="str">
        <f>_xlfn.XLOOKUP(Grammys[[#This Row],[date]],mobile_visits[date],mobile_visits[mobile_visitors],"0")</f>
        <v>0</v>
      </c>
      <c r="O479" s="1">
        <v>45070</v>
      </c>
      <c r="P479">
        <v>13245</v>
      </c>
    </row>
    <row r="480" spans="1:16">
      <c r="A480" s="1">
        <v>43214</v>
      </c>
      <c r="B480">
        <v>16290</v>
      </c>
      <c r="C480">
        <v>22103</v>
      </c>
      <c r="D480">
        <v>17129</v>
      </c>
      <c r="E480">
        <v>9129</v>
      </c>
      <c r="F480">
        <v>72</v>
      </c>
      <c r="G480" t="s">
        <v>40</v>
      </c>
      <c r="H480" t="str">
        <f>IF(Grammys[[#This Row],[date]]&gt;=DATE(2022,2,1), "Grammys", "Grammys + TRA")</f>
        <v>Grammys + TRA</v>
      </c>
      <c r="I480" s="29" t="str">
        <f>_xlfn.XLOOKUP(Grammys[[#This Row],[date]],mobile_visits[date],mobile_visits[mobile_visitors],"0")</f>
        <v>0</v>
      </c>
      <c r="O480" s="1">
        <v>45071</v>
      </c>
      <c r="P480">
        <v>15970</v>
      </c>
    </row>
    <row r="481" spans="1:16">
      <c r="A481" s="1">
        <v>43215</v>
      </c>
      <c r="B481">
        <v>15499</v>
      </c>
      <c r="C481">
        <v>21472</v>
      </c>
      <c r="D481">
        <v>16376</v>
      </c>
      <c r="E481">
        <v>8673</v>
      </c>
      <c r="F481">
        <v>70</v>
      </c>
      <c r="G481" t="s">
        <v>40</v>
      </c>
      <c r="H481" t="str">
        <f>IF(Grammys[[#This Row],[date]]&gt;=DATE(2022,2,1), "Grammys", "Grammys + TRA")</f>
        <v>Grammys + TRA</v>
      </c>
      <c r="I481" s="29" t="str">
        <f>_xlfn.XLOOKUP(Grammys[[#This Row],[date]],mobile_visits[date],mobile_visits[mobile_visitors],"0")</f>
        <v>0</v>
      </c>
      <c r="O481" s="1">
        <v>45072</v>
      </c>
      <c r="P481">
        <v>12674</v>
      </c>
    </row>
    <row r="482" spans="1:16">
      <c r="A482" s="1">
        <v>43216</v>
      </c>
      <c r="B482">
        <v>16901</v>
      </c>
      <c r="C482">
        <v>22733</v>
      </c>
      <c r="D482">
        <v>17603</v>
      </c>
      <c r="E482">
        <v>9258</v>
      </c>
      <c r="F482">
        <v>70</v>
      </c>
      <c r="G482" t="s">
        <v>40</v>
      </c>
      <c r="H482" t="str">
        <f>IF(Grammys[[#This Row],[date]]&gt;=DATE(2022,2,1), "Grammys", "Grammys + TRA")</f>
        <v>Grammys + TRA</v>
      </c>
      <c r="I482" s="29" t="str">
        <f>_xlfn.XLOOKUP(Grammys[[#This Row],[date]],mobile_visits[date],mobile_visits[mobile_visitors],"0")</f>
        <v>0</v>
      </c>
      <c r="O482" s="1">
        <v>45073</v>
      </c>
      <c r="P482">
        <v>11412</v>
      </c>
    </row>
    <row r="483" spans="1:16">
      <c r="A483" s="1">
        <v>43217</v>
      </c>
      <c r="B483">
        <v>15228</v>
      </c>
      <c r="C483">
        <v>20153</v>
      </c>
      <c r="D483">
        <v>15462</v>
      </c>
      <c r="E483">
        <v>8497</v>
      </c>
      <c r="F483">
        <v>66</v>
      </c>
      <c r="G483" t="s">
        <v>40</v>
      </c>
      <c r="H483" t="str">
        <f>IF(Grammys[[#This Row],[date]]&gt;=DATE(2022,2,1), "Grammys", "Grammys + TRA")</f>
        <v>Grammys + TRA</v>
      </c>
      <c r="I483" s="29" t="str">
        <f>_xlfn.XLOOKUP(Grammys[[#This Row],[date]],mobile_visits[date],mobile_visits[mobile_visitors],"0")</f>
        <v>0</v>
      </c>
      <c r="O483" s="1">
        <v>45074</v>
      </c>
      <c r="P483">
        <v>11060</v>
      </c>
    </row>
    <row r="484" spans="1:16">
      <c r="A484" s="1">
        <v>43218</v>
      </c>
      <c r="B484">
        <v>15602</v>
      </c>
      <c r="C484">
        <v>20754</v>
      </c>
      <c r="D484">
        <v>16418</v>
      </c>
      <c r="E484">
        <v>8740</v>
      </c>
      <c r="F484">
        <v>61</v>
      </c>
      <c r="G484" t="s">
        <v>40</v>
      </c>
      <c r="H484" t="str">
        <f>IF(Grammys[[#This Row],[date]]&gt;=DATE(2022,2,1), "Grammys", "Grammys + TRA")</f>
        <v>Grammys + TRA</v>
      </c>
      <c r="I484" s="29" t="str">
        <f>_xlfn.XLOOKUP(Grammys[[#This Row],[date]],mobile_visits[date],mobile_visits[mobile_visitors],"0")</f>
        <v>0</v>
      </c>
      <c r="O484" s="1">
        <v>45075</v>
      </c>
      <c r="P484">
        <v>16834</v>
      </c>
    </row>
    <row r="485" spans="1:16">
      <c r="A485" s="1">
        <v>43219</v>
      </c>
      <c r="B485">
        <v>15171</v>
      </c>
      <c r="C485">
        <v>19795</v>
      </c>
      <c r="D485">
        <v>15706</v>
      </c>
      <c r="E485">
        <v>7607</v>
      </c>
      <c r="F485">
        <v>61</v>
      </c>
      <c r="G485" t="s">
        <v>40</v>
      </c>
      <c r="H485" t="str">
        <f>IF(Grammys[[#This Row],[date]]&gt;=DATE(2022,2,1), "Grammys", "Grammys + TRA")</f>
        <v>Grammys + TRA</v>
      </c>
      <c r="I485" s="29" t="str">
        <f>_xlfn.XLOOKUP(Grammys[[#This Row],[date]],mobile_visits[date],mobile_visits[mobile_visitors],"0")</f>
        <v>0</v>
      </c>
      <c r="O485" s="1">
        <v>45076</v>
      </c>
      <c r="P485">
        <v>10734</v>
      </c>
    </row>
    <row r="486" spans="1:16">
      <c r="A486" s="1">
        <v>43220</v>
      </c>
      <c r="B486">
        <v>19538</v>
      </c>
      <c r="C486">
        <v>25173</v>
      </c>
      <c r="D486">
        <v>20200</v>
      </c>
      <c r="E486">
        <v>9680</v>
      </c>
      <c r="F486">
        <v>67</v>
      </c>
      <c r="G486" t="s">
        <v>40</v>
      </c>
      <c r="H486" t="str">
        <f>IF(Grammys[[#This Row],[date]]&gt;=DATE(2022,2,1), "Grammys", "Grammys + TRA")</f>
        <v>Grammys + TRA</v>
      </c>
      <c r="I486" s="29" t="str">
        <f>_xlfn.XLOOKUP(Grammys[[#This Row],[date]],mobile_visits[date],mobile_visits[mobile_visitors],"0")</f>
        <v>0</v>
      </c>
      <c r="O486" s="1">
        <v>45077</v>
      </c>
      <c r="P486">
        <v>22726</v>
      </c>
    </row>
    <row r="487" spans="1:16">
      <c r="A487" s="1">
        <v>43221</v>
      </c>
      <c r="B487">
        <v>14258</v>
      </c>
      <c r="C487">
        <v>19391</v>
      </c>
      <c r="D487">
        <v>14711</v>
      </c>
      <c r="E487">
        <v>8015</v>
      </c>
      <c r="F487">
        <v>71</v>
      </c>
      <c r="G487" t="s">
        <v>40</v>
      </c>
      <c r="H487" t="str">
        <f>IF(Grammys[[#This Row],[date]]&gt;=DATE(2022,2,1), "Grammys", "Grammys + TRA")</f>
        <v>Grammys + TRA</v>
      </c>
      <c r="I487" s="29" t="str">
        <f>_xlfn.XLOOKUP(Grammys[[#This Row],[date]],mobile_visits[date],mobile_visits[mobile_visitors],"0")</f>
        <v>0</v>
      </c>
      <c r="O487" s="1">
        <v>45078</v>
      </c>
      <c r="P487">
        <v>11056</v>
      </c>
    </row>
    <row r="488" spans="1:16">
      <c r="A488" s="1">
        <v>43222</v>
      </c>
      <c r="B488">
        <v>14338</v>
      </c>
      <c r="C488">
        <v>19817</v>
      </c>
      <c r="D488">
        <v>14832</v>
      </c>
      <c r="E488">
        <v>7805</v>
      </c>
      <c r="F488">
        <v>79</v>
      </c>
      <c r="G488" t="s">
        <v>40</v>
      </c>
      <c r="H488" t="str">
        <f>IF(Grammys[[#This Row],[date]]&gt;=DATE(2022,2,1), "Grammys", "Grammys + TRA")</f>
        <v>Grammys + TRA</v>
      </c>
      <c r="I488" s="29" t="str">
        <f>_xlfn.XLOOKUP(Grammys[[#This Row],[date]],mobile_visits[date],mobile_visits[mobile_visitors],"0")</f>
        <v>0</v>
      </c>
      <c r="O488" s="1">
        <v>45079</v>
      </c>
      <c r="P488">
        <v>8083</v>
      </c>
    </row>
    <row r="489" spans="1:16">
      <c r="A489" s="1">
        <v>43223</v>
      </c>
      <c r="B489">
        <v>14110</v>
      </c>
      <c r="C489">
        <v>18984</v>
      </c>
      <c r="D489">
        <v>14569</v>
      </c>
      <c r="E489">
        <v>7537</v>
      </c>
      <c r="F489">
        <v>71</v>
      </c>
      <c r="G489" t="s">
        <v>40</v>
      </c>
      <c r="H489" t="str">
        <f>IF(Grammys[[#This Row],[date]]&gt;=DATE(2022,2,1), "Grammys", "Grammys + TRA")</f>
        <v>Grammys + TRA</v>
      </c>
      <c r="I489" s="29" t="str">
        <f>_xlfn.XLOOKUP(Grammys[[#This Row],[date]],mobile_visits[date],mobile_visits[mobile_visitors],"0")</f>
        <v>0</v>
      </c>
      <c r="O489" s="1">
        <v>45080</v>
      </c>
      <c r="P489">
        <v>10300</v>
      </c>
    </row>
    <row r="490" spans="1:16">
      <c r="A490" s="1">
        <v>43224</v>
      </c>
      <c r="B490">
        <v>11855</v>
      </c>
      <c r="C490">
        <v>15934</v>
      </c>
      <c r="D490">
        <v>12086</v>
      </c>
      <c r="E490">
        <v>6997</v>
      </c>
      <c r="F490">
        <v>72</v>
      </c>
      <c r="G490" t="s">
        <v>40</v>
      </c>
      <c r="H490" t="str">
        <f>IF(Grammys[[#This Row],[date]]&gt;=DATE(2022,2,1), "Grammys", "Grammys + TRA")</f>
        <v>Grammys + TRA</v>
      </c>
      <c r="I490" s="29" t="str">
        <f>_xlfn.XLOOKUP(Grammys[[#This Row],[date]],mobile_visits[date],mobile_visits[mobile_visitors],"0")</f>
        <v>0</v>
      </c>
      <c r="O490" s="1">
        <v>45081</v>
      </c>
      <c r="P490">
        <v>7640</v>
      </c>
    </row>
    <row r="491" spans="1:16">
      <c r="A491" s="1">
        <v>43225</v>
      </c>
      <c r="B491">
        <v>9660</v>
      </c>
      <c r="C491">
        <v>13375</v>
      </c>
      <c r="D491">
        <v>9982</v>
      </c>
      <c r="E491">
        <v>5731</v>
      </c>
      <c r="F491">
        <v>69</v>
      </c>
      <c r="G491" t="s">
        <v>40</v>
      </c>
      <c r="H491" t="str">
        <f>IF(Grammys[[#This Row],[date]]&gt;=DATE(2022,2,1), "Grammys", "Grammys + TRA")</f>
        <v>Grammys + TRA</v>
      </c>
      <c r="I491" s="29" t="str">
        <f>_xlfn.XLOOKUP(Grammys[[#This Row],[date]],mobile_visits[date],mobile_visits[mobile_visitors],"0")</f>
        <v>0</v>
      </c>
      <c r="O491" s="1">
        <v>45082</v>
      </c>
      <c r="P491">
        <v>11238</v>
      </c>
    </row>
    <row r="492" spans="1:16">
      <c r="A492" s="1">
        <v>43226</v>
      </c>
      <c r="B492">
        <v>9865</v>
      </c>
      <c r="C492">
        <v>13604</v>
      </c>
      <c r="D492">
        <v>10192</v>
      </c>
      <c r="E492">
        <v>5890</v>
      </c>
      <c r="F492">
        <v>78</v>
      </c>
      <c r="G492" t="s">
        <v>40</v>
      </c>
      <c r="H492" t="str">
        <f>IF(Grammys[[#This Row],[date]]&gt;=DATE(2022,2,1), "Grammys", "Grammys + TRA")</f>
        <v>Grammys + TRA</v>
      </c>
      <c r="I492" s="29" t="str">
        <f>_xlfn.XLOOKUP(Grammys[[#This Row],[date]],mobile_visits[date],mobile_visits[mobile_visitors],"0")</f>
        <v>0</v>
      </c>
      <c r="O492" s="1">
        <v>45083</v>
      </c>
      <c r="P492">
        <v>9309</v>
      </c>
    </row>
    <row r="493" spans="1:16">
      <c r="A493" s="1">
        <v>43227</v>
      </c>
      <c r="B493">
        <v>15197</v>
      </c>
      <c r="C493">
        <v>20591</v>
      </c>
      <c r="D493">
        <v>15712</v>
      </c>
      <c r="E493">
        <v>7878</v>
      </c>
      <c r="F493">
        <v>79</v>
      </c>
      <c r="G493" t="s">
        <v>40</v>
      </c>
      <c r="H493" t="str">
        <f>IF(Grammys[[#This Row],[date]]&gt;=DATE(2022,2,1), "Grammys", "Grammys + TRA")</f>
        <v>Grammys + TRA</v>
      </c>
      <c r="I493" s="29" t="str">
        <f>_xlfn.XLOOKUP(Grammys[[#This Row],[date]],mobile_visits[date],mobile_visits[mobile_visitors],"0")</f>
        <v>0</v>
      </c>
      <c r="O493" s="1">
        <v>45084</v>
      </c>
      <c r="P493">
        <v>9048</v>
      </c>
    </row>
    <row r="494" spans="1:16">
      <c r="A494" s="1">
        <v>43228</v>
      </c>
      <c r="B494">
        <v>13533</v>
      </c>
      <c r="C494">
        <v>18736</v>
      </c>
      <c r="D494">
        <v>14147</v>
      </c>
      <c r="E494">
        <v>7977</v>
      </c>
      <c r="F494">
        <v>79</v>
      </c>
      <c r="G494" t="s">
        <v>40</v>
      </c>
      <c r="H494" t="str">
        <f>IF(Grammys[[#This Row],[date]]&gt;=DATE(2022,2,1), "Grammys", "Grammys + TRA")</f>
        <v>Grammys + TRA</v>
      </c>
      <c r="I494" s="29" t="str">
        <f>_xlfn.XLOOKUP(Grammys[[#This Row],[date]],mobile_visits[date],mobile_visits[mobile_visitors],"0")</f>
        <v>0</v>
      </c>
      <c r="O494" s="1">
        <v>45085</v>
      </c>
      <c r="P494">
        <v>9830</v>
      </c>
    </row>
    <row r="495" spans="1:16">
      <c r="A495" s="1">
        <v>43229</v>
      </c>
      <c r="B495">
        <v>15412</v>
      </c>
      <c r="C495">
        <v>20933</v>
      </c>
      <c r="D495">
        <v>15880</v>
      </c>
      <c r="E495">
        <v>7661</v>
      </c>
      <c r="F495">
        <v>74</v>
      </c>
      <c r="G495" t="s">
        <v>40</v>
      </c>
      <c r="H495" t="str">
        <f>IF(Grammys[[#This Row],[date]]&gt;=DATE(2022,2,1), "Grammys", "Grammys + TRA")</f>
        <v>Grammys + TRA</v>
      </c>
      <c r="I495" s="29" t="str">
        <f>_xlfn.XLOOKUP(Grammys[[#This Row],[date]],mobile_visits[date],mobile_visits[mobile_visitors],"0")</f>
        <v>0</v>
      </c>
      <c r="O495" s="1">
        <v>45086</v>
      </c>
      <c r="P495">
        <v>10248</v>
      </c>
    </row>
    <row r="496" spans="1:16">
      <c r="A496" s="1">
        <v>43230</v>
      </c>
      <c r="B496">
        <v>16306</v>
      </c>
      <c r="C496">
        <v>21462</v>
      </c>
      <c r="D496">
        <v>16752</v>
      </c>
      <c r="E496">
        <v>9593</v>
      </c>
      <c r="F496">
        <v>66</v>
      </c>
      <c r="G496" t="s">
        <v>40</v>
      </c>
      <c r="H496" t="str">
        <f>IF(Grammys[[#This Row],[date]]&gt;=DATE(2022,2,1), "Grammys", "Grammys + TRA")</f>
        <v>Grammys + TRA</v>
      </c>
      <c r="I496" s="29" t="str">
        <f>_xlfn.XLOOKUP(Grammys[[#This Row],[date]],mobile_visits[date],mobile_visits[mobile_visitors],"0")</f>
        <v>0</v>
      </c>
      <c r="O496" s="1">
        <v>45087</v>
      </c>
      <c r="P496">
        <v>10195</v>
      </c>
    </row>
    <row r="497" spans="1:16">
      <c r="A497" s="1">
        <v>43231</v>
      </c>
      <c r="B497">
        <v>38857</v>
      </c>
      <c r="C497">
        <v>52629</v>
      </c>
      <c r="D497">
        <v>42948</v>
      </c>
      <c r="E497">
        <v>26001</v>
      </c>
      <c r="F497">
        <v>54</v>
      </c>
      <c r="G497" t="s">
        <v>40</v>
      </c>
      <c r="H497" t="str">
        <f>IF(Grammys[[#This Row],[date]]&gt;=DATE(2022,2,1), "Grammys", "Grammys + TRA")</f>
        <v>Grammys + TRA</v>
      </c>
      <c r="I497" s="29" t="str">
        <f>_xlfn.XLOOKUP(Grammys[[#This Row],[date]],mobile_visits[date],mobile_visits[mobile_visitors],"0")</f>
        <v>0</v>
      </c>
      <c r="O497" s="1">
        <v>45088</v>
      </c>
      <c r="P497">
        <v>8631</v>
      </c>
    </row>
    <row r="498" spans="1:16">
      <c r="A498" s="1">
        <v>43232</v>
      </c>
      <c r="B498">
        <v>14032</v>
      </c>
      <c r="C498">
        <v>18952</v>
      </c>
      <c r="D498">
        <v>14775</v>
      </c>
      <c r="E498">
        <v>8307</v>
      </c>
      <c r="F498">
        <v>64</v>
      </c>
      <c r="G498" t="s">
        <v>40</v>
      </c>
      <c r="H498" t="str">
        <f>IF(Grammys[[#This Row],[date]]&gt;=DATE(2022,2,1), "Grammys", "Grammys + TRA")</f>
        <v>Grammys + TRA</v>
      </c>
      <c r="I498" s="29" t="str">
        <f>_xlfn.XLOOKUP(Grammys[[#This Row],[date]],mobile_visits[date],mobile_visits[mobile_visitors],"0")</f>
        <v>0</v>
      </c>
      <c r="O498" s="1">
        <v>45089</v>
      </c>
      <c r="P498">
        <v>9309</v>
      </c>
    </row>
    <row r="499" spans="1:16">
      <c r="A499" s="1">
        <v>43233</v>
      </c>
      <c r="B499">
        <v>11393</v>
      </c>
      <c r="C499">
        <v>15906</v>
      </c>
      <c r="D499">
        <v>11895</v>
      </c>
      <c r="E499">
        <v>6706</v>
      </c>
      <c r="F499">
        <v>75</v>
      </c>
      <c r="G499" t="s">
        <v>40</v>
      </c>
      <c r="H499" t="str">
        <f>IF(Grammys[[#This Row],[date]]&gt;=DATE(2022,2,1), "Grammys", "Grammys + TRA")</f>
        <v>Grammys + TRA</v>
      </c>
      <c r="I499" s="29" t="str">
        <f>_xlfn.XLOOKUP(Grammys[[#This Row],[date]],mobile_visits[date],mobile_visits[mobile_visitors],"0")</f>
        <v>0</v>
      </c>
      <c r="O499" s="1">
        <v>45090</v>
      </c>
      <c r="P499">
        <v>17444</v>
      </c>
    </row>
    <row r="500" spans="1:16">
      <c r="A500" s="1">
        <v>43234</v>
      </c>
      <c r="B500">
        <v>13385</v>
      </c>
      <c r="C500">
        <v>18954</v>
      </c>
      <c r="D500">
        <v>13901</v>
      </c>
      <c r="E500">
        <v>7557</v>
      </c>
      <c r="F500">
        <v>78</v>
      </c>
      <c r="G500" t="s">
        <v>40</v>
      </c>
      <c r="H500" t="str">
        <f>IF(Grammys[[#This Row],[date]]&gt;=DATE(2022,2,1), "Grammys", "Grammys + TRA")</f>
        <v>Grammys + TRA</v>
      </c>
      <c r="I500" s="29" t="str">
        <f>_xlfn.XLOOKUP(Grammys[[#This Row],[date]],mobile_visits[date],mobile_visits[mobile_visitors],"0")</f>
        <v>0</v>
      </c>
      <c r="O500" s="1">
        <v>45091</v>
      </c>
      <c r="P500">
        <v>14602</v>
      </c>
    </row>
    <row r="501" spans="1:16">
      <c r="A501" s="1">
        <v>43235</v>
      </c>
      <c r="B501">
        <v>19229</v>
      </c>
      <c r="C501">
        <v>30010</v>
      </c>
      <c r="D501">
        <v>19921</v>
      </c>
      <c r="E501">
        <v>8200</v>
      </c>
      <c r="F501">
        <v>411</v>
      </c>
      <c r="G501" t="s">
        <v>40</v>
      </c>
      <c r="H501" t="str">
        <f>IF(Grammys[[#This Row],[date]]&gt;=DATE(2022,2,1), "Grammys", "Grammys + TRA")</f>
        <v>Grammys + TRA</v>
      </c>
      <c r="I501" s="29" t="str">
        <f>_xlfn.XLOOKUP(Grammys[[#This Row],[date]],mobile_visits[date],mobile_visits[mobile_visitors],"0")</f>
        <v>0</v>
      </c>
      <c r="O501" s="1">
        <v>45092</v>
      </c>
      <c r="P501">
        <v>11134</v>
      </c>
    </row>
    <row r="502" spans="1:16">
      <c r="A502" s="1">
        <v>43236</v>
      </c>
      <c r="B502">
        <v>15021</v>
      </c>
      <c r="C502">
        <v>21813</v>
      </c>
      <c r="D502">
        <v>15343</v>
      </c>
      <c r="E502">
        <v>7419</v>
      </c>
      <c r="F502">
        <v>313</v>
      </c>
      <c r="G502" t="s">
        <v>40</v>
      </c>
      <c r="H502" t="str">
        <f>IF(Grammys[[#This Row],[date]]&gt;=DATE(2022,2,1), "Grammys", "Grammys + TRA")</f>
        <v>Grammys + TRA</v>
      </c>
      <c r="I502" s="29" t="str">
        <f>_xlfn.XLOOKUP(Grammys[[#This Row],[date]],mobile_visits[date],mobile_visits[mobile_visitors],"0")</f>
        <v>0</v>
      </c>
      <c r="O502" s="1">
        <v>45093</v>
      </c>
      <c r="P502">
        <v>12151</v>
      </c>
    </row>
    <row r="503" spans="1:16">
      <c r="A503" s="1">
        <v>43237</v>
      </c>
      <c r="B503">
        <v>14457</v>
      </c>
      <c r="C503">
        <v>20592</v>
      </c>
      <c r="D503">
        <v>14677</v>
      </c>
      <c r="E503">
        <v>7537</v>
      </c>
      <c r="F503">
        <v>291</v>
      </c>
      <c r="G503" t="s">
        <v>40</v>
      </c>
      <c r="H503" t="str">
        <f>IF(Grammys[[#This Row],[date]]&gt;=DATE(2022,2,1), "Grammys", "Grammys + TRA")</f>
        <v>Grammys + TRA</v>
      </c>
      <c r="I503" s="29" t="str">
        <f>_xlfn.XLOOKUP(Grammys[[#This Row],[date]],mobile_visits[date],mobile_visits[mobile_visitors],"0")</f>
        <v>0</v>
      </c>
      <c r="O503" s="1">
        <v>45094</v>
      </c>
      <c r="P503">
        <v>12699</v>
      </c>
    </row>
    <row r="504" spans="1:16">
      <c r="A504" s="1">
        <v>43238</v>
      </c>
      <c r="B504">
        <v>13300</v>
      </c>
      <c r="C504">
        <v>18406</v>
      </c>
      <c r="D504">
        <v>13422</v>
      </c>
      <c r="E504">
        <v>7317</v>
      </c>
      <c r="F504">
        <v>253</v>
      </c>
      <c r="G504" t="s">
        <v>40</v>
      </c>
      <c r="H504" t="str">
        <f>IF(Grammys[[#This Row],[date]]&gt;=DATE(2022,2,1), "Grammys", "Grammys + TRA")</f>
        <v>Grammys + TRA</v>
      </c>
      <c r="I504" s="29" t="str">
        <f>_xlfn.XLOOKUP(Grammys[[#This Row],[date]],mobile_visits[date],mobile_visits[mobile_visitors],"0")</f>
        <v>0</v>
      </c>
      <c r="O504" s="1">
        <v>45095</v>
      </c>
      <c r="P504">
        <v>13272</v>
      </c>
    </row>
    <row r="505" spans="1:16">
      <c r="A505" s="1">
        <v>43239</v>
      </c>
      <c r="B505">
        <v>13694</v>
      </c>
      <c r="C505">
        <v>17815</v>
      </c>
      <c r="D505">
        <v>13609</v>
      </c>
      <c r="E505">
        <v>6956</v>
      </c>
      <c r="F505">
        <v>223</v>
      </c>
      <c r="G505" t="s">
        <v>40</v>
      </c>
      <c r="H505" t="str">
        <f>IF(Grammys[[#This Row],[date]]&gt;=DATE(2022,2,1), "Grammys", "Grammys + TRA")</f>
        <v>Grammys + TRA</v>
      </c>
      <c r="I505" s="29" t="str">
        <f>_xlfn.XLOOKUP(Grammys[[#This Row],[date]],mobile_visits[date],mobile_visits[mobile_visitors],"0")</f>
        <v>0</v>
      </c>
      <c r="O505" s="1">
        <v>45096</v>
      </c>
      <c r="P505">
        <v>8370</v>
      </c>
    </row>
    <row r="506" spans="1:16">
      <c r="A506" s="1">
        <v>43240</v>
      </c>
      <c r="B506">
        <v>13506</v>
      </c>
      <c r="C506">
        <v>18618</v>
      </c>
      <c r="D506">
        <v>13528</v>
      </c>
      <c r="E506">
        <v>7365</v>
      </c>
      <c r="F506">
        <v>247</v>
      </c>
      <c r="G506" t="s">
        <v>40</v>
      </c>
      <c r="H506" t="str">
        <f>IF(Grammys[[#This Row],[date]]&gt;=DATE(2022,2,1), "Grammys", "Grammys + TRA")</f>
        <v>Grammys + TRA</v>
      </c>
      <c r="I506" s="29" t="str">
        <f>_xlfn.XLOOKUP(Grammys[[#This Row],[date]],mobile_visits[date],mobile_visits[mobile_visitors],"0")</f>
        <v>0</v>
      </c>
      <c r="O506" s="1">
        <v>45097</v>
      </c>
      <c r="P506">
        <v>9517</v>
      </c>
    </row>
    <row r="507" spans="1:16">
      <c r="A507" s="1">
        <v>43241</v>
      </c>
      <c r="B507">
        <v>13825</v>
      </c>
      <c r="C507">
        <v>19891</v>
      </c>
      <c r="D507">
        <v>13898</v>
      </c>
      <c r="E507">
        <v>7881</v>
      </c>
      <c r="F507">
        <v>268</v>
      </c>
      <c r="G507" t="s">
        <v>40</v>
      </c>
      <c r="H507" t="str">
        <f>IF(Grammys[[#This Row],[date]]&gt;=DATE(2022,2,1), "Grammys", "Grammys + TRA")</f>
        <v>Grammys + TRA</v>
      </c>
      <c r="I507" s="29" t="str">
        <f>_xlfn.XLOOKUP(Grammys[[#This Row],[date]],mobile_visits[date],mobile_visits[mobile_visitors],"0")</f>
        <v>0</v>
      </c>
      <c r="O507" s="1">
        <v>45098</v>
      </c>
      <c r="P507">
        <v>9804</v>
      </c>
    </row>
    <row r="508" spans="1:16">
      <c r="A508" s="1">
        <v>43242</v>
      </c>
      <c r="B508">
        <v>13659</v>
      </c>
      <c r="C508">
        <v>19572</v>
      </c>
      <c r="D508">
        <v>13888</v>
      </c>
      <c r="E508">
        <v>7746</v>
      </c>
      <c r="F508">
        <v>267</v>
      </c>
      <c r="G508" t="s">
        <v>40</v>
      </c>
      <c r="H508" t="str">
        <f>IF(Grammys[[#This Row],[date]]&gt;=DATE(2022,2,1), "Grammys", "Grammys + TRA")</f>
        <v>Grammys + TRA</v>
      </c>
      <c r="I508" s="29" t="str">
        <f>_xlfn.XLOOKUP(Grammys[[#This Row],[date]],mobile_visits[date],mobile_visits[mobile_visitors],"0")</f>
        <v>0</v>
      </c>
      <c r="O508" s="1">
        <v>45099</v>
      </c>
      <c r="P508">
        <v>9387</v>
      </c>
    </row>
    <row r="509" spans="1:16">
      <c r="A509" s="1">
        <v>43243</v>
      </c>
      <c r="B509">
        <v>12272</v>
      </c>
      <c r="C509">
        <v>17003</v>
      </c>
      <c r="D509">
        <v>12205</v>
      </c>
      <c r="E509">
        <v>6756</v>
      </c>
      <c r="F509">
        <v>259</v>
      </c>
      <c r="G509" t="s">
        <v>40</v>
      </c>
      <c r="H509" t="str">
        <f>IF(Grammys[[#This Row],[date]]&gt;=DATE(2022,2,1), "Grammys", "Grammys + TRA")</f>
        <v>Grammys + TRA</v>
      </c>
      <c r="I509" s="29" t="str">
        <f>_xlfn.XLOOKUP(Grammys[[#This Row],[date]],mobile_visits[date],mobile_visits[mobile_visitors],"0")</f>
        <v>0</v>
      </c>
      <c r="O509" s="1">
        <v>45100</v>
      </c>
      <c r="P509">
        <v>11995</v>
      </c>
    </row>
    <row r="510" spans="1:16">
      <c r="A510" s="1">
        <v>43244</v>
      </c>
      <c r="B510">
        <v>11203</v>
      </c>
      <c r="C510">
        <v>15844</v>
      </c>
      <c r="D510">
        <v>11312</v>
      </c>
      <c r="E510">
        <v>6552</v>
      </c>
      <c r="F510">
        <v>274</v>
      </c>
      <c r="G510" t="s">
        <v>40</v>
      </c>
      <c r="H510" t="str">
        <f>IF(Grammys[[#This Row],[date]]&gt;=DATE(2022,2,1), "Grammys", "Grammys + TRA")</f>
        <v>Grammys + TRA</v>
      </c>
      <c r="I510" s="29" t="str">
        <f>_xlfn.XLOOKUP(Grammys[[#This Row],[date]],mobile_visits[date],mobile_visits[mobile_visitors],"0")</f>
        <v>0</v>
      </c>
      <c r="O510" s="1">
        <v>45101</v>
      </c>
      <c r="P510">
        <v>11577</v>
      </c>
    </row>
    <row r="511" spans="1:16">
      <c r="A511" s="1">
        <v>43245</v>
      </c>
      <c r="B511">
        <v>10547</v>
      </c>
      <c r="C511">
        <v>14690</v>
      </c>
      <c r="D511">
        <v>10476</v>
      </c>
      <c r="E511">
        <v>6155</v>
      </c>
      <c r="F511">
        <v>278</v>
      </c>
      <c r="G511" t="s">
        <v>40</v>
      </c>
      <c r="H511" t="str">
        <f>IF(Grammys[[#This Row],[date]]&gt;=DATE(2022,2,1), "Grammys", "Grammys + TRA")</f>
        <v>Grammys + TRA</v>
      </c>
      <c r="I511" s="29" t="str">
        <f>_xlfn.XLOOKUP(Grammys[[#This Row],[date]],mobile_visits[date],mobile_visits[mobile_visitors],"0")</f>
        <v>0</v>
      </c>
      <c r="O511" s="1">
        <v>45102</v>
      </c>
      <c r="P511">
        <v>11369</v>
      </c>
    </row>
    <row r="512" spans="1:16">
      <c r="A512" s="1">
        <v>43246</v>
      </c>
      <c r="B512">
        <v>10256</v>
      </c>
      <c r="C512">
        <v>13473</v>
      </c>
      <c r="D512">
        <v>9966</v>
      </c>
      <c r="E512">
        <v>5729</v>
      </c>
      <c r="F512">
        <v>254</v>
      </c>
      <c r="G512" t="s">
        <v>40</v>
      </c>
      <c r="H512" t="str">
        <f>IF(Grammys[[#This Row],[date]]&gt;=DATE(2022,2,1), "Grammys", "Grammys + TRA")</f>
        <v>Grammys + TRA</v>
      </c>
      <c r="I512" s="29" t="str">
        <f>_xlfn.XLOOKUP(Grammys[[#This Row],[date]],mobile_visits[date],mobile_visits[mobile_visitors],"0")</f>
        <v>0</v>
      </c>
      <c r="O512" s="1">
        <v>45103</v>
      </c>
      <c r="P512">
        <v>7327</v>
      </c>
    </row>
    <row r="513" spans="1:16">
      <c r="A513" s="1">
        <v>43247</v>
      </c>
      <c r="B513">
        <v>11040</v>
      </c>
      <c r="C513">
        <v>15344</v>
      </c>
      <c r="D513">
        <v>10927</v>
      </c>
      <c r="E513">
        <v>6230</v>
      </c>
      <c r="F513">
        <v>256</v>
      </c>
      <c r="G513" t="s">
        <v>40</v>
      </c>
      <c r="H513" t="str">
        <f>IF(Grammys[[#This Row],[date]]&gt;=DATE(2022,2,1), "Grammys", "Grammys + TRA")</f>
        <v>Grammys + TRA</v>
      </c>
      <c r="I513" s="29" t="str">
        <f>_xlfn.XLOOKUP(Grammys[[#This Row],[date]],mobile_visits[date],mobile_visits[mobile_visitors],"0")</f>
        <v>0</v>
      </c>
      <c r="O513" s="1">
        <v>45104</v>
      </c>
      <c r="P513">
        <v>9491</v>
      </c>
    </row>
    <row r="514" spans="1:16">
      <c r="A514" s="1">
        <v>43248</v>
      </c>
      <c r="B514">
        <v>10719</v>
      </c>
      <c r="C514">
        <v>15365</v>
      </c>
      <c r="D514">
        <v>10822</v>
      </c>
      <c r="E514">
        <v>6315</v>
      </c>
      <c r="F514">
        <v>288</v>
      </c>
      <c r="G514" t="s">
        <v>40</v>
      </c>
      <c r="H514" t="str">
        <f>IF(Grammys[[#This Row],[date]]&gt;=DATE(2022,2,1), "Grammys", "Grammys + TRA")</f>
        <v>Grammys + TRA</v>
      </c>
      <c r="I514" s="29" t="str">
        <f>_xlfn.XLOOKUP(Grammys[[#This Row],[date]],mobile_visits[date],mobile_visits[mobile_visitors],"0")</f>
        <v>0</v>
      </c>
      <c r="O514" s="1">
        <v>45105</v>
      </c>
      <c r="P514">
        <v>9856</v>
      </c>
    </row>
    <row r="515" spans="1:16">
      <c r="A515" s="1">
        <v>43249</v>
      </c>
      <c r="B515">
        <v>11735</v>
      </c>
      <c r="C515">
        <v>17419</v>
      </c>
      <c r="D515">
        <v>11870</v>
      </c>
      <c r="E515">
        <v>6783</v>
      </c>
      <c r="F515">
        <v>297</v>
      </c>
      <c r="G515" t="s">
        <v>40</v>
      </c>
      <c r="H515" t="str">
        <f>IF(Grammys[[#This Row],[date]]&gt;=DATE(2022,2,1), "Grammys", "Grammys + TRA")</f>
        <v>Grammys + TRA</v>
      </c>
      <c r="I515" s="29" t="str">
        <f>_xlfn.XLOOKUP(Grammys[[#This Row],[date]],mobile_visits[date],mobile_visits[mobile_visitors],"0")</f>
        <v>0</v>
      </c>
      <c r="O515" s="1">
        <v>45106</v>
      </c>
      <c r="P515">
        <v>12881</v>
      </c>
    </row>
    <row r="516" spans="1:16">
      <c r="A516" s="1">
        <v>43250</v>
      </c>
      <c r="B516">
        <v>14774</v>
      </c>
      <c r="C516">
        <v>20555</v>
      </c>
      <c r="D516">
        <v>14911</v>
      </c>
      <c r="E516">
        <v>7695</v>
      </c>
      <c r="F516">
        <v>274</v>
      </c>
      <c r="G516" t="s">
        <v>40</v>
      </c>
      <c r="H516" t="str">
        <f>IF(Grammys[[#This Row],[date]]&gt;=DATE(2022,2,1), "Grammys", "Grammys + TRA")</f>
        <v>Grammys + TRA</v>
      </c>
      <c r="I516" s="29" t="str">
        <f>_xlfn.XLOOKUP(Grammys[[#This Row],[date]],mobile_visits[date],mobile_visits[mobile_visitors],"0")</f>
        <v>0</v>
      </c>
      <c r="O516" s="1">
        <v>45107</v>
      </c>
      <c r="P516">
        <v>14446</v>
      </c>
    </row>
    <row r="517" spans="1:16">
      <c r="A517" s="1">
        <v>43251</v>
      </c>
      <c r="B517">
        <v>13053</v>
      </c>
      <c r="C517">
        <v>17758</v>
      </c>
      <c r="D517">
        <v>13211</v>
      </c>
      <c r="E517">
        <v>6417</v>
      </c>
      <c r="F517">
        <v>242</v>
      </c>
      <c r="G517" t="s">
        <v>40</v>
      </c>
      <c r="H517" t="str">
        <f>IF(Grammys[[#This Row],[date]]&gt;=DATE(2022,2,1), "Grammys", "Grammys + TRA")</f>
        <v>Grammys + TRA</v>
      </c>
      <c r="I517" s="29" t="str">
        <f>_xlfn.XLOOKUP(Grammys[[#This Row],[date]],mobile_visits[date],mobile_visits[mobile_visitors],"0")</f>
        <v>0</v>
      </c>
    </row>
    <row r="518" spans="1:16">
      <c r="A518" s="1">
        <v>43252</v>
      </c>
      <c r="B518">
        <v>11825</v>
      </c>
      <c r="C518">
        <v>16289</v>
      </c>
      <c r="D518">
        <v>11767</v>
      </c>
      <c r="E518">
        <v>6072</v>
      </c>
      <c r="F518">
        <v>265</v>
      </c>
      <c r="G518" t="s">
        <v>40</v>
      </c>
      <c r="H518" t="str">
        <f>IF(Grammys[[#This Row],[date]]&gt;=DATE(2022,2,1), "Grammys", "Grammys + TRA")</f>
        <v>Grammys + TRA</v>
      </c>
      <c r="I518" s="29" t="str">
        <f>_xlfn.XLOOKUP(Grammys[[#This Row],[date]],mobile_visits[date],mobile_visits[mobile_visitors],"0")</f>
        <v>0</v>
      </c>
    </row>
    <row r="519" spans="1:16">
      <c r="A519" s="1">
        <v>43253</v>
      </c>
      <c r="B519">
        <v>9932</v>
      </c>
      <c r="C519">
        <v>13248</v>
      </c>
      <c r="D519">
        <v>9881</v>
      </c>
      <c r="E519">
        <v>5747</v>
      </c>
      <c r="F519">
        <v>213</v>
      </c>
      <c r="G519" t="s">
        <v>40</v>
      </c>
      <c r="H519" t="str">
        <f>IF(Grammys[[#This Row],[date]]&gt;=DATE(2022,2,1), "Grammys", "Grammys + TRA")</f>
        <v>Grammys + TRA</v>
      </c>
      <c r="I519" s="29" t="str">
        <f>_xlfn.XLOOKUP(Grammys[[#This Row],[date]],mobile_visits[date],mobile_visits[mobile_visitors],"0")</f>
        <v>0</v>
      </c>
    </row>
    <row r="520" spans="1:16">
      <c r="A520" s="1">
        <v>43254</v>
      </c>
      <c r="B520">
        <v>9586</v>
      </c>
      <c r="C520">
        <v>13226</v>
      </c>
      <c r="D520">
        <v>9530</v>
      </c>
      <c r="E520">
        <v>5468</v>
      </c>
      <c r="F520">
        <v>254</v>
      </c>
      <c r="G520" t="s">
        <v>40</v>
      </c>
      <c r="H520" t="str">
        <f>IF(Grammys[[#This Row],[date]]&gt;=DATE(2022,2,1), "Grammys", "Grammys + TRA")</f>
        <v>Grammys + TRA</v>
      </c>
      <c r="I520" s="29" t="str">
        <f>_xlfn.XLOOKUP(Grammys[[#This Row],[date]],mobile_visits[date],mobile_visits[mobile_visitors],"0")</f>
        <v>0</v>
      </c>
    </row>
    <row r="521" spans="1:16">
      <c r="A521" s="1">
        <v>43255</v>
      </c>
      <c r="B521">
        <v>10093</v>
      </c>
      <c r="C521">
        <v>14899</v>
      </c>
      <c r="D521">
        <v>10245</v>
      </c>
      <c r="E521">
        <v>5846</v>
      </c>
      <c r="F521">
        <v>324</v>
      </c>
      <c r="G521" t="s">
        <v>40</v>
      </c>
      <c r="H521" t="str">
        <f>IF(Grammys[[#This Row],[date]]&gt;=DATE(2022,2,1), "Grammys", "Grammys + TRA")</f>
        <v>Grammys + TRA</v>
      </c>
      <c r="I521" s="29" t="str">
        <f>_xlfn.XLOOKUP(Grammys[[#This Row],[date]],mobile_visits[date],mobile_visits[mobile_visitors],"0")</f>
        <v>0</v>
      </c>
    </row>
    <row r="522" spans="1:16">
      <c r="A522" s="1">
        <v>43256</v>
      </c>
      <c r="B522">
        <v>10463</v>
      </c>
      <c r="C522">
        <v>14842</v>
      </c>
      <c r="D522">
        <v>10405</v>
      </c>
      <c r="E522">
        <v>5965</v>
      </c>
      <c r="F522">
        <v>279</v>
      </c>
      <c r="G522" t="s">
        <v>40</v>
      </c>
      <c r="H522" t="str">
        <f>IF(Grammys[[#This Row],[date]]&gt;=DATE(2022,2,1), "Grammys", "Grammys + TRA")</f>
        <v>Grammys + TRA</v>
      </c>
      <c r="I522" s="29" t="str">
        <f>_xlfn.XLOOKUP(Grammys[[#This Row],[date]],mobile_visits[date],mobile_visits[mobile_visitors],"0")</f>
        <v>0</v>
      </c>
    </row>
    <row r="523" spans="1:16">
      <c r="A523" s="1">
        <v>43257</v>
      </c>
      <c r="B523">
        <v>11449</v>
      </c>
      <c r="C523">
        <v>15810</v>
      </c>
      <c r="D523">
        <v>11504</v>
      </c>
      <c r="E523">
        <v>6819</v>
      </c>
      <c r="F523">
        <v>237</v>
      </c>
      <c r="G523" t="s">
        <v>40</v>
      </c>
      <c r="H523" t="str">
        <f>IF(Grammys[[#This Row],[date]]&gt;=DATE(2022,2,1), "Grammys", "Grammys + TRA")</f>
        <v>Grammys + TRA</v>
      </c>
      <c r="I523" s="29" t="str">
        <f>_xlfn.XLOOKUP(Grammys[[#This Row],[date]],mobile_visits[date],mobile_visits[mobile_visitors],"0")</f>
        <v>0</v>
      </c>
    </row>
    <row r="524" spans="1:16">
      <c r="A524" s="1">
        <v>43258</v>
      </c>
      <c r="B524">
        <v>10669</v>
      </c>
      <c r="C524">
        <v>15170</v>
      </c>
      <c r="D524">
        <v>10796</v>
      </c>
      <c r="E524">
        <v>6249</v>
      </c>
      <c r="F524">
        <v>255</v>
      </c>
      <c r="G524" t="s">
        <v>40</v>
      </c>
      <c r="H524" t="str">
        <f>IF(Grammys[[#This Row],[date]]&gt;=DATE(2022,2,1), "Grammys", "Grammys + TRA")</f>
        <v>Grammys + TRA</v>
      </c>
      <c r="I524" s="29" t="str">
        <f>_xlfn.XLOOKUP(Grammys[[#This Row],[date]],mobile_visits[date],mobile_visits[mobile_visitors],"0")</f>
        <v>0</v>
      </c>
    </row>
    <row r="525" spans="1:16">
      <c r="A525" s="1">
        <v>43259</v>
      </c>
      <c r="B525">
        <v>10215</v>
      </c>
      <c r="C525">
        <v>14300</v>
      </c>
      <c r="D525">
        <v>10250</v>
      </c>
      <c r="E525">
        <v>5891</v>
      </c>
      <c r="F525">
        <v>267</v>
      </c>
      <c r="G525" t="s">
        <v>40</v>
      </c>
      <c r="H525" t="str">
        <f>IF(Grammys[[#This Row],[date]]&gt;=DATE(2022,2,1), "Grammys", "Grammys + TRA")</f>
        <v>Grammys + TRA</v>
      </c>
      <c r="I525" s="29" t="str">
        <f>_xlfn.XLOOKUP(Grammys[[#This Row],[date]],mobile_visits[date],mobile_visits[mobile_visitors],"0")</f>
        <v>0</v>
      </c>
    </row>
    <row r="526" spans="1:16">
      <c r="A526" s="1">
        <v>43260</v>
      </c>
      <c r="B526">
        <v>21010</v>
      </c>
      <c r="C526">
        <v>27986</v>
      </c>
      <c r="D526">
        <v>21659</v>
      </c>
      <c r="E526">
        <v>8835</v>
      </c>
      <c r="F526">
        <v>279</v>
      </c>
      <c r="G526" t="s">
        <v>40</v>
      </c>
      <c r="H526" t="str">
        <f>IF(Grammys[[#This Row],[date]]&gt;=DATE(2022,2,1), "Grammys", "Grammys + TRA")</f>
        <v>Grammys + TRA</v>
      </c>
      <c r="I526" s="29" t="str">
        <f>_xlfn.XLOOKUP(Grammys[[#This Row],[date]],mobile_visits[date],mobile_visits[mobile_visitors],"0")</f>
        <v>0</v>
      </c>
    </row>
    <row r="527" spans="1:16">
      <c r="A527" s="1">
        <v>43261</v>
      </c>
      <c r="B527">
        <v>14918</v>
      </c>
      <c r="C527">
        <v>20506</v>
      </c>
      <c r="D527">
        <v>15207</v>
      </c>
      <c r="E527">
        <v>7698</v>
      </c>
      <c r="F527">
        <v>306</v>
      </c>
      <c r="G527" t="s">
        <v>40</v>
      </c>
      <c r="H527" t="str">
        <f>IF(Grammys[[#This Row],[date]]&gt;=DATE(2022,2,1), "Grammys", "Grammys + TRA")</f>
        <v>Grammys + TRA</v>
      </c>
      <c r="I527" s="29" t="str">
        <f>_xlfn.XLOOKUP(Grammys[[#This Row],[date]],mobile_visits[date],mobile_visits[mobile_visitors],"0")</f>
        <v>0</v>
      </c>
    </row>
    <row r="528" spans="1:16">
      <c r="A528" s="1">
        <v>43262</v>
      </c>
      <c r="B528">
        <v>22842</v>
      </c>
      <c r="C528">
        <v>30176</v>
      </c>
      <c r="D528">
        <v>23244</v>
      </c>
      <c r="E528">
        <v>9366</v>
      </c>
      <c r="F528">
        <v>264</v>
      </c>
      <c r="G528" t="s">
        <v>40</v>
      </c>
      <c r="H528" t="str">
        <f>IF(Grammys[[#This Row],[date]]&gt;=DATE(2022,2,1), "Grammys", "Grammys + TRA")</f>
        <v>Grammys + TRA</v>
      </c>
      <c r="I528" s="29" t="str">
        <f>_xlfn.XLOOKUP(Grammys[[#This Row],[date]],mobile_visits[date],mobile_visits[mobile_visitors],"0")</f>
        <v>0</v>
      </c>
    </row>
    <row r="529" spans="1:9">
      <c r="A529" s="1">
        <v>43263</v>
      </c>
      <c r="B529">
        <v>21508</v>
      </c>
      <c r="C529">
        <v>28428</v>
      </c>
      <c r="D529">
        <v>21829</v>
      </c>
      <c r="E529">
        <v>8972</v>
      </c>
      <c r="F529">
        <v>303</v>
      </c>
      <c r="G529" t="s">
        <v>40</v>
      </c>
      <c r="H529" t="str">
        <f>IF(Grammys[[#This Row],[date]]&gt;=DATE(2022,2,1), "Grammys", "Grammys + TRA")</f>
        <v>Grammys + TRA</v>
      </c>
      <c r="I529" s="29" t="str">
        <f>_xlfn.XLOOKUP(Grammys[[#This Row],[date]],mobile_visits[date],mobile_visits[mobile_visitors],"0")</f>
        <v>0</v>
      </c>
    </row>
    <row r="530" spans="1:9">
      <c r="A530" s="1">
        <v>43264</v>
      </c>
      <c r="B530">
        <v>12669</v>
      </c>
      <c r="C530">
        <v>17162</v>
      </c>
      <c r="D530">
        <v>12829</v>
      </c>
      <c r="E530">
        <v>6623</v>
      </c>
      <c r="F530">
        <v>264</v>
      </c>
      <c r="G530" t="s">
        <v>40</v>
      </c>
      <c r="H530" t="str">
        <f>IF(Grammys[[#This Row],[date]]&gt;=DATE(2022,2,1), "Grammys", "Grammys + TRA")</f>
        <v>Grammys + TRA</v>
      </c>
      <c r="I530" s="29" t="str">
        <f>_xlfn.XLOOKUP(Grammys[[#This Row],[date]],mobile_visits[date],mobile_visits[mobile_visitors],"0")</f>
        <v>0</v>
      </c>
    </row>
    <row r="531" spans="1:9">
      <c r="A531" s="1">
        <v>43265</v>
      </c>
      <c r="B531">
        <v>11022</v>
      </c>
      <c r="C531">
        <v>15290</v>
      </c>
      <c r="D531">
        <v>11037</v>
      </c>
      <c r="E531">
        <v>6168</v>
      </c>
      <c r="F531">
        <v>274</v>
      </c>
      <c r="G531" t="s">
        <v>40</v>
      </c>
      <c r="H531" t="str">
        <f>IF(Grammys[[#This Row],[date]]&gt;=DATE(2022,2,1), "Grammys", "Grammys + TRA")</f>
        <v>Grammys + TRA</v>
      </c>
      <c r="I531" s="29" t="str">
        <f>_xlfn.XLOOKUP(Grammys[[#This Row],[date]],mobile_visits[date],mobile_visits[mobile_visitors],"0")</f>
        <v>0</v>
      </c>
    </row>
    <row r="532" spans="1:9">
      <c r="A532" s="1">
        <v>43266</v>
      </c>
      <c r="B532">
        <v>10217</v>
      </c>
      <c r="C532">
        <v>14019</v>
      </c>
      <c r="D532">
        <v>10243</v>
      </c>
      <c r="E532">
        <v>5958</v>
      </c>
      <c r="F532">
        <v>250</v>
      </c>
      <c r="G532" t="s">
        <v>40</v>
      </c>
      <c r="H532" t="str">
        <f>IF(Grammys[[#This Row],[date]]&gt;=DATE(2022,2,1), "Grammys", "Grammys + TRA")</f>
        <v>Grammys + TRA</v>
      </c>
      <c r="I532" s="29" t="str">
        <f>_xlfn.XLOOKUP(Grammys[[#This Row],[date]],mobile_visits[date],mobile_visits[mobile_visitors],"0")</f>
        <v>0</v>
      </c>
    </row>
    <row r="533" spans="1:9">
      <c r="A533" s="1">
        <v>43267</v>
      </c>
      <c r="B533">
        <v>12887</v>
      </c>
      <c r="C533">
        <v>17017</v>
      </c>
      <c r="D533">
        <v>12796</v>
      </c>
      <c r="E533">
        <v>5879</v>
      </c>
      <c r="F533">
        <v>235</v>
      </c>
      <c r="G533" t="s">
        <v>40</v>
      </c>
      <c r="H533" t="str">
        <f>IF(Grammys[[#This Row],[date]]&gt;=DATE(2022,2,1), "Grammys", "Grammys + TRA")</f>
        <v>Grammys + TRA</v>
      </c>
      <c r="I533" s="29" t="str">
        <f>_xlfn.XLOOKUP(Grammys[[#This Row],[date]],mobile_visits[date],mobile_visits[mobile_visitors],"0")</f>
        <v>0</v>
      </c>
    </row>
    <row r="534" spans="1:9">
      <c r="A534" s="1">
        <v>43268</v>
      </c>
      <c r="B534">
        <v>16016</v>
      </c>
      <c r="C534">
        <v>22000</v>
      </c>
      <c r="D534">
        <v>16169</v>
      </c>
      <c r="E534">
        <v>6785</v>
      </c>
      <c r="F534">
        <v>226</v>
      </c>
      <c r="G534" t="s">
        <v>40</v>
      </c>
      <c r="H534" t="str">
        <f>IF(Grammys[[#This Row],[date]]&gt;=DATE(2022,2,1), "Grammys", "Grammys + TRA")</f>
        <v>Grammys + TRA</v>
      </c>
      <c r="I534" s="29" t="str">
        <f>_xlfn.XLOOKUP(Grammys[[#This Row],[date]],mobile_visits[date],mobile_visits[mobile_visitors],"0")</f>
        <v>0</v>
      </c>
    </row>
    <row r="535" spans="1:9">
      <c r="A535" s="1">
        <v>43269</v>
      </c>
      <c r="B535">
        <v>11613</v>
      </c>
      <c r="C535">
        <v>16463</v>
      </c>
      <c r="D535">
        <v>11690</v>
      </c>
      <c r="E535">
        <v>6368</v>
      </c>
      <c r="F535">
        <v>283</v>
      </c>
      <c r="G535" t="s">
        <v>40</v>
      </c>
      <c r="H535" t="str">
        <f>IF(Grammys[[#This Row],[date]]&gt;=DATE(2022,2,1), "Grammys", "Grammys + TRA")</f>
        <v>Grammys + TRA</v>
      </c>
      <c r="I535" s="29" t="str">
        <f>_xlfn.XLOOKUP(Grammys[[#This Row],[date]],mobile_visits[date],mobile_visits[mobile_visitors],"0")</f>
        <v>0</v>
      </c>
    </row>
    <row r="536" spans="1:9">
      <c r="A536" s="1">
        <v>43270</v>
      </c>
      <c r="B536">
        <v>6673</v>
      </c>
      <c r="C536">
        <v>9858</v>
      </c>
      <c r="D536">
        <v>6680</v>
      </c>
      <c r="E536">
        <v>3683</v>
      </c>
      <c r="F536">
        <v>276</v>
      </c>
      <c r="G536" t="s">
        <v>40</v>
      </c>
      <c r="H536" t="str">
        <f>IF(Grammys[[#This Row],[date]]&gt;=DATE(2022,2,1), "Grammys", "Grammys + TRA")</f>
        <v>Grammys + TRA</v>
      </c>
      <c r="I536" s="29" t="str">
        <f>_xlfn.XLOOKUP(Grammys[[#This Row],[date]],mobile_visits[date],mobile_visits[mobile_visitors],"0")</f>
        <v>0</v>
      </c>
    </row>
    <row r="537" spans="1:9">
      <c r="A537" s="1">
        <v>43271</v>
      </c>
      <c r="B537">
        <v>8828</v>
      </c>
      <c r="C537">
        <v>13029</v>
      </c>
      <c r="D537">
        <v>8899</v>
      </c>
      <c r="E537">
        <v>4739</v>
      </c>
      <c r="F537">
        <v>265</v>
      </c>
      <c r="G537" t="s">
        <v>40</v>
      </c>
      <c r="H537" t="str">
        <f>IF(Grammys[[#This Row],[date]]&gt;=DATE(2022,2,1), "Grammys", "Grammys + TRA")</f>
        <v>Grammys + TRA</v>
      </c>
      <c r="I537" s="29" t="str">
        <f>_xlfn.XLOOKUP(Grammys[[#This Row],[date]],mobile_visits[date],mobile_visits[mobile_visitors],"0")</f>
        <v>0</v>
      </c>
    </row>
    <row r="538" spans="1:9">
      <c r="A538" s="1">
        <v>43272</v>
      </c>
      <c r="B538">
        <v>15204</v>
      </c>
      <c r="C538">
        <v>20501</v>
      </c>
      <c r="D538">
        <v>15259</v>
      </c>
      <c r="E538">
        <v>6945</v>
      </c>
      <c r="F538">
        <v>212</v>
      </c>
      <c r="G538" t="s">
        <v>40</v>
      </c>
      <c r="H538" t="str">
        <f>IF(Grammys[[#This Row],[date]]&gt;=DATE(2022,2,1), "Grammys", "Grammys + TRA")</f>
        <v>Grammys + TRA</v>
      </c>
      <c r="I538" s="29" t="str">
        <f>_xlfn.XLOOKUP(Grammys[[#This Row],[date]],mobile_visits[date],mobile_visits[mobile_visitors],"0")</f>
        <v>0</v>
      </c>
    </row>
    <row r="539" spans="1:9">
      <c r="A539" s="1">
        <v>43273</v>
      </c>
      <c r="B539">
        <v>10595</v>
      </c>
      <c r="C539">
        <v>14895</v>
      </c>
      <c r="D539">
        <v>10683</v>
      </c>
      <c r="E539">
        <v>5893</v>
      </c>
      <c r="F539">
        <v>255</v>
      </c>
      <c r="G539" t="s">
        <v>40</v>
      </c>
      <c r="H539" t="str">
        <f>IF(Grammys[[#This Row],[date]]&gt;=DATE(2022,2,1), "Grammys", "Grammys + TRA")</f>
        <v>Grammys + TRA</v>
      </c>
      <c r="I539" s="29" t="str">
        <f>_xlfn.XLOOKUP(Grammys[[#This Row],[date]],mobile_visits[date],mobile_visits[mobile_visitors],"0")</f>
        <v>0</v>
      </c>
    </row>
    <row r="540" spans="1:9">
      <c r="A540" s="1">
        <v>43274</v>
      </c>
      <c r="B540">
        <v>9752</v>
      </c>
      <c r="C540">
        <v>13361</v>
      </c>
      <c r="D540">
        <v>9719</v>
      </c>
      <c r="E540">
        <v>5500</v>
      </c>
      <c r="F540">
        <v>257</v>
      </c>
      <c r="G540" t="s">
        <v>40</v>
      </c>
      <c r="H540" t="str">
        <f>IF(Grammys[[#This Row],[date]]&gt;=DATE(2022,2,1), "Grammys", "Grammys + TRA")</f>
        <v>Grammys + TRA</v>
      </c>
      <c r="I540" s="29" t="str">
        <f>_xlfn.XLOOKUP(Grammys[[#This Row],[date]],mobile_visits[date],mobile_visits[mobile_visitors],"0")</f>
        <v>0</v>
      </c>
    </row>
    <row r="541" spans="1:9">
      <c r="A541" s="1">
        <v>43275</v>
      </c>
      <c r="B541">
        <v>9781</v>
      </c>
      <c r="C541">
        <v>13669</v>
      </c>
      <c r="D541">
        <v>9712</v>
      </c>
      <c r="E541">
        <v>5614</v>
      </c>
      <c r="F541">
        <v>272</v>
      </c>
      <c r="G541" t="s">
        <v>40</v>
      </c>
      <c r="H541" t="str">
        <f>IF(Grammys[[#This Row],[date]]&gt;=DATE(2022,2,1), "Grammys", "Grammys + TRA")</f>
        <v>Grammys + TRA</v>
      </c>
      <c r="I541" s="29" t="str">
        <f>_xlfn.XLOOKUP(Grammys[[#This Row],[date]],mobile_visits[date],mobile_visits[mobile_visitors],"0")</f>
        <v>0</v>
      </c>
    </row>
    <row r="542" spans="1:9">
      <c r="A542" s="1">
        <v>43276</v>
      </c>
      <c r="B542">
        <v>10033</v>
      </c>
      <c r="C542">
        <v>14251</v>
      </c>
      <c r="D542">
        <v>9973</v>
      </c>
      <c r="E542">
        <v>5690</v>
      </c>
      <c r="F542">
        <v>266</v>
      </c>
      <c r="G542" t="s">
        <v>40</v>
      </c>
      <c r="H542" t="str">
        <f>IF(Grammys[[#This Row],[date]]&gt;=DATE(2022,2,1), "Grammys", "Grammys + TRA")</f>
        <v>Grammys + TRA</v>
      </c>
      <c r="I542" s="29" t="str">
        <f>_xlfn.XLOOKUP(Grammys[[#This Row],[date]],mobile_visits[date],mobile_visits[mobile_visitors],"0")</f>
        <v>0</v>
      </c>
    </row>
    <row r="543" spans="1:9">
      <c r="A543" s="1">
        <v>43277</v>
      </c>
      <c r="B543">
        <v>10997</v>
      </c>
      <c r="C543">
        <v>15810</v>
      </c>
      <c r="D543">
        <v>11090</v>
      </c>
      <c r="E543">
        <v>6151</v>
      </c>
      <c r="F543">
        <v>275</v>
      </c>
      <c r="G543" t="s">
        <v>40</v>
      </c>
      <c r="H543" t="str">
        <f>IF(Grammys[[#This Row],[date]]&gt;=DATE(2022,2,1), "Grammys", "Grammys + TRA")</f>
        <v>Grammys + TRA</v>
      </c>
      <c r="I543" s="29" t="str">
        <f>_xlfn.XLOOKUP(Grammys[[#This Row],[date]],mobile_visits[date],mobile_visits[mobile_visitors],"0")</f>
        <v>0</v>
      </c>
    </row>
    <row r="544" spans="1:9">
      <c r="A544" s="1">
        <v>43278</v>
      </c>
      <c r="B544">
        <v>10292</v>
      </c>
      <c r="C544">
        <v>14653</v>
      </c>
      <c r="D544">
        <v>10391</v>
      </c>
      <c r="E544">
        <v>5697</v>
      </c>
      <c r="F544">
        <v>277</v>
      </c>
      <c r="G544" t="s">
        <v>40</v>
      </c>
      <c r="H544" t="str">
        <f>IF(Grammys[[#This Row],[date]]&gt;=DATE(2022,2,1), "Grammys", "Grammys + TRA")</f>
        <v>Grammys + TRA</v>
      </c>
      <c r="I544" s="29" t="str">
        <f>_xlfn.XLOOKUP(Grammys[[#This Row],[date]],mobile_visits[date],mobile_visits[mobile_visitors],"0")</f>
        <v>0</v>
      </c>
    </row>
    <row r="545" spans="1:9">
      <c r="A545" s="1">
        <v>43279</v>
      </c>
      <c r="B545">
        <v>10581</v>
      </c>
      <c r="C545">
        <v>14784</v>
      </c>
      <c r="D545">
        <v>10542</v>
      </c>
      <c r="E545">
        <v>6003</v>
      </c>
      <c r="F545">
        <v>287</v>
      </c>
      <c r="G545" t="s">
        <v>40</v>
      </c>
      <c r="H545" t="str">
        <f>IF(Grammys[[#This Row],[date]]&gt;=DATE(2022,2,1), "Grammys", "Grammys + TRA")</f>
        <v>Grammys + TRA</v>
      </c>
      <c r="I545" s="29" t="str">
        <f>_xlfn.XLOOKUP(Grammys[[#This Row],[date]],mobile_visits[date],mobile_visits[mobile_visitors],"0")</f>
        <v>0</v>
      </c>
    </row>
    <row r="546" spans="1:9">
      <c r="A546" s="1">
        <v>43280</v>
      </c>
      <c r="B546">
        <v>10195</v>
      </c>
      <c r="C546">
        <v>14621</v>
      </c>
      <c r="D546">
        <v>10260</v>
      </c>
      <c r="E546">
        <v>5853</v>
      </c>
      <c r="F546">
        <v>300</v>
      </c>
      <c r="G546" t="s">
        <v>40</v>
      </c>
      <c r="H546" t="str">
        <f>IF(Grammys[[#This Row],[date]]&gt;=DATE(2022,2,1), "Grammys", "Grammys + TRA")</f>
        <v>Grammys + TRA</v>
      </c>
      <c r="I546" s="29" t="str">
        <f>_xlfn.XLOOKUP(Grammys[[#This Row],[date]],mobile_visits[date],mobile_visits[mobile_visitors],"0")</f>
        <v>0</v>
      </c>
    </row>
    <row r="547" spans="1:9">
      <c r="A547" s="1">
        <v>43281</v>
      </c>
      <c r="B547">
        <v>11166</v>
      </c>
      <c r="C547">
        <v>14892</v>
      </c>
      <c r="D547">
        <v>11289</v>
      </c>
      <c r="E547">
        <v>5640</v>
      </c>
      <c r="F547">
        <v>226</v>
      </c>
      <c r="G547" t="s">
        <v>40</v>
      </c>
      <c r="H547" t="str">
        <f>IF(Grammys[[#This Row],[date]]&gt;=DATE(2022,2,1), "Grammys", "Grammys + TRA")</f>
        <v>Grammys + TRA</v>
      </c>
      <c r="I547" s="29" t="str">
        <f>_xlfn.XLOOKUP(Grammys[[#This Row],[date]],mobile_visits[date],mobile_visits[mobile_visitors],"0")</f>
        <v>0</v>
      </c>
    </row>
    <row r="548" spans="1:9">
      <c r="A548" s="1">
        <v>43282</v>
      </c>
      <c r="B548">
        <v>67364</v>
      </c>
      <c r="C548">
        <v>91866</v>
      </c>
      <c r="D548">
        <v>70234</v>
      </c>
      <c r="E548">
        <v>10304</v>
      </c>
      <c r="F548">
        <v>213</v>
      </c>
      <c r="G548" t="s">
        <v>40</v>
      </c>
      <c r="H548" t="str">
        <f>IF(Grammys[[#This Row],[date]]&gt;=DATE(2022,2,1), "Grammys", "Grammys + TRA")</f>
        <v>Grammys + TRA</v>
      </c>
      <c r="I548" s="29" t="str">
        <f>_xlfn.XLOOKUP(Grammys[[#This Row],[date]],mobile_visits[date],mobile_visits[mobile_visitors],"0")</f>
        <v>0</v>
      </c>
    </row>
    <row r="549" spans="1:9">
      <c r="A549" s="1">
        <v>43283</v>
      </c>
      <c r="B549">
        <v>49869</v>
      </c>
      <c r="C549">
        <v>69493</v>
      </c>
      <c r="D549">
        <v>51147</v>
      </c>
      <c r="E549">
        <v>11064</v>
      </c>
      <c r="F549">
        <v>246</v>
      </c>
      <c r="G549" t="s">
        <v>40</v>
      </c>
      <c r="H549" t="str">
        <f>IF(Grammys[[#This Row],[date]]&gt;=DATE(2022,2,1), "Grammys", "Grammys + TRA")</f>
        <v>Grammys + TRA</v>
      </c>
      <c r="I549" s="29" t="str">
        <f>_xlfn.XLOOKUP(Grammys[[#This Row],[date]],mobile_visits[date],mobile_visits[mobile_visitors],"0")</f>
        <v>0</v>
      </c>
    </row>
    <row r="550" spans="1:9">
      <c r="A550" s="1">
        <v>43284</v>
      </c>
      <c r="B550">
        <v>20157</v>
      </c>
      <c r="C550">
        <v>28519</v>
      </c>
      <c r="D550">
        <v>20511</v>
      </c>
      <c r="E550">
        <v>7924</v>
      </c>
      <c r="F550">
        <v>311</v>
      </c>
      <c r="G550" t="s">
        <v>40</v>
      </c>
      <c r="H550" t="str">
        <f>IF(Grammys[[#This Row],[date]]&gt;=DATE(2022,2,1), "Grammys", "Grammys + TRA")</f>
        <v>Grammys + TRA</v>
      </c>
      <c r="I550" s="29" t="str">
        <f>_xlfn.XLOOKUP(Grammys[[#This Row],[date]],mobile_visits[date],mobile_visits[mobile_visitors],"0")</f>
        <v>0</v>
      </c>
    </row>
    <row r="551" spans="1:9">
      <c r="A551" s="1">
        <v>43285</v>
      </c>
      <c r="B551">
        <v>16373</v>
      </c>
      <c r="C551">
        <v>23245</v>
      </c>
      <c r="D551">
        <v>16712</v>
      </c>
      <c r="E551">
        <v>6682</v>
      </c>
      <c r="F551">
        <v>278</v>
      </c>
      <c r="G551" t="s">
        <v>40</v>
      </c>
      <c r="H551" t="str">
        <f>IF(Grammys[[#This Row],[date]]&gt;=DATE(2022,2,1), "Grammys", "Grammys + TRA")</f>
        <v>Grammys + TRA</v>
      </c>
      <c r="I551" s="29" t="str">
        <f>_xlfn.XLOOKUP(Grammys[[#This Row],[date]],mobile_visits[date],mobile_visits[mobile_visitors],"0")</f>
        <v>0</v>
      </c>
    </row>
    <row r="552" spans="1:9">
      <c r="A552" s="1">
        <v>43286</v>
      </c>
      <c r="B552">
        <v>30550</v>
      </c>
      <c r="C552">
        <v>46992</v>
      </c>
      <c r="D552">
        <v>30868</v>
      </c>
      <c r="E552">
        <v>10400</v>
      </c>
      <c r="F552">
        <v>285</v>
      </c>
      <c r="G552" t="s">
        <v>40</v>
      </c>
      <c r="H552" t="str">
        <f>IF(Grammys[[#This Row],[date]]&gt;=DATE(2022,2,1), "Grammys", "Grammys + TRA")</f>
        <v>Grammys + TRA</v>
      </c>
      <c r="I552" s="29" t="str">
        <f>_xlfn.XLOOKUP(Grammys[[#This Row],[date]],mobile_visits[date],mobile_visits[mobile_visitors],"0")</f>
        <v>0</v>
      </c>
    </row>
    <row r="553" spans="1:9">
      <c r="A553" s="1">
        <v>43287</v>
      </c>
      <c r="B553">
        <v>30732</v>
      </c>
      <c r="C553">
        <v>46183</v>
      </c>
      <c r="D553">
        <v>32035</v>
      </c>
      <c r="E553">
        <v>10271</v>
      </c>
      <c r="F553">
        <v>280</v>
      </c>
      <c r="G553" t="s">
        <v>40</v>
      </c>
      <c r="H553" t="str">
        <f>IF(Grammys[[#This Row],[date]]&gt;=DATE(2022,2,1), "Grammys", "Grammys + TRA")</f>
        <v>Grammys + TRA</v>
      </c>
      <c r="I553" s="29" t="str">
        <f>_xlfn.XLOOKUP(Grammys[[#This Row],[date]],mobile_visits[date],mobile_visits[mobile_visitors],"0")</f>
        <v>0</v>
      </c>
    </row>
    <row r="554" spans="1:9">
      <c r="A554" s="1">
        <v>43288</v>
      </c>
      <c r="B554">
        <v>16025</v>
      </c>
      <c r="C554">
        <v>22846</v>
      </c>
      <c r="D554">
        <v>16185</v>
      </c>
      <c r="E554">
        <v>6955</v>
      </c>
      <c r="F554">
        <v>298</v>
      </c>
      <c r="G554" t="s">
        <v>40</v>
      </c>
      <c r="H554" t="str">
        <f>IF(Grammys[[#This Row],[date]]&gt;=DATE(2022,2,1), "Grammys", "Grammys + TRA")</f>
        <v>Grammys + TRA</v>
      </c>
      <c r="I554" s="29" t="str">
        <f>_xlfn.XLOOKUP(Grammys[[#This Row],[date]],mobile_visits[date],mobile_visits[mobile_visitors],"0")</f>
        <v>0</v>
      </c>
    </row>
    <row r="555" spans="1:9">
      <c r="A555" s="1">
        <v>43289</v>
      </c>
      <c r="B555">
        <v>25783</v>
      </c>
      <c r="C555">
        <v>35809</v>
      </c>
      <c r="D555">
        <v>26316</v>
      </c>
      <c r="E555">
        <v>9211</v>
      </c>
      <c r="F555">
        <v>265</v>
      </c>
      <c r="G555" t="s">
        <v>40</v>
      </c>
      <c r="H555" t="str">
        <f>IF(Grammys[[#This Row],[date]]&gt;=DATE(2022,2,1), "Grammys", "Grammys + TRA")</f>
        <v>Grammys + TRA</v>
      </c>
      <c r="I555" s="29" t="str">
        <f>_xlfn.XLOOKUP(Grammys[[#This Row],[date]],mobile_visits[date],mobile_visits[mobile_visitors],"0")</f>
        <v>0</v>
      </c>
    </row>
    <row r="556" spans="1:9">
      <c r="A556" s="1">
        <v>43290</v>
      </c>
      <c r="B556">
        <v>23247</v>
      </c>
      <c r="C556">
        <v>34600</v>
      </c>
      <c r="D556">
        <v>24161</v>
      </c>
      <c r="E556">
        <v>9302</v>
      </c>
      <c r="F556">
        <v>355</v>
      </c>
      <c r="G556" t="s">
        <v>40</v>
      </c>
      <c r="H556" t="str">
        <f>IF(Grammys[[#This Row],[date]]&gt;=DATE(2022,2,1), "Grammys", "Grammys + TRA")</f>
        <v>Grammys + TRA</v>
      </c>
      <c r="I556" s="29" t="str">
        <f>_xlfn.XLOOKUP(Grammys[[#This Row],[date]],mobile_visits[date],mobile_visits[mobile_visitors],"0")</f>
        <v>0</v>
      </c>
    </row>
    <row r="557" spans="1:9">
      <c r="A557" s="1">
        <v>43291</v>
      </c>
      <c r="B557">
        <v>16213</v>
      </c>
      <c r="C557">
        <v>23675</v>
      </c>
      <c r="D557">
        <v>16309</v>
      </c>
      <c r="E557">
        <v>7424</v>
      </c>
      <c r="F557">
        <v>320</v>
      </c>
      <c r="G557" t="s">
        <v>40</v>
      </c>
      <c r="H557" t="str">
        <f>IF(Grammys[[#This Row],[date]]&gt;=DATE(2022,2,1), "Grammys", "Grammys + TRA")</f>
        <v>Grammys + TRA</v>
      </c>
      <c r="I557" s="29" t="str">
        <f>_xlfn.XLOOKUP(Grammys[[#This Row],[date]],mobile_visits[date],mobile_visits[mobile_visitors],"0")</f>
        <v>0</v>
      </c>
    </row>
    <row r="558" spans="1:9">
      <c r="A558" s="1">
        <v>43292</v>
      </c>
      <c r="B558">
        <v>13469</v>
      </c>
      <c r="C558">
        <v>19585</v>
      </c>
      <c r="D558">
        <v>13614</v>
      </c>
      <c r="E558">
        <v>6576</v>
      </c>
      <c r="F558">
        <v>318</v>
      </c>
      <c r="G558" t="s">
        <v>40</v>
      </c>
      <c r="H558" t="str">
        <f>IF(Grammys[[#This Row],[date]]&gt;=DATE(2022,2,1), "Grammys", "Grammys + TRA")</f>
        <v>Grammys + TRA</v>
      </c>
      <c r="I558" s="29" t="str">
        <f>_xlfn.XLOOKUP(Grammys[[#This Row],[date]],mobile_visits[date],mobile_visits[mobile_visitors],"0")</f>
        <v>0</v>
      </c>
    </row>
    <row r="559" spans="1:9">
      <c r="A559" s="1">
        <v>43293</v>
      </c>
      <c r="B559">
        <v>13044</v>
      </c>
      <c r="C559">
        <v>18823</v>
      </c>
      <c r="D559">
        <v>13031</v>
      </c>
      <c r="E559">
        <v>6628</v>
      </c>
      <c r="F559">
        <v>319</v>
      </c>
      <c r="G559" t="s">
        <v>40</v>
      </c>
      <c r="H559" t="str">
        <f>IF(Grammys[[#This Row],[date]]&gt;=DATE(2022,2,1), "Grammys", "Grammys + TRA")</f>
        <v>Grammys + TRA</v>
      </c>
      <c r="I559" s="29" t="str">
        <f>_xlfn.XLOOKUP(Grammys[[#This Row],[date]],mobile_visits[date],mobile_visits[mobile_visitors],"0")</f>
        <v>0</v>
      </c>
    </row>
    <row r="560" spans="1:9">
      <c r="A560" s="1">
        <v>43294</v>
      </c>
      <c r="B560">
        <v>12756</v>
      </c>
      <c r="C560">
        <v>18378</v>
      </c>
      <c r="D560">
        <v>12875</v>
      </c>
      <c r="E560">
        <v>6343</v>
      </c>
      <c r="F560">
        <v>312</v>
      </c>
      <c r="G560" t="s">
        <v>40</v>
      </c>
      <c r="H560" t="str">
        <f>IF(Grammys[[#This Row],[date]]&gt;=DATE(2022,2,1), "Grammys", "Grammys + TRA")</f>
        <v>Grammys + TRA</v>
      </c>
      <c r="I560" s="29" t="str">
        <f>_xlfn.XLOOKUP(Grammys[[#This Row],[date]],mobile_visits[date],mobile_visits[mobile_visitors],"0")</f>
        <v>0</v>
      </c>
    </row>
    <row r="561" spans="1:9">
      <c r="A561" s="1">
        <v>43295</v>
      </c>
      <c r="B561">
        <v>12056</v>
      </c>
      <c r="C561">
        <v>17576</v>
      </c>
      <c r="D561">
        <v>12218</v>
      </c>
      <c r="E561">
        <v>6013</v>
      </c>
      <c r="F561">
        <v>296</v>
      </c>
      <c r="G561" t="s">
        <v>40</v>
      </c>
      <c r="H561" t="str">
        <f>IF(Grammys[[#This Row],[date]]&gt;=DATE(2022,2,1), "Grammys", "Grammys + TRA")</f>
        <v>Grammys + TRA</v>
      </c>
      <c r="I561" s="29" t="str">
        <f>_xlfn.XLOOKUP(Grammys[[#This Row],[date]],mobile_visits[date],mobile_visits[mobile_visitors],"0")</f>
        <v>0</v>
      </c>
    </row>
    <row r="562" spans="1:9">
      <c r="A562" s="1">
        <v>43296</v>
      </c>
      <c r="B562">
        <v>10760</v>
      </c>
      <c r="C562">
        <v>15569</v>
      </c>
      <c r="D562">
        <v>10970</v>
      </c>
      <c r="E562">
        <v>5416</v>
      </c>
      <c r="F562">
        <v>330</v>
      </c>
      <c r="G562" t="s">
        <v>40</v>
      </c>
      <c r="H562" t="str">
        <f>IF(Grammys[[#This Row],[date]]&gt;=DATE(2022,2,1), "Grammys", "Grammys + TRA")</f>
        <v>Grammys + TRA</v>
      </c>
      <c r="I562" s="29" t="str">
        <f>_xlfn.XLOOKUP(Grammys[[#This Row],[date]],mobile_visits[date],mobile_visits[mobile_visitors],"0")</f>
        <v>0</v>
      </c>
    </row>
    <row r="563" spans="1:9">
      <c r="A563" s="1">
        <v>43297</v>
      </c>
      <c r="B563">
        <v>15624</v>
      </c>
      <c r="C563">
        <v>22251</v>
      </c>
      <c r="D563">
        <v>16045</v>
      </c>
      <c r="E563">
        <v>6871</v>
      </c>
      <c r="F563">
        <v>330</v>
      </c>
      <c r="G563" t="s">
        <v>40</v>
      </c>
      <c r="H563" t="str">
        <f>IF(Grammys[[#This Row],[date]]&gt;=DATE(2022,2,1), "Grammys", "Grammys + TRA")</f>
        <v>Grammys + TRA</v>
      </c>
      <c r="I563" s="29" t="str">
        <f>_xlfn.XLOOKUP(Grammys[[#This Row],[date]],mobile_visits[date],mobile_visits[mobile_visitors],"0")</f>
        <v>0</v>
      </c>
    </row>
    <row r="564" spans="1:9">
      <c r="A564" s="1">
        <v>43298</v>
      </c>
      <c r="B564">
        <v>16345</v>
      </c>
      <c r="C564">
        <v>23123</v>
      </c>
      <c r="D564">
        <v>16655</v>
      </c>
      <c r="E564">
        <v>7928</v>
      </c>
      <c r="F564">
        <v>264</v>
      </c>
      <c r="G564" t="s">
        <v>40</v>
      </c>
      <c r="H564" t="str">
        <f>IF(Grammys[[#This Row],[date]]&gt;=DATE(2022,2,1), "Grammys", "Grammys + TRA")</f>
        <v>Grammys + TRA</v>
      </c>
      <c r="I564" s="29" t="str">
        <f>_xlfn.XLOOKUP(Grammys[[#This Row],[date]],mobile_visits[date],mobile_visits[mobile_visitors],"0")</f>
        <v>0</v>
      </c>
    </row>
    <row r="565" spans="1:9">
      <c r="A565" s="1">
        <v>43299</v>
      </c>
      <c r="B565">
        <v>15970</v>
      </c>
      <c r="C565">
        <v>21344</v>
      </c>
      <c r="D565">
        <v>16284</v>
      </c>
      <c r="E565">
        <v>9911</v>
      </c>
      <c r="F565">
        <v>231</v>
      </c>
      <c r="G565" t="s">
        <v>40</v>
      </c>
      <c r="H565" t="str">
        <f>IF(Grammys[[#This Row],[date]]&gt;=DATE(2022,2,1), "Grammys", "Grammys + TRA")</f>
        <v>Grammys + TRA</v>
      </c>
      <c r="I565" s="29" t="str">
        <f>_xlfn.XLOOKUP(Grammys[[#This Row],[date]],mobile_visits[date],mobile_visits[mobile_visitors],"0")</f>
        <v>0</v>
      </c>
    </row>
    <row r="566" spans="1:9">
      <c r="A566" s="1">
        <v>43300</v>
      </c>
      <c r="B566">
        <v>9734</v>
      </c>
      <c r="C566">
        <v>14262</v>
      </c>
      <c r="D566">
        <v>9946</v>
      </c>
      <c r="E566">
        <v>5626</v>
      </c>
      <c r="F566">
        <v>287</v>
      </c>
      <c r="G566" t="s">
        <v>40</v>
      </c>
      <c r="H566" t="str">
        <f>IF(Grammys[[#This Row],[date]]&gt;=DATE(2022,2,1), "Grammys", "Grammys + TRA")</f>
        <v>Grammys + TRA</v>
      </c>
      <c r="I566" s="29" t="str">
        <f>_xlfn.XLOOKUP(Grammys[[#This Row],[date]],mobile_visits[date],mobile_visits[mobile_visitors],"0")</f>
        <v>0</v>
      </c>
    </row>
    <row r="567" spans="1:9">
      <c r="A567" s="1">
        <v>43301</v>
      </c>
      <c r="B567">
        <v>9257</v>
      </c>
      <c r="C567">
        <v>13378</v>
      </c>
      <c r="D567">
        <v>9375</v>
      </c>
      <c r="E567">
        <v>5270</v>
      </c>
      <c r="F567">
        <v>258</v>
      </c>
      <c r="G567" t="s">
        <v>40</v>
      </c>
      <c r="H567" t="str">
        <f>IF(Grammys[[#This Row],[date]]&gt;=DATE(2022,2,1), "Grammys", "Grammys + TRA")</f>
        <v>Grammys + TRA</v>
      </c>
      <c r="I567" s="29" t="str">
        <f>_xlfn.XLOOKUP(Grammys[[#This Row],[date]],mobile_visits[date],mobile_visits[mobile_visitors],"0")</f>
        <v>0</v>
      </c>
    </row>
    <row r="568" spans="1:9">
      <c r="A568" s="1">
        <v>43302</v>
      </c>
      <c r="B568">
        <v>9987</v>
      </c>
      <c r="C568">
        <v>14081</v>
      </c>
      <c r="D568">
        <v>9965</v>
      </c>
      <c r="E568">
        <v>5170</v>
      </c>
      <c r="F568">
        <v>279</v>
      </c>
      <c r="G568" t="s">
        <v>40</v>
      </c>
      <c r="H568" t="str">
        <f>IF(Grammys[[#This Row],[date]]&gt;=DATE(2022,2,1), "Grammys", "Grammys + TRA")</f>
        <v>Grammys + TRA</v>
      </c>
      <c r="I568" s="29" t="str">
        <f>_xlfn.XLOOKUP(Grammys[[#This Row],[date]],mobile_visits[date],mobile_visits[mobile_visitors],"0")</f>
        <v>0</v>
      </c>
    </row>
    <row r="569" spans="1:9">
      <c r="A569" s="1">
        <v>43303</v>
      </c>
      <c r="B569">
        <v>14751</v>
      </c>
      <c r="C569">
        <v>22115</v>
      </c>
      <c r="D569">
        <v>15158</v>
      </c>
      <c r="E569">
        <v>7232</v>
      </c>
      <c r="F569">
        <v>266</v>
      </c>
      <c r="G569" t="s">
        <v>40</v>
      </c>
      <c r="H569" t="str">
        <f>IF(Grammys[[#This Row],[date]]&gt;=DATE(2022,2,1), "Grammys", "Grammys + TRA")</f>
        <v>Grammys + TRA</v>
      </c>
      <c r="I569" s="29" t="str">
        <f>_xlfn.XLOOKUP(Grammys[[#This Row],[date]],mobile_visits[date],mobile_visits[mobile_visitors],"0")</f>
        <v>0</v>
      </c>
    </row>
    <row r="570" spans="1:9">
      <c r="A570" s="1">
        <v>43304</v>
      </c>
      <c r="B570">
        <v>11891</v>
      </c>
      <c r="C570">
        <v>18826</v>
      </c>
      <c r="D570">
        <v>12264</v>
      </c>
      <c r="E570">
        <v>6064</v>
      </c>
      <c r="F570">
        <v>318</v>
      </c>
      <c r="G570" t="s">
        <v>40</v>
      </c>
      <c r="H570" t="str">
        <f>IF(Grammys[[#This Row],[date]]&gt;=DATE(2022,2,1), "Grammys", "Grammys + TRA")</f>
        <v>Grammys + TRA</v>
      </c>
      <c r="I570" s="29" t="str">
        <f>_xlfn.XLOOKUP(Grammys[[#This Row],[date]],mobile_visits[date],mobile_visits[mobile_visitors],"0")</f>
        <v>0</v>
      </c>
    </row>
    <row r="571" spans="1:9">
      <c r="A571" s="1">
        <v>43305</v>
      </c>
      <c r="B571">
        <v>9892</v>
      </c>
      <c r="C571">
        <v>15171</v>
      </c>
      <c r="D571">
        <v>9910</v>
      </c>
      <c r="E571">
        <v>5237</v>
      </c>
      <c r="F571">
        <v>320</v>
      </c>
      <c r="G571" t="s">
        <v>40</v>
      </c>
      <c r="H571" t="str">
        <f>IF(Grammys[[#This Row],[date]]&gt;=DATE(2022,2,1), "Grammys", "Grammys + TRA")</f>
        <v>Grammys + TRA</v>
      </c>
      <c r="I571" s="29" t="str">
        <f>_xlfn.XLOOKUP(Grammys[[#This Row],[date]],mobile_visits[date],mobile_visits[mobile_visitors],"0")</f>
        <v>0</v>
      </c>
    </row>
    <row r="572" spans="1:9">
      <c r="A572" s="1">
        <v>43306</v>
      </c>
      <c r="B572">
        <v>8862</v>
      </c>
      <c r="C572">
        <v>13174</v>
      </c>
      <c r="D572">
        <v>8920</v>
      </c>
      <c r="E572">
        <v>4972</v>
      </c>
      <c r="F572">
        <v>333</v>
      </c>
      <c r="G572" t="s">
        <v>40</v>
      </c>
      <c r="H572" t="str">
        <f>IF(Grammys[[#This Row],[date]]&gt;=DATE(2022,2,1), "Grammys", "Grammys + TRA")</f>
        <v>Grammys + TRA</v>
      </c>
      <c r="I572" s="29" t="str">
        <f>_xlfn.XLOOKUP(Grammys[[#This Row],[date]],mobile_visits[date],mobile_visits[mobile_visitors],"0")</f>
        <v>0</v>
      </c>
    </row>
    <row r="573" spans="1:9">
      <c r="A573" s="1">
        <v>43307</v>
      </c>
      <c r="B573">
        <v>10174</v>
      </c>
      <c r="C573">
        <v>14910</v>
      </c>
      <c r="D573">
        <v>10313</v>
      </c>
      <c r="E573">
        <v>5358</v>
      </c>
      <c r="F573">
        <v>265</v>
      </c>
      <c r="G573" t="s">
        <v>40</v>
      </c>
      <c r="H573" t="str">
        <f>IF(Grammys[[#This Row],[date]]&gt;=DATE(2022,2,1), "Grammys", "Grammys + TRA")</f>
        <v>Grammys + TRA</v>
      </c>
      <c r="I573" s="29" t="str">
        <f>_xlfn.XLOOKUP(Grammys[[#This Row],[date]],mobile_visits[date],mobile_visits[mobile_visitors],"0")</f>
        <v>0</v>
      </c>
    </row>
    <row r="574" spans="1:9">
      <c r="A574" s="1">
        <v>43308</v>
      </c>
      <c r="B574">
        <v>9225</v>
      </c>
      <c r="C574">
        <v>13393</v>
      </c>
      <c r="D574">
        <v>9374</v>
      </c>
      <c r="E574">
        <v>5077</v>
      </c>
      <c r="F574">
        <v>308</v>
      </c>
      <c r="G574" t="s">
        <v>40</v>
      </c>
      <c r="H574" t="str">
        <f>IF(Grammys[[#This Row],[date]]&gt;=DATE(2022,2,1), "Grammys", "Grammys + TRA")</f>
        <v>Grammys + TRA</v>
      </c>
      <c r="I574" s="29" t="str">
        <f>_xlfn.XLOOKUP(Grammys[[#This Row],[date]],mobile_visits[date],mobile_visits[mobile_visitors],"0")</f>
        <v>0</v>
      </c>
    </row>
    <row r="575" spans="1:9">
      <c r="A575" s="1">
        <v>43309</v>
      </c>
      <c r="B575">
        <v>9197</v>
      </c>
      <c r="C575">
        <v>13075</v>
      </c>
      <c r="D575">
        <v>9385</v>
      </c>
      <c r="E575">
        <v>4804</v>
      </c>
      <c r="F575">
        <v>281</v>
      </c>
      <c r="G575" t="s">
        <v>40</v>
      </c>
      <c r="H575" t="str">
        <f>IF(Grammys[[#This Row],[date]]&gt;=DATE(2022,2,1), "Grammys", "Grammys + TRA")</f>
        <v>Grammys + TRA</v>
      </c>
      <c r="I575" s="29" t="str">
        <f>_xlfn.XLOOKUP(Grammys[[#This Row],[date]],mobile_visits[date],mobile_visits[mobile_visitors],"0")</f>
        <v>0</v>
      </c>
    </row>
    <row r="576" spans="1:9">
      <c r="A576" s="1">
        <v>43310</v>
      </c>
      <c r="B576">
        <v>8828</v>
      </c>
      <c r="C576">
        <v>12721</v>
      </c>
      <c r="D576">
        <v>8845</v>
      </c>
      <c r="E576">
        <v>4700</v>
      </c>
      <c r="F576">
        <v>289</v>
      </c>
      <c r="G576" t="s">
        <v>40</v>
      </c>
      <c r="H576" t="str">
        <f>IF(Grammys[[#This Row],[date]]&gt;=DATE(2022,2,1), "Grammys", "Grammys + TRA")</f>
        <v>Grammys + TRA</v>
      </c>
      <c r="I576" s="29" t="str">
        <f>_xlfn.XLOOKUP(Grammys[[#This Row],[date]],mobile_visits[date],mobile_visits[mobile_visitors],"0")</f>
        <v>0</v>
      </c>
    </row>
    <row r="577" spans="1:9">
      <c r="A577" s="1">
        <v>43311</v>
      </c>
      <c r="B577">
        <v>9379</v>
      </c>
      <c r="C577">
        <v>13757</v>
      </c>
      <c r="D577">
        <v>9448</v>
      </c>
      <c r="E577">
        <v>5095</v>
      </c>
      <c r="F577">
        <v>320</v>
      </c>
      <c r="G577" t="s">
        <v>40</v>
      </c>
      <c r="H577" t="str">
        <f>IF(Grammys[[#This Row],[date]]&gt;=DATE(2022,2,1), "Grammys", "Grammys + TRA")</f>
        <v>Grammys + TRA</v>
      </c>
      <c r="I577" s="29" t="str">
        <f>_xlfn.XLOOKUP(Grammys[[#This Row],[date]],mobile_visits[date],mobile_visits[mobile_visitors],"0")</f>
        <v>0</v>
      </c>
    </row>
    <row r="578" spans="1:9">
      <c r="A578" s="1">
        <v>43312</v>
      </c>
      <c r="B578">
        <v>11026</v>
      </c>
      <c r="C578">
        <v>15377</v>
      </c>
      <c r="D578">
        <v>11083</v>
      </c>
      <c r="E578">
        <v>5518</v>
      </c>
      <c r="F578">
        <v>297</v>
      </c>
      <c r="G578" t="s">
        <v>40</v>
      </c>
      <c r="H578" t="str">
        <f>IF(Grammys[[#This Row],[date]]&gt;=DATE(2022,2,1), "Grammys", "Grammys + TRA")</f>
        <v>Grammys + TRA</v>
      </c>
      <c r="I578" s="29" t="str">
        <f>_xlfn.XLOOKUP(Grammys[[#This Row],[date]],mobile_visits[date],mobile_visits[mobile_visitors],"0")</f>
        <v>0</v>
      </c>
    </row>
    <row r="579" spans="1:9">
      <c r="A579" s="1">
        <v>43313</v>
      </c>
      <c r="B579">
        <v>10924</v>
      </c>
      <c r="C579">
        <v>14813</v>
      </c>
      <c r="D579">
        <v>11003</v>
      </c>
      <c r="E579">
        <v>5258</v>
      </c>
      <c r="F579">
        <v>295</v>
      </c>
      <c r="G579" t="s">
        <v>40</v>
      </c>
      <c r="H579" t="str">
        <f>IF(Grammys[[#This Row],[date]]&gt;=DATE(2022,2,1), "Grammys", "Grammys + TRA")</f>
        <v>Grammys + TRA</v>
      </c>
      <c r="I579" s="29" t="str">
        <f>_xlfn.XLOOKUP(Grammys[[#This Row],[date]],mobile_visits[date],mobile_visits[mobile_visitors],"0")</f>
        <v>0</v>
      </c>
    </row>
    <row r="580" spans="1:9">
      <c r="A580" s="1">
        <v>43314</v>
      </c>
      <c r="B580">
        <v>9393</v>
      </c>
      <c r="C580">
        <v>13447</v>
      </c>
      <c r="D580">
        <v>9506</v>
      </c>
      <c r="E580">
        <v>4875</v>
      </c>
      <c r="F580">
        <v>298</v>
      </c>
      <c r="G580" t="s">
        <v>40</v>
      </c>
      <c r="H580" t="str">
        <f>IF(Grammys[[#This Row],[date]]&gt;=DATE(2022,2,1), "Grammys", "Grammys + TRA")</f>
        <v>Grammys + TRA</v>
      </c>
      <c r="I580" s="29" t="str">
        <f>_xlfn.XLOOKUP(Grammys[[#This Row],[date]],mobile_visits[date],mobile_visits[mobile_visitors],"0")</f>
        <v>0</v>
      </c>
    </row>
    <row r="581" spans="1:9">
      <c r="A581" s="1">
        <v>43315</v>
      </c>
      <c r="B581">
        <v>8612</v>
      </c>
      <c r="C581">
        <v>12808</v>
      </c>
      <c r="D581">
        <v>8770</v>
      </c>
      <c r="E581">
        <v>4811</v>
      </c>
      <c r="F581">
        <v>301</v>
      </c>
      <c r="G581" t="s">
        <v>40</v>
      </c>
      <c r="H581" t="str">
        <f>IF(Grammys[[#This Row],[date]]&gt;=DATE(2022,2,1), "Grammys", "Grammys + TRA")</f>
        <v>Grammys + TRA</v>
      </c>
      <c r="I581" s="29" t="str">
        <f>_xlfn.XLOOKUP(Grammys[[#This Row],[date]],mobile_visits[date],mobile_visits[mobile_visitors],"0")</f>
        <v>0</v>
      </c>
    </row>
    <row r="582" spans="1:9">
      <c r="A582" s="1">
        <v>43316</v>
      </c>
      <c r="B582">
        <v>8130</v>
      </c>
      <c r="C582">
        <v>11814</v>
      </c>
      <c r="D582">
        <v>8172</v>
      </c>
      <c r="E582">
        <v>4640</v>
      </c>
      <c r="F582">
        <v>255</v>
      </c>
      <c r="G582" t="s">
        <v>40</v>
      </c>
      <c r="H582" t="str">
        <f>IF(Grammys[[#This Row],[date]]&gt;=DATE(2022,2,1), "Grammys", "Grammys + TRA")</f>
        <v>Grammys + TRA</v>
      </c>
      <c r="I582" s="29" t="str">
        <f>_xlfn.XLOOKUP(Grammys[[#This Row],[date]],mobile_visits[date],mobile_visits[mobile_visitors],"0")</f>
        <v>0</v>
      </c>
    </row>
    <row r="583" spans="1:9">
      <c r="A583" s="1">
        <v>43317</v>
      </c>
      <c r="B583">
        <v>9189</v>
      </c>
      <c r="C583">
        <v>12984</v>
      </c>
      <c r="D583">
        <v>9302</v>
      </c>
      <c r="E583">
        <v>4905</v>
      </c>
      <c r="F583">
        <v>271</v>
      </c>
      <c r="G583" t="s">
        <v>40</v>
      </c>
      <c r="H583" t="str">
        <f>IF(Grammys[[#This Row],[date]]&gt;=DATE(2022,2,1), "Grammys", "Grammys + TRA")</f>
        <v>Grammys + TRA</v>
      </c>
      <c r="I583" s="29" t="str">
        <f>_xlfn.XLOOKUP(Grammys[[#This Row],[date]],mobile_visits[date],mobile_visits[mobile_visitors],"0")</f>
        <v>0</v>
      </c>
    </row>
    <row r="584" spans="1:9">
      <c r="A584" s="1">
        <v>43318</v>
      </c>
      <c r="B584">
        <v>8193</v>
      </c>
      <c r="C584">
        <v>11929</v>
      </c>
      <c r="D584">
        <v>8238</v>
      </c>
      <c r="E584">
        <v>4652</v>
      </c>
      <c r="F584">
        <v>310</v>
      </c>
      <c r="G584" t="s">
        <v>40</v>
      </c>
      <c r="H584" t="str">
        <f>IF(Grammys[[#This Row],[date]]&gt;=DATE(2022,2,1), "Grammys", "Grammys + TRA")</f>
        <v>Grammys + TRA</v>
      </c>
      <c r="I584" s="29" t="str">
        <f>_xlfn.XLOOKUP(Grammys[[#This Row],[date]],mobile_visits[date],mobile_visits[mobile_visitors],"0")</f>
        <v>0</v>
      </c>
    </row>
    <row r="585" spans="1:9">
      <c r="A585" s="1">
        <v>43319</v>
      </c>
      <c r="B585">
        <v>8916</v>
      </c>
      <c r="C585">
        <v>12945</v>
      </c>
      <c r="D585">
        <v>9027</v>
      </c>
      <c r="E585">
        <v>4849</v>
      </c>
      <c r="F585">
        <v>293</v>
      </c>
      <c r="G585" t="s">
        <v>40</v>
      </c>
      <c r="H585" t="str">
        <f>IF(Grammys[[#This Row],[date]]&gt;=DATE(2022,2,1), "Grammys", "Grammys + TRA")</f>
        <v>Grammys + TRA</v>
      </c>
      <c r="I585" s="29" t="str">
        <f>_xlfn.XLOOKUP(Grammys[[#This Row],[date]],mobile_visits[date],mobile_visits[mobile_visitors],"0")</f>
        <v>0</v>
      </c>
    </row>
    <row r="586" spans="1:9">
      <c r="A586" s="1">
        <v>43320</v>
      </c>
      <c r="B586">
        <v>9225</v>
      </c>
      <c r="C586">
        <v>13631</v>
      </c>
      <c r="D586">
        <v>9342</v>
      </c>
      <c r="E586">
        <v>5097</v>
      </c>
      <c r="F586">
        <v>330</v>
      </c>
      <c r="G586" t="s">
        <v>40</v>
      </c>
      <c r="H586" t="str">
        <f>IF(Grammys[[#This Row],[date]]&gt;=DATE(2022,2,1), "Grammys", "Grammys + TRA")</f>
        <v>Grammys + TRA</v>
      </c>
      <c r="I586" s="29" t="str">
        <f>_xlfn.XLOOKUP(Grammys[[#This Row],[date]],mobile_visits[date],mobile_visits[mobile_visitors],"0")</f>
        <v>0</v>
      </c>
    </row>
    <row r="587" spans="1:9">
      <c r="A587" s="1">
        <v>43321</v>
      </c>
      <c r="B587">
        <v>24499</v>
      </c>
      <c r="C587">
        <v>31433</v>
      </c>
      <c r="D587">
        <v>25040</v>
      </c>
      <c r="E587">
        <v>10572</v>
      </c>
      <c r="F587">
        <v>225</v>
      </c>
      <c r="G587" t="s">
        <v>40</v>
      </c>
      <c r="H587" t="str">
        <f>IF(Grammys[[#This Row],[date]]&gt;=DATE(2022,2,1), "Grammys", "Grammys + TRA")</f>
        <v>Grammys + TRA</v>
      </c>
      <c r="I587" s="29" t="str">
        <f>_xlfn.XLOOKUP(Grammys[[#This Row],[date]],mobile_visits[date],mobile_visits[mobile_visitors],"0")</f>
        <v>0</v>
      </c>
    </row>
    <row r="588" spans="1:9">
      <c r="A588" s="1">
        <v>43322</v>
      </c>
      <c r="B588">
        <v>16517</v>
      </c>
      <c r="C588">
        <v>22140</v>
      </c>
      <c r="D588">
        <v>16832</v>
      </c>
      <c r="E588">
        <v>7779</v>
      </c>
      <c r="F588">
        <v>282</v>
      </c>
      <c r="G588" t="s">
        <v>40</v>
      </c>
      <c r="H588" t="str">
        <f>IF(Grammys[[#This Row],[date]]&gt;=DATE(2022,2,1), "Grammys", "Grammys + TRA")</f>
        <v>Grammys + TRA</v>
      </c>
      <c r="I588" s="29" t="str">
        <f>_xlfn.XLOOKUP(Grammys[[#This Row],[date]],mobile_visits[date],mobile_visits[mobile_visitors],"0")</f>
        <v>0</v>
      </c>
    </row>
    <row r="589" spans="1:9">
      <c r="A589" s="1">
        <v>43323</v>
      </c>
      <c r="B589">
        <v>11421</v>
      </c>
      <c r="C589">
        <v>16046</v>
      </c>
      <c r="D589">
        <v>11629</v>
      </c>
      <c r="E589">
        <v>5781</v>
      </c>
      <c r="F589">
        <v>286</v>
      </c>
      <c r="G589" t="s">
        <v>40</v>
      </c>
      <c r="H589" t="str">
        <f>IF(Grammys[[#This Row],[date]]&gt;=DATE(2022,2,1), "Grammys", "Grammys + TRA")</f>
        <v>Grammys + TRA</v>
      </c>
      <c r="I589" s="29" t="str">
        <f>_xlfn.XLOOKUP(Grammys[[#This Row],[date]],mobile_visits[date],mobile_visits[mobile_visitors],"0")</f>
        <v>0</v>
      </c>
    </row>
    <row r="590" spans="1:9">
      <c r="A590" s="1">
        <v>43324</v>
      </c>
      <c r="B590">
        <v>10167</v>
      </c>
      <c r="C590">
        <v>14776</v>
      </c>
      <c r="D590">
        <v>10476</v>
      </c>
      <c r="E590">
        <v>5173</v>
      </c>
      <c r="F590">
        <v>283</v>
      </c>
      <c r="G590" t="s">
        <v>40</v>
      </c>
      <c r="H590" t="str">
        <f>IF(Grammys[[#This Row],[date]]&gt;=DATE(2022,2,1), "Grammys", "Grammys + TRA")</f>
        <v>Grammys + TRA</v>
      </c>
      <c r="I590" s="29" t="str">
        <f>_xlfn.XLOOKUP(Grammys[[#This Row],[date]],mobile_visits[date],mobile_visits[mobile_visitors],"0")</f>
        <v>0</v>
      </c>
    </row>
    <row r="591" spans="1:9">
      <c r="A591" s="1">
        <v>43325</v>
      </c>
      <c r="B591">
        <v>10238</v>
      </c>
      <c r="C591">
        <v>15782</v>
      </c>
      <c r="D591">
        <v>10413</v>
      </c>
      <c r="E591">
        <v>5747</v>
      </c>
      <c r="F591">
        <v>348</v>
      </c>
      <c r="G591" t="s">
        <v>40</v>
      </c>
      <c r="H591" t="str">
        <f>IF(Grammys[[#This Row],[date]]&gt;=DATE(2022,2,1), "Grammys", "Grammys + TRA")</f>
        <v>Grammys + TRA</v>
      </c>
      <c r="I591" s="29" t="str">
        <f>_xlfn.XLOOKUP(Grammys[[#This Row],[date]],mobile_visits[date],mobile_visits[mobile_visitors],"0")</f>
        <v>0</v>
      </c>
    </row>
    <row r="592" spans="1:9">
      <c r="A592" s="1">
        <v>43326</v>
      </c>
      <c r="B592">
        <v>10163</v>
      </c>
      <c r="C592">
        <v>15071</v>
      </c>
      <c r="D592">
        <v>10301</v>
      </c>
      <c r="E592">
        <v>5799</v>
      </c>
      <c r="F592">
        <v>292</v>
      </c>
      <c r="G592" t="s">
        <v>40</v>
      </c>
      <c r="H592" t="str">
        <f>IF(Grammys[[#This Row],[date]]&gt;=DATE(2022,2,1), "Grammys", "Grammys + TRA")</f>
        <v>Grammys + TRA</v>
      </c>
      <c r="I592" s="29" t="str">
        <f>_xlfn.XLOOKUP(Grammys[[#This Row],[date]],mobile_visits[date],mobile_visits[mobile_visitors],"0")</f>
        <v>0</v>
      </c>
    </row>
    <row r="593" spans="1:9">
      <c r="A593" s="1">
        <v>43327</v>
      </c>
      <c r="B593">
        <v>9199</v>
      </c>
      <c r="C593">
        <v>13865</v>
      </c>
      <c r="D593">
        <v>9330</v>
      </c>
      <c r="E593">
        <v>5199</v>
      </c>
      <c r="F593">
        <v>291</v>
      </c>
      <c r="G593" t="s">
        <v>40</v>
      </c>
      <c r="H593" t="str">
        <f>IF(Grammys[[#This Row],[date]]&gt;=DATE(2022,2,1), "Grammys", "Grammys + TRA")</f>
        <v>Grammys + TRA</v>
      </c>
      <c r="I593" s="29" t="str">
        <f>_xlfn.XLOOKUP(Grammys[[#This Row],[date]],mobile_visits[date],mobile_visits[mobile_visitors],"0")</f>
        <v>0</v>
      </c>
    </row>
    <row r="594" spans="1:9">
      <c r="A594" s="1">
        <v>43328</v>
      </c>
      <c r="B594">
        <v>15712</v>
      </c>
      <c r="C594">
        <v>23476</v>
      </c>
      <c r="D594">
        <v>16046</v>
      </c>
      <c r="E594">
        <v>9177</v>
      </c>
      <c r="F594">
        <v>247</v>
      </c>
      <c r="G594" t="s">
        <v>40</v>
      </c>
      <c r="H594" t="str">
        <f>IF(Grammys[[#This Row],[date]]&gt;=DATE(2022,2,1), "Grammys", "Grammys + TRA")</f>
        <v>Grammys + TRA</v>
      </c>
      <c r="I594" s="29" t="str">
        <f>_xlfn.XLOOKUP(Grammys[[#This Row],[date]],mobile_visits[date],mobile_visits[mobile_visitors],"0")</f>
        <v>0</v>
      </c>
    </row>
    <row r="595" spans="1:9">
      <c r="A595" s="1">
        <v>43329</v>
      </c>
      <c r="B595">
        <v>11571</v>
      </c>
      <c r="C595">
        <v>17293</v>
      </c>
      <c r="D595">
        <v>11787</v>
      </c>
      <c r="E595">
        <v>6877</v>
      </c>
      <c r="F595">
        <v>256</v>
      </c>
      <c r="G595" t="s">
        <v>40</v>
      </c>
      <c r="H595" t="str">
        <f>IF(Grammys[[#This Row],[date]]&gt;=DATE(2022,2,1), "Grammys", "Grammys + TRA")</f>
        <v>Grammys + TRA</v>
      </c>
      <c r="I595" s="29" t="str">
        <f>_xlfn.XLOOKUP(Grammys[[#This Row],[date]],mobile_visits[date],mobile_visits[mobile_visitors],"0")</f>
        <v>0</v>
      </c>
    </row>
    <row r="596" spans="1:9">
      <c r="A596" s="1">
        <v>43330</v>
      </c>
      <c r="B596">
        <v>9539</v>
      </c>
      <c r="C596">
        <v>14508</v>
      </c>
      <c r="D596">
        <v>9642</v>
      </c>
      <c r="E596">
        <v>5405</v>
      </c>
      <c r="F596">
        <v>284</v>
      </c>
      <c r="G596" t="s">
        <v>40</v>
      </c>
      <c r="H596" t="str">
        <f>IF(Grammys[[#This Row],[date]]&gt;=DATE(2022,2,1), "Grammys", "Grammys + TRA")</f>
        <v>Grammys + TRA</v>
      </c>
      <c r="I596" s="29" t="str">
        <f>_xlfn.XLOOKUP(Grammys[[#This Row],[date]],mobile_visits[date],mobile_visits[mobile_visitors],"0")</f>
        <v>0</v>
      </c>
    </row>
    <row r="597" spans="1:9">
      <c r="A597" s="1">
        <v>43331</v>
      </c>
      <c r="B597">
        <v>8731</v>
      </c>
      <c r="C597">
        <v>13394</v>
      </c>
      <c r="D597">
        <v>8809</v>
      </c>
      <c r="E597">
        <v>4890</v>
      </c>
      <c r="F597">
        <v>288</v>
      </c>
      <c r="G597" t="s">
        <v>40</v>
      </c>
      <c r="H597" t="str">
        <f>IF(Grammys[[#This Row],[date]]&gt;=DATE(2022,2,1), "Grammys", "Grammys + TRA")</f>
        <v>Grammys + TRA</v>
      </c>
      <c r="I597" s="29" t="str">
        <f>_xlfn.XLOOKUP(Grammys[[#This Row],[date]],mobile_visits[date],mobile_visits[mobile_visitors],"0")</f>
        <v>0</v>
      </c>
    </row>
    <row r="598" spans="1:9">
      <c r="A598" s="1">
        <v>43332</v>
      </c>
      <c r="B598">
        <v>9854</v>
      </c>
      <c r="C598">
        <v>15232</v>
      </c>
      <c r="D598">
        <v>9871</v>
      </c>
      <c r="E598">
        <v>5566</v>
      </c>
      <c r="F598">
        <v>300</v>
      </c>
      <c r="G598" t="s">
        <v>40</v>
      </c>
      <c r="H598" t="str">
        <f>IF(Grammys[[#This Row],[date]]&gt;=DATE(2022,2,1), "Grammys", "Grammys + TRA")</f>
        <v>Grammys + TRA</v>
      </c>
      <c r="I598" s="29" t="str">
        <f>_xlfn.XLOOKUP(Grammys[[#This Row],[date]],mobile_visits[date],mobile_visits[mobile_visitors],"0")</f>
        <v>0</v>
      </c>
    </row>
    <row r="599" spans="1:9">
      <c r="A599" s="1">
        <v>43333</v>
      </c>
      <c r="B599">
        <v>11491</v>
      </c>
      <c r="C599">
        <v>17676</v>
      </c>
      <c r="D599">
        <v>11565</v>
      </c>
      <c r="E599">
        <v>6263</v>
      </c>
      <c r="F599">
        <v>299</v>
      </c>
      <c r="G599" t="s">
        <v>40</v>
      </c>
      <c r="H599" t="str">
        <f>IF(Grammys[[#This Row],[date]]&gt;=DATE(2022,2,1), "Grammys", "Grammys + TRA")</f>
        <v>Grammys + TRA</v>
      </c>
      <c r="I599" s="29" t="str">
        <f>_xlfn.XLOOKUP(Grammys[[#This Row],[date]],mobile_visits[date],mobile_visits[mobile_visitors],"0")</f>
        <v>0</v>
      </c>
    </row>
    <row r="600" spans="1:9">
      <c r="A600" s="1">
        <v>43334</v>
      </c>
      <c r="B600">
        <v>9866</v>
      </c>
      <c r="C600">
        <v>14917</v>
      </c>
      <c r="D600">
        <v>10002</v>
      </c>
      <c r="E600">
        <v>5556</v>
      </c>
      <c r="F600">
        <v>319</v>
      </c>
      <c r="G600" t="s">
        <v>40</v>
      </c>
      <c r="H600" t="str">
        <f>IF(Grammys[[#This Row],[date]]&gt;=DATE(2022,2,1), "Grammys", "Grammys + TRA")</f>
        <v>Grammys + TRA</v>
      </c>
      <c r="I600" s="29" t="str">
        <f>_xlfn.XLOOKUP(Grammys[[#This Row],[date]],mobile_visits[date],mobile_visits[mobile_visitors],"0")</f>
        <v>0</v>
      </c>
    </row>
    <row r="601" spans="1:9">
      <c r="A601" s="1">
        <v>43335</v>
      </c>
      <c r="B601">
        <v>9532</v>
      </c>
      <c r="C601">
        <v>14272</v>
      </c>
      <c r="D601">
        <v>9681</v>
      </c>
      <c r="E601">
        <v>5356</v>
      </c>
      <c r="F601">
        <v>269</v>
      </c>
      <c r="G601" t="s">
        <v>40</v>
      </c>
      <c r="H601" t="str">
        <f>IF(Grammys[[#This Row],[date]]&gt;=DATE(2022,2,1), "Grammys", "Grammys + TRA")</f>
        <v>Grammys + TRA</v>
      </c>
      <c r="I601" s="29" t="str">
        <f>_xlfn.XLOOKUP(Grammys[[#This Row],[date]],mobile_visits[date],mobile_visits[mobile_visitors],"0")</f>
        <v>0</v>
      </c>
    </row>
    <row r="602" spans="1:9">
      <c r="A602" s="1">
        <v>43336</v>
      </c>
      <c r="B602">
        <v>12500</v>
      </c>
      <c r="C602">
        <v>18400</v>
      </c>
      <c r="D602">
        <v>12641</v>
      </c>
      <c r="E602">
        <v>6368</v>
      </c>
      <c r="F602">
        <v>247</v>
      </c>
      <c r="G602" t="s">
        <v>40</v>
      </c>
      <c r="H602" t="str">
        <f>IF(Grammys[[#This Row],[date]]&gt;=DATE(2022,2,1), "Grammys", "Grammys + TRA")</f>
        <v>Grammys + TRA</v>
      </c>
      <c r="I602" s="29" t="str">
        <f>_xlfn.XLOOKUP(Grammys[[#This Row],[date]],mobile_visits[date],mobile_visits[mobile_visitors],"0")</f>
        <v>0</v>
      </c>
    </row>
    <row r="603" spans="1:9">
      <c r="A603" s="1">
        <v>43337</v>
      </c>
      <c r="B603">
        <v>10492</v>
      </c>
      <c r="C603">
        <v>16080</v>
      </c>
      <c r="D603">
        <v>10578</v>
      </c>
      <c r="E603">
        <v>5364</v>
      </c>
      <c r="F603">
        <v>281</v>
      </c>
      <c r="G603" t="s">
        <v>40</v>
      </c>
      <c r="H603" t="str">
        <f>IF(Grammys[[#This Row],[date]]&gt;=DATE(2022,2,1), "Grammys", "Grammys + TRA")</f>
        <v>Grammys + TRA</v>
      </c>
      <c r="I603" s="29" t="str">
        <f>_xlfn.XLOOKUP(Grammys[[#This Row],[date]],mobile_visits[date],mobile_visits[mobile_visitors],"0")</f>
        <v>0</v>
      </c>
    </row>
    <row r="604" spans="1:9">
      <c r="A604" s="1">
        <v>43338</v>
      </c>
      <c r="B604">
        <v>10211</v>
      </c>
      <c r="C604">
        <v>15215</v>
      </c>
      <c r="D604">
        <v>10368</v>
      </c>
      <c r="E604">
        <v>5229</v>
      </c>
      <c r="F604">
        <v>255</v>
      </c>
      <c r="G604" t="s">
        <v>40</v>
      </c>
      <c r="H604" t="str">
        <f>IF(Grammys[[#This Row],[date]]&gt;=DATE(2022,2,1), "Grammys", "Grammys + TRA")</f>
        <v>Grammys + TRA</v>
      </c>
      <c r="I604" s="29" t="str">
        <f>_xlfn.XLOOKUP(Grammys[[#This Row],[date]],mobile_visits[date],mobile_visits[mobile_visitors],"0")</f>
        <v>0</v>
      </c>
    </row>
    <row r="605" spans="1:9">
      <c r="A605" s="1">
        <v>43339</v>
      </c>
      <c r="B605">
        <v>9868</v>
      </c>
      <c r="C605">
        <v>15578</v>
      </c>
      <c r="D605">
        <v>10002</v>
      </c>
      <c r="E605">
        <v>5456</v>
      </c>
      <c r="F605">
        <v>296</v>
      </c>
      <c r="G605" t="s">
        <v>40</v>
      </c>
      <c r="H605" t="str">
        <f>IF(Grammys[[#This Row],[date]]&gt;=DATE(2022,2,1), "Grammys", "Grammys + TRA")</f>
        <v>Grammys + TRA</v>
      </c>
      <c r="I605" s="29" t="str">
        <f>_xlfn.XLOOKUP(Grammys[[#This Row],[date]],mobile_visits[date],mobile_visits[mobile_visitors],"0")</f>
        <v>0</v>
      </c>
    </row>
    <row r="606" spans="1:9">
      <c r="A606" s="1">
        <v>43340</v>
      </c>
      <c r="B606">
        <v>11417</v>
      </c>
      <c r="C606">
        <v>17155</v>
      </c>
      <c r="D606">
        <v>11434</v>
      </c>
      <c r="E606">
        <v>6604</v>
      </c>
      <c r="F606">
        <v>264</v>
      </c>
      <c r="G606" t="s">
        <v>40</v>
      </c>
      <c r="H606" t="str">
        <f>IF(Grammys[[#This Row],[date]]&gt;=DATE(2022,2,1), "Grammys", "Grammys + TRA")</f>
        <v>Grammys + TRA</v>
      </c>
      <c r="I606" s="29" t="str">
        <f>_xlfn.XLOOKUP(Grammys[[#This Row],[date]],mobile_visits[date],mobile_visits[mobile_visitors],"0")</f>
        <v>0</v>
      </c>
    </row>
    <row r="607" spans="1:9">
      <c r="A607" s="1">
        <v>43341</v>
      </c>
      <c r="B607">
        <v>9398</v>
      </c>
      <c r="C607">
        <v>14372</v>
      </c>
      <c r="D607">
        <v>9476</v>
      </c>
      <c r="E607">
        <v>5474</v>
      </c>
      <c r="F607">
        <v>275</v>
      </c>
      <c r="G607" t="s">
        <v>40</v>
      </c>
      <c r="H607" t="str">
        <f>IF(Grammys[[#This Row],[date]]&gt;=DATE(2022,2,1), "Grammys", "Grammys + TRA")</f>
        <v>Grammys + TRA</v>
      </c>
      <c r="I607" s="29" t="str">
        <f>_xlfn.XLOOKUP(Grammys[[#This Row],[date]],mobile_visits[date],mobile_visits[mobile_visitors],"0")</f>
        <v>0</v>
      </c>
    </row>
    <row r="608" spans="1:9">
      <c r="A608" s="1">
        <v>43342</v>
      </c>
      <c r="B608">
        <v>8888</v>
      </c>
      <c r="C608">
        <v>13367</v>
      </c>
      <c r="D608">
        <v>8876</v>
      </c>
      <c r="E608">
        <v>5288</v>
      </c>
      <c r="F608">
        <v>280</v>
      </c>
      <c r="G608" t="s">
        <v>40</v>
      </c>
      <c r="H608" t="str">
        <f>IF(Grammys[[#This Row],[date]]&gt;=DATE(2022,2,1), "Grammys", "Grammys + TRA")</f>
        <v>Grammys + TRA</v>
      </c>
      <c r="I608" s="29" t="str">
        <f>_xlfn.XLOOKUP(Grammys[[#This Row],[date]],mobile_visits[date],mobile_visits[mobile_visitors],"0")</f>
        <v>0</v>
      </c>
    </row>
    <row r="609" spans="1:9">
      <c r="A609" s="1">
        <v>43343</v>
      </c>
      <c r="B609">
        <v>10104</v>
      </c>
      <c r="C609">
        <v>15053</v>
      </c>
      <c r="D609">
        <v>10166</v>
      </c>
      <c r="E609">
        <v>6113</v>
      </c>
      <c r="F609">
        <v>233</v>
      </c>
      <c r="G609" t="s">
        <v>40</v>
      </c>
      <c r="H609" t="str">
        <f>IF(Grammys[[#This Row],[date]]&gt;=DATE(2022,2,1), "Grammys", "Grammys + TRA")</f>
        <v>Grammys + TRA</v>
      </c>
      <c r="I609" s="29" t="str">
        <f>_xlfn.XLOOKUP(Grammys[[#This Row],[date]],mobile_visits[date],mobile_visits[mobile_visitors],"0")</f>
        <v>0</v>
      </c>
    </row>
    <row r="610" spans="1:9">
      <c r="A610" s="1">
        <v>43344</v>
      </c>
      <c r="B610">
        <v>8068</v>
      </c>
      <c r="C610">
        <v>12752</v>
      </c>
      <c r="D610">
        <v>8130</v>
      </c>
      <c r="E610">
        <v>4791</v>
      </c>
      <c r="F610">
        <v>276</v>
      </c>
      <c r="G610" t="s">
        <v>40</v>
      </c>
      <c r="H610" t="str">
        <f>IF(Grammys[[#This Row],[date]]&gt;=DATE(2022,2,1), "Grammys", "Grammys + TRA")</f>
        <v>Grammys + TRA</v>
      </c>
      <c r="I610" s="29" t="str">
        <f>_xlfn.XLOOKUP(Grammys[[#This Row],[date]],mobile_visits[date],mobile_visits[mobile_visitors],"0")</f>
        <v>0</v>
      </c>
    </row>
    <row r="611" spans="1:9">
      <c r="A611" s="1">
        <v>43345</v>
      </c>
      <c r="B611">
        <v>8418</v>
      </c>
      <c r="C611">
        <v>13215</v>
      </c>
      <c r="D611">
        <v>8518</v>
      </c>
      <c r="E611">
        <v>4924</v>
      </c>
      <c r="F611">
        <v>267</v>
      </c>
      <c r="G611" t="s">
        <v>40</v>
      </c>
      <c r="H611" t="str">
        <f>IF(Grammys[[#This Row],[date]]&gt;=DATE(2022,2,1), "Grammys", "Grammys + TRA")</f>
        <v>Grammys + TRA</v>
      </c>
      <c r="I611" s="29" t="str">
        <f>_xlfn.XLOOKUP(Grammys[[#This Row],[date]],mobile_visits[date],mobile_visits[mobile_visitors],"0")</f>
        <v>0</v>
      </c>
    </row>
    <row r="612" spans="1:9">
      <c r="A612" s="1">
        <v>43346</v>
      </c>
      <c r="B612">
        <v>8811</v>
      </c>
      <c r="C612">
        <v>13675</v>
      </c>
      <c r="D612">
        <v>8878</v>
      </c>
      <c r="E612">
        <v>5194</v>
      </c>
      <c r="F612">
        <v>253</v>
      </c>
      <c r="G612" t="s">
        <v>40</v>
      </c>
      <c r="H612" t="str">
        <f>IF(Grammys[[#This Row],[date]]&gt;=DATE(2022,2,1), "Grammys", "Grammys + TRA")</f>
        <v>Grammys + TRA</v>
      </c>
      <c r="I612" s="29" t="str">
        <f>_xlfn.XLOOKUP(Grammys[[#This Row],[date]],mobile_visits[date],mobile_visits[mobile_visitors],"0")</f>
        <v>0</v>
      </c>
    </row>
    <row r="613" spans="1:9">
      <c r="A613" s="1">
        <v>43347</v>
      </c>
      <c r="B613">
        <v>9484</v>
      </c>
      <c r="C613">
        <v>14242</v>
      </c>
      <c r="D613">
        <v>9360</v>
      </c>
      <c r="E613">
        <v>5578</v>
      </c>
      <c r="F613">
        <v>278</v>
      </c>
      <c r="G613" t="s">
        <v>40</v>
      </c>
      <c r="H613" t="str">
        <f>IF(Grammys[[#This Row],[date]]&gt;=DATE(2022,2,1), "Grammys", "Grammys + TRA")</f>
        <v>Grammys + TRA</v>
      </c>
      <c r="I613" s="29" t="str">
        <f>_xlfn.XLOOKUP(Grammys[[#This Row],[date]],mobile_visits[date],mobile_visits[mobile_visitors],"0")</f>
        <v>0</v>
      </c>
    </row>
    <row r="614" spans="1:9">
      <c r="A614" s="1">
        <v>43348</v>
      </c>
      <c r="B614">
        <v>9866</v>
      </c>
      <c r="C614">
        <v>14843</v>
      </c>
      <c r="D614">
        <v>9928</v>
      </c>
      <c r="E614">
        <v>6065</v>
      </c>
      <c r="F614">
        <v>249</v>
      </c>
      <c r="G614" t="s">
        <v>40</v>
      </c>
      <c r="H614" t="str">
        <f>IF(Grammys[[#This Row],[date]]&gt;=DATE(2022,2,1), "Grammys", "Grammys + TRA")</f>
        <v>Grammys + TRA</v>
      </c>
      <c r="I614" s="29" t="str">
        <f>_xlfn.XLOOKUP(Grammys[[#This Row],[date]],mobile_visits[date],mobile_visits[mobile_visitors],"0")</f>
        <v>0</v>
      </c>
    </row>
    <row r="615" spans="1:9">
      <c r="A615" s="1">
        <v>43349</v>
      </c>
      <c r="B615">
        <v>9203</v>
      </c>
      <c r="C615">
        <v>14189</v>
      </c>
      <c r="D615">
        <v>9303</v>
      </c>
      <c r="E615">
        <v>5654</v>
      </c>
      <c r="F615">
        <v>255</v>
      </c>
      <c r="G615" t="s">
        <v>40</v>
      </c>
      <c r="H615" t="str">
        <f>IF(Grammys[[#This Row],[date]]&gt;=DATE(2022,2,1), "Grammys", "Grammys + TRA")</f>
        <v>Grammys + TRA</v>
      </c>
      <c r="I615" s="29" t="str">
        <f>_xlfn.XLOOKUP(Grammys[[#This Row],[date]],mobile_visits[date],mobile_visits[mobile_visitors],"0")</f>
        <v>0</v>
      </c>
    </row>
    <row r="616" spans="1:9">
      <c r="A616" s="1">
        <v>43350</v>
      </c>
      <c r="B616">
        <v>9303</v>
      </c>
      <c r="C616">
        <v>14019</v>
      </c>
      <c r="D616">
        <v>9401</v>
      </c>
      <c r="E616">
        <v>5526</v>
      </c>
      <c r="F616">
        <v>256</v>
      </c>
      <c r="G616" t="s">
        <v>40</v>
      </c>
      <c r="H616" t="str">
        <f>IF(Grammys[[#This Row],[date]]&gt;=DATE(2022,2,1), "Grammys", "Grammys + TRA")</f>
        <v>Grammys + TRA</v>
      </c>
      <c r="I616" s="29" t="str">
        <f>_xlfn.XLOOKUP(Grammys[[#This Row],[date]],mobile_visits[date],mobile_visits[mobile_visitors],"0")</f>
        <v>0</v>
      </c>
    </row>
    <row r="617" spans="1:9">
      <c r="A617" s="1">
        <v>43351</v>
      </c>
      <c r="B617">
        <v>8487</v>
      </c>
      <c r="C617">
        <v>12870</v>
      </c>
      <c r="D617">
        <v>8483</v>
      </c>
      <c r="E617">
        <v>4999</v>
      </c>
      <c r="F617">
        <v>243</v>
      </c>
      <c r="G617" t="s">
        <v>40</v>
      </c>
      <c r="H617" t="str">
        <f>IF(Grammys[[#This Row],[date]]&gt;=DATE(2022,2,1), "Grammys", "Grammys + TRA")</f>
        <v>Grammys + TRA</v>
      </c>
      <c r="I617" s="29" t="str">
        <f>_xlfn.XLOOKUP(Grammys[[#This Row],[date]],mobile_visits[date],mobile_visits[mobile_visitors],"0")</f>
        <v>0</v>
      </c>
    </row>
    <row r="618" spans="1:9">
      <c r="A618" s="1">
        <v>43352</v>
      </c>
      <c r="B618">
        <v>8107</v>
      </c>
      <c r="C618">
        <v>12271</v>
      </c>
      <c r="D618">
        <v>8111</v>
      </c>
      <c r="E618">
        <v>4770</v>
      </c>
      <c r="F618">
        <v>295</v>
      </c>
      <c r="G618" t="s">
        <v>40</v>
      </c>
      <c r="H618" t="str">
        <f>IF(Grammys[[#This Row],[date]]&gt;=DATE(2022,2,1), "Grammys", "Grammys + TRA")</f>
        <v>Grammys + TRA</v>
      </c>
      <c r="I618" s="29" t="str">
        <f>_xlfn.XLOOKUP(Grammys[[#This Row],[date]],mobile_visits[date],mobile_visits[mobile_visitors],"0")</f>
        <v>0</v>
      </c>
    </row>
    <row r="619" spans="1:9">
      <c r="A619" s="1">
        <v>43353</v>
      </c>
      <c r="B619">
        <v>9589</v>
      </c>
      <c r="C619">
        <v>14836</v>
      </c>
      <c r="D619">
        <v>9686</v>
      </c>
      <c r="E619">
        <v>5561</v>
      </c>
      <c r="F619">
        <v>256</v>
      </c>
      <c r="G619" t="s">
        <v>40</v>
      </c>
      <c r="H619" t="str">
        <f>IF(Grammys[[#This Row],[date]]&gt;=DATE(2022,2,1), "Grammys", "Grammys + TRA")</f>
        <v>Grammys + TRA</v>
      </c>
      <c r="I619" s="29" t="str">
        <f>_xlfn.XLOOKUP(Grammys[[#This Row],[date]],mobile_visits[date],mobile_visits[mobile_visitors],"0")</f>
        <v>0</v>
      </c>
    </row>
    <row r="620" spans="1:9">
      <c r="A620" s="1">
        <v>43354</v>
      </c>
      <c r="B620">
        <v>11365</v>
      </c>
      <c r="C620">
        <v>18947</v>
      </c>
      <c r="D620">
        <v>11575</v>
      </c>
      <c r="E620">
        <v>6493</v>
      </c>
      <c r="F620">
        <v>312</v>
      </c>
      <c r="G620" t="s">
        <v>40</v>
      </c>
      <c r="H620" t="str">
        <f>IF(Grammys[[#This Row],[date]]&gt;=DATE(2022,2,1), "Grammys", "Grammys + TRA")</f>
        <v>Grammys + TRA</v>
      </c>
      <c r="I620" s="29" t="str">
        <f>_xlfn.XLOOKUP(Grammys[[#This Row],[date]],mobile_visits[date],mobile_visits[mobile_visitors],"0")</f>
        <v>0</v>
      </c>
    </row>
    <row r="621" spans="1:9">
      <c r="A621" s="1">
        <v>43355</v>
      </c>
      <c r="B621">
        <v>34804</v>
      </c>
      <c r="C621">
        <v>45342</v>
      </c>
      <c r="D621">
        <v>35866</v>
      </c>
      <c r="E621">
        <v>14067</v>
      </c>
      <c r="F621">
        <v>234</v>
      </c>
      <c r="G621" t="s">
        <v>40</v>
      </c>
      <c r="H621" t="str">
        <f>IF(Grammys[[#This Row],[date]]&gt;=DATE(2022,2,1), "Grammys", "Grammys + TRA")</f>
        <v>Grammys + TRA</v>
      </c>
      <c r="I621" s="29" t="str">
        <f>_xlfn.XLOOKUP(Grammys[[#This Row],[date]],mobile_visits[date],mobile_visits[mobile_visitors],"0")</f>
        <v>0</v>
      </c>
    </row>
    <row r="622" spans="1:9">
      <c r="A622" s="1">
        <v>43356</v>
      </c>
      <c r="B622">
        <v>38017</v>
      </c>
      <c r="C622">
        <v>51866</v>
      </c>
      <c r="D622">
        <v>39928</v>
      </c>
      <c r="E622">
        <v>17114</v>
      </c>
      <c r="F622">
        <v>269</v>
      </c>
      <c r="G622" t="s">
        <v>40</v>
      </c>
      <c r="H622" t="str">
        <f>IF(Grammys[[#This Row],[date]]&gt;=DATE(2022,2,1), "Grammys", "Grammys + TRA")</f>
        <v>Grammys + TRA</v>
      </c>
      <c r="I622" s="29" t="str">
        <f>_xlfn.XLOOKUP(Grammys[[#This Row],[date]],mobile_visits[date],mobile_visits[mobile_visitors],"0")</f>
        <v>0</v>
      </c>
    </row>
    <row r="623" spans="1:9">
      <c r="A623" s="1">
        <v>43357</v>
      </c>
      <c r="B623">
        <v>22600</v>
      </c>
      <c r="C623">
        <v>32157</v>
      </c>
      <c r="D623">
        <v>23539</v>
      </c>
      <c r="E623">
        <v>11979</v>
      </c>
      <c r="F623">
        <v>300</v>
      </c>
      <c r="G623" t="s">
        <v>40</v>
      </c>
      <c r="H623" t="str">
        <f>IF(Grammys[[#This Row],[date]]&gt;=DATE(2022,2,1), "Grammys", "Grammys + TRA")</f>
        <v>Grammys + TRA</v>
      </c>
      <c r="I623" s="29" t="str">
        <f>_xlfn.XLOOKUP(Grammys[[#This Row],[date]],mobile_visits[date],mobile_visits[mobile_visitors],"0")</f>
        <v>0</v>
      </c>
    </row>
    <row r="624" spans="1:9">
      <c r="A624" s="1">
        <v>43358</v>
      </c>
      <c r="B624">
        <v>17046</v>
      </c>
      <c r="C624">
        <v>24855</v>
      </c>
      <c r="D624">
        <v>17446</v>
      </c>
      <c r="E624">
        <v>9256</v>
      </c>
      <c r="F624">
        <v>264</v>
      </c>
      <c r="G624" t="s">
        <v>40</v>
      </c>
      <c r="H624" t="str">
        <f>IF(Grammys[[#This Row],[date]]&gt;=DATE(2022,2,1), "Grammys", "Grammys + TRA")</f>
        <v>Grammys + TRA</v>
      </c>
      <c r="I624" s="29" t="str">
        <f>_xlfn.XLOOKUP(Grammys[[#This Row],[date]],mobile_visits[date],mobile_visits[mobile_visitors],"0")</f>
        <v>0</v>
      </c>
    </row>
    <row r="625" spans="1:9">
      <c r="A625" s="1">
        <v>43359</v>
      </c>
      <c r="B625">
        <v>10883</v>
      </c>
      <c r="C625">
        <v>16956</v>
      </c>
      <c r="D625">
        <v>11197</v>
      </c>
      <c r="E625">
        <v>6234</v>
      </c>
      <c r="F625">
        <v>335</v>
      </c>
      <c r="G625" t="s">
        <v>40</v>
      </c>
      <c r="H625" t="str">
        <f>IF(Grammys[[#This Row],[date]]&gt;=DATE(2022,2,1), "Grammys", "Grammys + TRA")</f>
        <v>Grammys + TRA</v>
      </c>
      <c r="I625" s="29" t="str">
        <f>_xlfn.XLOOKUP(Grammys[[#This Row],[date]],mobile_visits[date],mobile_visits[mobile_visitors],"0")</f>
        <v>0</v>
      </c>
    </row>
    <row r="626" spans="1:9">
      <c r="A626" s="1">
        <v>43360</v>
      </c>
      <c r="B626">
        <v>11636</v>
      </c>
      <c r="C626">
        <v>18299</v>
      </c>
      <c r="D626">
        <v>11737</v>
      </c>
      <c r="E626">
        <v>6788</v>
      </c>
      <c r="F626">
        <v>296</v>
      </c>
      <c r="G626" t="s">
        <v>40</v>
      </c>
      <c r="H626" t="str">
        <f>IF(Grammys[[#This Row],[date]]&gt;=DATE(2022,2,1), "Grammys", "Grammys + TRA")</f>
        <v>Grammys + TRA</v>
      </c>
      <c r="I626" s="29" t="str">
        <f>_xlfn.XLOOKUP(Grammys[[#This Row],[date]],mobile_visits[date],mobile_visits[mobile_visitors],"0")</f>
        <v>0</v>
      </c>
    </row>
    <row r="627" spans="1:9">
      <c r="A627" s="1">
        <v>43361</v>
      </c>
      <c r="B627">
        <v>12115</v>
      </c>
      <c r="C627">
        <v>18369</v>
      </c>
      <c r="D627">
        <v>12050</v>
      </c>
      <c r="E627">
        <v>6988</v>
      </c>
      <c r="F627">
        <v>288</v>
      </c>
      <c r="G627" t="s">
        <v>40</v>
      </c>
      <c r="H627" t="str">
        <f>IF(Grammys[[#This Row],[date]]&gt;=DATE(2022,2,1), "Grammys", "Grammys + TRA")</f>
        <v>Grammys + TRA</v>
      </c>
      <c r="I627" s="29" t="str">
        <f>_xlfn.XLOOKUP(Grammys[[#This Row],[date]],mobile_visits[date],mobile_visits[mobile_visitors],"0")</f>
        <v>0</v>
      </c>
    </row>
    <row r="628" spans="1:9">
      <c r="A628" s="1">
        <v>43362</v>
      </c>
      <c r="B628">
        <v>12838</v>
      </c>
      <c r="C628">
        <v>19122</v>
      </c>
      <c r="D628">
        <v>12950</v>
      </c>
      <c r="E628">
        <v>6860</v>
      </c>
      <c r="F628">
        <v>313</v>
      </c>
      <c r="G628" t="s">
        <v>40</v>
      </c>
      <c r="H628" t="str">
        <f>IF(Grammys[[#This Row],[date]]&gt;=DATE(2022,2,1), "Grammys", "Grammys + TRA")</f>
        <v>Grammys + TRA</v>
      </c>
      <c r="I628" s="29" t="str">
        <f>_xlfn.XLOOKUP(Grammys[[#This Row],[date]],mobile_visits[date],mobile_visits[mobile_visitors],"0")</f>
        <v>0</v>
      </c>
    </row>
    <row r="629" spans="1:9">
      <c r="A629" s="1">
        <v>43363</v>
      </c>
      <c r="B629">
        <v>13749</v>
      </c>
      <c r="C629">
        <v>22108</v>
      </c>
      <c r="D629">
        <v>14144</v>
      </c>
      <c r="E629">
        <v>7628</v>
      </c>
      <c r="F629">
        <v>268</v>
      </c>
      <c r="G629" t="s">
        <v>40</v>
      </c>
      <c r="H629" t="str">
        <f>IF(Grammys[[#This Row],[date]]&gt;=DATE(2022,2,1), "Grammys", "Grammys + TRA")</f>
        <v>Grammys + TRA</v>
      </c>
      <c r="I629" s="29" t="str">
        <f>_xlfn.XLOOKUP(Grammys[[#This Row],[date]],mobile_visits[date],mobile_visits[mobile_visitors],"0")</f>
        <v>0</v>
      </c>
    </row>
    <row r="630" spans="1:9">
      <c r="A630" s="1">
        <v>43364</v>
      </c>
      <c r="B630">
        <v>11174</v>
      </c>
      <c r="C630">
        <v>17922</v>
      </c>
      <c r="D630">
        <v>11356</v>
      </c>
      <c r="E630">
        <v>6334</v>
      </c>
      <c r="F630">
        <v>277</v>
      </c>
      <c r="G630" t="s">
        <v>40</v>
      </c>
      <c r="H630" t="str">
        <f>IF(Grammys[[#This Row],[date]]&gt;=DATE(2022,2,1), "Grammys", "Grammys + TRA")</f>
        <v>Grammys + TRA</v>
      </c>
      <c r="I630" s="29" t="str">
        <f>_xlfn.XLOOKUP(Grammys[[#This Row],[date]],mobile_visits[date],mobile_visits[mobile_visitors],"0")</f>
        <v>0</v>
      </c>
    </row>
    <row r="631" spans="1:9">
      <c r="A631" s="1">
        <v>43365</v>
      </c>
      <c r="B631">
        <v>9108</v>
      </c>
      <c r="C631">
        <v>14240</v>
      </c>
      <c r="D631">
        <v>9151</v>
      </c>
      <c r="E631">
        <v>5232</v>
      </c>
      <c r="F631">
        <v>290</v>
      </c>
      <c r="G631" t="s">
        <v>40</v>
      </c>
      <c r="H631" t="str">
        <f>IF(Grammys[[#This Row],[date]]&gt;=DATE(2022,2,1), "Grammys", "Grammys + TRA")</f>
        <v>Grammys + TRA</v>
      </c>
      <c r="I631" s="29" t="str">
        <f>_xlfn.XLOOKUP(Grammys[[#This Row],[date]],mobile_visits[date],mobile_visits[mobile_visitors],"0")</f>
        <v>0</v>
      </c>
    </row>
    <row r="632" spans="1:9">
      <c r="A632" s="1">
        <v>43366</v>
      </c>
      <c r="B632">
        <v>9115</v>
      </c>
      <c r="C632">
        <v>13905</v>
      </c>
      <c r="D632">
        <v>9162</v>
      </c>
      <c r="E632">
        <v>5347</v>
      </c>
      <c r="F632">
        <v>290</v>
      </c>
      <c r="G632" t="s">
        <v>40</v>
      </c>
      <c r="H632" t="str">
        <f>IF(Grammys[[#This Row],[date]]&gt;=DATE(2022,2,1), "Grammys", "Grammys + TRA")</f>
        <v>Grammys + TRA</v>
      </c>
      <c r="I632" s="29" t="str">
        <f>_xlfn.XLOOKUP(Grammys[[#This Row],[date]],mobile_visits[date],mobile_visits[mobile_visitors],"0")</f>
        <v>0</v>
      </c>
    </row>
    <row r="633" spans="1:9">
      <c r="A633" s="1">
        <v>43367</v>
      </c>
      <c r="B633">
        <v>10172</v>
      </c>
      <c r="C633">
        <v>15820</v>
      </c>
      <c r="D633">
        <v>10368</v>
      </c>
      <c r="E633">
        <v>5860</v>
      </c>
      <c r="F633">
        <v>275</v>
      </c>
      <c r="G633" t="s">
        <v>40</v>
      </c>
      <c r="H633" t="str">
        <f>IF(Grammys[[#This Row],[date]]&gt;=DATE(2022,2,1), "Grammys", "Grammys + TRA")</f>
        <v>Grammys + TRA</v>
      </c>
      <c r="I633" s="29" t="str">
        <f>_xlfn.XLOOKUP(Grammys[[#This Row],[date]],mobile_visits[date],mobile_visits[mobile_visitors],"0")</f>
        <v>0</v>
      </c>
    </row>
    <row r="634" spans="1:9">
      <c r="A634" s="1">
        <v>43368</v>
      </c>
      <c r="B634">
        <v>10572</v>
      </c>
      <c r="C634">
        <v>16927</v>
      </c>
      <c r="D634">
        <v>10863</v>
      </c>
      <c r="E634">
        <v>6260</v>
      </c>
      <c r="F634">
        <v>278</v>
      </c>
      <c r="G634" t="s">
        <v>40</v>
      </c>
      <c r="H634" t="str">
        <f>IF(Grammys[[#This Row],[date]]&gt;=DATE(2022,2,1), "Grammys", "Grammys + TRA")</f>
        <v>Grammys + TRA</v>
      </c>
      <c r="I634" s="29" t="str">
        <f>_xlfn.XLOOKUP(Grammys[[#This Row],[date]],mobile_visits[date],mobile_visits[mobile_visitors],"0")</f>
        <v>0</v>
      </c>
    </row>
    <row r="635" spans="1:9">
      <c r="A635" s="1">
        <v>43369</v>
      </c>
      <c r="B635">
        <v>11873</v>
      </c>
      <c r="C635">
        <v>18343</v>
      </c>
      <c r="D635">
        <v>11970</v>
      </c>
      <c r="E635">
        <v>6993</v>
      </c>
      <c r="F635">
        <v>290</v>
      </c>
      <c r="G635" t="s">
        <v>40</v>
      </c>
      <c r="H635" t="str">
        <f>IF(Grammys[[#This Row],[date]]&gt;=DATE(2022,2,1), "Grammys", "Grammys + TRA")</f>
        <v>Grammys + TRA</v>
      </c>
      <c r="I635" s="29" t="str">
        <f>_xlfn.XLOOKUP(Grammys[[#This Row],[date]],mobile_visits[date],mobile_visits[mobile_visitors],"0")</f>
        <v>0</v>
      </c>
    </row>
    <row r="636" spans="1:9">
      <c r="A636" s="1">
        <v>43370</v>
      </c>
      <c r="B636">
        <v>12056</v>
      </c>
      <c r="C636">
        <v>18037</v>
      </c>
      <c r="D636">
        <v>12121</v>
      </c>
      <c r="E636">
        <v>7017</v>
      </c>
      <c r="F636">
        <v>277</v>
      </c>
      <c r="G636" t="s">
        <v>40</v>
      </c>
      <c r="H636" t="str">
        <f>IF(Grammys[[#This Row],[date]]&gt;=DATE(2022,2,1), "Grammys", "Grammys + TRA")</f>
        <v>Grammys + TRA</v>
      </c>
      <c r="I636" s="29" t="str">
        <f>_xlfn.XLOOKUP(Grammys[[#This Row],[date]],mobile_visits[date],mobile_visits[mobile_visitors],"0")</f>
        <v>0</v>
      </c>
    </row>
    <row r="637" spans="1:9">
      <c r="A637" s="1">
        <v>43371</v>
      </c>
      <c r="B637">
        <v>10128</v>
      </c>
      <c r="C637">
        <v>15767</v>
      </c>
      <c r="D637">
        <v>10243</v>
      </c>
      <c r="E637">
        <v>6049</v>
      </c>
      <c r="F637">
        <v>303</v>
      </c>
      <c r="G637" t="s">
        <v>40</v>
      </c>
      <c r="H637" t="str">
        <f>IF(Grammys[[#This Row],[date]]&gt;=DATE(2022,2,1), "Grammys", "Grammys + TRA")</f>
        <v>Grammys + TRA</v>
      </c>
      <c r="I637" s="29" t="str">
        <f>_xlfn.XLOOKUP(Grammys[[#This Row],[date]],mobile_visits[date],mobile_visits[mobile_visitors],"0")</f>
        <v>0</v>
      </c>
    </row>
    <row r="638" spans="1:9">
      <c r="A638" s="1">
        <v>43372</v>
      </c>
      <c r="B638">
        <v>9150</v>
      </c>
      <c r="C638">
        <v>14105</v>
      </c>
      <c r="D638">
        <v>9216</v>
      </c>
      <c r="E638">
        <v>5345</v>
      </c>
      <c r="F638">
        <v>272</v>
      </c>
      <c r="G638" t="s">
        <v>40</v>
      </c>
      <c r="H638" t="str">
        <f>IF(Grammys[[#This Row],[date]]&gt;=DATE(2022,2,1), "Grammys", "Grammys + TRA")</f>
        <v>Grammys + TRA</v>
      </c>
      <c r="I638" s="29" t="str">
        <f>_xlfn.XLOOKUP(Grammys[[#This Row],[date]],mobile_visits[date],mobile_visits[mobile_visitors],"0")</f>
        <v>0</v>
      </c>
    </row>
    <row r="639" spans="1:9">
      <c r="A639" s="1">
        <v>43373</v>
      </c>
      <c r="B639">
        <v>9987</v>
      </c>
      <c r="C639">
        <v>15655</v>
      </c>
      <c r="D639">
        <v>10145</v>
      </c>
      <c r="E639">
        <v>5931</v>
      </c>
      <c r="F639">
        <v>282</v>
      </c>
      <c r="G639" t="s">
        <v>40</v>
      </c>
      <c r="H639" t="str">
        <f>IF(Grammys[[#This Row],[date]]&gt;=DATE(2022,2,1), "Grammys", "Grammys + TRA")</f>
        <v>Grammys + TRA</v>
      </c>
      <c r="I639" s="29" t="str">
        <f>_xlfn.XLOOKUP(Grammys[[#This Row],[date]],mobile_visits[date],mobile_visits[mobile_visitors],"0")</f>
        <v>0</v>
      </c>
    </row>
    <row r="640" spans="1:9">
      <c r="A640" s="1">
        <v>43374</v>
      </c>
      <c r="B640">
        <v>10623</v>
      </c>
      <c r="C640">
        <v>16516</v>
      </c>
      <c r="D640">
        <v>10725</v>
      </c>
      <c r="E640">
        <v>6215</v>
      </c>
      <c r="F640">
        <v>264</v>
      </c>
      <c r="G640" t="s">
        <v>40</v>
      </c>
      <c r="H640" t="str">
        <f>IF(Grammys[[#This Row],[date]]&gt;=DATE(2022,2,1), "Grammys", "Grammys + TRA")</f>
        <v>Grammys + TRA</v>
      </c>
      <c r="I640" s="29" t="str">
        <f>_xlfn.XLOOKUP(Grammys[[#This Row],[date]],mobile_visits[date],mobile_visits[mobile_visitors],"0")</f>
        <v>0</v>
      </c>
    </row>
    <row r="641" spans="1:9">
      <c r="A641" s="1">
        <v>43375</v>
      </c>
      <c r="B641">
        <v>11575</v>
      </c>
      <c r="C641">
        <v>17267</v>
      </c>
      <c r="D641">
        <v>11682</v>
      </c>
      <c r="E641">
        <v>6622</v>
      </c>
      <c r="F641">
        <v>286</v>
      </c>
      <c r="G641" t="s">
        <v>40</v>
      </c>
      <c r="H641" t="str">
        <f>IF(Grammys[[#This Row],[date]]&gt;=DATE(2022,2,1), "Grammys", "Grammys + TRA")</f>
        <v>Grammys + TRA</v>
      </c>
      <c r="I641" s="29" t="str">
        <f>_xlfn.XLOOKUP(Grammys[[#This Row],[date]],mobile_visits[date],mobile_visits[mobile_visitors],"0")</f>
        <v>0</v>
      </c>
    </row>
    <row r="642" spans="1:9">
      <c r="A642" s="1">
        <v>43376</v>
      </c>
      <c r="B642">
        <v>11211</v>
      </c>
      <c r="C642">
        <v>16801</v>
      </c>
      <c r="D642">
        <v>11193</v>
      </c>
      <c r="E642">
        <v>6396</v>
      </c>
      <c r="F642">
        <v>262</v>
      </c>
      <c r="G642" t="s">
        <v>40</v>
      </c>
      <c r="H642" t="str">
        <f>IF(Grammys[[#This Row],[date]]&gt;=DATE(2022,2,1), "Grammys", "Grammys + TRA")</f>
        <v>Grammys + TRA</v>
      </c>
      <c r="I642" s="29" t="str">
        <f>_xlfn.XLOOKUP(Grammys[[#This Row],[date]],mobile_visits[date],mobile_visits[mobile_visitors],"0")</f>
        <v>0</v>
      </c>
    </row>
    <row r="643" spans="1:9">
      <c r="A643" s="1">
        <v>43377</v>
      </c>
      <c r="B643">
        <v>11693</v>
      </c>
      <c r="C643">
        <v>16939</v>
      </c>
      <c r="D643">
        <v>11467</v>
      </c>
      <c r="E643">
        <v>6594</v>
      </c>
      <c r="F643">
        <v>259</v>
      </c>
      <c r="G643" t="s">
        <v>40</v>
      </c>
      <c r="H643" t="str">
        <f>IF(Grammys[[#This Row],[date]]&gt;=DATE(2022,2,1), "Grammys", "Grammys + TRA")</f>
        <v>Grammys + TRA</v>
      </c>
      <c r="I643" s="29" t="str">
        <f>_xlfn.XLOOKUP(Grammys[[#This Row],[date]],mobile_visits[date],mobile_visits[mobile_visitors],"0")</f>
        <v>0</v>
      </c>
    </row>
    <row r="644" spans="1:9">
      <c r="A644" s="1">
        <v>43378</v>
      </c>
      <c r="B644">
        <v>11749</v>
      </c>
      <c r="C644">
        <v>18060</v>
      </c>
      <c r="D644">
        <v>11737</v>
      </c>
      <c r="E644">
        <v>6587</v>
      </c>
      <c r="F644">
        <v>255</v>
      </c>
      <c r="G644" t="s">
        <v>40</v>
      </c>
      <c r="H644" t="str">
        <f>IF(Grammys[[#This Row],[date]]&gt;=DATE(2022,2,1), "Grammys", "Grammys + TRA")</f>
        <v>Grammys + TRA</v>
      </c>
      <c r="I644" s="29" t="str">
        <f>_xlfn.XLOOKUP(Grammys[[#This Row],[date]],mobile_visits[date],mobile_visits[mobile_visitors],"0")</f>
        <v>0</v>
      </c>
    </row>
    <row r="645" spans="1:9">
      <c r="A645" s="1">
        <v>43379</v>
      </c>
      <c r="B645">
        <v>9752</v>
      </c>
      <c r="C645">
        <v>14806</v>
      </c>
      <c r="D645">
        <v>9731</v>
      </c>
      <c r="E645">
        <v>5717</v>
      </c>
      <c r="F645">
        <v>284</v>
      </c>
      <c r="G645" t="s">
        <v>40</v>
      </c>
      <c r="H645" t="str">
        <f>IF(Grammys[[#This Row],[date]]&gt;=DATE(2022,2,1), "Grammys", "Grammys + TRA")</f>
        <v>Grammys + TRA</v>
      </c>
      <c r="I645" s="29" t="str">
        <f>_xlfn.XLOOKUP(Grammys[[#This Row],[date]],mobile_visits[date],mobile_visits[mobile_visitors],"0")</f>
        <v>0</v>
      </c>
    </row>
    <row r="646" spans="1:9">
      <c r="A646" s="1">
        <v>43380</v>
      </c>
      <c r="B646">
        <v>9552</v>
      </c>
      <c r="C646">
        <v>14551</v>
      </c>
      <c r="D646">
        <v>9646</v>
      </c>
      <c r="E646">
        <v>5599</v>
      </c>
      <c r="F646">
        <v>271</v>
      </c>
      <c r="G646" t="s">
        <v>40</v>
      </c>
      <c r="H646" t="str">
        <f>IF(Grammys[[#This Row],[date]]&gt;=DATE(2022,2,1), "Grammys", "Grammys + TRA")</f>
        <v>Grammys + TRA</v>
      </c>
      <c r="I646" s="29" t="str">
        <f>_xlfn.XLOOKUP(Grammys[[#This Row],[date]],mobile_visits[date],mobile_visits[mobile_visitors],"0")</f>
        <v>0</v>
      </c>
    </row>
    <row r="647" spans="1:9">
      <c r="A647" s="1">
        <v>43381</v>
      </c>
      <c r="B647">
        <v>12069</v>
      </c>
      <c r="C647">
        <v>17962</v>
      </c>
      <c r="D647">
        <v>12161</v>
      </c>
      <c r="E647">
        <v>6497</v>
      </c>
      <c r="F647">
        <v>253</v>
      </c>
      <c r="G647" t="s">
        <v>40</v>
      </c>
      <c r="H647" t="str">
        <f>IF(Grammys[[#This Row],[date]]&gt;=DATE(2022,2,1), "Grammys", "Grammys + TRA")</f>
        <v>Grammys + TRA</v>
      </c>
      <c r="I647" s="29" t="str">
        <f>_xlfn.XLOOKUP(Grammys[[#This Row],[date]],mobile_visits[date],mobile_visits[mobile_visitors],"0")</f>
        <v>0</v>
      </c>
    </row>
    <row r="648" spans="1:9">
      <c r="A648" s="1">
        <v>43382</v>
      </c>
      <c r="B648">
        <v>14755</v>
      </c>
      <c r="C648">
        <v>22843</v>
      </c>
      <c r="D648">
        <v>14954</v>
      </c>
      <c r="E648">
        <v>7904</v>
      </c>
      <c r="F648">
        <v>326</v>
      </c>
      <c r="G648" t="s">
        <v>40</v>
      </c>
      <c r="H648" t="str">
        <f>IF(Grammys[[#This Row],[date]]&gt;=DATE(2022,2,1), "Grammys", "Grammys + TRA")</f>
        <v>Grammys + TRA</v>
      </c>
      <c r="I648" s="29" t="str">
        <f>_xlfn.XLOOKUP(Grammys[[#This Row],[date]],mobile_visits[date],mobile_visits[mobile_visitors],"0")</f>
        <v>0</v>
      </c>
    </row>
    <row r="649" spans="1:9">
      <c r="A649" s="1">
        <v>43383</v>
      </c>
      <c r="B649">
        <v>14698</v>
      </c>
      <c r="C649">
        <v>22695</v>
      </c>
      <c r="D649">
        <v>14922</v>
      </c>
      <c r="E649">
        <v>7885</v>
      </c>
      <c r="F649">
        <v>292</v>
      </c>
      <c r="G649" t="s">
        <v>40</v>
      </c>
      <c r="H649" t="str">
        <f>IF(Grammys[[#This Row],[date]]&gt;=DATE(2022,2,1), "Grammys", "Grammys + TRA")</f>
        <v>Grammys + TRA</v>
      </c>
      <c r="I649" s="29" t="str">
        <f>_xlfn.XLOOKUP(Grammys[[#This Row],[date]],mobile_visits[date],mobile_visits[mobile_visitors],"0")</f>
        <v>0</v>
      </c>
    </row>
    <row r="650" spans="1:9">
      <c r="A650" s="1">
        <v>43384</v>
      </c>
      <c r="B650">
        <v>17087</v>
      </c>
      <c r="C650">
        <v>24788</v>
      </c>
      <c r="D650">
        <v>17238</v>
      </c>
      <c r="E650">
        <v>9019</v>
      </c>
      <c r="F650">
        <v>265</v>
      </c>
      <c r="G650" t="s">
        <v>40</v>
      </c>
      <c r="H650" t="str">
        <f>IF(Grammys[[#This Row],[date]]&gt;=DATE(2022,2,1), "Grammys", "Grammys + TRA")</f>
        <v>Grammys + TRA</v>
      </c>
      <c r="I650" s="29" t="str">
        <f>_xlfn.XLOOKUP(Grammys[[#This Row],[date]],mobile_visits[date],mobile_visits[mobile_visitors],"0")</f>
        <v>0</v>
      </c>
    </row>
    <row r="651" spans="1:9">
      <c r="A651" s="1">
        <v>43385</v>
      </c>
      <c r="B651">
        <v>13107</v>
      </c>
      <c r="C651">
        <v>19372</v>
      </c>
      <c r="D651">
        <v>13348</v>
      </c>
      <c r="E651">
        <v>7685</v>
      </c>
      <c r="F651">
        <v>282</v>
      </c>
      <c r="G651" t="s">
        <v>40</v>
      </c>
      <c r="H651" t="str">
        <f>IF(Grammys[[#This Row],[date]]&gt;=DATE(2022,2,1), "Grammys", "Grammys + TRA")</f>
        <v>Grammys + TRA</v>
      </c>
      <c r="I651" s="29" t="str">
        <f>_xlfn.XLOOKUP(Grammys[[#This Row],[date]],mobile_visits[date],mobile_visits[mobile_visitors],"0")</f>
        <v>0</v>
      </c>
    </row>
    <row r="652" spans="1:9">
      <c r="A652" s="1">
        <v>43386</v>
      </c>
      <c r="B652">
        <v>9656</v>
      </c>
      <c r="C652">
        <v>15072</v>
      </c>
      <c r="D652">
        <v>9868</v>
      </c>
      <c r="E652">
        <v>5688</v>
      </c>
      <c r="F652">
        <v>276</v>
      </c>
      <c r="G652" t="s">
        <v>40</v>
      </c>
      <c r="H652" t="str">
        <f>IF(Grammys[[#This Row],[date]]&gt;=DATE(2022,2,1), "Grammys", "Grammys + TRA")</f>
        <v>Grammys + TRA</v>
      </c>
      <c r="I652" s="29" t="str">
        <f>_xlfn.XLOOKUP(Grammys[[#This Row],[date]],mobile_visits[date],mobile_visits[mobile_visitors],"0")</f>
        <v>0</v>
      </c>
    </row>
    <row r="653" spans="1:9">
      <c r="A653" s="1">
        <v>43387</v>
      </c>
      <c r="B653">
        <v>9806</v>
      </c>
      <c r="C653">
        <v>15620</v>
      </c>
      <c r="D653">
        <v>11992</v>
      </c>
      <c r="E653">
        <v>7424</v>
      </c>
      <c r="F653">
        <v>18</v>
      </c>
      <c r="G653" t="s">
        <v>40</v>
      </c>
      <c r="H653" t="str">
        <f>IF(Grammys[[#This Row],[date]]&gt;=DATE(2022,2,1), "Grammys", "Grammys + TRA")</f>
        <v>Grammys + TRA</v>
      </c>
      <c r="I653" s="29" t="str">
        <f>_xlfn.XLOOKUP(Grammys[[#This Row],[date]],mobile_visits[date],mobile_visits[mobile_visitors],"0")</f>
        <v>0</v>
      </c>
    </row>
    <row r="654" spans="1:9">
      <c r="A654" s="1">
        <v>43388</v>
      </c>
      <c r="B654">
        <v>11399</v>
      </c>
      <c r="C654">
        <v>18164</v>
      </c>
      <c r="D654">
        <v>14149</v>
      </c>
      <c r="E654">
        <v>8527</v>
      </c>
      <c r="F654">
        <v>18</v>
      </c>
      <c r="G654" t="s">
        <v>40</v>
      </c>
      <c r="H654" t="str">
        <f>IF(Grammys[[#This Row],[date]]&gt;=DATE(2022,2,1), "Grammys", "Grammys + TRA")</f>
        <v>Grammys + TRA</v>
      </c>
      <c r="I654" s="29" t="str">
        <f>_xlfn.XLOOKUP(Grammys[[#This Row],[date]],mobile_visits[date],mobile_visits[mobile_visitors],"0")</f>
        <v>0</v>
      </c>
    </row>
    <row r="655" spans="1:9">
      <c r="A655" s="1">
        <v>43389</v>
      </c>
      <c r="B655">
        <v>11089</v>
      </c>
      <c r="C655">
        <v>17435</v>
      </c>
      <c r="D655">
        <v>13719</v>
      </c>
      <c r="E655">
        <v>8188</v>
      </c>
      <c r="F655">
        <v>18</v>
      </c>
      <c r="G655" t="s">
        <v>40</v>
      </c>
      <c r="H655" t="str">
        <f>IF(Grammys[[#This Row],[date]]&gt;=DATE(2022,2,1), "Grammys", "Grammys + TRA")</f>
        <v>Grammys + TRA</v>
      </c>
      <c r="I655" s="29" t="str">
        <f>_xlfn.XLOOKUP(Grammys[[#This Row],[date]],mobile_visits[date],mobile_visits[mobile_visitors],"0")</f>
        <v>0</v>
      </c>
    </row>
    <row r="656" spans="1:9">
      <c r="A656" s="1">
        <v>43390</v>
      </c>
      <c r="B656">
        <v>14046</v>
      </c>
      <c r="C656">
        <v>24466</v>
      </c>
      <c r="D656">
        <v>17660</v>
      </c>
      <c r="E656">
        <v>9459</v>
      </c>
      <c r="F656">
        <v>21</v>
      </c>
      <c r="G656" t="s">
        <v>40</v>
      </c>
      <c r="H656" t="str">
        <f>IF(Grammys[[#This Row],[date]]&gt;=DATE(2022,2,1), "Grammys", "Grammys + TRA")</f>
        <v>Grammys + TRA</v>
      </c>
      <c r="I656" s="29" t="str">
        <f>_xlfn.XLOOKUP(Grammys[[#This Row],[date]],mobile_visits[date],mobile_visits[mobile_visitors],"0")</f>
        <v>0</v>
      </c>
    </row>
    <row r="657" spans="1:9">
      <c r="A657" s="1">
        <v>43391</v>
      </c>
      <c r="B657">
        <v>15779</v>
      </c>
      <c r="C657">
        <v>27970</v>
      </c>
      <c r="D657">
        <v>19366</v>
      </c>
      <c r="E657">
        <v>10867</v>
      </c>
      <c r="F657">
        <v>20</v>
      </c>
      <c r="G657" t="s">
        <v>40</v>
      </c>
      <c r="H657" t="str">
        <f>IF(Grammys[[#This Row],[date]]&gt;=DATE(2022,2,1), "Grammys", "Grammys + TRA")</f>
        <v>Grammys + TRA</v>
      </c>
      <c r="I657" s="29" t="str">
        <f>_xlfn.XLOOKUP(Grammys[[#This Row],[date]],mobile_visits[date],mobile_visits[mobile_visitors],"0")</f>
        <v>0</v>
      </c>
    </row>
    <row r="658" spans="1:9">
      <c r="A658" s="1">
        <v>43392</v>
      </c>
      <c r="B658">
        <v>14546</v>
      </c>
      <c r="C658">
        <v>25714</v>
      </c>
      <c r="D658">
        <v>17821</v>
      </c>
      <c r="E658">
        <v>9843</v>
      </c>
      <c r="F658">
        <v>21</v>
      </c>
      <c r="G658" t="s">
        <v>40</v>
      </c>
      <c r="H658" t="str">
        <f>IF(Grammys[[#This Row],[date]]&gt;=DATE(2022,2,1), "Grammys", "Grammys + TRA")</f>
        <v>Grammys + TRA</v>
      </c>
      <c r="I658" s="29" t="str">
        <f>_xlfn.XLOOKUP(Grammys[[#This Row],[date]],mobile_visits[date],mobile_visits[mobile_visitors],"0")</f>
        <v>0</v>
      </c>
    </row>
    <row r="659" spans="1:9">
      <c r="A659" s="1">
        <v>43393</v>
      </c>
      <c r="B659">
        <v>12101</v>
      </c>
      <c r="C659">
        <v>21293</v>
      </c>
      <c r="D659">
        <v>14783</v>
      </c>
      <c r="E659">
        <v>8193</v>
      </c>
      <c r="F659">
        <v>21</v>
      </c>
      <c r="G659" t="s">
        <v>40</v>
      </c>
      <c r="H659" t="str">
        <f>IF(Grammys[[#This Row],[date]]&gt;=DATE(2022,2,1), "Grammys", "Grammys + TRA")</f>
        <v>Grammys + TRA</v>
      </c>
      <c r="I659" s="29" t="str">
        <f>_xlfn.XLOOKUP(Grammys[[#This Row],[date]],mobile_visits[date],mobile_visits[mobile_visitors],"0")</f>
        <v>0</v>
      </c>
    </row>
    <row r="660" spans="1:9">
      <c r="A660" s="1">
        <v>43394</v>
      </c>
      <c r="B660">
        <v>12445</v>
      </c>
      <c r="C660">
        <v>20525</v>
      </c>
      <c r="D660">
        <v>12774</v>
      </c>
      <c r="E660">
        <v>6163</v>
      </c>
      <c r="F660">
        <v>259</v>
      </c>
      <c r="G660" t="s">
        <v>40</v>
      </c>
      <c r="H660" t="str">
        <f>IF(Grammys[[#This Row],[date]]&gt;=DATE(2022,2,1), "Grammys", "Grammys + TRA")</f>
        <v>Grammys + TRA</v>
      </c>
      <c r="I660" s="29" t="str">
        <f>_xlfn.XLOOKUP(Grammys[[#This Row],[date]],mobile_visits[date],mobile_visits[mobile_visitors],"0")</f>
        <v>0</v>
      </c>
    </row>
    <row r="661" spans="1:9">
      <c r="A661" s="1">
        <v>43395</v>
      </c>
      <c r="B661">
        <v>15770</v>
      </c>
      <c r="C661">
        <v>24647</v>
      </c>
      <c r="D661">
        <v>18560</v>
      </c>
      <c r="E661">
        <v>9841</v>
      </c>
      <c r="F661">
        <v>20</v>
      </c>
      <c r="G661" t="s">
        <v>40</v>
      </c>
      <c r="H661" t="str">
        <f>IF(Grammys[[#This Row],[date]]&gt;=DATE(2022,2,1), "Grammys", "Grammys + TRA")</f>
        <v>Grammys + TRA</v>
      </c>
      <c r="I661" s="29" t="str">
        <f>_xlfn.XLOOKUP(Grammys[[#This Row],[date]],mobile_visits[date],mobile_visits[mobile_visitors],"0")</f>
        <v>0</v>
      </c>
    </row>
    <row r="662" spans="1:9">
      <c r="A662" s="1">
        <v>43396</v>
      </c>
      <c r="B662">
        <v>13986</v>
      </c>
      <c r="C662">
        <v>23469</v>
      </c>
      <c r="D662">
        <v>17127</v>
      </c>
      <c r="E662">
        <v>9662</v>
      </c>
      <c r="F662">
        <v>20</v>
      </c>
      <c r="G662" t="s">
        <v>40</v>
      </c>
      <c r="H662" t="str">
        <f>IF(Grammys[[#This Row],[date]]&gt;=DATE(2022,2,1), "Grammys", "Grammys + TRA")</f>
        <v>Grammys + TRA</v>
      </c>
      <c r="I662" s="29" t="str">
        <f>_xlfn.XLOOKUP(Grammys[[#This Row],[date]],mobile_visits[date],mobile_visits[mobile_visitors],"0")</f>
        <v>0</v>
      </c>
    </row>
    <row r="663" spans="1:9">
      <c r="A663" s="1">
        <v>43397</v>
      </c>
      <c r="B663">
        <v>13059</v>
      </c>
      <c r="C663">
        <v>21149</v>
      </c>
      <c r="D663">
        <v>15620</v>
      </c>
      <c r="E663">
        <v>9221</v>
      </c>
      <c r="F663">
        <v>19</v>
      </c>
      <c r="G663" t="s">
        <v>40</v>
      </c>
      <c r="H663" t="str">
        <f>IF(Grammys[[#This Row],[date]]&gt;=DATE(2022,2,1), "Grammys", "Grammys + TRA")</f>
        <v>Grammys + TRA</v>
      </c>
      <c r="I663" s="29" t="str">
        <f>_xlfn.XLOOKUP(Grammys[[#This Row],[date]],mobile_visits[date],mobile_visits[mobile_visitors],"0")</f>
        <v>0</v>
      </c>
    </row>
    <row r="664" spans="1:9">
      <c r="A664" s="1">
        <v>43398</v>
      </c>
      <c r="B664">
        <v>12552</v>
      </c>
      <c r="C664">
        <v>20583</v>
      </c>
      <c r="D664">
        <v>15317</v>
      </c>
      <c r="E664">
        <v>9391</v>
      </c>
      <c r="F664">
        <v>17</v>
      </c>
      <c r="G664" t="s">
        <v>40</v>
      </c>
      <c r="H664" t="str">
        <f>IF(Grammys[[#This Row],[date]]&gt;=DATE(2022,2,1), "Grammys", "Grammys + TRA")</f>
        <v>Grammys + TRA</v>
      </c>
      <c r="I664" s="29" t="str">
        <f>_xlfn.XLOOKUP(Grammys[[#This Row],[date]],mobile_visits[date],mobile_visits[mobile_visitors],"0")</f>
        <v>0</v>
      </c>
    </row>
    <row r="665" spans="1:9">
      <c r="A665" s="1">
        <v>43399</v>
      </c>
      <c r="B665">
        <v>12348</v>
      </c>
      <c r="C665">
        <v>19645</v>
      </c>
      <c r="D665">
        <v>14655</v>
      </c>
      <c r="E665">
        <v>8971</v>
      </c>
      <c r="F665">
        <v>17</v>
      </c>
      <c r="G665" t="s">
        <v>40</v>
      </c>
      <c r="H665" t="str">
        <f>IF(Grammys[[#This Row],[date]]&gt;=DATE(2022,2,1), "Grammys", "Grammys + TRA")</f>
        <v>Grammys + TRA</v>
      </c>
      <c r="I665" s="29" t="str">
        <f>_xlfn.XLOOKUP(Grammys[[#This Row],[date]],mobile_visits[date],mobile_visits[mobile_visitors],"0")</f>
        <v>0</v>
      </c>
    </row>
    <row r="666" spans="1:9">
      <c r="A666" s="1">
        <v>43400</v>
      </c>
      <c r="B666">
        <v>10442</v>
      </c>
      <c r="C666">
        <v>16872</v>
      </c>
      <c r="D666">
        <v>12581</v>
      </c>
      <c r="E666">
        <v>7665</v>
      </c>
      <c r="F666">
        <v>18</v>
      </c>
      <c r="G666" t="s">
        <v>40</v>
      </c>
      <c r="H666" t="str">
        <f>IF(Grammys[[#This Row],[date]]&gt;=DATE(2022,2,1), "Grammys", "Grammys + TRA")</f>
        <v>Grammys + TRA</v>
      </c>
      <c r="I666" s="29" t="str">
        <f>_xlfn.XLOOKUP(Grammys[[#This Row],[date]],mobile_visits[date],mobile_visits[mobile_visitors],"0")</f>
        <v>0</v>
      </c>
    </row>
    <row r="667" spans="1:9">
      <c r="A667" s="1">
        <v>43401</v>
      </c>
      <c r="B667">
        <v>9750</v>
      </c>
      <c r="C667">
        <v>15950</v>
      </c>
      <c r="D667">
        <v>12018</v>
      </c>
      <c r="E667">
        <v>7557</v>
      </c>
      <c r="F667">
        <v>17</v>
      </c>
      <c r="G667" t="s">
        <v>40</v>
      </c>
      <c r="H667" t="str">
        <f>IF(Grammys[[#This Row],[date]]&gt;=DATE(2022,2,1), "Grammys", "Grammys + TRA")</f>
        <v>Grammys + TRA</v>
      </c>
      <c r="I667" s="29" t="str">
        <f>_xlfn.XLOOKUP(Grammys[[#This Row],[date]],mobile_visits[date],mobile_visits[mobile_visitors],"0")</f>
        <v>0</v>
      </c>
    </row>
    <row r="668" spans="1:9">
      <c r="A668" s="1">
        <v>43402</v>
      </c>
      <c r="B668">
        <v>12609</v>
      </c>
      <c r="C668">
        <v>20919</v>
      </c>
      <c r="D668">
        <v>15208</v>
      </c>
      <c r="E668">
        <v>8648</v>
      </c>
      <c r="F668">
        <v>19</v>
      </c>
      <c r="G668" t="s">
        <v>40</v>
      </c>
      <c r="H668" t="str">
        <f>IF(Grammys[[#This Row],[date]]&gt;=DATE(2022,2,1), "Grammys", "Grammys + TRA")</f>
        <v>Grammys + TRA</v>
      </c>
      <c r="I668" s="29" t="str">
        <f>_xlfn.XLOOKUP(Grammys[[#This Row],[date]],mobile_visits[date],mobile_visits[mobile_visitors],"0")</f>
        <v>0</v>
      </c>
    </row>
    <row r="669" spans="1:9">
      <c r="A669" s="1">
        <v>43403</v>
      </c>
      <c r="B669">
        <v>12068</v>
      </c>
      <c r="C669">
        <v>19818</v>
      </c>
      <c r="D669">
        <v>14388</v>
      </c>
      <c r="E669">
        <v>8394</v>
      </c>
      <c r="F669">
        <v>19</v>
      </c>
      <c r="G669" t="s">
        <v>40</v>
      </c>
      <c r="H669" t="str">
        <f>IF(Grammys[[#This Row],[date]]&gt;=DATE(2022,2,1), "Grammys", "Grammys + TRA")</f>
        <v>Grammys + TRA</v>
      </c>
      <c r="I669" s="29" t="str">
        <f>_xlfn.XLOOKUP(Grammys[[#This Row],[date]],mobile_visits[date],mobile_visits[mobile_visitors],"0")</f>
        <v>0</v>
      </c>
    </row>
    <row r="670" spans="1:9">
      <c r="A670" s="1">
        <v>43404</v>
      </c>
      <c r="B670">
        <v>12904</v>
      </c>
      <c r="C670">
        <v>20528</v>
      </c>
      <c r="D670">
        <v>15621</v>
      </c>
      <c r="E670">
        <v>8031</v>
      </c>
      <c r="F670">
        <v>19</v>
      </c>
      <c r="G670" t="s">
        <v>40</v>
      </c>
      <c r="H670" t="str">
        <f>IF(Grammys[[#This Row],[date]]&gt;=DATE(2022,2,1), "Grammys", "Grammys + TRA")</f>
        <v>Grammys + TRA</v>
      </c>
      <c r="I670" s="29" t="str">
        <f>_xlfn.XLOOKUP(Grammys[[#This Row],[date]],mobile_visits[date],mobile_visits[mobile_visitors],"0")</f>
        <v>0</v>
      </c>
    </row>
    <row r="671" spans="1:9">
      <c r="A671" s="1">
        <v>43405</v>
      </c>
      <c r="B671">
        <v>11369</v>
      </c>
      <c r="C671">
        <v>17448</v>
      </c>
      <c r="D671">
        <v>13505</v>
      </c>
      <c r="E671">
        <v>8324</v>
      </c>
      <c r="F671">
        <v>16</v>
      </c>
      <c r="G671" t="s">
        <v>40</v>
      </c>
      <c r="H671" t="str">
        <f>IF(Grammys[[#This Row],[date]]&gt;=DATE(2022,2,1), "Grammys", "Grammys + TRA")</f>
        <v>Grammys + TRA</v>
      </c>
      <c r="I671" s="29" t="str">
        <f>_xlfn.XLOOKUP(Grammys[[#This Row],[date]],mobile_visits[date],mobile_visits[mobile_visitors],"0")</f>
        <v>0</v>
      </c>
    </row>
    <row r="672" spans="1:9">
      <c r="A672" s="1">
        <v>43406</v>
      </c>
      <c r="B672">
        <v>10765</v>
      </c>
      <c r="C672">
        <v>16969</v>
      </c>
      <c r="D672">
        <v>12763</v>
      </c>
      <c r="E672">
        <v>8101</v>
      </c>
      <c r="F672">
        <v>17</v>
      </c>
      <c r="G672" t="s">
        <v>40</v>
      </c>
      <c r="H672" t="str">
        <f>IF(Grammys[[#This Row],[date]]&gt;=DATE(2022,2,1), "Grammys", "Grammys + TRA")</f>
        <v>Grammys + TRA</v>
      </c>
      <c r="I672" s="29" t="str">
        <f>_xlfn.XLOOKUP(Grammys[[#This Row],[date]],mobile_visits[date],mobile_visits[mobile_visitors],"0")</f>
        <v>0</v>
      </c>
    </row>
    <row r="673" spans="1:9">
      <c r="A673" s="1">
        <v>43407</v>
      </c>
      <c r="B673">
        <v>9907</v>
      </c>
      <c r="C673">
        <v>15391</v>
      </c>
      <c r="D673">
        <v>11562</v>
      </c>
      <c r="E673">
        <v>7394</v>
      </c>
      <c r="F673">
        <v>18</v>
      </c>
      <c r="G673" t="s">
        <v>40</v>
      </c>
      <c r="H673" t="str">
        <f>IF(Grammys[[#This Row],[date]]&gt;=DATE(2022,2,1), "Grammys", "Grammys + TRA")</f>
        <v>Grammys + TRA</v>
      </c>
      <c r="I673" s="29" t="str">
        <f>_xlfn.XLOOKUP(Grammys[[#This Row],[date]],mobile_visits[date],mobile_visits[mobile_visitors],"0")</f>
        <v>0</v>
      </c>
    </row>
    <row r="674" spans="1:9">
      <c r="A674" s="1">
        <v>43408</v>
      </c>
      <c r="B674">
        <v>10296</v>
      </c>
      <c r="C674">
        <v>16757</v>
      </c>
      <c r="D674">
        <v>12356</v>
      </c>
      <c r="E674">
        <v>7849</v>
      </c>
      <c r="F674">
        <v>18</v>
      </c>
      <c r="G674" t="s">
        <v>40</v>
      </c>
      <c r="H674" t="str">
        <f>IF(Grammys[[#This Row],[date]]&gt;=DATE(2022,2,1), "Grammys", "Grammys + TRA")</f>
        <v>Grammys + TRA</v>
      </c>
      <c r="I674" s="29" t="str">
        <f>_xlfn.XLOOKUP(Grammys[[#This Row],[date]],mobile_visits[date],mobile_visits[mobile_visitors],"0")</f>
        <v>0</v>
      </c>
    </row>
    <row r="675" spans="1:9">
      <c r="A675" s="1">
        <v>43409</v>
      </c>
      <c r="B675">
        <v>10967</v>
      </c>
      <c r="C675">
        <v>16957</v>
      </c>
      <c r="D675">
        <v>11205</v>
      </c>
      <c r="E675">
        <v>6741</v>
      </c>
      <c r="F675">
        <v>73</v>
      </c>
      <c r="G675" t="s">
        <v>40</v>
      </c>
      <c r="H675" t="str">
        <f>IF(Grammys[[#This Row],[date]]&gt;=DATE(2022,2,1), "Grammys", "Grammys + TRA")</f>
        <v>Grammys + TRA</v>
      </c>
      <c r="I675" s="29" t="str">
        <f>_xlfn.XLOOKUP(Grammys[[#This Row],[date]],mobile_visits[date],mobile_visits[mobile_visitors],"0")</f>
        <v>0</v>
      </c>
    </row>
    <row r="676" spans="1:9">
      <c r="A676" s="1">
        <v>43410</v>
      </c>
      <c r="B676">
        <v>10920</v>
      </c>
      <c r="C676">
        <v>17389</v>
      </c>
      <c r="D676">
        <v>11398</v>
      </c>
      <c r="E676">
        <v>6869</v>
      </c>
      <c r="F676">
        <v>72</v>
      </c>
      <c r="G676" t="s">
        <v>40</v>
      </c>
      <c r="H676" t="str">
        <f>IF(Grammys[[#This Row],[date]]&gt;=DATE(2022,2,1), "Grammys", "Grammys + TRA")</f>
        <v>Grammys + TRA</v>
      </c>
      <c r="I676" s="29" t="str">
        <f>_xlfn.XLOOKUP(Grammys[[#This Row],[date]],mobile_visits[date],mobile_visits[mobile_visitors],"0")</f>
        <v>0</v>
      </c>
    </row>
    <row r="677" spans="1:9">
      <c r="A677" s="1">
        <v>43411</v>
      </c>
      <c r="B677">
        <v>10030</v>
      </c>
      <c r="C677">
        <v>15838</v>
      </c>
      <c r="D677">
        <v>10534</v>
      </c>
      <c r="E677">
        <v>6468</v>
      </c>
      <c r="F677">
        <v>72</v>
      </c>
      <c r="G677" t="s">
        <v>40</v>
      </c>
      <c r="H677" t="str">
        <f>IF(Grammys[[#This Row],[date]]&gt;=DATE(2022,2,1), "Grammys", "Grammys + TRA")</f>
        <v>Grammys + TRA</v>
      </c>
      <c r="I677" s="29" t="str">
        <f>_xlfn.XLOOKUP(Grammys[[#This Row],[date]],mobile_visits[date],mobile_visits[mobile_visitors],"0")</f>
        <v>0</v>
      </c>
    </row>
    <row r="678" spans="1:9">
      <c r="A678" s="1">
        <v>43412</v>
      </c>
      <c r="B678">
        <v>10093</v>
      </c>
      <c r="C678">
        <v>15361</v>
      </c>
      <c r="D678">
        <v>10469</v>
      </c>
      <c r="E678">
        <v>6430</v>
      </c>
      <c r="F678">
        <v>65</v>
      </c>
      <c r="G678" t="s">
        <v>40</v>
      </c>
      <c r="H678" t="str">
        <f>IF(Grammys[[#This Row],[date]]&gt;=DATE(2022,2,1), "Grammys", "Grammys + TRA")</f>
        <v>Grammys + TRA</v>
      </c>
      <c r="I678" s="29" t="str">
        <f>_xlfn.XLOOKUP(Grammys[[#This Row],[date]],mobile_visits[date],mobile_visits[mobile_visitors],"0")</f>
        <v>0</v>
      </c>
    </row>
    <row r="679" spans="1:9">
      <c r="A679" s="1">
        <v>43413</v>
      </c>
      <c r="B679">
        <v>10185</v>
      </c>
      <c r="C679">
        <v>15312</v>
      </c>
      <c r="D679">
        <v>10605</v>
      </c>
      <c r="E679">
        <v>6600</v>
      </c>
      <c r="F679">
        <v>68</v>
      </c>
      <c r="G679" t="s">
        <v>40</v>
      </c>
      <c r="H679" t="str">
        <f>IF(Grammys[[#This Row],[date]]&gt;=DATE(2022,2,1), "Grammys", "Grammys + TRA")</f>
        <v>Grammys + TRA</v>
      </c>
      <c r="I679" s="29" t="str">
        <f>_xlfn.XLOOKUP(Grammys[[#This Row],[date]],mobile_visits[date],mobile_visits[mobile_visitors],"0")</f>
        <v>0</v>
      </c>
    </row>
    <row r="680" spans="1:9">
      <c r="A680" s="1">
        <v>43414</v>
      </c>
      <c r="B680">
        <v>9468</v>
      </c>
      <c r="C680">
        <v>14203</v>
      </c>
      <c r="D680">
        <v>9841</v>
      </c>
      <c r="E680">
        <v>5933</v>
      </c>
      <c r="F680">
        <v>64</v>
      </c>
      <c r="G680" t="s">
        <v>40</v>
      </c>
      <c r="H680" t="str">
        <f>IF(Grammys[[#This Row],[date]]&gt;=DATE(2022,2,1), "Grammys", "Grammys + TRA")</f>
        <v>Grammys + TRA</v>
      </c>
      <c r="I680" s="29" t="str">
        <f>_xlfn.XLOOKUP(Grammys[[#This Row],[date]],mobile_visits[date],mobile_visits[mobile_visitors],"0")</f>
        <v>0</v>
      </c>
    </row>
    <row r="681" spans="1:9">
      <c r="A681" s="1">
        <v>43415</v>
      </c>
      <c r="B681">
        <v>9835</v>
      </c>
      <c r="C681">
        <v>15279</v>
      </c>
      <c r="D681">
        <v>10139</v>
      </c>
      <c r="E681">
        <v>6147</v>
      </c>
      <c r="F681">
        <v>72</v>
      </c>
      <c r="G681" t="s">
        <v>40</v>
      </c>
      <c r="H681" t="str">
        <f>IF(Grammys[[#This Row],[date]]&gt;=DATE(2022,2,1), "Grammys", "Grammys + TRA")</f>
        <v>Grammys + TRA</v>
      </c>
      <c r="I681" s="29" t="str">
        <f>_xlfn.XLOOKUP(Grammys[[#This Row],[date]],mobile_visits[date],mobile_visits[mobile_visitors],"0")</f>
        <v>0</v>
      </c>
    </row>
    <row r="682" spans="1:9">
      <c r="A682" s="1">
        <v>43416</v>
      </c>
      <c r="B682">
        <v>10946</v>
      </c>
      <c r="C682">
        <v>16954</v>
      </c>
      <c r="D682">
        <v>11292</v>
      </c>
      <c r="E682">
        <v>6760</v>
      </c>
      <c r="F682">
        <v>72</v>
      </c>
      <c r="G682" t="s">
        <v>40</v>
      </c>
      <c r="H682" t="str">
        <f>IF(Grammys[[#This Row],[date]]&gt;=DATE(2022,2,1), "Grammys", "Grammys + TRA")</f>
        <v>Grammys + TRA</v>
      </c>
      <c r="I682" s="29" t="str">
        <f>_xlfn.XLOOKUP(Grammys[[#This Row],[date]],mobile_visits[date],mobile_visits[mobile_visitors],"0")</f>
        <v>0</v>
      </c>
    </row>
    <row r="683" spans="1:9">
      <c r="A683" s="1">
        <v>43417</v>
      </c>
      <c r="B683">
        <v>11421</v>
      </c>
      <c r="C683">
        <v>17693</v>
      </c>
      <c r="D683">
        <v>11809</v>
      </c>
      <c r="E683">
        <v>6993</v>
      </c>
      <c r="F683">
        <v>73</v>
      </c>
      <c r="G683" t="s">
        <v>40</v>
      </c>
      <c r="H683" t="str">
        <f>IF(Grammys[[#This Row],[date]]&gt;=DATE(2022,2,1), "Grammys", "Grammys + TRA")</f>
        <v>Grammys + TRA</v>
      </c>
      <c r="I683" s="29" t="str">
        <f>_xlfn.XLOOKUP(Grammys[[#This Row],[date]],mobile_visits[date],mobile_visits[mobile_visitors],"0")</f>
        <v>0</v>
      </c>
    </row>
    <row r="684" spans="1:9">
      <c r="A684" s="1">
        <v>43418</v>
      </c>
      <c r="B684">
        <v>13338</v>
      </c>
      <c r="C684">
        <v>20119</v>
      </c>
      <c r="D684">
        <v>13845</v>
      </c>
      <c r="E684">
        <v>8021</v>
      </c>
      <c r="F684">
        <v>72</v>
      </c>
      <c r="G684" t="s">
        <v>40</v>
      </c>
      <c r="H684" t="str">
        <f>IF(Grammys[[#This Row],[date]]&gt;=DATE(2022,2,1), "Grammys", "Grammys + TRA")</f>
        <v>Grammys + TRA</v>
      </c>
      <c r="I684" s="29" t="str">
        <f>_xlfn.XLOOKUP(Grammys[[#This Row],[date]],mobile_visits[date],mobile_visits[mobile_visitors],"0")</f>
        <v>0</v>
      </c>
    </row>
    <row r="685" spans="1:9">
      <c r="A685" s="1">
        <v>43419</v>
      </c>
      <c r="B685">
        <v>23750</v>
      </c>
      <c r="C685">
        <v>34995</v>
      </c>
      <c r="D685">
        <v>24659</v>
      </c>
      <c r="E685">
        <v>13094</v>
      </c>
      <c r="F685">
        <v>70</v>
      </c>
      <c r="G685" t="s">
        <v>40</v>
      </c>
      <c r="H685" t="str">
        <f>IF(Grammys[[#This Row],[date]]&gt;=DATE(2022,2,1), "Grammys", "Grammys + TRA")</f>
        <v>Grammys + TRA</v>
      </c>
      <c r="I685" s="29" t="str">
        <f>_xlfn.XLOOKUP(Grammys[[#This Row],[date]],mobile_visits[date],mobile_visits[mobile_visitors],"0")</f>
        <v>0</v>
      </c>
    </row>
    <row r="686" spans="1:9">
      <c r="A686" s="1">
        <v>43420</v>
      </c>
      <c r="B686">
        <v>19538</v>
      </c>
      <c r="C686">
        <v>29465</v>
      </c>
      <c r="D686">
        <v>20116</v>
      </c>
      <c r="E686">
        <v>10815</v>
      </c>
      <c r="F686">
        <v>69</v>
      </c>
      <c r="G686" t="s">
        <v>40</v>
      </c>
      <c r="H686" t="str">
        <f>IF(Grammys[[#This Row],[date]]&gt;=DATE(2022,2,1), "Grammys", "Grammys + TRA")</f>
        <v>Grammys + TRA</v>
      </c>
      <c r="I686" s="29" t="str">
        <f>_xlfn.XLOOKUP(Grammys[[#This Row],[date]],mobile_visits[date],mobile_visits[mobile_visitors],"0")</f>
        <v>0</v>
      </c>
    </row>
    <row r="687" spans="1:9">
      <c r="A687" s="1">
        <v>43421</v>
      </c>
      <c r="B687">
        <v>12206</v>
      </c>
      <c r="C687">
        <v>18615</v>
      </c>
      <c r="D687">
        <v>12648</v>
      </c>
      <c r="E687">
        <v>7416</v>
      </c>
      <c r="F687">
        <v>68</v>
      </c>
      <c r="G687" t="s">
        <v>40</v>
      </c>
      <c r="H687" t="str">
        <f>IF(Grammys[[#This Row],[date]]&gt;=DATE(2022,2,1), "Grammys", "Grammys + TRA")</f>
        <v>Grammys + TRA</v>
      </c>
      <c r="I687" s="29" t="str">
        <f>_xlfn.XLOOKUP(Grammys[[#This Row],[date]],mobile_visits[date],mobile_visits[mobile_visitors],"0")</f>
        <v>0</v>
      </c>
    </row>
    <row r="688" spans="1:9">
      <c r="A688" s="1">
        <v>43422</v>
      </c>
      <c r="B688">
        <v>11053</v>
      </c>
      <c r="C688">
        <v>16901</v>
      </c>
      <c r="D688">
        <v>11547</v>
      </c>
      <c r="E688">
        <v>6794</v>
      </c>
      <c r="F688">
        <v>70</v>
      </c>
      <c r="G688" t="s">
        <v>40</v>
      </c>
      <c r="H688" t="str">
        <f>IF(Grammys[[#This Row],[date]]&gt;=DATE(2022,2,1), "Grammys", "Grammys + TRA")</f>
        <v>Grammys + TRA</v>
      </c>
      <c r="I688" s="29" t="str">
        <f>_xlfn.XLOOKUP(Grammys[[#This Row],[date]],mobile_visits[date],mobile_visits[mobile_visitors],"0")</f>
        <v>0</v>
      </c>
    </row>
    <row r="689" spans="1:9">
      <c r="A689" s="1">
        <v>43423</v>
      </c>
      <c r="B689">
        <v>10408</v>
      </c>
      <c r="C689">
        <v>16562</v>
      </c>
      <c r="D689">
        <v>10820</v>
      </c>
      <c r="E689">
        <v>6560</v>
      </c>
      <c r="F689">
        <v>75</v>
      </c>
      <c r="G689" t="s">
        <v>40</v>
      </c>
      <c r="H689" t="str">
        <f>IF(Grammys[[#This Row],[date]]&gt;=DATE(2022,2,1), "Grammys", "Grammys + TRA")</f>
        <v>Grammys + TRA</v>
      </c>
      <c r="I689" s="29" t="str">
        <f>_xlfn.XLOOKUP(Grammys[[#This Row],[date]],mobile_visits[date],mobile_visits[mobile_visitors],"0")</f>
        <v>0</v>
      </c>
    </row>
    <row r="690" spans="1:9">
      <c r="A690" s="1">
        <v>43424</v>
      </c>
      <c r="B690">
        <v>12144</v>
      </c>
      <c r="C690">
        <v>18093</v>
      </c>
      <c r="D690">
        <v>12486</v>
      </c>
      <c r="E690">
        <v>7302</v>
      </c>
      <c r="F690">
        <v>66</v>
      </c>
      <c r="G690" t="s">
        <v>40</v>
      </c>
      <c r="H690" t="str">
        <f>IF(Grammys[[#This Row],[date]]&gt;=DATE(2022,2,1), "Grammys", "Grammys + TRA")</f>
        <v>Grammys + TRA</v>
      </c>
      <c r="I690" s="29" t="str">
        <f>_xlfn.XLOOKUP(Grammys[[#This Row],[date]],mobile_visits[date],mobile_visits[mobile_visitors],"0")</f>
        <v>0</v>
      </c>
    </row>
    <row r="691" spans="1:9">
      <c r="A691" s="1">
        <v>43425</v>
      </c>
      <c r="B691">
        <v>9468</v>
      </c>
      <c r="C691">
        <v>14668</v>
      </c>
      <c r="D691">
        <v>9828</v>
      </c>
      <c r="E691">
        <v>5818</v>
      </c>
      <c r="F691">
        <v>73</v>
      </c>
      <c r="G691" t="s">
        <v>40</v>
      </c>
      <c r="H691" t="str">
        <f>IF(Grammys[[#This Row],[date]]&gt;=DATE(2022,2,1), "Grammys", "Grammys + TRA")</f>
        <v>Grammys + TRA</v>
      </c>
      <c r="I691" s="29" t="str">
        <f>_xlfn.XLOOKUP(Grammys[[#This Row],[date]],mobile_visits[date],mobile_visits[mobile_visitors],"0")</f>
        <v>0</v>
      </c>
    </row>
    <row r="692" spans="1:9">
      <c r="A692" s="1">
        <v>43426</v>
      </c>
      <c r="B692">
        <v>8124</v>
      </c>
      <c r="C692">
        <v>12263</v>
      </c>
      <c r="D692">
        <v>8309</v>
      </c>
      <c r="E692">
        <v>5063</v>
      </c>
      <c r="F692">
        <v>70</v>
      </c>
      <c r="G692" t="s">
        <v>40</v>
      </c>
      <c r="H692" t="str">
        <f>IF(Grammys[[#This Row],[date]]&gt;=DATE(2022,2,1), "Grammys", "Grammys + TRA")</f>
        <v>Grammys + TRA</v>
      </c>
      <c r="I692" s="29" t="str">
        <f>_xlfn.XLOOKUP(Grammys[[#This Row],[date]],mobile_visits[date],mobile_visits[mobile_visitors],"0")</f>
        <v>0</v>
      </c>
    </row>
    <row r="693" spans="1:9">
      <c r="A693" s="1">
        <v>43427</v>
      </c>
      <c r="B693">
        <v>7855</v>
      </c>
      <c r="C693">
        <v>12233</v>
      </c>
      <c r="D693">
        <v>8093</v>
      </c>
      <c r="E693">
        <v>4772</v>
      </c>
      <c r="F693">
        <v>74</v>
      </c>
      <c r="G693" t="s">
        <v>40</v>
      </c>
      <c r="H693" t="str">
        <f>IF(Grammys[[#This Row],[date]]&gt;=DATE(2022,2,1), "Grammys", "Grammys + TRA")</f>
        <v>Grammys + TRA</v>
      </c>
      <c r="I693" s="29" t="str">
        <f>_xlfn.XLOOKUP(Grammys[[#This Row],[date]],mobile_visits[date],mobile_visits[mobile_visitors],"0")</f>
        <v>0</v>
      </c>
    </row>
    <row r="694" spans="1:9">
      <c r="A694" s="1">
        <v>43428</v>
      </c>
      <c r="B694">
        <v>8017</v>
      </c>
      <c r="C694">
        <v>12899</v>
      </c>
      <c r="D694">
        <v>8262</v>
      </c>
      <c r="E694">
        <v>4725</v>
      </c>
      <c r="F694">
        <v>79</v>
      </c>
      <c r="G694" t="s">
        <v>40</v>
      </c>
      <c r="H694" t="str">
        <f>IF(Grammys[[#This Row],[date]]&gt;=DATE(2022,2,1), "Grammys", "Grammys + TRA")</f>
        <v>Grammys + TRA</v>
      </c>
      <c r="I694" s="29" t="str">
        <f>_xlfn.XLOOKUP(Grammys[[#This Row],[date]],mobile_visits[date],mobile_visits[mobile_visitors],"0")</f>
        <v>0</v>
      </c>
    </row>
    <row r="695" spans="1:9">
      <c r="A695" s="1">
        <v>43429</v>
      </c>
      <c r="B695">
        <v>9007</v>
      </c>
      <c r="C695">
        <v>14057</v>
      </c>
      <c r="D695">
        <v>9384</v>
      </c>
      <c r="E695">
        <v>5397</v>
      </c>
      <c r="F695">
        <v>79</v>
      </c>
      <c r="G695" t="s">
        <v>40</v>
      </c>
      <c r="H695" t="str">
        <f>IF(Grammys[[#This Row],[date]]&gt;=DATE(2022,2,1), "Grammys", "Grammys + TRA")</f>
        <v>Grammys + TRA</v>
      </c>
      <c r="I695" s="29" t="str">
        <f>_xlfn.XLOOKUP(Grammys[[#This Row],[date]],mobile_visits[date],mobile_visits[mobile_visitors],"0")</f>
        <v>0</v>
      </c>
    </row>
    <row r="696" spans="1:9">
      <c r="A696" s="1">
        <v>43430</v>
      </c>
      <c r="B696">
        <v>11403</v>
      </c>
      <c r="C696">
        <v>17785</v>
      </c>
      <c r="D696">
        <v>11801</v>
      </c>
      <c r="E696">
        <v>6688</v>
      </c>
      <c r="F696">
        <v>82</v>
      </c>
      <c r="G696" t="s">
        <v>40</v>
      </c>
      <c r="H696" t="str">
        <f>IF(Grammys[[#This Row],[date]]&gt;=DATE(2022,2,1), "Grammys", "Grammys + TRA")</f>
        <v>Grammys + TRA</v>
      </c>
      <c r="I696" s="29" t="str">
        <f>_xlfn.XLOOKUP(Grammys[[#This Row],[date]],mobile_visits[date],mobile_visits[mobile_visitors],"0")</f>
        <v>0</v>
      </c>
    </row>
    <row r="697" spans="1:9">
      <c r="A697" s="1">
        <v>43431</v>
      </c>
      <c r="B697">
        <v>10513</v>
      </c>
      <c r="C697">
        <v>17045</v>
      </c>
      <c r="D697">
        <v>11050</v>
      </c>
      <c r="E697">
        <v>6312</v>
      </c>
      <c r="F697">
        <v>84</v>
      </c>
      <c r="G697" t="s">
        <v>40</v>
      </c>
      <c r="H697" t="str">
        <f>IF(Grammys[[#This Row],[date]]&gt;=DATE(2022,2,1), "Grammys", "Grammys + TRA")</f>
        <v>Grammys + TRA</v>
      </c>
      <c r="I697" s="29" t="str">
        <f>_xlfn.XLOOKUP(Grammys[[#This Row],[date]],mobile_visits[date],mobile_visits[mobile_visitors],"0")</f>
        <v>0</v>
      </c>
    </row>
    <row r="698" spans="1:9">
      <c r="A698" s="1">
        <v>43432</v>
      </c>
      <c r="B698">
        <v>11261</v>
      </c>
      <c r="C698">
        <v>18229</v>
      </c>
      <c r="D698">
        <v>11658</v>
      </c>
      <c r="E698">
        <v>6705</v>
      </c>
      <c r="F698">
        <v>85</v>
      </c>
      <c r="G698" t="s">
        <v>40</v>
      </c>
      <c r="H698" t="str">
        <f>IF(Grammys[[#This Row],[date]]&gt;=DATE(2022,2,1), "Grammys", "Grammys + TRA")</f>
        <v>Grammys + TRA</v>
      </c>
      <c r="I698" s="29" t="str">
        <f>_xlfn.XLOOKUP(Grammys[[#This Row],[date]],mobile_visits[date],mobile_visits[mobile_visitors],"0")</f>
        <v>0</v>
      </c>
    </row>
    <row r="699" spans="1:9">
      <c r="A699" s="1">
        <v>43433</v>
      </c>
      <c r="B699">
        <v>14385</v>
      </c>
      <c r="C699">
        <v>22312</v>
      </c>
      <c r="D699">
        <v>15066</v>
      </c>
      <c r="E699">
        <v>8439</v>
      </c>
      <c r="F699">
        <v>72</v>
      </c>
      <c r="G699" t="s">
        <v>40</v>
      </c>
      <c r="H699" t="str">
        <f>IF(Grammys[[#This Row],[date]]&gt;=DATE(2022,2,1), "Grammys", "Grammys + TRA")</f>
        <v>Grammys + TRA</v>
      </c>
      <c r="I699" s="29" t="str">
        <f>_xlfn.XLOOKUP(Grammys[[#This Row],[date]],mobile_visits[date],mobile_visits[mobile_visitors],"0")</f>
        <v>0</v>
      </c>
    </row>
    <row r="700" spans="1:9">
      <c r="A700" s="1">
        <v>43434</v>
      </c>
      <c r="B700">
        <v>17001</v>
      </c>
      <c r="C700">
        <v>24996</v>
      </c>
      <c r="D700">
        <v>17661</v>
      </c>
      <c r="E700">
        <v>9601</v>
      </c>
      <c r="F700">
        <v>68</v>
      </c>
      <c r="G700" t="s">
        <v>40</v>
      </c>
      <c r="H700" t="str">
        <f>IF(Grammys[[#This Row],[date]]&gt;=DATE(2022,2,1), "Grammys", "Grammys + TRA")</f>
        <v>Grammys + TRA</v>
      </c>
      <c r="I700" s="29" t="str">
        <f>_xlfn.XLOOKUP(Grammys[[#This Row],[date]],mobile_visits[date],mobile_visits[mobile_visitors],"0")</f>
        <v>0</v>
      </c>
    </row>
    <row r="701" spans="1:9">
      <c r="A701" s="1">
        <v>43435</v>
      </c>
      <c r="B701">
        <v>12955</v>
      </c>
      <c r="C701">
        <v>19490</v>
      </c>
      <c r="D701">
        <v>13588</v>
      </c>
      <c r="E701">
        <v>8368</v>
      </c>
      <c r="F701">
        <v>65</v>
      </c>
      <c r="G701" t="s">
        <v>40</v>
      </c>
      <c r="H701" t="str">
        <f>IF(Grammys[[#This Row],[date]]&gt;=DATE(2022,2,1), "Grammys", "Grammys + TRA")</f>
        <v>Grammys + TRA</v>
      </c>
      <c r="I701" s="29" t="str">
        <f>_xlfn.XLOOKUP(Grammys[[#This Row],[date]],mobile_visits[date],mobile_visits[mobile_visitors],"0")</f>
        <v>0</v>
      </c>
    </row>
    <row r="702" spans="1:9">
      <c r="A702" s="1">
        <v>43436</v>
      </c>
      <c r="B702">
        <v>16595</v>
      </c>
      <c r="C702">
        <v>24702</v>
      </c>
      <c r="D702">
        <v>17368</v>
      </c>
      <c r="E702">
        <v>10140</v>
      </c>
      <c r="F702">
        <v>67</v>
      </c>
      <c r="G702" t="s">
        <v>40</v>
      </c>
      <c r="H702" t="str">
        <f>IF(Grammys[[#This Row],[date]]&gt;=DATE(2022,2,1), "Grammys", "Grammys + TRA")</f>
        <v>Grammys + TRA</v>
      </c>
      <c r="I702" s="29" t="str">
        <f>_xlfn.XLOOKUP(Grammys[[#This Row],[date]],mobile_visits[date],mobile_visits[mobile_visitors],"0")</f>
        <v>0</v>
      </c>
    </row>
    <row r="703" spans="1:9">
      <c r="A703" s="1">
        <v>43437</v>
      </c>
      <c r="B703">
        <v>16837</v>
      </c>
      <c r="C703">
        <v>27294</v>
      </c>
      <c r="D703">
        <v>17774</v>
      </c>
      <c r="E703">
        <v>10473</v>
      </c>
      <c r="F703">
        <v>80</v>
      </c>
      <c r="G703" t="s">
        <v>40</v>
      </c>
      <c r="H703" t="str">
        <f>IF(Grammys[[#This Row],[date]]&gt;=DATE(2022,2,1), "Grammys", "Grammys + TRA")</f>
        <v>Grammys + TRA</v>
      </c>
      <c r="I703" s="29" t="str">
        <f>_xlfn.XLOOKUP(Grammys[[#This Row],[date]],mobile_visits[date],mobile_visits[mobile_visitors],"0")</f>
        <v>0</v>
      </c>
    </row>
    <row r="704" spans="1:9">
      <c r="A704" s="1">
        <v>43438</v>
      </c>
      <c r="B704">
        <v>16334</v>
      </c>
      <c r="C704">
        <v>27024</v>
      </c>
      <c r="D704">
        <v>17194</v>
      </c>
      <c r="E704">
        <v>10394</v>
      </c>
      <c r="F704">
        <v>76</v>
      </c>
      <c r="G704" t="s">
        <v>40</v>
      </c>
      <c r="H704" t="str">
        <f>IF(Grammys[[#This Row],[date]]&gt;=DATE(2022,2,1), "Grammys", "Grammys + TRA")</f>
        <v>Grammys + TRA</v>
      </c>
      <c r="I704" s="29" t="str">
        <f>_xlfn.XLOOKUP(Grammys[[#This Row],[date]],mobile_visits[date],mobile_visits[mobile_visitors],"0")</f>
        <v>0</v>
      </c>
    </row>
    <row r="705" spans="1:9">
      <c r="A705" s="1">
        <v>43439</v>
      </c>
      <c r="B705">
        <v>19303</v>
      </c>
      <c r="C705">
        <v>33537</v>
      </c>
      <c r="D705">
        <v>20831</v>
      </c>
      <c r="E705">
        <v>12474</v>
      </c>
      <c r="F705">
        <v>76</v>
      </c>
      <c r="G705" t="s">
        <v>40</v>
      </c>
      <c r="H705" t="str">
        <f>IF(Grammys[[#This Row],[date]]&gt;=DATE(2022,2,1), "Grammys", "Grammys + TRA")</f>
        <v>Grammys + TRA</v>
      </c>
      <c r="I705" s="29" t="str">
        <f>_xlfn.XLOOKUP(Grammys[[#This Row],[date]],mobile_visits[date],mobile_visits[mobile_visitors],"0")</f>
        <v>0</v>
      </c>
    </row>
    <row r="706" spans="1:9">
      <c r="A706" s="1">
        <v>43440</v>
      </c>
      <c r="B706">
        <v>35466</v>
      </c>
      <c r="C706">
        <v>62256</v>
      </c>
      <c r="D706">
        <v>38093</v>
      </c>
      <c r="E706">
        <v>20544</v>
      </c>
      <c r="F706">
        <v>70</v>
      </c>
      <c r="G706" t="s">
        <v>40</v>
      </c>
      <c r="H706" t="str">
        <f>IF(Grammys[[#This Row],[date]]&gt;=DATE(2022,2,1), "Grammys", "Grammys + TRA")</f>
        <v>Grammys + TRA</v>
      </c>
      <c r="I706" s="29" t="str">
        <f>_xlfn.XLOOKUP(Grammys[[#This Row],[date]],mobile_visits[date],mobile_visits[mobile_visitors],"0")</f>
        <v>0</v>
      </c>
    </row>
    <row r="707" spans="1:9">
      <c r="A707" s="1">
        <v>43441</v>
      </c>
      <c r="B707">
        <v>818792</v>
      </c>
      <c r="C707">
        <v>1572079</v>
      </c>
      <c r="D707">
        <v>940177</v>
      </c>
      <c r="E707">
        <v>363567</v>
      </c>
      <c r="F707">
        <v>113</v>
      </c>
      <c r="G707" t="s">
        <v>41</v>
      </c>
      <c r="H707" t="str">
        <f>IF(Grammys[[#This Row],[date]]&gt;=DATE(2022,2,1), "Grammys", "Grammys + TRA")</f>
        <v>Grammys + TRA</v>
      </c>
      <c r="I707" s="29" t="str">
        <f>_xlfn.XLOOKUP(Grammys[[#This Row],[date]],mobile_visits[date],mobile_visits[mobile_visitors],"0")</f>
        <v>0</v>
      </c>
    </row>
    <row r="708" spans="1:9">
      <c r="A708" s="1">
        <v>43442</v>
      </c>
      <c r="B708">
        <v>236576</v>
      </c>
      <c r="C708">
        <v>440312</v>
      </c>
      <c r="D708">
        <v>262488</v>
      </c>
      <c r="E708">
        <v>140825</v>
      </c>
      <c r="F708">
        <v>87</v>
      </c>
      <c r="G708" t="s">
        <v>40</v>
      </c>
      <c r="H708" t="str">
        <f>IF(Grammys[[#This Row],[date]]&gt;=DATE(2022,2,1), "Grammys", "Grammys + TRA")</f>
        <v>Grammys + TRA</v>
      </c>
      <c r="I708" s="29" t="str">
        <f>_xlfn.XLOOKUP(Grammys[[#This Row],[date]],mobile_visits[date],mobile_visits[mobile_visitors],"0")</f>
        <v>0</v>
      </c>
    </row>
    <row r="709" spans="1:9">
      <c r="A709" s="1">
        <v>43443</v>
      </c>
      <c r="B709">
        <v>112219</v>
      </c>
      <c r="C709">
        <v>214665</v>
      </c>
      <c r="D709">
        <v>123438</v>
      </c>
      <c r="E709">
        <v>65423</v>
      </c>
      <c r="F709">
        <v>91</v>
      </c>
      <c r="G709" t="s">
        <v>40</v>
      </c>
      <c r="H709" t="str">
        <f>IF(Grammys[[#This Row],[date]]&gt;=DATE(2022,2,1), "Grammys", "Grammys + TRA")</f>
        <v>Grammys + TRA</v>
      </c>
      <c r="I709" s="29" t="str">
        <f>_xlfn.XLOOKUP(Grammys[[#This Row],[date]],mobile_visits[date],mobile_visits[mobile_visitors],"0")</f>
        <v>0</v>
      </c>
    </row>
    <row r="710" spans="1:9">
      <c r="A710" s="1">
        <v>43444</v>
      </c>
      <c r="B710">
        <v>91037</v>
      </c>
      <c r="C710">
        <v>166528</v>
      </c>
      <c r="D710">
        <v>99749</v>
      </c>
      <c r="E710">
        <v>52887</v>
      </c>
      <c r="F710">
        <v>96</v>
      </c>
      <c r="G710" t="s">
        <v>40</v>
      </c>
      <c r="H710" t="str">
        <f>IF(Grammys[[#This Row],[date]]&gt;=DATE(2022,2,1), "Grammys", "Grammys + TRA")</f>
        <v>Grammys + TRA</v>
      </c>
      <c r="I710" s="29" t="str">
        <f>_xlfn.XLOOKUP(Grammys[[#This Row],[date]],mobile_visits[date],mobile_visits[mobile_visitors],"0")</f>
        <v>0</v>
      </c>
    </row>
    <row r="711" spans="1:9">
      <c r="A711" s="1">
        <v>43445</v>
      </c>
      <c r="B711">
        <v>66312</v>
      </c>
      <c r="C711">
        <v>117292</v>
      </c>
      <c r="D711">
        <v>71977</v>
      </c>
      <c r="E711">
        <v>38213</v>
      </c>
      <c r="F711">
        <v>100</v>
      </c>
      <c r="G711" t="s">
        <v>40</v>
      </c>
      <c r="H711" t="str">
        <f>IF(Grammys[[#This Row],[date]]&gt;=DATE(2022,2,1), "Grammys", "Grammys + TRA")</f>
        <v>Grammys + TRA</v>
      </c>
      <c r="I711" s="29" t="str">
        <f>_xlfn.XLOOKUP(Grammys[[#This Row],[date]],mobile_visits[date],mobile_visits[mobile_visitors],"0")</f>
        <v>0</v>
      </c>
    </row>
    <row r="712" spans="1:9">
      <c r="A712" s="1">
        <v>43446</v>
      </c>
      <c r="B712">
        <v>53198</v>
      </c>
      <c r="C712">
        <v>95091</v>
      </c>
      <c r="D712">
        <v>58518</v>
      </c>
      <c r="E712">
        <v>27399</v>
      </c>
      <c r="F712">
        <v>109</v>
      </c>
      <c r="G712" t="s">
        <v>40</v>
      </c>
      <c r="H712" t="str">
        <f>IF(Grammys[[#This Row],[date]]&gt;=DATE(2022,2,1), "Grammys", "Grammys + TRA")</f>
        <v>Grammys + TRA</v>
      </c>
      <c r="I712" s="29" t="str">
        <f>_xlfn.XLOOKUP(Grammys[[#This Row],[date]],mobile_visits[date],mobile_visits[mobile_visitors],"0")</f>
        <v>0</v>
      </c>
    </row>
    <row r="713" spans="1:9">
      <c r="A713" s="1">
        <v>43447</v>
      </c>
      <c r="B713">
        <v>44162</v>
      </c>
      <c r="C713">
        <v>80658</v>
      </c>
      <c r="D713">
        <v>48118</v>
      </c>
      <c r="E713">
        <v>19065</v>
      </c>
      <c r="F713">
        <v>123</v>
      </c>
      <c r="G713" t="s">
        <v>40</v>
      </c>
      <c r="H713" t="str">
        <f>IF(Grammys[[#This Row],[date]]&gt;=DATE(2022,2,1), "Grammys", "Grammys + TRA")</f>
        <v>Grammys + TRA</v>
      </c>
      <c r="I713" s="29" t="str">
        <f>_xlfn.XLOOKUP(Grammys[[#This Row],[date]],mobile_visits[date],mobile_visits[mobile_visitors],"0")</f>
        <v>0</v>
      </c>
    </row>
    <row r="714" spans="1:9">
      <c r="A714" s="1">
        <v>43448</v>
      </c>
      <c r="B714">
        <v>34731</v>
      </c>
      <c r="C714">
        <v>62964</v>
      </c>
      <c r="D714">
        <v>37956</v>
      </c>
      <c r="E714">
        <v>15718</v>
      </c>
      <c r="F714">
        <v>116</v>
      </c>
      <c r="G714" t="s">
        <v>40</v>
      </c>
      <c r="H714" t="str">
        <f>IF(Grammys[[#This Row],[date]]&gt;=DATE(2022,2,1), "Grammys", "Grammys + TRA")</f>
        <v>Grammys + TRA</v>
      </c>
      <c r="I714" s="29" t="str">
        <f>_xlfn.XLOOKUP(Grammys[[#This Row],[date]],mobile_visits[date],mobile_visits[mobile_visitors],"0")</f>
        <v>0</v>
      </c>
    </row>
    <row r="715" spans="1:9">
      <c r="A715" s="1">
        <v>43449</v>
      </c>
      <c r="B715">
        <v>28664</v>
      </c>
      <c r="C715">
        <v>50486</v>
      </c>
      <c r="D715">
        <v>31083</v>
      </c>
      <c r="E715">
        <v>12987</v>
      </c>
      <c r="F715">
        <v>115</v>
      </c>
      <c r="G715" t="s">
        <v>40</v>
      </c>
      <c r="H715" t="str">
        <f>IF(Grammys[[#This Row],[date]]&gt;=DATE(2022,2,1), "Grammys", "Grammys + TRA")</f>
        <v>Grammys + TRA</v>
      </c>
      <c r="I715" s="29" t="str">
        <f>_xlfn.XLOOKUP(Grammys[[#This Row],[date]],mobile_visits[date],mobile_visits[mobile_visitors],"0")</f>
        <v>0</v>
      </c>
    </row>
    <row r="716" spans="1:9">
      <c r="A716" s="1">
        <v>43450</v>
      </c>
      <c r="B716">
        <v>28095</v>
      </c>
      <c r="C716">
        <v>49743</v>
      </c>
      <c r="D716">
        <v>30334</v>
      </c>
      <c r="E716">
        <v>12695</v>
      </c>
      <c r="F716">
        <v>114</v>
      </c>
      <c r="G716" t="s">
        <v>40</v>
      </c>
      <c r="H716" t="str">
        <f>IF(Grammys[[#This Row],[date]]&gt;=DATE(2022,2,1), "Grammys", "Grammys + TRA")</f>
        <v>Grammys + TRA</v>
      </c>
      <c r="I716" s="29" t="str">
        <f>_xlfn.XLOOKUP(Grammys[[#This Row],[date]],mobile_visits[date],mobile_visits[mobile_visitors],"0")</f>
        <v>0</v>
      </c>
    </row>
    <row r="717" spans="1:9">
      <c r="A717" s="1">
        <v>43451</v>
      </c>
      <c r="B717">
        <v>27811</v>
      </c>
      <c r="C717">
        <v>49407</v>
      </c>
      <c r="D717">
        <v>29959</v>
      </c>
      <c r="E717">
        <v>12511</v>
      </c>
      <c r="F717">
        <v>116</v>
      </c>
      <c r="G717" t="s">
        <v>40</v>
      </c>
      <c r="H717" t="str">
        <f>IF(Grammys[[#This Row],[date]]&gt;=DATE(2022,2,1), "Grammys", "Grammys + TRA")</f>
        <v>Grammys + TRA</v>
      </c>
      <c r="I717" s="29" t="str">
        <f>_xlfn.XLOOKUP(Grammys[[#This Row],[date]],mobile_visits[date],mobile_visits[mobile_visitors],"0")</f>
        <v>0</v>
      </c>
    </row>
    <row r="718" spans="1:9">
      <c r="A718" s="1">
        <v>43452</v>
      </c>
      <c r="B718">
        <v>29905</v>
      </c>
      <c r="C718">
        <v>50588</v>
      </c>
      <c r="D718">
        <v>31823</v>
      </c>
      <c r="E718">
        <v>12494</v>
      </c>
      <c r="F718">
        <v>123</v>
      </c>
      <c r="G718" t="s">
        <v>40</v>
      </c>
      <c r="H718" t="str">
        <f>IF(Grammys[[#This Row],[date]]&gt;=DATE(2022,2,1), "Grammys", "Grammys + TRA")</f>
        <v>Grammys + TRA</v>
      </c>
      <c r="I718" s="29" t="str">
        <f>_xlfn.XLOOKUP(Grammys[[#This Row],[date]],mobile_visits[date],mobile_visits[mobile_visitors],"0")</f>
        <v>0</v>
      </c>
    </row>
    <row r="719" spans="1:9">
      <c r="A719" s="1">
        <v>43453</v>
      </c>
      <c r="B719">
        <v>32623</v>
      </c>
      <c r="C719">
        <v>55388</v>
      </c>
      <c r="D719">
        <v>34998</v>
      </c>
      <c r="E719">
        <v>12803</v>
      </c>
      <c r="F719">
        <v>127</v>
      </c>
      <c r="G719" t="s">
        <v>40</v>
      </c>
      <c r="H719" t="str">
        <f>IF(Grammys[[#This Row],[date]]&gt;=DATE(2022,2,1), "Grammys", "Grammys + TRA")</f>
        <v>Grammys + TRA</v>
      </c>
      <c r="I719" s="29" t="str">
        <f>_xlfn.XLOOKUP(Grammys[[#This Row],[date]],mobile_visits[date],mobile_visits[mobile_visitors],"0")</f>
        <v>0</v>
      </c>
    </row>
    <row r="720" spans="1:9">
      <c r="A720" s="1">
        <v>43454</v>
      </c>
      <c r="B720">
        <v>25702</v>
      </c>
      <c r="C720">
        <v>44186</v>
      </c>
      <c r="D720">
        <v>27304</v>
      </c>
      <c r="E720">
        <v>10827</v>
      </c>
      <c r="F720">
        <v>107</v>
      </c>
      <c r="G720" t="s">
        <v>40</v>
      </c>
      <c r="H720" t="str">
        <f>IF(Grammys[[#This Row],[date]]&gt;=DATE(2022,2,1), "Grammys", "Grammys + TRA")</f>
        <v>Grammys + TRA</v>
      </c>
      <c r="I720" s="29" t="str">
        <f>_xlfn.XLOOKUP(Grammys[[#This Row],[date]],mobile_visits[date],mobile_visits[mobile_visitors],"0")</f>
        <v>0</v>
      </c>
    </row>
    <row r="721" spans="1:9">
      <c r="A721" s="1">
        <v>43455</v>
      </c>
      <c r="B721">
        <v>25186</v>
      </c>
      <c r="C721">
        <v>44597</v>
      </c>
      <c r="D721">
        <v>26204</v>
      </c>
      <c r="E721">
        <v>10807</v>
      </c>
      <c r="F721">
        <v>103</v>
      </c>
      <c r="G721" t="s">
        <v>40</v>
      </c>
      <c r="H721" t="str">
        <f>IF(Grammys[[#This Row],[date]]&gt;=DATE(2022,2,1), "Grammys", "Grammys + TRA")</f>
        <v>Grammys + TRA</v>
      </c>
      <c r="I721" s="29" t="str">
        <f>_xlfn.XLOOKUP(Grammys[[#This Row],[date]],mobile_visits[date],mobile_visits[mobile_visitors],"0")</f>
        <v>0</v>
      </c>
    </row>
    <row r="722" spans="1:9">
      <c r="A722" s="1">
        <v>43456</v>
      </c>
      <c r="B722">
        <v>21301</v>
      </c>
      <c r="C722">
        <v>38493</v>
      </c>
      <c r="D722">
        <v>22834</v>
      </c>
      <c r="E722">
        <v>9751</v>
      </c>
      <c r="F722">
        <v>105</v>
      </c>
      <c r="G722" t="s">
        <v>40</v>
      </c>
      <c r="H722" t="str">
        <f>IF(Grammys[[#This Row],[date]]&gt;=DATE(2022,2,1), "Grammys", "Grammys + TRA")</f>
        <v>Grammys + TRA</v>
      </c>
      <c r="I722" s="29" t="str">
        <f>_xlfn.XLOOKUP(Grammys[[#This Row],[date]],mobile_visits[date],mobile_visits[mobile_visitors],"0")</f>
        <v>0</v>
      </c>
    </row>
    <row r="723" spans="1:9">
      <c r="A723" s="1">
        <v>43457</v>
      </c>
      <c r="B723">
        <v>22409</v>
      </c>
      <c r="C723">
        <v>39980</v>
      </c>
      <c r="D723">
        <v>24140</v>
      </c>
      <c r="E723">
        <v>10726</v>
      </c>
      <c r="F723">
        <v>98</v>
      </c>
      <c r="G723" t="s">
        <v>40</v>
      </c>
      <c r="H723" t="str">
        <f>IF(Grammys[[#This Row],[date]]&gt;=DATE(2022,2,1), "Grammys", "Grammys + TRA")</f>
        <v>Grammys + TRA</v>
      </c>
      <c r="I723" s="29" t="str">
        <f>_xlfn.XLOOKUP(Grammys[[#This Row],[date]],mobile_visits[date],mobile_visits[mobile_visitors],"0")</f>
        <v>0</v>
      </c>
    </row>
    <row r="724" spans="1:9">
      <c r="A724" s="1">
        <v>43458</v>
      </c>
      <c r="B724">
        <v>18133</v>
      </c>
      <c r="C724">
        <v>31711</v>
      </c>
      <c r="D724">
        <v>19176</v>
      </c>
      <c r="E724">
        <v>8492</v>
      </c>
      <c r="F724">
        <v>99</v>
      </c>
      <c r="G724" t="s">
        <v>40</v>
      </c>
      <c r="H724" t="str">
        <f>IF(Grammys[[#This Row],[date]]&gt;=DATE(2022,2,1), "Grammys", "Grammys + TRA")</f>
        <v>Grammys + TRA</v>
      </c>
      <c r="I724" s="29" t="str">
        <f>_xlfn.XLOOKUP(Grammys[[#This Row],[date]],mobile_visits[date],mobile_visits[mobile_visitors],"0")</f>
        <v>0</v>
      </c>
    </row>
    <row r="725" spans="1:9">
      <c r="A725" s="1">
        <v>43459</v>
      </c>
      <c r="B725">
        <v>17230</v>
      </c>
      <c r="C725">
        <v>30036</v>
      </c>
      <c r="D725">
        <v>18289</v>
      </c>
      <c r="E725">
        <v>7795</v>
      </c>
      <c r="F725">
        <v>107</v>
      </c>
      <c r="G725" t="s">
        <v>40</v>
      </c>
      <c r="H725" t="str">
        <f>IF(Grammys[[#This Row],[date]]&gt;=DATE(2022,2,1), "Grammys", "Grammys + TRA")</f>
        <v>Grammys + TRA</v>
      </c>
      <c r="I725" s="29" t="str">
        <f>_xlfn.XLOOKUP(Grammys[[#This Row],[date]],mobile_visits[date],mobile_visits[mobile_visitors],"0")</f>
        <v>0</v>
      </c>
    </row>
    <row r="726" spans="1:9">
      <c r="A726" s="1">
        <v>43460</v>
      </c>
      <c r="B726">
        <v>24720</v>
      </c>
      <c r="C726">
        <v>40634</v>
      </c>
      <c r="D726">
        <v>26178</v>
      </c>
      <c r="E726">
        <v>9652</v>
      </c>
      <c r="F726">
        <v>109</v>
      </c>
      <c r="G726" t="s">
        <v>40</v>
      </c>
      <c r="H726" t="str">
        <f>IF(Grammys[[#This Row],[date]]&gt;=DATE(2022,2,1), "Grammys", "Grammys + TRA")</f>
        <v>Grammys + TRA</v>
      </c>
      <c r="I726" s="29" t="str">
        <f>_xlfn.XLOOKUP(Grammys[[#This Row],[date]],mobile_visits[date],mobile_visits[mobile_visitors],"0")</f>
        <v>0</v>
      </c>
    </row>
    <row r="727" spans="1:9">
      <c r="A727" s="1">
        <v>43461</v>
      </c>
      <c r="B727">
        <v>26447</v>
      </c>
      <c r="C727">
        <v>44501</v>
      </c>
      <c r="D727">
        <v>28228</v>
      </c>
      <c r="E727">
        <v>10611</v>
      </c>
      <c r="F727">
        <v>104</v>
      </c>
      <c r="G727" t="s">
        <v>40</v>
      </c>
      <c r="H727" t="str">
        <f>IF(Grammys[[#This Row],[date]]&gt;=DATE(2022,2,1), "Grammys", "Grammys + TRA")</f>
        <v>Grammys + TRA</v>
      </c>
      <c r="I727" s="29" t="str">
        <f>_xlfn.XLOOKUP(Grammys[[#This Row],[date]],mobile_visits[date],mobile_visits[mobile_visitors],"0")</f>
        <v>0</v>
      </c>
    </row>
    <row r="728" spans="1:9">
      <c r="A728" s="1">
        <v>43462</v>
      </c>
      <c r="B728">
        <v>21935</v>
      </c>
      <c r="C728">
        <v>39348</v>
      </c>
      <c r="D728">
        <v>23355</v>
      </c>
      <c r="E728">
        <v>9410</v>
      </c>
      <c r="F728">
        <v>111</v>
      </c>
      <c r="G728" t="s">
        <v>40</v>
      </c>
      <c r="H728" t="str">
        <f>IF(Grammys[[#This Row],[date]]&gt;=DATE(2022,2,1), "Grammys", "Grammys + TRA")</f>
        <v>Grammys + TRA</v>
      </c>
      <c r="I728" s="29" t="str">
        <f>_xlfn.XLOOKUP(Grammys[[#This Row],[date]],mobile_visits[date],mobile_visits[mobile_visitors],"0")</f>
        <v>0</v>
      </c>
    </row>
    <row r="729" spans="1:9">
      <c r="A729" s="1">
        <v>43463</v>
      </c>
      <c r="B729">
        <v>22570</v>
      </c>
      <c r="C729">
        <v>40028</v>
      </c>
      <c r="D729">
        <v>24247</v>
      </c>
      <c r="E729">
        <v>9277</v>
      </c>
      <c r="F729">
        <v>110</v>
      </c>
      <c r="G729" t="s">
        <v>40</v>
      </c>
      <c r="H729" t="str">
        <f>IF(Grammys[[#This Row],[date]]&gt;=DATE(2022,2,1), "Grammys", "Grammys + TRA")</f>
        <v>Grammys + TRA</v>
      </c>
      <c r="I729" s="29" t="str">
        <f>_xlfn.XLOOKUP(Grammys[[#This Row],[date]],mobile_visits[date],mobile_visits[mobile_visitors],"0")</f>
        <v>0</v>
      </c>
    </row>
    <row r="730" spans="1:9">
      <c r="A730" s="1">
        <v>43464</v>
      </c>
      <c r="B730">
        <v>22830</v>
      </c>
      <c r="C730">
        <v>40143</v>
      </c>
      <c r="D730">
        <v>24225</v>
      </c>
      <c r="E730">
        <v>9741</v>
      </c>
      <c r="F730">
        <v>107</v>
      </c>
      <c r="G730" t="s">
        <v>40</v>
      </c>
      <c r="H730" t="str">
        <f>IF(Grammys[[#This Row],[date]]&gt;=DATE(2022,2,1), "Grammys", "Grammys + TRA")</f>
        <v>Grammys + TRA</v>
      </c>
      <c r="I730" s="29" t="str">
        <f>_xlfn.XLOOKUP(Grammys[[#This Row],[date]],mobile_visits[date],mobile_visits[mobile_visitors],"0")</f>
        <v>0</v>
      </c>
    </row>
    <row r="731" spans="1:9">
      <c r="A731" s="1">
        <v>43465</v>
      </c>
      <c r="B731">
        <v>31358</v>
      </c>
      <c r="C731">
        <v>49465</v>
      </c>
      <c r="D731">
        <v>33002</v>
      </c>
      <c r="E731">
        <v>11766</v>
      </c>
      <c r="F731">
        <v>87</v>
      </c>
      <c r="G731" t="s">
        <v>40</v>
      </c>
      <c r="H731" t="str">
        <f>IF(Grammys[[#This Row],[date]]&gt;=DATE(2022,2,1), "Grammys", "Grammys + TRA")</f>
        <v>Grammys + TRA</v>
      </c>
      <c r="I731" s="29" t="str">
        <f>_xlfn.XLOOKUP(Grammys[[#This Row],[date]],mobile_visits[date],mobile_visits[mobile_visitors],"0")</f>
        <v>0</v>
      </c>
    </row>
    <row r="732" spans="1:9">
      <c r="A732" s="1">
        <v>43466</v>
      </c>
      <c r="B732">
        <v>21417</v>
      </c>
      <c r="C732">
        <v>38124</v>
      </c>
      <c r="D732">
        <v>22787</v>
      </c>
      <c r="E732">
        <v>9724</v>
      </c>
      <c r="F732">
        <v>108</v>
      </c>
      <c r="G732" t="s">
        <v>40</v>
      </c>
      <c r="H732" t="str">
        <f>IF(Grammys[[#This Row],[date]]&gt;=DATE(2022,2,1), "Grammys", "Grammys + TRA")</f>
        <v>Grammys + TRA</v>
      </c>
      <c r="I732" s="29" t="str">
        <f>_xlfn.XLOOKUP(Grammys[[#This Row],[date]],mobile_visits[date],mobile_visits[mobile_visitors],"0")</f>
        <v>0</v>
      </c>
    </row>
    <row r="733" spans="1:9">
      <c r="A733" s="1">
        <v>43467</v>
      </c>
      <c r="B733">
        <v>24533</v>
      </c>
      <c r="C733">
        <v>44342</v>
      </c>
      <c r="D733">
        <v>26414</v>
      </c>
      <c r="E733">
        <v>10402</v>
      </c>
      <c r="F733">
        <v>114</v>
      </c>
      <c r="G733" t="s">
        <v>40</v>
      </c>
      <c r="H733" t="str">
        <f>IF(Grammys[[#This Row],[date]]&gt;=DATE(2022,2,1), "Grammys", "Grammys + TRA")</f>
        <v>Grammys + TRA</v>
      </c>
      <c r="I733" s="29" t="str">
        <f>_xlfn.XLOOKUP(Grammys[[#This Row],[date]],mobile_visits[date],mobile_visits[mobile_visitors],"0")</f>
        <v>0</v>
      </c>
    </row>
    <row r="734" spans="1:9">
      <c r="A734" s="1">
        <v>43468</v>
      </c>
      <c r="B734">
        <v>24163</v>
      </c>
      <c r="C734">
        <v>44051</v>
      </c>
      <c r="D734">
        <v>26006</v>
      </c>
      <c r="E734">
        <v>10426</v>
      </c>
      <c r="F734">
        <v>111</v>
      </c>
      <c r="G734" t="s">
        <v>40</v>
      </c>
      <c r="H734" t="str">
        <f>IF(Grammys[[#This Row],[date]]&gt;=DATE(2022,2,1), "Grammys", "Grammys + TRA")</f>
        <v>Grammys + TRA</v>
      </c>
      <c r="I734" s="29" t="str">
        <f>_xlfn.XLOOKUP(Grammys[[#This Row],[date]],mobile_visits[date],mobile_visits[mobile_visitors],"0")</f>
        <v>0</v>
      </c>
    </row>
    <row r="735" spans="1:9">
      <c r="A735" s="1">
        <v>43469</v>
      </c>
      <c r="B735">
        <v>25232</v>
      </c>
      <c r="C735">
        <v>46178</v>
      </c>
      <c r="D735">
        <v>27086</v>
      </c>
      <c r="E735">
        <v>11060</v>
      </c>
      <c r="F735">
        <v>116</v>
      </c>
      <c r="G735" t="s">
        <v>40</v>
      </c>
      <c r="H735" t="str">
        <f>IF(Grammys[[#This Row],[date]]&gt;=DATE(2022,2,1), "Grammys", "Grammys + TRA")</f>
        <v>Grammys + TRA</v>
      </c>
      <c r="I735" s="29" t="str">
        <f>_xlfn.XLOOKUP(Grammys[[#This Row],[date]],mobile_visits[date],mobile_visits[mobile_visitors],"0")</f>
        <v>0</v>
      </c>
    </row>
    <row r="736" spans="1:9">
      <c r="A736" s="1">
        <v>43470</v>
      </c>
      <c r="B736">
        <v>20213</v>
      </c>
      <c r="C736">
        <v>37101</v>
      </c>
      <c r="D736">
        <v>21798</v>
      </c>
      <c r="E736">
        <v>9472</v>
      </c>
      <c r="F736">
        <v>110</v>
      </c>
      <c r="G736" t="s">
        <v>40</v>
      </c>
      <c r="H736" t="str">
        <f>IF(Grammys[[#This Row],[date]]&gt;=DATE(2022,2,1), "Grammys", "Grammys + TRA")</f>
        <v>Grammys + TRA</v>
      </c>
      <c r="I736" s="29" t="str">
        <f>_xlfn.XLOOKUP(Grammys[[#This Row],[date]],mobile_visits[date],mobile_visits[mobile_visitors],"0")</f>
        <v>0</v>
      </c>
    </row>
    <row r="737" spans="1:9">
      <c r="A737" s="1">
        <v>43471</v>
      </c>
      <c r="B737">
        <v>31493</v>
      </c>
      <c r="C737">
        <v>63585</v>
      </c>
      <c r="D737">
        <v>33980</v>
      </c>
      <c r="E737">
        <v>13453</v>
      </c>
      <c r="F737">
        <v>115</v>
      </c>
      <c r="G737" t="s">
        <v>40</v>
      </c>
      <c r="H737" t="str">
        <f>IF(Grammys[[#This Row],[date]]&gt;=DATE(2022,2,1), "Grammys", "Grammys + TRA")</f>
        <v>Grammys + TRA</v>
      </c>
      <c r="I737" s="29" t="str">
        <f>_xlfn.XLOOKUP(Grammys[[#This Row],[date]],mobile_visits[date],mobile_visits[mobile_visitors],"0")</f>
        <v>0</v>
      </c>
    </row>
    <row r="738" spans="1:9">
      <c r="A738" s="1">
        <v>43472</v>
      </c>
      <c r="B738">
        <v>29682</v>
      </c>
      <c r="C738">
        <v>55397</v>
      </c>
      <c r="D738">
        <v>31450</v>
      </c>
      <c r="E738">
        <v>13857</v>
      </c>
      <c r="F738">
        <v>105</v>
      </c>
      <c r="G738" t="s">
        <v>40</v>
      </c>
      <c r="H738" t="str">
        <f>IF(Grammys[[#This Row],[date]]&gt;=DATE(2022,2,1), "Grammys", "Grammys + TRA")</f>
        <v>Grammys + TRA</v>
      </c>
      <c r="I738" s="29" t="str">
        <f>_xlfn.XLOOKUP(Grammys[[#This Row],[date]],mobile_visits[date],mobile_visits[mobile_visitors],"0")</f>
        <v>0</v>
      </c>
    </row>
    <row r="739" spans="1:9">
      <c r="A739" s="1">
        <v>43473</v>
      </c>
      <c r="B739">
        <v>26337</v>
      </c>
      <c r="C739">
        <v>46816</v>
      </c>
      <c r="D739">
        <v>27975</v>
      </c>
      <c r="E739">
        <v>11895</v>
      </c>
      <c r="F739">
        <v>111</v>
      </c>
      <c r="G739" t="s">
        <v>40</v>
      </c>
      <c r="H739" t="str">
        <f>IF(Grammys[[#This Row],[date]]&gt;=DATE(2022,2,1), "Grammys", "Grammys + TRA")</f>
        <v>Grammys + TRA</v>
      </c>
      <c r="I739" s="29" t="str">
        <f>_xlfn.XLOOKUP(Grammys[[#This Row],[date]],mobile_visits[date],mobile_visits[mobile_visitors],"0")</f>
        <v>0</v>
      </c>
    </row>
    <row r="740" spans="1:9">
      <c r="A740" s="1">
        <v>43474</v>
      </c>
      <c r="B740">
        <v>31050</v>
      </c>
      <c r="C740">
        <v>55619</v>
      </c>
      <c r="D740">
        <v>33313</v>
      </c>
      <c r="E740">
        <v>12763</v>
      </c>
      <c r="F740">
        <v>111</v>
      </c>
      <c r="G740" t="s">
        <v>40</v>
      </c>
      <c r="H740" t="str">
        <f>IF(Grammys[[#This Row],[date]]&gt;=DATE(2022,2,1), "Grammys", "Grammys + TRA")</f>
        <v>Grammys + TRA</v>
      </c>
      <c r="I740" s="29" t="str">
        <f>_xlfn.XLOOKUP(Grammys[[#This Row],[date]],mobile_visits[date],mobile_visits[mobile_visitors],"0")</f>
        <v>0</v>
      </c>
    </row>
    <row r="741" spans="1:9">
      <c r="A741" s="1">
        <v>43475</v>
      </c>
      <c r="B741">
        <v>34999</v>
      </c>
      <c r="C741">
        <v>56375</v>
      </c>
      <c r="D741">
        <v>37426</v>
      </c>
      <c r="E741">
        <v>13665</v>
      </c>
      <c r="F741">
        <v>95</v>
      </c>
      <c r="G741" t="s">
        <v>40</v>
      </c>
      <c r="H741" t="str">
        <f>IF(Grammys[[#This Row],[date]]&gt;=DATE(2022,2,1), "Grammys", "Grammys + TRA")</f>
        <v>Grammys + TRA</v>
      </c>
      <c r="I741" s="29" t="str">
        <f>_xlfn.XLOOKUP(Grammys[[#This Row],[date]],mobile_visits[date],mobile_visits[mobile_visitors],"0")</f>
        <v>0</v>
      </c>
    </row>
    <row r="742" spans="1:9">
      <c r="A742" s="1">
        <v>43476</v>
      </c>
      <c r="B742">
        <v>31253</v>
      </c>
      <c r="C742">
        <v>50135</v>
      </c>
      <c r="D742">
        <v>33438</v>
      </c>
      <c r="E742">
        <v>12814</v>
      </c>
      <c r="F742">
        <v>96</v>
      </c>
      <c r="G742" t="s">
        <v>40</v>
      </c>
      <c r="H742" t="str">
        <f>IF(Grammys[[#This Row],[date]]&gt;=DATE(2022,2,1), "Grammys", "Grammys + TRA")</f>
        <v>Grammys + TRA</v>
      </c>
      <c r="I742" s="29" t="str">
        <f>_xlfn.XLOOKUP(Grammys[[#This Row],[date]],mobile_visits[date],mobile_visits[mobile_visitors],"0")</f>
        <v>0</v>
      </c>
    </row>
    <row r="743" spans="1:9">
      <c r="A743" s="1">
        <v>43477</v>
      </c>
      <c r="B743">
        <v>26998</v>
      </c>
      <c r="C743">
        <v>43730</v>
      </c>
      <c r="D743">
        <v>28595</v>
      </c>
      <c r="E743">
        <v>11218</v>
      </c>
      <c r="F743">
        <v>100</v>
      </c>
      <c r="G743" t="s">
        <v>40</v>
      </c>
      <c r="H743" t="str">
        <f>IF(Grammys[[#This Row],[date]]&gt;=DATE(2022,2,1), "Grammys", "Grammys + TRA")</f>
        <v>Grammys + TRA</v>
      </c>
      <c r="I743" s="29" t="str">
        <f>_xlfn.XLOOKUP(Grammys[[#This Row],[date]],mobile_visits[date],mobile_visits[mobile_visitors],"0")</f>
        <v>0</v>
      </c>
    </row>
    <row r="744" spans="1:9">
      <c r="A744" s="1">
        <v>43478</v>
      </c>
      <c r="B744">
        <v>34839</v>
      </c>
      <c r="C744">
        <v>55601</v>
      </c>
      <c r="D744">
        <v>37569</v>
      </c>
      <c r="E744">
        <v>14006</v>
      </c>
      <c r="F744">
        <v>111</v>
      </c>
      <c r="G744" t="s">
        <v>40</v>
      </c>
      <c r="H744" t="str">
        <f>IF(Grammys[[#This Row],[date]]&gt;=DATE(2022,2,1), "Grammys", "Grammys + TRA")</f>
        <v>Grammys + TRA</v>
      </c>
      <c r="I744" s="29" t="str">
        <f>_xlfn.XLOOKUP(Grammys[[#This Row],[date]],mobile_visits[date],mobile_visits[mobile_visitors],"0")</f>
        <v>0</v>
      </c>
    </row>
    <row r="745" spans="1:9">
      <c r="A745" s="1">
        <v>43479</v>
      </c>
      <c r="B745">
        <v>26990</v>
      </c>
      <c r="C745">
        <v>44739</v>
      </c>
      <c r="D745">
        <v>29045</v>
      </c>
      <c r="E745">
        <v>11822</v>
      </c>
      <c r="F745">
        <v>107</v>
      </c>
      <c r="G745" t="s">
        <v>40</v>
      </c>
      <c r="H745" t="str">
        <f>IF(Grammys[[#This Row],[date]]&gt;=DATE(2022,2,1), "Grammys", "Grammys + TRA")</f>
        <v>Grammys + TRA</v>
      </c>
      <c r="I745" s="29" t="str">
        <f>_xlfn.XLOOKUP(Grammys[[#This Row],[date]],mobile_visits[date],mobile_visits[mobile_visitors],"0")</f>
        <v>0</v>
      </c>
    </row>
    <row r="746" spans="1:9">
      <c r="A746" s="1">
        <v>43480</v>
      </c>
      <c r="B746">
        <v>29177</v>
      </c>
      <c r="C746">
        <v>50994</v>
      </c>
      <c r="D746">
        <v>31692</v>
      </c>
      <c r="E746">
        <v>13010</v>
      </c>
      <c r="F746">
        <v>121</v>
      </c>
      <c r="G746" t="s">
        <v>40</v>
      </c>
      <c r="H746" t="str">
        <f>IF(Grammys[[#This Row],[date]]&gt;=DATE(2022,2,1), "Grammys", "Grammys + TRA")</f>
        <v>Grammys + TRA</v>
      </c>
      <c r="I746" s="29" t="str">
        <f>_xlfn.XLOOKUP(Grammys[[#This Row],[date]],mobile_visits[date],mobile_visits[mobile_visitors],"0")</f>
        <v>0</v>
      </c>
    </row>
    <row r="747" spans="1:9">
      <c r="A747" s="1">
        <v>43481</v>
      </c>
      <c r="B747">
        <v>31616</v>
      </c>
      <c r="C747">
        <v>53170</v>
      </c>
      <c r="D747">
        <v>34107</v>
      </c>
      <c r="E747">
        <v>13817</v>
      </c>
      <c r="F747">
        <v>116</v>
      </c>
      <c r="G747" t="s">
        <v>40</v>
      </c>
      <c r="H747" t="str">
        <f>IF(Grammys[[#This Row],[date]]&gt;=DATE(2022,2,1), "Grammys", "Grammys + TRA")</f>
        <v>Grammys + TRA</v>
      </c>
      <c r="I747" s="29" t="str">
        <f>_xlfn.XLOOKUP(Grammys[[#This Row],[date]],mobile_visits[date],mobile_visits[mobile_visitors],"0")</f>
        <v>0</v>
      </c>
    </row>
    <row r="748" spans="1:9">
      <c r="A748" s="1">
        <v>43482</v>
      </c>
      <c r="B748">
        <v>58691</v>
      </c>
      <c r="C748">
        <v>88536</v>
      </c>
      <c r="D748">
        <v>62756</v>
      </c>
      <c r="E748">
        <v>20785</v>
      </c>
      <c r="F748">
        <v>83</v>
      </c>
      <c r="G748" t="s">
        <v>40</v>
      </c>
      <c r="H748" t="str">
        <f>IF(Grammys[[#This Row],[date]]&gt;=DATE(2022,2,1), "Grammys", "Grammys + TRA")</f>
        <v>Grammys + TRA</v>
      </c>
      <c r="I748" s="29" t="str">
        <f>_xlfn.XLOOKUP(Grammys[[#This Row],[date]],mobile_visits[date],mobile_visits[mobile_visitors],"0")</f>
        <v>0</v>
      </c>
    </row>
    <row r="749" spans="1:9">
      <c r="A749" s="1">
        <v>43483</v>
      </c>
      <c r="B749">
        <v>34227</v>
      </c>
      <c r="C749">
        <v>54681</v>
      </c>
      <c r="D749">
        <v>36723</v>
      </c>
      <c r="E749">
        <v>14943</v>
      </c>
      <c r="F749">
        <v>94</v>
      </c>
      <c r="G749" t="s">
        <v>40</v>
      </c>
      <c r="H749" t="str">
        <f>IF(Grammys[[#This Row],[date]]&gt;=DATE(2022,2,1), "Grammys", "Grammys + TRA")</f>
        <v>Grammys + TRA</v>
      </c>
      <c r="I749" s="29" t="str">
        <f>_xlfn.XLOOKUP(Grammys[[#This Row],[date]],mobile_visits[date],mobile_visits[mobile_visitors],"0")</f>
        <v>0</v>
      </c>
    </row>
    <row r="750" spans="1:9">
      <c r="A750" s="1">
        <v>43484</v>
      </c>
      <c r="B750">
        <v>26904</v>
      </c>
      <c r="C750">
        <v>44504</v>
      </c>
      <c r="D750">
        <v>28843</v>
      </c>
      <c r="E750">
        <v>12299</v>
      </c>
      <c r="F750">
        <v>102</v>
      </c>
      <c r="G750" t="s">
        <v>40</v>
      </c>
      <c r="H750" t="str">
        <f>IF(Grammys[[#This Row],[date]]&gt;=DATE(2022,2,1), "Grammys", "Grammys + TRA")</f>
        <v>Grammys + TRA</v>
      </c>
      <c r="I750" s="29" t="str">
        <f>_xlfn.XLOOKUP(Grammys[[#This Row],[date]],mobile_visits[date],mobile_visits[mobile_visitors],"0")</f>
        <v>0</v>
      </c>
    </row>
    <row r="751" spans="1:9">
      <c r="A751" s="1">
        <v>43485</v>
      </c>
      <c r="B751">
        <v>29118</v>
      </c>
      <c r="C751">
        <v>48212</v>
      </c>
      <c r="D751">
        <v>30951</v>
      </c>
      <c r="E751">
        <v>13288</v>
      </c>
      <c r="F751">
        <v>102</v>
      </c>
      <c r="G751" t="s">
        <v>40</v>
      </c>
      <c r="H751" t="str">
        <f>IF(Grammys[[#This Row],[date]]&gt;=DATE(2022,2,1), "Grammys", "Grammys + TRA")</f>
        <v>Grammys + TRA</v>
      </c>
      <c r="I751" s="29" t="str">
        <f>_xlfn.XLOOKUP(Grammys[[#This Row],[date]],mobile_visits[date],mobile_visits[mobile_visitors],"0")</f>
        <v>0</v>
      </c>
    </row>
    <row r="752" spans="1:9">
      <c r="A752" s="1">
        <v>43486</v>
      </c>
      <c r="B752">
        <v>29985</v>
      </c>
      <c r="C752">
        <v>49574</v>
      </c>
      <c r="D752">
        <v>32036</v>
      </c>
      <c r="E752">
        <v>14055</v>
      </c>
      <c r="F752">
        <v>106</v>
      </c>
      <c r="G752" t="s">
        <v>40</v>
      </c>
      <c r="H752" t="str">
        <f>IF(Grammys[[#This Row],[date]]&gt;=DATE(2022,2,1), "Grammys", "Grammys + TRA")</f>
        <v>Grammys + TRA</v>
      </c>
      <c r="I752" s="29" t="str">
        <f>_xlfn.XLOOKUP(Grammys[[#This Row],[date]],mobile_visits[date],mobile_visits[mobile_visitors],"0")</f>
        <v>0</v>
      </c>
    </row>
    <row r="753" spans="1:9">
      <c r="A753" s="1">
        <v>43487</v>
      </c>
      <c r="B753">
        <v>37440</v>
      </c>
      <c r="C753">
        <v>63960</v>
      </c>
      <c r="D753">
        <v>39698</v>
      </c>
      <c r="E753">
        <v>16221</v>
      </c>
      <c r="F753">
        <v>115</v>
      </c>
      <c r="G753" t="s">
        <v>40</v>
      </c>
      <c r="H753" t="str">
        <f>IF(Grammys[[#This Row],[date]]&gt;=DATE(2022,2,1), "Grammys", "Grammys + TRA")</f>
        <v>Grammys + TRA</v>
      </c>
      <c r="I753" s="29" t="str">
        <f>_xlfn.XLOOKUP(Grammys[[#This Row],[date]],mobile_visits[date],mobile_visits[mobile_visitors],"0")</f>
        <v>0</v>
      </c>
    </row>
    <row r="754" spans="1:9">
      <c r="A754" s="1">
        <v>43488</v>
      </c>
      <c r="B754">
        <v>31014</v>
      </c>
      <c r="C754">
        <v>53285</v>
      </c>
      <c r="D754">
        <v>32866</v>
      </c>
      <c r="E754">
        <v>13962</v>
      </c>
      <c r="F754">
        <v>113</v>
      </c>
      <c r="G754" t="s">
        <v>40</v>
      </c>
      <c r="H754" t="str">
        <f>IF(Grammys[[#This Row],[date]]&gt;=DATE(2022,2,1), "Grammys", "Grammys + TRA")</f>
        <v>Grammys + TRA</v>
      </c>
      <c r="I754" s="29" t="str">
        <f>_xlfn.XLOOKUP(Grammys[[#This Row],[date]],mobile_visits[date],mobile_visits[mobile_visitors],"0")</f>
        <v>0</v>
      </c>
    </row>
    <row r="755" spans="1:9">
      <c r="A755" s="1">
        <v>43489</v>
      </c>
      <c r="B755">
        <v>36353</v>
      </c>
      <c r="C755">
        <v>59189</v>
      </c>
      <c r="D755">
        <v>38524</v>
      </c>
      <c r="E755">
        <v>15587</v>
      </c>
      <c r="F755">
        <v>102</v>
      </c>
      <c r="G755" t="s">
        <v>40</v>
      </c>
      <c r="H755" t="str">
        <f>IF(Grammys[[#This Row],[date]]&gt;=DATE(2022,2,1), "Grammys", "Grammys + TRA")</f>
        <v>Grammys + TRA</v>
      </c>
      <c r="I755" s="29" t="str">
        <f>_xlfn.XLOOKUP(Grammys[[#This Row],[date]],mobile_visits[date],mobile_visits[mobile_visitors],"0")</f>
        <v>0</v>
      </c>
    </row>
    <row r="756" spans="1:9">
      <c r="A756" s="1">
        <v>43490</v>
      </c>
      <c r="B756">
        <v>31596</v>
      </c>
      <c r="C756">
        <v>51309</v>
      </c>
      <c r="D756">
        <v>33667</v>
      </c>
      <c r="E756">
        <v>13727</v>
      </c>
      <c r="F756">
        <v>96</v>
      </c>
      <c r="G756" t="s">
        <v>40</v>
      </c>
      <c r="H756" t="str">
        <f>IF(Grammys[[#This Row],[date]]&gt;=DATE(2022,2,1), "Grammys", "Grammys + TRA")</f>
        <v>Grammys + TRA</v>
      </c>
      <c r="I756" s="29" t="str">
        <f>_xlfn.XLOOKUP(Grammys[[#This Row],[date]],mobile_visits[date],mobile_visits[mobile_visitors],"0")</f>
        <v>0</v>
      </c>
    </row>
    <row r="757" spans="1:9">
      <c r="A757" s="1">
        <v>43491</v>
      </c>
      <c r="B757">
        <v>26408</v>
      </c>
      <c r="C757">
        <v>44203</v>
      </c>
      <c r="D757">
        <v>28040</v>
      </c>
      <c r="E757">
        <v>12041</v>
      </c>
      <c r="F757">
        <v>100</v>
      </c>
      <c r="G757" t="s">
        <v>40</v>
      </c>
      <c r="H757" t="str">
        <f>IF(Grammys[[#This Row],[date]]&gt;=DATE(2022,2,1), "Grammys", "Grammys + TRA")</f>
        <v>Grammys + TRA</v>
      </c>
      <c r="I757" s="29" t="str">
        <f>_xlfn.XLOOKUP(Grammys[[#This Row],[date]],mobile_visits[date],mobile_visits[mobile_visitors],"0")</f>
        <v>0</v>
      </c>
    </row>
    <row r="758" spans="1:9">
      <c r="A758" s="1">
        <v>43492</v>
      </c>
      <c r="B758">
        <v>28425</v>
      </c>
      <c r="C758">
        <v>48697</v>
      </c>
      <c r="D758">
        <v>30381</v>
      </c>
      <c r="E758">
        <v>13547</v>
      </c>
      <c r="F758">
        <v>105</v>
      </c>
      <c r="G758" t="s">
        <v>40</v>
      </c>
      <c r="H758" t="str">
        <f>IF(Grammys[[#This Row],[date]]&gt;=DATE(2022,2,1), "Grammys", "Grammys + TRA")</f>
        <v>Grammys + TRA</v>
      </c>
      <c r="I758" s="29" t="str">
        <f>_xlfn.XLOOKUP(Grammys[[#This Row],[date]],mobile_visits[date],mobile_visits[mobile_visitors],"0")</f>
        <v>0</v>
      </c>
    </row>
    <row r="759" spans="1:9">
      <c r="A759" s="1">
        <v>43493</v>
      </c>
      <c r="B759">
        <v>38114</v>
      </c>
      <c r="C759">
        <v>75119</v>
      </c>
      <c r="D759">
        <v>41251</v>
      </c>
      <c r="E759">
        <v>17392</v>
      </c>
      <c r="F759">
        <v>111</v>
      </c>
      <c r="G759" t="s">
        <v>40</v>
      </c>
      <c r="H759" t="str">
        <f>IF(Grammys[[#This Row],[date]]&gt;=DATE(2022,2,1), "Grammys", "Grammys + TRA")</f>
        <v>Grammys + TRA</v>
      </c>
      <c r="I759" s="29" t="str">
        <f>_xlfn.XLOOKUP(Grammys[[#This Row],[date]],mobile_visits[date],mobile_visits[mobile_visitors],"0")</f>
        <v>0</v>
      </c>
    </row>
    <row r="760" spans="1:9">
      <c r="A760" s="1">
        <v>43494</v>
      </c>
      <c r="B760">
        <v>36275</v>
      </c>
      <c r="C760">
        <v>63300</v>
      </c>
      <c r="D760">
        <v>38824</v>
      </c>
      <c r="E760">
        <v>16815</v>
      </c>
      <c r="F760">
        <v>108</v>
      </c>
      <c r="G760" t="s">
        <v>40</v>
      </c>
      <c r="H760" t="str">
        <f>IF(Grammys[[#This Row],[date]]&gt;=DATE(2022,2,1), "Grammys", "Grammys + TRA")</f>
        <v>Grammys + TRA</v>
      </c>
      <c r="I760" s="29" t="str">
        <f>_xlfn.XLOOKUP(Grammys[[#This Row],[date]],mobile_visits[date],mobile_visits[mobile_visitors],"0")</f>
        <v>0</v>
      </c>
    </row>
    <row r="761" spans="1:9">
      <c r="A761" s="1">
        <v>43495</v>
      </c>
      <c r="B761">
        <v>31155</v>
      </c>
      <c r="C761">
        <v>54759</v>
      </c>
      <c r="D761">
        <v>33422</v>
      </c>
      <c r="E761">
        <v>14496</v>
      </c>
      <c r="F761">
        <v>109</v>
      </c>
      <c r="G761" t="s">
        <v>40</v>
      </c>
      <c r="H761" t="str">
        <f>IF(Grammys[[#This Row],[date]]&gt;=DATE(2022,2,1), "Grammys", "Grammys + TRA")</f>
        <v>Grammys + TRA</v>
      </c>
      <c r="I761" s="29" t="str">
        <f>_xlfn.XLOOKUP(Grammys[[#This Row],[date]],mobile_visits[date],mobile_visits[mobile_visitors],"0")</f>
        <v>0</v>
      </c>
    </row>
    <row r="762" spans="1:9">
      <c r="A762" s="1">
        <v>43496</v>
      </c>
      <c r="B762">
        <v>34887</v>
      </c>
      <c r="C762">
        <v>60166</v>
      </c>
      <c r="D762">
        <v>37220</v>
      </c>
      <c r="E762">
        <v>14862</v>
      </c>
      <c r="F762">
        <v>114</v>
      </c>
      <c r="G762" t="s">
        <v>40</v>
      </c>
      <c r="H762" t="str">
        <f>IF(Grammys[[#This Row],[date]]&gt;=DATE(2022,2,1), "Grammys", "Grammys + TRA")</f>
        <v>Grammys + TRA</v>
      </c>
      <c r="I762" s="29" t="str">
        <f>_xlfn.XLOOKUP(Grammys[[#This Row],[date]],mobile_visits[date],mobile_visits[mobile_visitors],"0")</f>
        <v>0</v>
      </c>
    </row>
    <row r="763" spans="1:9">
      <c r="A763" s="1">
        <v>43497</v>
      </c>
      <c r="B763">
        <v>37613</v>
      </c>
      <c r="C763">
        <v>63519</v>
      </c>
      <c r="D763">
        <v>40210</v>
      </c>
      <c r="E763">
        <v>16487</v>
      </c>
      <c r="F763">
        <v>110</v>
      </c>
      <c r="G763" t="s">
        <v>40</v>
      </c>
      <c r="H763" t="str">
        <f>IF(Grammys[[#This Row],[date]]&gt;=DATE(2022,2,1), "Grammys", "Grammys + TRA")</f>
        <v>Grammys + TRA</v>
      </c>
      <c r="I763" s="29" t="str">
        <f>_xlfn.XLOOKUP(Grammys[[#This Row],[date]],mobile_visits[date],mobile_visits[mobile_visitors],"0")</f>
        <v>0</v>
      </c>
    </row>
    <row r="764" spans="1:9">
      <c r="A764" s="1">
        <v>43498</v>
      </c>
      <c r="B764">
        <v>34877</v>
      </c>
      <c r="C764">
        <v>61390</v>
      </c>
      <c r="D764">
        <v>37097</v>
      </c>
      <c r="E764">
        <v>15325</v>
      </c>
      <c r="F764">
        <v>112</v>
      </c>
      <c r="G764" t="s">
        <v>40</v>
      </c>
      <c r="H764" t="str">
        <f>IF(Grammys[[#This Row],[date]]&gt;=DATE(2022,2,1), "Grammys", "Grammys + TRA")</f>
        <v>Grammys + TRA</v>
      </c>
      <c r="I764" s="29" t="str">
        <f>_xlfn.XLOOKUP(Grammys[[#This Row],[date]],mobile_visits[date],mobile_visits[mobile_visitors],"0")</f>
        <v>0</v>
      </c>
    </row>
    <row r="765" spans="1:9">
      <c r="A765" s="1">
        <v>43499</v>
      </c>
      <c r="B765">
        <v>74796</v>
      </c>
      <c r="C765">
        <v>126660</v>
      </c>
      <c r="D765">
        <v>80575</v>
      </c>
      <c r="E765">
        <v>32287</v>
      </c>
      <c r="F765">
        <v>111</v>
      </c>
      <c r="G765" t="s">
        <v>40</v>
      </c>
      <c r="H765" t="str">
        <f>IF(Grammys[[#This Row],[date]]&gt;=DATE(2022,2,1), "Grammys", "Grammys + TRA")</f>
        <v>Grammys + TRA</v>
      </c>
      <c r="I765" s="29" t="str">
        <f>_xlfn.XLOOKUP(Grammys[[#This Row],[date]],mobile_visits[date],mobile_visits[mobile_visitors],"0")</f>
        <v>0</v>
      </c>
    </row>
    <row r="766" spans="1:9">
      <c r="A766" s="1">
        <v>43500</v>
      </c>
      <c r="B766">
        <v>80591</v>
      </c>
      <c r="C766">
        <v>148003</v>
      </c>
      <c r="D766">
        <v>86157</v>
      </c>
      <c r="E766">
        <v>33800</v>
      </c>
      <c r="F766">
        <v>115</v>
      </c>
      <c r="G766" t="s">
        <v>40</v>
      </c>
      <c r="H766" t="str">
        <f>IF(Grammys[[#This Row],[date]]&gt;=DATE(2022,2,1), "Grammys", "Grammys + TRA")</f>
        <v>Grammys + TRA</v>
      </c>
      <c r="I766" s="29" t="str">
        <f>_xlfn.XLOOKUP(Grammys[[#This Row],[date]],mobile_visits[date],mobile_visits[mobile_visitors],"0")</f>
        <v>0</v>
      </c>
    </row>
    <row r="767" spans="1:9">
      <c r="A767" s="1">
        <v>43501</v>
      </c>
      <c r="B767">
        <v>98345</v>
      </c>
      <c r="C767">
        <v>186102</v>
      </c>
      <c r="D767">
        <v>106565</v>
      </c>
      <c r="E767">
        <v>39057</v>
      </c>
      <c r="F767">
        <v>119</v>
      </c>
      <c r="G767" t="s">
        <v>40</v>
      </c>
      <c r="H767" t="str">
        <f>IF(Grammys[[#This Row],[date]]&gt;=DATE(2022,2,1), "Grammys", "Grammys + TRA")</f>
        <v>Grammys + TRA</v>
      </c>
      <c r="I767" s="29" t="str">
        <f>_xlfn.XLOOKUP(Grammys[[#This Row],[date]],mobile_visits[date],mobile_visits[mobile_visitors],"0")</f>
        <v>0</v>
      </c>
    </row>
    <row r="768" spans="1:9">
      <c r="A768" s="1">
        <v>43502</v>
      </c>
      <c r="B768">
        <v>101785</v>
      </c>
      <c r="C768">
        <v>186301</v>
      </c>
      <c r="D768">
        <v>109714</v>
      </c>
      <c r="E768">
        <v>37676</v>
      </c>
      <c r="F768">
        <v>115</v>
      </c>
      <c r="G768" t="s">
        <v>40</v>
      </c>
      <c r="H768" t="str">
        <f>IF(Grammys[[#This Row],[date]]&gt;=DATE(2022,2,1), "Grammys", "Grammys + TRA")</f>
        <v>Grammys + TRA</v>
      </c>
      <c r="I768" s="29" t="str">
        <f>_xlfn.XLOOKUP(Grammys[[#This Row],[date]],mobile_visits[date],mobile_visits[mobile_visitors],"0")</f>
        <v>0</v>
      </c>
    </row>
    <row r="769" spans="1:9">
      <c r="A769" s="1">
        <v>43503</v>
      </c>
      <c r="B769">
        <v>135879</v>
      </c>
      <c r="C769">
        <v>240734</v>
      </c>
      <c r="D769">
        <v>145643</v>
      </c>
      <c r="E769">
        <v>52024</v>
      </c>
      <c r="F769">
        <v>105</v>
      </c>
      <c r="G769" t="s">
        <v>40</v>
      </c>
      <c r="H769" t="str">
        <f>IF(Grammys[[#This Row],[date]]&gt;=DATE(2022,2,1), "Grammys", "Grammys + TRA")</f>
        <v>Grammys + TRA</v>
      </c>
      <c r="I769" s="29" t="str">
        <f>_xlfn.XLOOKUP(Grammys[[#This Row],[date]],mobile_visits[date],mobile_visits[mobile_visitors],"0")</f>
        <v>0</v>
      </c>
    </row>
    <row r="770" spans="1:9">
      <c r="A770" s="1">
        <v>43504</v>
      </c>
      <c r="B770">
        <v>168197</v>
      </c>
      <c r="C770">
        <v>301769</v>
      </c>
      <c r="D770">
        <v>180904</v>
      </c>
      <c r="E770">
        <v>68979</v>
      </c>
      <c r="F770">
        <v>109</v>
      </c>
      <c r="G770" t="s">
        <v>40</v>
      </c>
      <c r="H770" t="str">
        <f>IF(Grammys[[#This Row],[date]]&gt;=DATE(2022,2,1), "Grammys", "Grammys + TRA")</f>
        <v>Grammys + TRA</v>
      </c>
      <c r="I770" s="29" t="str">
        <f>_xlfn.XLOOKUP(Grammys[[#This Row],[date]],mobile_visits[date],mobile_visits[mobile_visitors],"0")</f>
        <v>0</v>
      </c>
    </row>
    <row r="771" spans="1:9">
      <c r="A771" s="1">
        <v>43505</v>
      </c>
      <c r="B771">
        <v>259145</v>
      </c>
      <c r="C771">
        <v>500178</v>
      </c>
      <c r="D771">
        <v>288669</v>
      </c>
      <c r="E771">
        <v>118470</v>
      </c>
      <c r="F771">
        <v>115</v>
      </c>
      <c r="G771" t="s">
        <v>40</v>
      </c>
      <c r="H771" t="str">
        <f>IF(Grammys[[#This Row],[date]]&gt;=DATE(2022,2,1), "Grammys", "Grammys + TRA")</f>
        <v>Grammys + TRA</v>
      </c>
      <c r="I771" s="29" t="str">
        <f>_xlfn.XLOOKUP(Grammys[[#This Row],[date]],mobile_visits[date],mobile_visits[mobile_visitors],"0")</f>
        <v>0</v>
      </c>
    </row>
    <row r="772" spans="1:9">
      <c r="A772" s="1">
        <v>43506</v>
      </c>
      <c r="B772">
        <v>2990487</v>
      </c>
      <c r="C772">
        <v>13494574</v>
      </c>
      <c r="D772">
        <v>3915507</v>
      </c>
      <c r="E772">
        <v>1017249</v>
      </c>
      <c r="F772">
        <v>283</v>
      </c>
      <c r="G772" t="s">
        <v>41</v>
      </c>
      <c r="H772" t="str">
        <f>IF(Grammys[[#This Row],[date]]&gt;=DATE(2022,2,1), "Grammys", "Grammys + TRA")</f>
        <v>Grammys + TRA</v>
      </c>
      <c r="I772" s="29" t="str">
        <f>_xlfn.XLOOKUP(Grammys[[#This Row],[date]],mobile_visits[date],mobile_visits[mobile_visitors],"0")</f>
        <v>0</v>
      </c>
    </row>
    <row r="773" spans="1:9">
      <c r="A773" s="1">
        <v>43507</v>
      </c>
      <c r="B773">
        <v>1539061</v>
      </c>
      <c r="C773">
        <v>3515775</v>
      </c>
      <c r="D773">
        <v>1690040</v>
      </c>
      <c r="E773">
        <v>591345</v>
      </c>
      <c r="F773">
        <v>133</v>
      </c>
      <c r="G773" t="s">
        <v>40</v>
      </c>
      <c r="H773" t="str">
        <f>IF(Grammys[[#This Row],[date]]&gt;=DATE(2022,2,1), "Grammys", "Grammys + TRA")</f>
        <v>Grammys + TRA</v>
      </c>
      <c r="I773" s="29" t="str">
        <f>_xlfn.XLOOKUP(Grammys[[#This Row],[date]],mobile_visits[date],mobile_visits[mobile_visitors],"0")</f>
        <v>0</v>
      </c>
    </row>
    <row r="774" spans="1:9">
      <c r="A774" s="1">
        <v>43508</v>
      </c>
      <c r="B774">
        <v>457474</v>
      </c>
      <c r="C774">
        <v>1042436</v>
      </c>
      <c r="D774">
        <v>492235</v>
      </c>
      <c r="E774">
        <v>194187</v>
      </c>
      <c r="F774">
        <v>132</v>
      </c>
      <c r="G774" t="s">
        <v>40</v>
      </c>
      <c r="H774" t="str">
        <f>IF(Grammys[[#This Row],[date]]&gt;=DATE(2022,2,1), "Grammys", "Grammys + TRA")</f>
        <v>Grammys + TRA</v>
      </c>
      <c r="I774" s="29" t="str">
        <f>_xlfn.XLOOKUP(Grammys[[#This Row],[date]],mobile_visits[date],mobile_visits[mobile_visitors],"0")</f>
        <v>0</v>
      </c>
    </row>
    <row r="775" spans="1:9">
      <c r="A775" s="1">
        <v>43509</v>
      </c>
      <c r="B775">
        <v>581827</v>
      </c>
      <c r="C775">
        <v>1137085</v>
      </c>
      <c r="D775">
        <v>606438</v>
      </c>
      <c r="E775">
        <v>199640</v>
      </c>
      <c r="F775">
        <v>105</v>
      </c>
      <c r="G775" t="s">
        <v>40</v>
      </c>
      <c r="H775" t="str">
        <f>IF(Grammys[[#This Row],[date]]&gt;=DATE(2022,2,1), "Grammys", "Grammys + TRA")</f>
        <v>Grammys + TRA</v>
      </c>
      <c r="I775" s="29" t="str">
        <f>_xlfn.XLOOKUP(Grammys[[#This Row],[date]],mobile_visits[date],mobile_visits[mobile_visitors],"0")</f>
        <v>0</v>
      </c>
    </row>
    <row r="776" spans="1:9">
      <c r="A776" s="1">
        <v>43510</v>
      </c>
      <c r="B776">
        <v>262693</v>
      </c>
      <c r="C776">
        <v>509914</v>
      </c>
      <c r="D776">
        <v>279235</v>
      </c>
      <c r="E776">
        <v>110270</v>
      </c>
      <c r="F776">
        <v>99</v>
      </c>
      <c r="G776" t="s">
        <v>40</v>
      </c>
      <c r="H776" t="str">
        <f>IF(Grammys[[#This Row],[date]]&gt;=DATE(2022,2,1), "Grammys", "Grammys + TRA")</f>
        <v>Grammys + TRA</v>
      </c>
      <c r="I776" s="29" t="str">
        <f>_xlfn.XLOOKUP(Grammys[[#This Row],[date]],mobile_visits[date],mobile_visits[mobile_visitors],"0")</f>
        <v>0</v>
      </c>
    </row>
    <row r="777" spans="1:9">
      <c r="A777" s="1">
        <v>43511</v>
      </c>
      <c r="B777">
        <v>160188</v>
      </c>
      <c r="C777">
        <v>319546</v>
      </c>
      <c r="D777">
        <v>172766</v>
      </c>
      <c r="E777">
        <v>76035</v>
      </c>
      <c r="F777">
        <v>104</v>
      </c>
      <c r="G777" t="s">
        <v>40</v>
      </c>
      <c r="H777" t="str">
        <f>IF(Grammys[[#This Row],[date]]&gt;=DATE(2022,2,1), "Grammys", "Grammys + TRA")</f>
        <v>Grammys + TRA</v>
      </c>
      <c r="I777" s="29" t="str">
        <f>_xlfn.XLOOKUP(Grammys[[#This Row],[date]],mobile_visits[date],mobile_visits[mobile_visitors],"0")</f>
        <v>0</v>
      </c>
    </row>
    <row r="778" spans="1:9">
      <c r="A778" s="1">
        <v>43512</v>
      </c>
      <c r="B778">
        <v>127694</v>
      </c>
      <c r="C778">
        <v>256767</v>
      </c>
      <c r="D778">
        <v>138135</v>
      </c>
      <c r="E778">
        <v>62810</v>
      </c>
      <c r="F778">
        <v>103</v>
      </c>
      <c r="G778" t="s">
        <v>40</v>
      </c>
      <c r="H778" t="str">
        <f>IF(Grammys[[#This Row],[date]]&gt;=DATE(2022,2,1), "Grammys", "Grammys + TRA")</f>
        <v>Grammys + TRA</v>
      </c>
      <c r="I778" s="29" t="str">
        <f>_xlfn.XLOOKUP(Grammys[[#This Row],[date]],mobile_visits[date],mobile_visits[mobile_visitors],"0")</f>
        <v>0</v>
      </c>
    </row>
    <row r="779" spans="1:9">
      <c r="A779" s="1">
        <v>43513</v>
      </c>
      <c r="B779">
        <v>108026</v>
      </c>
      <c r="C779">
        <v>212415</v>
      </c>
      <c r="D779">
        <v>114833</v>
      </c>
      <c r="E779">
        <v>50791</v>
      </c>
      <c r="F779">
        <v>102</v>
      </c>
      <c r="G779" t="s">
        <v>40</v>
      </c>
      <c r="H779" t="str">
        <f>IF(Grammys[[#This Row],[date]]&gt;=DATE(2022,2,1), "Grammys", "Grammys + TRA")</f>
        <v>Grammys + TRA</v>
      </c>
      <c r="I779" s="29" t="str">
        <f>_xlfn.XLOOKUP(Grammys[[#This Row],[date]],mobile_visits[date],mobile_visits[mobile_visitors],"0")</f>
        <v>0</v>
      </c>
    </row>
    <row r="780" spans="1:9">
      <c r="A780" s="1">
        <v>43514</v>
      </c>
      <c r="B780">
        <v>77774</v>
      </c>
      <c r="C780">
        <v>151607</v>
      </c>
      <c r="D780">
        <v>83121</v>
      </c>
      <c r="E780">
        <v>36931</v>
      </c>
      <c r="F780">
        <v>105</v>
      </c>
      <c r="G780" t="s">
        <v>40</v>
      </c>
      <c r="H780" t="str">
        <f>IF(Grammys[[#This Row],[date]]&gt;=DATE(2022,2,1), "Grammys", "Grammys + TRA")</f>
        <v>Grammys + TRA</v>
      </c>
      <c r="I780" s="29" t="str">
        <f>_xlfn.XLOOKUP(Grammys[[#This Row],[date]],mobile_visits[date],mobile_visits[mobile_visitors],"0")</f>
        <v>0</v>
      </c>
    </row>
    <row r="781" spans="1:9">
      <c r="A781" s="1">
        <v>43515</v>
      </c>
      <c r="B781">
        <v>65533</v>
      </c>
      <c r="C781">
        <v>124452</v>
      </c>
      <c r="D781">
        <v>69865</v>
      </c>
      <c r="E781">
        <v>31971</v>
      </c>
      <c r="F781">
        <v>108</v>
      </c>
      <c r="G781" t="s">
        <v>40</v>
      </c>
      <c r="H781" t="str">
        <f>IF(Grammys[[#This Row],[date]]&gt;=DATE(2022,2,1), "Grammys", "Grammys + TRA")</f>
        <v>Grammys + TRA</v>
      </c>
      <c r="I781" s="29" t="str">
        <f>_xlfn.XLOOKUP(Grammys[[#This Row],[date]],mobile_visits[date],mobile_visits[mobile_visitors],"0")</f>
        <v>0</v>
      </c>
    </row>
    <row r="782" spans="1:9">
      <c r="A782" s="1">
        <v>43516</v>
      </c>
      <c r="B782">
        <v>86186</v>
      </c>
      <c r="C782">
        <v>153757</v>
      </c>
      <c r="D782">
        <v>89759</v>
      </c>
      <c r="E782">
        <v>39171</v>
      </c>
      <c r="F782">
        <v>103</v>
      </c>
      <c r="G782" t="s">
        <v>40</v>
      </c>
      <c r="H782" t="str">
        <f>IF(Grammys[[#This Row],[date]]&gt;=DATE(2022,2,1), "Grammys", "Grammys + TRA")</f>
        <v>Grammys + TRA</v>
      </c>
      <c r="I782" s="29" t="str">
        <f>_xlfn.XLOOKUP(Grammys[[#This Row],[date]],mobile_visits[date],mobile_visits[mobile_visitors],"0")</f>
        <v>0</v>
      </c>
    </row>
    <row r="783" spans="1:9">
      <c r="A783" s="1">
        <v>43517</v>
      </c>
      <c r="B783">
        <v>69340</v>
      </c>
      <c r="C783">
        <v>121003</v>
      </c>
      <c r="D783">
        <v>70986</v>
      </c>
      <c r="E783">
        <v>31802</v>
      </c>
      <c r="F783">
        <v>101</v>
      </c>
      <c r="G783" t="s">
        <v>40</v>
      </c>
      <c r="H783" t="str">
        <f>IF(Grammys[[#This Row],[date]]&gt;=DATE(2022,2,1), "Grammys", "Grammys + TRA")</f>
        <v>Grammys + TRA</v>
      </c>
      <c r="I783" s="29" t="str">
        <f>_xlfn.XLOOKUP(Grammys[[#This Row],[date]],mobile_visits[date],mobile_visits[mobile_visitors],"0")</f>
        <v>0</v>
      </c>
    </row>
    <row r="784" spans="1:9">
      <c r="A784" s="1">
        <v>43518</v>
      </c>
      <c r="B784">
        <v>59623</v>
      </c>
      <c r="C784">
        <v>102010</v>
      </c>
      <c r="D784">
        <v>61742</v>
      </c>
      <c r="E784">
        <v>27754</v>
      </c>
      <c r="F784">
        <v>102</v>
      </c>
      <c r="G784" t="s">
        <v>40</v>
      </c>
      <c r="H784" t="str">
        <f>IF(Grammys[[#This Row],[date]]&gt;=DATE(2022,2,1), "Grammys", "Grammys + TRA")</f>
        <v>Grammys + TRA</v>
      </c>
      <c r="I784" s="29" t="str">
        <f>_xlfn.XLOOKUP(Grammys[[#This Row],[date]],mobile_visits[date],mobile_visits[mobile_visitors],"0")</f>
        <v>0</v>
      </c>
    </row>
    <row r="785" spans="1:9">
      <c r="A785" s="1">
        <v>43519</v>
      </c>
      <c r="B785">
        <v>84807</v>
      </c>
      <c r="C785">
        <v>136496</v>
      </c>
      <c r="D785">
        <v>91101</v>
      </c>
      <c r="E785">
        <v>35767</v>
      </c>
      <c r="F785">
        <v>117</v>
      </c>
      <c r="G785" t="s">
        <v>40</v>
      </c>
      <c r="H785" t="str">
        <f>IF(Grammys[[#This Row],[date]]&gt;=DATE(2022,2,1), "Grammys", "Grammys + TRA")</f>
        <v>Grammys + TRA</v>
      </c>
      <c r="I785" s="29" t="str">
        <f>_xlfn.XLOOKUP(Grammys[[#This Row],[date]],mobile_visits[date],mobile_visits[mobile_visitors],"0")</f>
        <v>0</v>
      </c>
    </row>
    <row r="786" spans="1:9">
      <c r="A786" s="1">
        <v>43520</v>
      </c>
      <c r="B786">
        <v>113431</v>
      </c>
      <c r="C786">
        <v>185158</v>
      </c>
      <c r="D786">
        <v>118584</v>
      </c>
      <c r="E786">
        <v>48063</v>
      </c>
      <c r="F786">
        <v>88</v>
      </c>
      <c r="G786" t="s">
        <v>40</v>
      </c>
      <c r="H786" t="str">
        <f>IF(Grammys[[#This Row],[date]]&gt;=DATE(2022,2,1), "Grammys", "Grammys + TRA")</f>
        <v>Grammys + TRA</v>
      </c>
      <c r="I786" s="29" t="str">
        <f>_xlfn.XLOOKUP(Grammys[[#This Row],[date]],mobile_visits[date],mobile_visits[mobile_visitors],"0")</f>
        <v>0</v>
      </c>
    </row>
    <row r="787" spans="1:9">
      <c r="A787" s="1">
        <v>43521</v>
      </c>
      <c r="B787">
        <v>102842</v>
      </c>
      <c r="C787">
        <v>159223</v>
      </c>
      <c r="D787">
        <v>109512</v>
      </c>
      <c r="E787">
        <v>47912</v>
      </c>
      <c r="F787">
        <v>86</v>
      </c>
      <c r="G787" t="s">
        <v>40</v>
      </c>
      <c r="H787" t="str">
        <f>IF(Grammys[[#This Row],[date]]&gt;=DATE(2022,2,1), "Grammys", "Grammys + TRA")</f>
        <v>Grammys + TRA</v>
      </c>
      <c r="I787" s="29" t="str">
        <f>_xlfn.XLOOKUP(Grammys[[#This Row],[date]],mobile_visits[date],mobile_visits[mobile_visitors],"0")</f>
        <v>0</v>
      </c>
    </row>
    <row r="788" spans="1:9">
      <c r="A788" s="1">
        <v>43522</v>
      </c>
      <c r="B788">
        <v>57188</v>
      </c>
      <c r="C788">
        <v>88008</v>
      </c>
      <c r="D788">
        <v>59718</v>
      </c>
      <c r="E788">
        <v>28044</v>
      </c>
      <c r="F788">
        <v>91</v>
      </c>
      <c r="G788" t="s">
        <v>40</v>
      </c>
      <c r="H788" t="str">
        <f>IF(Grammys[[#This Row],[date]]&gt;=DATE(2022,2,1), "Grammys", "Grammys + TRA")</f>
        <v>Grammys + TRA</v>
      </c>
      <c r="I788" s="29" t="str">
        <f>_xlfn.XLOOKUP(Grammys[[#This Row],[date]],mobile_visits[date],mobile_visits[mobile_visitors],"0")</f>
        <v>0</v>
      </c>
    </row>
    <row r="789" spans="1:9">
      <c r="A789" s="1">
        <v>43523</v>
      </c>
      <c r="B789">
        <v>202980</v>
      </c>
      <c r="C789">
        <v>352906</v>
      </c>
      <c r="D789">
        <v>215909</v>
      </c>
      <c r="E789">
        <v>81722</v>
      </c>
      <c r="F789">
        <v>106</v>
      </c>
      <c r="G789" t="s">
        <v>40</v>
      </c>
      <c r="H789" t="str">
        <f>IF(Grammys[[#This Row],[date]]&gt;=DATE(2022,2,1), "Grammys", "Grammys + TRA")</f>
        <v>Grammys + TRA</v>
      </c>
      <c r="I789" s="29" t="str">
        <f>_xlfn.XLOOKUP(Grammys[[#This Row],[date]],mobile_visits[date],mobile_visits[mobile_visitors],"0")</f>
        <v>0</v>
      </c>
    </row>
    <row r="790" spans="1:9">
      <c r="A790" s="1">
        <v>43524</v>
      </c>
      <c r="B790">
        <v>63723</v>
      </c>
      <c r="C790">
        <v>96865</v>
      </c>
      <c r="D790">
        <v>67385</v>
      </c>
      <c r="E790">
        <v>32709</v>
      </c>
      <c r="F790">
        <v>83</v>
      </c>
      <c r="G790" t="s">
        <v>40</v>
      </c>
      <c r="H790" t="str">
        <f>IF(Grammys[[#This Row],[date]]&gt;=DATE(2022,2,1), "Grammys", "Grammys + TRA")</f>
        <v>Grammys + TRA</v>
      </c>
      <c r="I790" s="29" t="str">
        <f>_xlfn.XLOOKUP(Grammys[[#This Row],[date]],mobile_visits[date],mobile_visits[mobile_visitors],"0")</f>
        <v>0</v>
      </c>
    </row>
    <row r="791" spans="1:9">
      <c r="A791" s="1">
        <v>43525</v>
      </c>
      <c r="B791">
        <v>50175</v>
      </c>
      <c r="C791">
        <v>74412</v>
      </c>
      <c r="D791">
        <v>52749</v>
      </c>
      <c r="E791">
        <v>26544</v>
      </c>
      <c r="F791">
        <v>80</v>
      </c>
      <c r="G791" t="s">
        <v>40</v>
      </c>
      <c r="H791" t="str">
        <f>IF(Grammys[[#This Row],[date]]&gt;=DATE(2022,2,1), "Grammys", "Grammys + TRA")</f>
        <v>Grammys + TRA</v>
      </c>
      <c r="I791" s="29" t="str">
        <f>_xlfn.XLOOKUP(Grammys[[#This Row],[date]],mobile_visits[date],mobile_visits[mobile_visitors],"0")</f>
        <v>0</v>
      </c>
    </row>
    <row r="792" spans="1:9">
      <c r="A792" s="1">
        <v>43526</v>
      </c>
      <c r="B792">
        <v>39966</v>
      </c>
      <c r="C792">
        <v>59770</v>
      </c>
      <c r="D792">
        <v>42359</v>
      </c>
      <c r="E792">
        <v>20951</v>
      </c>
      <c r="F792">
        <v>80</v>
      </c>
      <c r="G792" t="s">
        <v>40</v>
      </c>
      <c r="H792" t="str">
        <f>IF(Grammys[[#This Row],[date]]&gt;=DATE(2022,2,1), "Grammys", "Grammys + TRA")</f>
        <v>Grammys + TRA</v>
      </c>
      <c r="I792" s="29" t="str">
        <f>_xlfn.XLOOKUP(Grammys[[#This Row],[date]],mobile_visits[date],mobile_visits[mobile_visitors],"0")</f>
        <v>0</v>
      </c>
    </row>
    <row r="793" spans="1:9">
      <c r="A793" s="1">
        <v>43527</v>
      </c>
      <c r="B793">
        <v>33334</v>
      </c>
      <c r="C793">
        <v>49948</v>
      </c>
      <c r="D793">
        <v>34898</v>
      </c>
      <c r="E793">
        <v>17289</v>
      </c>
      <c r="F793">
        <v>84</v>
      </c>
      <c r="G793" t="s">
        <v>40</v>
      </c>
      <c r="H793" t="str">
        <f>IF(Grammys[[#This Row],[date]]&gt;=DATE(2022,2,1), "Grammys", "Grammys + TRA")</f>
        <v>Grammys + TRA</v>
      </c>
      <c r="I793" s="29" t="str">
        <f>_xlfn.XLOOKUP(Grammys[[#This Row],[date]],mobile_visits[date],mobile_visits[mobile_visitors],"0")</f>
        <v>0</v>
      </c>
    </row>
    <row r="794" spans="1:9">
      <c r="A794" s="1">
        <v>43528</v>
      </c>
      <c r="B794">
        <v>27474</v>
      </c>
      <c r="C794">
        <v>41430</v>
      </c>
      <c r="D794">
        <v>28873</v>
      </c>
      <c r="E794">
        <v>15020</v>
      </c>
      <c r="F794">
        <v>85</v>
      </c>
      <c r="G794" t="s">
        <v>40</v>
      </c>
      <c r="H794" t="str">
        <f>IF(Grammys[[#This Row],[date]]&gt;=DATE(2022,2,1), "Grammys", "Grammys + TRA")</f>
        <v>Grammys + TRA</v>
      </c>
      <c r="I794" s="29" t="str">
        <f>_xlfn.XLOOKUP(Grammys[[#This Row],[date]],mobile_visits[date],mobile_visits[mobile_visitors],"0")</f>
        <v>0</v>
      </c>
    </row>
    <row r="795" spans="1:9">
      <c r="A795" s="1">
        <v>43529</v>
      </c>
      <c r="B795">
        <v>23031</v>
      </c>
      <c r="C795">
        <v>35805</v>
      </c>
      <c r="D795">
        <v>24472</v>
      </c>
      <c r="E795">
        <v>12856</v>
      </c>
      <c r="F795">
        <v>82</v>
      </c>
      <c r="G795" t="s">
        <v>40</v>
      </c>
      <c r="H795" t="str">
        <f>IF(Grammys[[#This Row],[date]]&gt;=DATE(2022,2,1), "Grammys", "Grammys + TRA")</f>
        <v>Grammys + TRA</v>
      </c>
      <c r="I795" s="29" t="str">
        <f>_xlfn.XLOOKUP(Grammys[[#This Row],[date]],mobile_visits[date],mobile_visits[mobile_visitors],"0")</f>
        <v>0</v>
      </c>
    </row>
    <row r="796" spans="1:9">
      <c r="A796" s="1">
        <v>43530</v>
      </c>
      <c r="B796">
        <v>23428</v>
      </c>
      <c r="C796">
        <v>34070</v>
      </c>
      <c r="D796">
        <v>23988</v>
      </c>
      <c r="E796">
        <v>12642</v>
      </c>
      <c r="F796">
        <v>76</v>
      </c>
      <c r="G796" t="s">
        <v>40</v>
      </c>
      <c r="H796" t="str">
        <f>IF(Grammys[[#This Row],[date]]&gt;=DATE(2022,2,1), "Grammys", "Grammys + TRA")</f>
        <v>Grammys + TRA</v>
      </c>
      <c r="I796" s="29" t="str">
        <f>_xlfn.XLOOKUP(Grammys[[#This Row],[date]],mobile_visits[date],mobile_visits[mobile_visitors],"0")</f>
        <v>0</v>
      </c>
    </row>
    <row r="797" spans="1:9">
      <c r="A797" s="1">
        <v>43531</v>
      </c>
      <c r="B797">
        <v>28237</v>
      </c>
      <c r="C797">
        <v>40576</v>
      </c>
      <c r="D797">
        <v>29692</v>
      </c>
      <c r="E797">
        <v>13923</v>
      </c>
      <c r="F797">
        <v>103</v>
      </c>
      <c r="G797" t="s">
        <v>40</v>
      </c>
      <c r="H797" t="str">
        <f>IF(Grammys[[#This Row],[date]]&gt;=DATE(2022,2,1), "Grammys", "Grammys + TRA")</f>
        <v>Grammys + TRA</v>
      </c>
      <c r="I797" s="29" t="str">
        <f>_xlfn.XLOOKUP(Grammys[[#This Row],[date]],mobile_visits[date],mobile_visits[mobile_visitors],"0")</f>
        <v>0</v>
      </c>
    </row>
    <row r="798" spans="1:9">
      <c r="A798" s="1">
        <v>43532</v>
      </c>
      <c r="B798">
        <v>26165</v>
      </c>
      <c r="C798">
        <v>36537</v>
      </c>
      <c r="D798">
        <v>27326</v>
      </c>
      <c r="E798">
        <v>13459</v>
      </c>
      <c r="F798">
        <v>86</v>
      </c>
      <c r="G798" t="s">
        <v>40</v>
      </c>
      <c r="H798" t="str">
        <f>IF(Grammys[[#This Row],[date]]&gt;=DATE(2022,2,1), "Grammys", "Grammys + TRA")</f>
        <v>Grammys + TRA</v>
      </c>
      <c r="I798" s="29" t="str">
        <f>_xlfn.XLOOKUP(Grammys[[#This Row],[date]],mobile_visits[date],mobile_visits[mobile_visitors],"0")</f>
        <v>0</v>
      </c>
    </row>
    <row r="799" spans="1:9">
      <c r="A799" s="1">
        <v>43533</v>
      </c>
      <c r="B799">
        <v>24003</v>
      </c>
      <c r="C799">
        <v>34300</v>
      </c>
      <c r="D799">
        <v>25061</v>
      </c>
      <c r="E799">
        <v>12135</v>
      </c>
      <c r="F799">
        <v>77</v>
      </c>
      <c r="G799" t="s">
        <v>40</v>
      </c>
      <c r="H799" t="str">
        <f>IF(Grammys[[#This Row],[date]]&gt;=DATE(2022,2,1), "Grammys", "Grammys + TRA")</f>
        <v>Grammys + TRA</v>
      </c>
      <c r="I799" s="29" t="str">
        <f>_xlfn.XLOOKUP(Grammys[[#This Row],[date]],mobile_visits[date],mobile_visits[mobile_visitors],"0")</f>
        <v>0</v>
      </c>
    </row>
    <row r="800" spans="1:9">
      <c r="A800" s="1">
        <v>43534</v>
      </c>
      <c r="B800">
        <v>38020</v>
      </c>
      <c r="C800">
        <v>54122</v>
      </c>
      <c r="D800">
        <v>39990</v>
      </c>
      <c r="E800">
        <v>18804</v>
      </c>
      <c r="F800">
        <v>73</v>
      </c>
      <c r="G800" t="s">
        <v>40</v>
      </c>
      <c r="H800" t="str">
        <f>IF(Grammys[[#This Row],[date]]&gt;=DATE(2022,2,1), "Grammys", "Grammys + TRA")</f>
        <v>Grammys + TRA</v>
      </c>
      <c r="I800" s="29" t="str">
        <f>_xlfn.XLOOKUP(Grammys[[#This Row],[date]],mobile_visits[date],mobile_visits[mobile_visitors],"0")</f>
        <v>0</v>
      </c>
    </row>
    <row r="801" spans="1:9">
      <c r="A801" s="1">
        <v>43535</v>
      </c>
      <c r="B801">
        <v>26326</v>
      </c>
      <c r="C801">
        <v>39271</v>
      </c>
      <c r="D801">
        <v>27647</v>
      </c>
      <c r="E801">
        <v>13478</v>
      </c>
      <c r="F801">
        <v>82</v>
      </c>
      <c r="G801" t="s">
        <v>40</v>
      </c>
      <c r="H801" t="str">
        <f>IF(Grammys[[#This Row],[date]]&gt;=DATE(2022,2,1), "Grammys", "Grammys + TRA")</f>
        <v>Grammys + TRA</v>
      </c>
      <c r="I801" s="29" t="str">
        <f>_xlfn.XLOOKUP(Grammys[[#This Row],[date]],mobile_visits[date],mobile_visits[mobile_visitors],"0")</f>
        <v>0</v>
      </c>
    </row>
    <row r="802" spans="1:9">
      <c r="A802" s="1">
        <v>43536</v>
      </c>
      <c r="B802">
        <v>21661</v>
      </c>
      <c r="C802">
        <v>32256</v>
      </c>
      <c r="D802">
        <v>22777</v>
      </c>
      <c r="E802">
        <v>11605</v>
      </c>
      <c r="F802">
        <v>79</v>
      </c>
      <c r="G802" t="s">
        <v>40</v>
      </c>
      <c r="H802" t="str">
        <f>IF(Grammys[[#This Row],[date]]&gt;=DATE(2022,2,1), "Grammys", "Grammys + TRA")</f>
        <v>Grammys + TRA</v>
      </c>
      <c r="I802" s="29" t="str">
        <f>_xlfn.XLOOKUP(Grammys[[#This Row],[date]],mobile_visits[date],mobile_visits[mobile_visitors],"0")</f>
        <v>0</v>
      </c>
    </row>
    <row r="803" spans="1:9">
      <c r="A803" s="1">
        <v>43537</v>
      </c>
      <c r="B803">
        <v>23679</v>
      </c>
      <c r="C803">
        <v>33671</v>
      </c>
      <c r="D803">
        <v>25071</v>
      </c>
      <c r="E803">
        <v>11821</v>
      </c>
      <c r="F803">
        <v>77</v>
      </c>
      <c r="G803" t="s">
        <v>40</v>
      </c>
      <c r="H803" t="str">
        <f>IF(Grammys[[#This Row],[date]]&gt;=DATE(2022,2,1), "Grammys", "Grammys + TRA")</f>
        <v>Grammys + TRA</v>
      </c>
      <c r="I803" s="29" t="str">
        <f>_xlfn.XLOOKUP(Grammys[[#This Row],[date]],mobile_visits[date],mobile_visits[mobile_visitors],"0")</f>
        <v>0</v>
      </c>
    </row>
    <row r="804" spans="1:9">
      <c r="A804" s="1">
        <v>43538</v>
      </c>
      <c r="B804">
        <v>28496</v>
      </c>
      <c r="C804">
        <v>38551</v>
      </c>
      <c r="D804">
        <v>29317</v>
      </c>
      <c r="E804">
        <v>14914</v>
      </c>
      <c r="F804">
        <v>70</v>
      </c>
      <c r="G804" t="s">
        <v>40</v>
      </c>
      <c r="H804" t="str">
        <f>IF(Grammys[[#This Row],[date]]&gt;=DATE(2022,2,1), "Grammys", "Grammys + TRA")</f>
        <v>Grammys + TRA</v>
      </c>
      <c r="I804" s="29" t="str">
        <f>_xlfn.XLOOKUP(Grammys[[#This Row],[date]],mobile_visits[date],mobile_visits[mobile_visitors],"0")</f>
        <v>0</v>
      </c>
    </row>
    <row r="805" spans="1:9">
      <c r="A805" s="1">
        <v>43539</v>
      </c>
      <c r="B805">
        <v>21397</v>
      </c>
      <c r="C805">
        <v>30525</v>
      </c>
      <c r="D805">
        <v>22659</v>
      </c>
      <c r="E805">
        <v>11964</v>
      </c>
      <c r="F805">
        <v>72</v>
      </c>
      <c r="G805" t="s">
        <v>40</v>
      </c>
      <c r="H805" t="str">
        <f>IF(Grammys[[#This Row],[date]]&gt;=DATE(2022,2,1), "Grammys", "Grammys + TRA")</f>
        <v>Grammys + TRA</v>
      </c>
      <c r="I805" s="29" t="str">
        <f>_xlfn.XLOOKUP(Grammys[[#This Row],[date]],mobile_visits[date],mobile_visits[mobile_visitors],"0")</f>
        <v>0</v>
      </c>
    </row>
    <row r="806" spans="1:9">
      <c r="A806" s="1">
        <v>43540</v>
      </c>
      <c r="B806">
        <v>20086</v>
      </c>
      <c r="C806">
        <v>28442</v>
      </c>
      <c r="D806">
        <v>21193</v>
      </c>
      <c r="E806">
        <v>11165</v>
      </c>
      <c r="F806">
        <v>64</v>
      </c>
      <c r="G806" t="s">
        <v>40</v>
      </c>
      <c r="H806" t="str">
        <f>IF(Grammys[[#This Row],[date]]&gt;=DATE(2022,2,1), "Grammys", "Grammys + TRA")</f>
        <v>Grammys + TRA</v>
      </c>
      <c r="I806" s="29" t="str">
        <f>_xlfn.XLOOKUP(Grammys[[#This Row],[date]],mobile_visits[date],mobile_visits[mobile_visitors],"0")</f>
        <v>0</v>
      </c>
    </row>
    <row r="807" spans="1:9">
      <c r="A807" s="1">
        <v>43541</v>
      </c>
      <c r="B807">
        <v>17242</v>
      </c>
      <c r="C807">
        <v>25169</v>
      </c>
      <c r="D807">
        <v>18164</v>
      </c>
      <c r="E807">
        <v>9491</v>
      </c>
      <c r="F807">
        <v>74</v>
      </c>
      <c r="G807" t="s">
        <v>40</v>
      </c>
      <c r="H807" t="str">
        <f>IF(Grammys[[#This Row],[date]]&gt;=DATE(2022,2,1), "Grammys", "Grammys + TRA")</f>
        <v>Grammys + TRA</v>
      </c>
      <c r="I807" s="29" t="str">
        <f>_xlfn.XLOOKUP(Grammys[[#This Row],[date]],mobile_visits[date],mobile_visits[mobile_visitors],"0")</f>
        <v>0</v>
      </c>
    </row>
    <row r="808" spans="1:9">
      <c r="A808" s="1">
        <v>43542</v>
      </c>
      <c r="B808">
        <v>19456</v>
      </c>
      <c r="C808">
        <v>28043</v>
      </c>
      <c r="D808">
        <v>20388</v>
      </c>
      <c r="E808">
        <v>10841</v>
      </c>
      <c r="F808">
        <v>76</v>
      </c>
      <c r="G808" t="s">
        <v>40</v>
      </c>
      <c r="H808" t="str">
        <f>IF(Grammys[[#This Row],[date]]&gt;=DATE(2022,2,1), "Grammys", "Grammys + TRA")</f>
        <v>Grammys + TRA</v>
      </c>
      <c r="I808" s="29" t="str">
        <f>_xlfn.XLOOKUP(Grammys[[#This Row],[date]],mobile_visits[date],mobile_visits[mobile_visitors],"0")</f>
        <v>0</v>
      </c>
    </row>
    <row r="809" spans="1:9">
      <c r="A809" s="1">
        <v>43543</v>
      </c>
      <c r="B809">
        <v>20798</v>
      </c>
      <c r="C809">
        <v>29004</v>
      </c>
      <c r="D809">
        <v>21840</v>
      </c>
      <c r="E809">
        <v>11204</v>
      </c>
      <c r="F809">
        <v>71</v>
      </c>
      <c r="G809" t="s">
        <v>40</v>
      </c>
      <c r="H809" t="str">
        <f>IF(Grammys[[#This Row],[date]]&gt;=DATE(2022,2,1), "Grammys", "Grammys + TRA")</f>
        <v>Grammys + TRA</v>
      </c>
      <c r="I809" s="29" t="str">
        <f>_xlfn.XLOOKUP(Grammys[[#This Row],[date]],mobile_visits[date],mobile_visits[mobile_visitors],"0")</f>
        <v>0</v>
      </c>
    </row>
    <row r="810" spans="1:9">
      <c r="A810" s="1">
        <v>43544</v>
      </c>
      <c r="B810">
        <v>20993</v>
      </c>
      <c r="C810">
        <v>29559</v>
      </c>
      <c r="D810">
        <v>21934</v>
      </c>
      <c r="E810">
        <v>11303</v>
      </c>
      <c r="F810">
        <v>72</v>
      </c>
      <c r="G810" t="s">
        <v>40</v>
      </c>
      <c r="H810" t="str">
        <f>IF(Grammys[[#This Row],[date]]&gt;=DATE(2022,2,1), "Grammys", "Grammys + TRA")</f>
        <v>Grammys + TRA</v>
      </c>
      <c r="I810" s="29" t="str">
        <f>_xlfn.XLOOKUP(Grammys[[#This Row],[date]],mobile_visits[date],mobile_visits[mobile_visitors],"0")</f>
        <v>0</v>
      </c>
    </row>
    <row r="811" spans="1:9">
      <c r="A811" s="1">
        <v>43545</v>
      </c>
      <c r="B811">
        <v>17566</v>
      </c>
      <c r="C811">
        <v>24935</v>
      </c>
      <c r="D811">
        <v>18394</v>
      </c>
      <c r="E811">
        <v>9597</v>
      </c>
      <c r="F811">
        <v>75</v>
      </c>
      <c r="G811" t="s">
        <v>40</v>
      </c>
      <c r="H811" t="str">
        <f>IF(Grammys[[#This Row],[date]]&gt;=DATE(2022,2,1), "Grammys", "Grammys + TRA")</f>
        <v>Grammys + TRA</v>
      </c>
      <c r="I811" s="29" t="str">
        <f>_xlfn.XLOOKUP(Grammys[[#This Row],[date]],mobile_visits[date],mobile_visits[mobile_visitors],"0")</f>
        <v>0</v>
      </c>
    </row>
    <row r="812" spans="1:9">
      <c r="A812" s="1">
        <v>43546</v>
      </c>
      <c r="B812">
        <v>16062</v>
      </c>
      <c r="C812">
        <v>22612</v>
      </c>
      <c r="D812">
        <v>16925</v>
      </c>
      <c r="E812">
        <v>9000</v>
      </c>
      <c r="F812">
        <v>69</v>
      </c>
      <c r="G812" t="s">
        <v>40</v>
      </c>
      <c r="H812" t="str">
        <f>IF(Grammys[[#This Row],[date]]&gt;=DATE(2022,2,1), "Grammys", "Grammys + TRA")</f>
        <v>Grammys + TRA</v>
      </c>
      <c r="I812" s="29" t="str">
        <f>_xlfn.XLOOKUP(Grammys[[#This Row],[date]],mobile_visits[date],mobile_visits[mobile_visitors],"0")</f>
        <v>0</v>
      </c>
    </row>
    <row r="813" spans="1:9">
      <c r="A813" s="1">
        <v>43547</v>
      </c>
      <c r="B813">
        <v>15258</v>
      </c>
      <c r="C813">
        <v>21927</v>
      </c>
      <c r="D813">
        <v>16143</v>
      </c>
      <c r="E813">
        <v>8319</v>
      </c>
      <c r="F813">
        <v>69</v>
      </c>
      <c r="G813" t="s">
        <v>40</v>
      </c>
      <c r="H813" t="str">
        <f>IF(Grammys[[#This Row],[date]]&gt;=DATE(2022,2,1), "Grammys", "Grammys + TRA")</f>
        <v>Grammys + TRA</v>
      </c>
      <c r="I813" s="29" t="str">
        <f>_xlfn.XLOOKUP(Grammys[[#This Row],[date]],mobile_visits[date],mobile_visits[mobile_visitors],"0")</f>
        <v>0</v>
      </c>
    </row>
    <row r="814" spans="1:9">
      <c r="A814" s="1">
        <v>43548</v>
      </c>
      <c r="B814">
        <v>15189</v>
      </c>
      <c r="C814">
        <v>21879</v>
      </c>
      <c r="D814">
        <v>16044</v>
      </c>
      <c r="E814">
        <v>8377</v>
      </c>
      <c r="F814">
        <v>74</v>
      </c>
      <c r="G814" t="s">
        <v>40</v>
      </c>
      <c r="H814" t="str">
        <f>IF(Grammys[[#This Row],[date]]&gt;=DATE(2022,2,1), "Grammys", "Grammys + TRA")</f>
        <v>Grammys + TRA</v>
      </c>
      <c r="I814" s="29" t="str">
        <f>_xlfn.XLOOKUP(Grammys[[#This Row],[date]],mobile_visits[date],mobile_visits[mobile_visitors],"0")</f>
        <v>0</v>
      </c>
    </row>
    <row r="815" spans="1:9">
      <c r="A815" s="1">
        <v>43549</v>
      </c>
      <c r="B815">
        <v>16231</v>
      </c>
      <c r="C815">
        <v>23485</v>
      </c>
      <c r="D815">
        <v>17043</v>
      </c>
      <c r="E815">
        <v>9059</v>
      </c>
      <c r="F815">
        <v>76</v>
      </c>
      <c r="G815" t="s">
        <v>40</v>
      </c>
      <c r="H815" t="str">
        <f>IF(Grammys[[#This Row],[date]]&gt;=DATE(2022,2,1), "Grammys", "Grammys + TRA")</f>
        <v>Grammys + TRA</v>
      </c>
      <c r="I815" s="29" t="str">
        <f>_xlfn.XLOOKUP(Grammys[[#This Row],[date]],mobile_visits[date],mobile_visits[mobile_visitors],"0")</f>
        <v>0</v>
      </c>
    </row>
    <row r="816" spans="1:9">
      <c r="A816" s="1">
        <v>43550</v>
      </c>
      <c r="B816">
        <v>19386</v>
      </c>
      <c r="C816">
        <v>26646</v>
      </c>
      <c r="D816">
        <v>20230</v>
      </c>
      <c r="E816">
        <v>9802</v>
      </c>
      <c r="F816">
        <v>92</v>
      </c>
      <c r="G816" t="s">
        <v>40</v>
      </c>
      <c r="H816" t="str">
        <f>IF(Grammys[[#This Row],[date]]&gt;=DATE(2022,2,1), "Grammys", "Grammys + TRA")</f>
        <v>Grammys + TRA</v>
      </c>
      <c r="I816" s="29" t="str">
        <f>_xlfn.XLOOKUP(Grammys[[#This Row],[date]],mobile_visits[date],mobile_visits[mobile_visitors],"0")</f>
        <v>0</v>
      </c>
    </row>
    <row r="817" spans="1:9">
      <c r="A817" s="1">
        <v>43551</v>
      </c>
      <c r="B817">
        <v>17243</v>
      </c>
      <c r="C817">
        <v>24409</v>
      </c>
      <c r="D817">
        <v>18032</v>
      </c>
      <c r="E817">
        <v>9381</v>
      </c>
      <c r="F817">
        <v>76</v>
      </c>
      <c r="G817" t="s">
        <v>40</v>
      </c>
      <c r="H817" t="str">
        <f>IF(Grammys[[#This Row],[date]]&gt;=DATE(2022,2,1), "Grammys", "Grammys + TRA")</f>
        <v>Grammys + TRA</v>
      </c>
      <c r="I817" s="29" t="str">
        <f>_xlfn.XLOOKUP(Grammys[[#This Row],[date]],mobile_visits[date],mobile_visits[mobile_visitors],"0")</f>
        <v>0</v>
      </c>
    </row>
    <row r="818" spans="1:9">
      <c r="A818" s="1">
        <v>43552</v>
      </c>
      <c r="B818">
        <v>18838</v>
      </c>
      <c r="C818">
        <v>26341</v>
      </c>
      <c r="D818">
        <v>19868</v>
      </c>
      <c r="E818">
        <v>9575</v>
      </c>
      <c r="F818">
        <v>68</v>
      </c>
      <c r="G818" t="s">
        <v>40</v>
      </c>
      <c r="H818" t="str">
        <f>IF(Grammys[[#This Row],[date]]&gt;=DATE(2022,2,1), "Grammys", "Grammys + TRA")</f>
        <v>Grammys + TRA</v>
      </c>
      <c r="I818" s="29" t="str">
        <f>_xlfn.XLOOKUP(Grammys[[#This Row],[date]],mobile_visits[date],mobile_visits[mobile_visitors],"0")</f>
        <v>0</v>
      </c>
    </row>
    <row r="819" spans="1:9">
      <c r="A819" s="1">
        <v>43553</v>
      </c>
      <c r="B819">
        <v>16320</v>
      </c>
      <c r="C819">
        <v>23334</v>
      </c>
      <c r="D819">
        <v>17171</v>
      </c>
      <c r="E819">
        <v>9154</v>
      </c>
      <c r="F819">
        <v>68</v>
      </c>
      <c r="G819" t="s">
        <v>40</v>
      </c>
      <c r="H819" t="str">
        <f>IF(Grammys[[#This Row],[date]]&gt;=DATE(2022,2,1), "Grammys", "Grammys + TRA")</f>
        <v>Grammys + TRA</v>
      </c>
      <c r="I819" s="29" t="str">
        <f>_xlfn.XLOOKUP(Grammys[[#This Row],[date]],mobile_visits[date],mobile_visits[mobile_visitors],"0")</f>
        <v>0</v>
      </c>
    </row>
    <row r="820" spans="1:9">
      <c r="A820" s="1">
        <v>43554</v>
      </c>
      <c r="B820">
        <v>14453</v>
      </c>
      <c r="C820">
        <v>20525</v>
      </c>
      <c r="D820">
        <v>15117</v>
      </c>
      <c r="E820">
        <v>7896</v>
      </c>
      <c r="F820">
        <v>70</v>
      </c>
      <c r="G820" t="s">
        <v>40</v>
      </c>
      <c r="H820" t="str">
        <f>IF(Grammys[[#This Row],[date]]&gt;=DATE(2022,2,1), "Grammys", "Grammys + TRA")</f>
        <v>Grammys + TRA</v>
      </c>
      <c r="I820" s="29" t="str">
        <f>_xlfn.XLOOKUP(Grammys[[#This Row],[date]],mobile_visits[date],mobile_visits[mobile_visitors],"0")</f>
        <v>0</v>
      </c>
    </row>
    <row r="821" spans="1:9">
      <c r="A821" s="1">
        <v>43555</v>
      </c>
      <c r="B821">
        <v>16833</v>
      </c>
      <c r="C821">
        <v>23637</v>
      </c>
      <c r="D821">
        <v>17673</v>
      </c>
      <c r="E821">
        <v>9569</v>
      </c>
      <c r="F821">
        <v>66</v>
      </c>
      <c r="G821" t="s">
        <v>40</v>
      </c>
      <c r="H821" t="str">
        <f>IF(Grammys[[#This Row],[date]]&gt;=DATE(2022,2,1), "Grammys", "Grammys + TRA")</f>
        <v>Grammys + TRA</v>
      </c>
      <c r="I821" s="29" t="str">
        <f>_xlfn.XLOOKUP(Grammys[[#This Row],[date]],mobile_visits[date],mobile_visits[mobile_visitors],"0")</f>
        <v>0</v>
      </c>
    </row>
    <row r="822" spans="1:9">
      <c r="A822" s="1">
        <v>43556</v>
      </c>
      <c r="B822">
        <v>21656</v>
      </c>
      <c r="C822">
        <v>30396</v>
      </c>
      <c r="D822">
        <v>22570</v>
      </c>
      <c r="E822">
        <v>13310</v>
      </c>
      <c r="F822">
        <v>64</v>
      </c>
      <c r="G822" t="s">
        <v>40</v>
      </c>
      <c r="H822" t="str">
        <f>IF(Grammys[[#This Row],[date]]&gt;=DATE(2022,2,1), "Grammys", "Grammys + TRA")</f>
        <v>Grammys + TRA</v>
      </c>
      <c r="I822" s="29" t="str">
        <f>_xlfn.XLOOKUP(Grammys[[#This Row],[date]],mobile_visits[date],mobile_visits[mobile_visitors],"0")</f>
        <v>0</v>
      </c>
    </row>
    <row r="823" spans="1:9">
      <c r="A823" s="1">
        <v>43557</v>
      </c>
      <c r="B823">
        <v>17788</v>
      </c>
      <c r="C823">
        <v>25540</v>
      </c>
      <c r="D823">
        <v>18376</v>
      </c>
      <c r="E823">
        <v>10001</v>
      </c>
      <c r="F823">
        <v>74</v>
      </c>
      <c r="G823" t="s">
        <v>40</v>
      </c>
      <c r="H823" t="str">
        <f>IF(Grammys[[#This Row],[date]]&gt;=DATE(2022,2,1), "Grammys", "Grammys + TRA")</f>
        <v>Grammys + TRA</v>
      </c>
      <c r="I823" s="29" t="str">
        <f>_xlfn.XLOOKUP(Grammys[[#This Row],[date]],mobile_visits[date],mobile_visits[mobile_visitors],"0")</f>
        <v>0</v>
      </c>
    </row>
    <row r="824" spans="1:9">
      <c r="A824" s="1">
        <v>43558</v>
      </c>
      <c r="B824">
        <v>16558</v>
      </c>
      <c r="C824">
        <v>23438</v>
      </c>
      <c r="D824">
        <v>17386</v>
      </c>
      <c r="E824">
        <v>9474</v>
      </c>
      <c r="F824">
        <v>69</v>
      </c>
      <c r="G824" t="s">
        <v>40</v>
      </c>
      <c r="H824" t="str">
        <f>IF(Grammys[[#This Row],[date]]&gt;=DATE(2022,2,1), "Grammys", "Grammys + TRA")</f>
        <v>Grammys + TRA</v>
      </c>
      <c r="I824" s="29" t="str">
        <f>_xlfn.XLOOKUP(Grammys[[#This Row],[date]],mobile_visits[date],mobile_visits[mobile_visitors],"0")</f>
        <v>0</v>
      </c>
    </row>
    <row r="825" spans="1:9">
      <c r="A825" s="1">
        <v>43559</v>
      </c>
      <c r="B825">
        <v>18398</v>
      </c>
      <c r="C825">
        <v>25352</v>
      </c>
      <c r="D825">
        <v>19152</v>
      </c>
      <c r="E825">
        <v>10264</v>
      </c>
      <c r="F825">
        <v>64</v>
      </c>
      <c r="G825" t="s">
        <v>40</v>
      </c>
      <c r="H825" t="str">
        <f>IF(Grammys[[#This Row],[date]]&gt;=DATE(2022,2,1), "Grammys", "Grammys + TRA")</f>
        <v>Grammys + TRA</v>
      </c>
      <c r="I825" s="29" t="str">
        <f>_xlfn.XLOOKUP(Grammys[[#This Row],[date]],mobile_visits[date],mobile_visits[mobile_visitors],"0")</f>
        <v>0</v>
      </c>
    </row>
    <row r="826" spans="1:9">
      <c r="A826" s="1">
        <v>43560</v>
      </c>
      <c r="B826">
        <v>16889</v>
      </c>
      <c r="C826">
        <v>24098</v>
      </c>
      <c r="D826">
        <v>17691</v>
      </c>
      <c r="E826">
        <v>9366</v>
      </c>
      <c r="F826">
        <v>70</v>
      </c>
      <c r="G826" t="s">
        <v>40</v>
      </c>
      <c r="H826" t="str">
        <f>IF(Grammys[[#This Row],[date]]&gt;=DATE(2022,2,1), "Grammys", "Grammys + TRA")</f>
        <v>Grammys + TRA</v>
      </c>
      <c r="I826" s="29" t="str">
        <f>_xlfn.XLOOKUP(Grammys[[#This Row],[date]],mobile_visits[date],mobile_visits[mobile_visitors],"0")</f>
        <v>0</v>
      </c>
    </row>
    <row r="827" spans="1:9">
      <c r="A827" s="1">
        <v>43561</v>
      </c>
      <c r="B827">
        <v>13128</v>
      </c>
      <c r="C827">
        <v>19143</v>
      </c>
      <c r="D827">
        <v>13924</v>
      </c>
      <c r="E827">
        <v>7132</v>
      </c>
      <c r="F827">
        <v>73</v>
      </c>
      <c r="G827" t="s">
        <v>40</v>
      </c>
      <c r="H827" t="str">
        <f>IF(Grammys[[#This Row],[date]]&gt;=DATE(2022,2,1), "Grammys", "Grammys + TRA")</f>
        <v>Grammys + TRA</v>
      </c>
      <c r="I827" s="29" t="str">
        <f>_xlfn.XLOOKUP(Grammys[[#This Row],[date]],mobile_visits[date],mobile_visits[mobile_visitors],"0")</f>
        <v>0</v>
      </c>
    </row>
    <row r="828" spans="1:9">
      <c r="A828" s="1">
        <v>43562</v>
      </c>
      <c r="B828">
        <v>15262</v>
      </c>
      <c r="C828">
        <v>21817</v>
      </c>
      <c r="D828">
        <v>16033</v>
      </c>
      <c r="E828">
        <v>8269</v>
      </c>
      <c r="F828">
        <v>75</v>
      </c>
      <c r="G828" t="s">
        <v>40</v>
      </c>
      <c r="H828" t="str">
        <f>IF(Grammys[[#This Row],[date]]&gt;=DATE(2022,2,1), "Grammys", "Grammys + TRA")</f>
        <v>Grammys + TRA</v>
      </c>
      <c r="I828" s="29" t="str">
        <f>_xlfn.XLOOKUP(Grammys[[#This Row],[date]],mobile_visits[date],mobile_visits[mobile_visitors],"0")</f>
        <v>0</v>
      </c>
    </row>
    <row r="829" spans="1:9">
      <c r="A829" s="1">
        <v>43563</v>
      </c>
      <c r="B829">
        <v>16089</v>
      </c>
      <c r="C829">
        <v>23262</v>
      </c>
      <c r="D829">
        <v>16909</v>
      </c>
      <c r="E829">
        <v>9267</v>
      </c>
      <c r="F829">
        <v>80</v>
      </c>
      <c r="G829" t="s">
        <v>40</v>
      </c>
      <c r="H829" t="str">
        <f>IF(Grammys[[#This Row],[date]]&gt;=DATE(2022,2,1), "Grammys", "Grammys + TRA")</f>
        <v>Grammys + TRA</v>
      </c>
      <c r="I829" s="29" t="str">
        <f>_xlfn.XLOOKUP(Grammys[[#This Row],[date]],mobile_visits[date],mobile_visits[mobile_visitors],"0")</f>
        <v>0</v>
      </c>
    </row>
    <row r="830" spans="1:9">
      <c r="A830" s="1">
        <v>43564</v>
      </c>
      <c r="B830">
        <v>15928</v>
      </c>
      <c r="C830">
        <v>23381</v>
      </c>
      <c r="D830">
        <v>16717</v>
      </c>
      <c r="E830">
        <v>8824</v>
      </c>
      <c r="F830">
        <v>77</v>
      </c>
      <c r="G830" t="s">
        <v>40</v>
      </c>
      <c r="H830" t="str">
        <f>IF(Grammys[[#This Row],[date]]&gt;=DATE(2022,2,1), "Grammys", "Grammys + TRA")</f>
        <v>Grammys + TRA</v>
      </c>
      <c r="I830" s="29" t="str">
        <f>_xlfn.XLOOKUP(Grammys[[#This Row],[date]],mobile_visits[date],mobile_visits[mobile_visitors],"0")</f>
        <v>0</v>
      </c>
    </row>
    <row r="831" spans="1:9">
      <c r="A831" s="1">
        <v>43565</v>
      </c>
      <c r="B831">
        <v>14650</v>
      </c>
      <c r="C831">
        <v>21123</v>
      </c>
      <c r="D831">
        <v>15293</v>
      </c>
      <c r="E831">
        <v>8228</v>
      </c>
      <c r="F831">
        <v>82</v>
      </c>
      <c r="G831" t="s">
        <v>40</v>
      </c>
      <c r="H831" t="str">
        <f>IF(Grammys[[#This Row],[date]]&gt;=DATE(2022,2,1), "Grammys", "Grammys + TRA")</f>
        <v>Grammys + TRA</v>
      </c>
      <c r="I831" s="29" t="str">
        <f>_xlfn.XLOOKUP(Grammys[[#This Row],[date]],mobile_visits[date],mobile_visits[mobile_visitors],"0")</f>
        <v>0</v>
      </c>
    </row>
    <row r="832" spans="1:9">
      <c r="A832" s="1">
        <v>43566</v>
      </c>
      <c r="B832">
        <v>15700</v>
      </c>
      <c r="C832">
        <v>23201</v>
      </c>
      <c r="D832">
        <v>16598</v>
      </c>
      <c r="E832">
        <v>8993</v>
      </c>
      <c r="F832">
        <v>77</v>
      </c>
      <c r="G832" t="s">
        <v>40</v>
      </c>
      <c r="H832" t="str">
        <f>IF(Grammys[[#This Row],[date]]&gt;=DATE(2022,2,1), "Grammys", "Grammys + TRA")</f>
        <v>Grammys + TRA</v>
      </c>
      <c r="I832" s="29" t="str">
        <f>_xlfn.XLOOKUP(Grammys[[#This Row],[date]],mobile_visits[date],mobile_visits[mobile_visitors],"0")</f>
        <v>0</v>
      </c>
    </row>
    <row r="833" spans="1:9">
      <c r="A833" s="1">
        <v>43567</v>
      </c>
      <c r="B833">
        <v>24210</v>
      </c>
      <c r="C833">
        <v>31699</v>
      </c>
      <c r="D833">
        <v>25367</v>
      </c>
      <c r="E833">
        <v>11286</v>
      </c>
      <c r="F833">
        <v>72</v>
      </c>
      <c r="G833" t="s">
        <v>40</v>
      </c>
      <c r="H833" t="str">
        <f>IF(Grammys[[#This Row],[date]]&gt;=DATE(2022,2,1), "Grammys", "Grammys + TRA")</f>
        <v>Grammys + TRA</v>
      </c>
      <c r="I833" s="29" t="str">
        <f>_xlfn.XLOOKUP(Grammys[[#This Row],[date]],mobile_visits[date],mobile_visits[mobile_visitors],"0")</f>
        <v>0</v>
      </c>
    </row>
    <row r="834" spans="1:9">
      <c r="A834" s="1">
        <v>43568</v>
      </c>
      <c r="B834">
        <v>24621</v>
      </c>
      <c r="C834">
        <v>31514</v>
      </c>
      <c r="D834">
        <v>25851</v>
      </c>
      <c r="E834">
        <v>11517</v>
      </c>
      <c r="F834">
        <v>59</v>
      </c>
      <c r="G834" t="s">
        <v>40</v>
      </c>
      <c r="H834" t="str">
        <f>IF(Grammys[[#This Row],[date]]&gt;=DATE(2022,2,1), "Grammys", "Grammys + TRA")</f>
        <v>Grammys + TRA</v>
      </c>
      <c r="I834" s="29" t="str">
        <f>_xlfn.XLOOKUP(Grammys[[#This Row],[date]],mobile_visits[date],mobile_visits[mobile_visitors],"0")</f>
        <v>0</v>
      </c>
    </row>
    <row r="835" spans="1:9">
      <c r="A835" s="1">
        <v>43569</v>
      </c>
      <c r="B835">
        <v>18479</v>
      </c>
      <c r="C835">
        <v>25283</v>
      </c>
      <c r="D835">
        <v>19590</v>
      </c>
      <c r="E835">
        <v>9684</v>
      </c>
      <c r="F835">
        <v>70</v>
      </c>
      <c r="G835" t="s">
        <v>40</v>
      </c>
      <c r="H835" t="str">
        <f>IF(Grammys[[#This Row],[date]]&gt;=DATE(2022,2,1), "Grammys", "Grammys + TRA")</f>
        <v>Grammys + TRA</v>
      </c>
      <c r="I835" s="29" t="str">
        <f>_xlfn.XLOOKUP(Grammys[[#This Row],[date]],mobile_visits[date],mobile_visits[mobile_visitors],"0")</f>
        <v>0</v>
      </c>
    </row>
    <row r="836" spans="1:9">
      <c r="A836" s="1">
        <v>43570</v>
      </c>
      <c r="B836">
        <v>14331</v>
      </c>
      <c r="C836">
        <v>20204</v>
      </c>
      <c r="D836">
        <v>15097</v>
      </c>
      <c r="E836">
        <v>8106</v>
      </c>
      <c r="F836">
        <v>74</v>
      </c>
      <c r="G836" t="s">
        <v>40</v>
      </c>
      <c r="H836" t="str">
        <f>IF(Grammys[[#This Row],[date]]&gt;=DATE(2022,2,1), "Grammys", "Grammys + TRA")</f>
        <v>Grammys + TRA</v>
      </c>
      <c r="I836" s="29" t="str">
        <f>_xlfn.XLOOKUP(Grammys[[#This Row],[date]],mobile_visits[date],mobile_visits[mobile_visitors],"0")</f>
        <v>0</v>
      </c>
    </row>
    <row r="837" spans="1:9">
      <c r="A837" s="1">
        <v>43571</v>
      </c>
      <c r="B837">
        <v>15013</v>
      </c>
      <c r="C837">
        <v>21654</v>
      </c>
      <c r="D837">
        <v>15921</v>
      </c>
      <c r="E837">
        <v>8217</v>
      </c>
      <c r="F837">
        <v>75</v>
      </c>
      <c r="G837" t="s">
        <v>40</v>
      </c>
      <c r="H837" t="str">
        <f>IF(Grammys[[#This Row],[date]]&gt;=DATE(2022,2,1), "Grammys", "Grammys + TRA")</f>
        <v>Grammys + TRA</v>
      </c>
      <c r="I837" s="29" t="str">
        <f>_xlfn.XLOOKUP(Grammys[[#This Row],[date]],mobile_visits[date],mobile_visits[mobile_visitors],"0")</f>
        <v>0</v>
      </c>
    </row>
    <row r="838" spans="1:9">
      <c r="A838" s="1">
        <v>43572</v>
      </c>
      <c r="B838">
        <v>15252</v>
      </c>
      <c r="C838">
        <v>21371</v>
      </c>
      <c r="D838">
        <v>16222</v>
      </c>
      <c r="E838">
        <v>8360</v>
      </c>
      <c r="F838">
        <v>72</v>
      </c>
      <c r="G838" t="s">
        <v>40</v>
      </c>
      <c r="H838" t="str">
        <f>IF(Grammys[[#This Row],[date]]&gt;=DATE(2022,2,1), "Grammys", "Grammys + TRA")</f>
        <v>Grammys + TRA</v>
      </c>
      <c r="I838" s="29" t="str">
        <f>_xlfn.XLOOKUP(Grammys[[#This Row],[date]],mobile_visits[date],mobile_visits[mobile_visitors],"0")</f>
        <v>0</v>
      </c>
    </row>
    <row r="839" spans="1:9">
      <c r="A839" s="1">
        <v>43573</v>
      </c>
      <c r="B839">
        <v>15096</v>
      </c>
      <c r="C839">
        <v>20669</v>
      </c>
      <c r="D839">
        <v>15756</v>
      </c>
      <c r="E839">
        <v>8175</v>
      </c>
      <c r="F839">
        <v>72</v>
      </c>
      <c r="G839" t="s">
        <v>40</v>
      </c>
      <c r="H839" t="str">
        <f>IF(Grammys[[#This Row],[date]]&gt;=DATE(2022,2,1), "Grammys", "Grammys + TRA")</f>
        <v>Grammys + TRA</v>
      </c>
      <c r="I839" s="29" t="str">
        <f>_xlfn.XLOOKUP(Grammys[[#This Row],[date]],mobile_visits[date],mobile_visits[mobile_visitors],"0")</f>
        <v>0</v>
      </c>
    </row>
    <row r="840" spans="1:9">
      <c r="A840" s="1">
        <v>43574</v>
      </c>
      <c r="B840">
        <v>13852</v>
      </c>
      <c r="C840">
        <v>18967</v>
      </c>
      <c r="D840">
        <v>14408</v>
      </c>
      <c r="E840">
        <v>7380</v>
      </c>
      <c r="F840">
        <v>73</v>
      </c>
      <c r="G840" t="s">
        <v>40</v>
      </c>
      <c r="H840" t="str">
        <f>IF(Grammys[[#This Row],[date]]&gt;=DATE(2022,2,1), "Grammys", "Grammys + TRA")</f>
        <v>Grammys + TRA</v>
      </c>
      <c r="I840" s="29" t="str">
        <f>_xlfn.XLOOKUP(Grammys[[#This Row],[date]],mobile_visits[date],mobile_visits[mobile_visitors],"0")</f>
        <v>0</v>
      </c>
    </row>
    <row r="841" spans="1:9">
      <c r="A841" s="1">
        <v>43575</v>
      </c>
      <c r="B841">
        <v>13312</v>
      </c>
      <c r="C841">
        <v>18226</v>
      </c>
      <c r="D841">
        <v>13862</v>
      </c>
      <c r="E841">
        <v>6961</v>
      </c>
      <c r="F841">
        <v>70</v>
      </c>
      <c r="G841" t="s">
        <v>40</v>
      </c>
      <c r="H841" t="str">
        <f>IF(Grammys[[#This Row],[date]]&gt;=DATE(2022,2,1), "Grammys", "Grammys + TRA")</f>
        <v>Grammys + TRA</v>
      </c>
      <c r="I841" s="29" t="str">
        <f>_xlfn.XLOOKUP(Grammys[[#This Row],[date]],mobile_visits[date],mobile_visits[mobile_visitors],"0")</f>
        <v>0</v>
      </c>
    </row>
    <row r="842" spans="1:9">
      <c r="A842" s="1">
        <v>43576</v>
      </c>
      <c r="B842">
        <v>28803</v>
      </c>
      <c r="C842">
        <v>40847</v>
      </c>
      <c r="D842">
        <v>30229</v>
      </c>
      <c r="E842">
        <v>11451</v>
      </c>
      <c r="F842">
        <v>74</v>
      </c>
      <c r="G842" t="s">
        <v>40</v>
      </c>
      <c r="H842" t="str">
        <f>IF(Grammys[[#This Row],[date]]&gt;=DATE(2022,2,1), "Grammys", "Grammys + TRA")</f>
        <v>Grammys + TRA</v>
      </c>
      <c r="I842" s="29" t="str">
        <f>_xlfn.XLOOKUP(Grammys[[#This Row],[date]],mobile_visits[date],mobile_visits[mobile_visitors],"0")</f>
        <v>0</v>
      </c>
    </row>
    <row r="843" spans="1:9">
      <c r="A843" s="1">
        <v>43577</v>
      </c>
      <c r="B843">
        <v>20577</v>
      </c>
      <c r="C843">
        <v>28934</v>
      </c>
      <c r="D843">
        <v>21593</v>
      </c>
      <c r="E843">
        <v>10084</v>
      </c>
      <c r="F843">
        <v>85</v>
      </c>
      <c r="G843" t="s">
        <v>40</v>
      </c>
      <c r="H843" t="str">
        <f>IF(Grammys[[#This Row],[date]]&gt;=DATE(2022,2,1), "Grammys", "Grammys + TRA")</f>
        <v>Grammys + TRA</v>
      </c>
      <c r="I843" s="29" t="str">
        <f>_xlfn.XLOOKUP(Grammys[[#This Row],[date]],mobile_visits[date],mobile_visits[mobile_visitors],"0")</f>
        <v>0</v>
      </c>
    </row>
    <row r="844" spans="1:9">
      <c r="A844" s="1">
        <v>43578</v>
      </c>
      <c r="B844">
        <v>17208</v>
      </c>
      <c r="C844">
        <v>24969</v>
      </c>
      <c r="D844">
        <v>18235</v>
      </c>
      <c r="E844">
        <v>8961</v>
      </c>
      <c r="F844">
        <v>100</v>
      </c>
      <c r="G844" t="s">
        <v>40</v>
      </c>
      <c r="H844" t="str">
        <f>IF(Grammys[[#This Row],[date]]&gt;=DATE(2022,2,1), "Grammys", "Grammys + TRA")</f>
        <v>Grammys + TRA</v>
      </c>
      <c r="I844" s="29" t="str">
        <f>_xlfn.XLOOKUP(Grammys[[#This Row],[date]],mobile_visits[date],mobile_visits[mobile_visitors],"0")</f>
        <v>0</v>
      </c>
    </row>
    <row r="845" spans="1:9">
      <c r="A845" s="1">
        <v>43579</v>
      </c>
      <c r="B845">
        <v>13534</v>
      </c>
      <c r="C845">
        <v>19797</v>
      </c>
      <c r="D845">
        <v>14350</v>
      </c>
      <c r="E845">
        <v>7540</v>
      </c>
      <c r="F845">
        <v>90</v>
      </c>
      <c r="G845" t="s">
        <v>40</v>
      </c>
      <c r="H845" t="str">
        <f>IF(Grammys[[#This Row],[date]]&gt;=DATE(2022,2,1), "Grammys", "Grammys + TRA")</f>
        <v>Grammys + TRA</v>
      </c>
      <c r="I845" s="29" t="str">
        <f>_xlfn.XLOOKUP(Grammys[[#This Row],[date]],mobile_visits[date],mobile_visits[mobile_visitors],"0")</f>
        <v>0</v>
      </c>
    </row>
    <row r="846" spans="1:9">
      <c r="A846" s="1">
        <v>43580</v>
      </c>
      <c r="B846">
        <v>12814</v>
      </c>
      <c r="C846">
        <v>18761</v>
      </c>
      <c r="D846">
        <v>13471</v>
      </c>
      <c r="E846">
        <v>7453</v>
      </c>
      <c r="F846">
        <v>83</v>
      </c>
      <c r="G846" t="s">
        <v>40</v>
      </c>
      <c r="H846" t="str">
        <f>IF(Grammys[[#This Row],[date]]&gt;=DATE(2022,2,1), "Grammys", "Grammys + TRA")</f>
        <v>Grammys + TRA</v>
      </c>
      <c r="I846" s="29" t="str">
        <f>_xlfn.XLOOKUP(Grammys[[#This Row],[date]],mobile_visits[date],mobile_visits[mobile_visitors],"0")</f>
        <v>0</v>
      </c>
    </row>
    <row r="847" spans="1:9">
      <c r="A847" s="1">
        <v>43581</v>
      </c>
      <c r="B847">
        <v>12365</v>
      </c>
      <c r="C847">
        <v>17882</v>
      </c>
      <c r="D847">
        <v>12967</v>
      </c>
      <c r="E847">
        <v>7167</v>
      </c>
      <c r="F847">
        <v>83</v>
      </c>
      <c r="G847" t="s">
        <v>40</v>
      </c>
      <c r="H847" t="str">
        <f>IF(Grammys[[#This Row],[date]]&gt;=DATE(2022,2,1), "Grammys", "Grammys + TRA")</f>
        <v>Grammys + TRA</v>
      </c>
      <c r="I847" s="29" t="str">
        <f>_xlfn.XLOOKUP(Grammys[[#This Row],[date]],mobile_visits[date],mobile_visits[mobile_visitors],"0")</f>
        <v>0</v>
      </c>
    </row>
    <row r="848" spans="1:9">
      <c r="A848" s="1">
        <v>43582</v>
      </c>
      <c r="B848">
        <v>10679</v>
      </c>
      <c r="C848">
        <v>15677</v>
      </c>
      <c r="D848">
        <v>11335</v>
      </c>
      <c r="E848">
        <v>6221</v>
      </c>
      <c r="F848">
        <v>80</v>
      </c>
      <c r="G848" t="s">
        <v>40</v>
      </c>
      <c r="H848" t="str">
        <f>IF(Grammys[[#This Row],[date]]&gt;=DATE(2022,2,1), "Grammys", "Grammys + TRA")</f>
        <v>Grammys + TRA</v>
      </c>
      <c r="I848" s="29" t="str">
        <f>_xlfn.XLOOKUP(Grammys[[#This Row],[date]],mobile_visits[date],mobile_visits[mobile_visitors],"0")</f>
        <v>0</v>
      </c>
    </row>
    <row r="849" spans="1:9">
      <c r="A849" s="1">
        <v>43583</v>
      </c>
      <c r="B849">
        <v>10767</v>
      </c>
      <c r="C849">
        <v>15946</v>
      </c>
      <c r="D849">
        <v>11292</v>
      </c>
      <c r="E849">
        <v>6060</v>
      </c>
      <c r="F849">
        <v>84</v>
      </c>
      <c r="G849" t="s">
        <v>40</v>
      </c>
      <c r="H849" t="str">
        <f>IF(Grammys[[#This Row],[date]]&gt;=DATE(2022,2,1), "Grammys", "Grammys + TRA")</f>
        <v>Grammys + TRA</v>
      </c>
      <c r="I849" s="29" t="str">
        <f>_xlfn.XLOOKUP(Grammys[[#This Row],[date]],mobile_visits[date],mobile_visits[mobile_visitors],"0")</f>
        <v>0</v>
      </c>
    </row>
    <row r="850" spans="1:9">
      <c r="A850" s="1">
        <v>43584</v>
      </c>
      <c r="B850">
        <v>12443</v>
      </c>
      <c r="C850">
        <v>18374</v>
      </c>
      <c r="D850">
        <v>13305</v>
      </c>
      <c r="E850">
        <v>7111</v>
      </c>
      <c r="F850">
        <v>79</v>
      </c>
      <c r="G850" t="s">
        <v>40</v>
      </c>
      <c r="H850" t="str">
        <f>IF(Grammys[[#This Row],[date]]&gt;=DATE(2022,2,1), "Grammys", "Grammys + TRA")</f>
        <v>Grammys + TRA</v>
      </c>
      <c r="I850" s="29" t="str">
        <f>_xlfn.XLOOKUP(Grammys[[#This Row],[date]],mobile_visits[date],mobile_visits[mobile_visitors],"0")</f>
        <v>0</v>
      </c>
    </row>
    <row r="851" spans="1:9">
      <c r="A851" s="1">
        <v>43585</v>
      </c>
      <c r="B851">
        <v>12067</v>
      </c>
      <c r="C851">
        <v>17350</v>
      </c>
      <c r="D851">
        <v>12641</v>
      </c>
      <c r="E851">
        <v>6988</v>
      </c>
      <c r="F851">
        <v>77</v>
      </c>
      <c r="G851" t="s">
        <v>40</v>
      </c>
      <c r="H851" t="str">
        <f>IF(Grammys[[#This Row],[date]]&gt;=DATE(2022,2,1), "Grammys", "Grammys + TRA")</f>
        <v>Grammys + TRA</v>
      </c>
      <c r="I851" s="29" t="str">
        <f>_xlfn.XLOOKUP(Grammys[[#This Row],[date]],mobile_visits[date],mobile_visits[mobile_visitors],"0")</f>
        <v>0</v>
      </c>
    </row>
    <row r="852" spans="1:9">
      <c r="A852" s="1">
        <v>43586</v>
      </c>
      <c r="B852">
        <v>14844</v>
      </c>
      <c r="C852">
        <v>21638</v>
      </c>
      <c r="D852">
        <v>15593</v>
      </c>
      <c r="E852">
        <v>8499</v>
      </c>
      <c r="F852">
        <v>75</v>
      </c>
      <c r="G852" t="s">
        <v>40</v>
      </c>
      <c r="H852" t="str">
        <f>IF(Grammys[[#This Row],[date]]&gt;=DATE(2022,2,1), "Grammys", "Grammys + TRA")</f>
        <v>Grammys + TRA</v>
      </c>
      <c r="I852" s="29" t="str">
        <f>_xlfn.XLOOKUP(Grammys[[#This Row],[date]],mobile_visits[date],mobile_visits[mobile_visitors],"0")</f>
        <v>0</v>
      </c>
    </row>
    <row r="853" spans="1:9">
      <c r="A853" s="1">
        <v>43587</v>
      </c>
      <c r="B853">
        <v>15210</v>
      </c>
      <c r="C853">
        <v>22163</v>
      </c>
      <c r="D853">
        <v>16028</v>
      </c>
      <c r="E853">
        <v>8672</v>
      </c>
      <c r="F853">
        <v>73</v>
      </c>
      <c r="G853" t="s">
        <v>40</v>
      </c>
      <c r="H853" t="str">
        <f>IF(Grammys[[#This Row],[date]]&gt;=DATE(2022,2,1), "Grammys", "Grammys + TRA")</f>
        <v>Grammys + TRA</v>
      </c>
      <c r="I853" s="29" t="str">
        <f>_xlfn.XLOOKUP(Grammys[[#This Row],[date]],mobile_visits[date],mobile_visits[mobile_visitors],"0")</f>
        <v>0</v>
      </c>
    </row>
    <row r="854" spans="1:9">
      <c r="A854" s="1">
        <v>43588</v>
      </c>
      <c r="B854">
        <v>14414</v>
      </c>
      <c r="C854">
        <v>20158</v>
      </c>
      <c r="D854">
        <v>15074</v>
      </c>
      <c r="E854">
        <v>8418</v>
      </c>
      <c r="F854">
        <v>64</v>
      </c>
      <c r="G854" t="s">
        <v>40</v>
      </c>
      <c r="H854" t="str">
        <f>IF(Grammys[[#This Row],[date]]&gt;=DATE(2022,2,1), "Grammys", "Grammys + TRA")</f>
        <v>Grammys + TRA</v>
      </c>
      <c r="I854" s="29" t="str">
        <f>_xlfn.XLOOKUP(Grammys[[#This Row],[date]],mobile_visits[date],mobile_visits[mobile_visitors],"0")</f>
        <v>0</v>
      </c>
    </row>
    <row r="855" spans="1:9">
      <c r="A855" s="1">
        <v>43589</v>
      </c>
      <c r="B855">
        <v>20138</v>
      </c>
      <c r="C855">
        <v>28287</v>
      </c>
      <c r="D855">
        <v>21140</v>
      </c>
      <c r="E855">
        <v>13744</v>
      </c>
      <c r="F855">
        <v>54</v>
      </c>
      <c r="G855" t="s">
        <v>40</v>
      </c>
      <c r="H855" t="str">
        <f>IF(Grammys[[#This Row],[date]]&gt;=DATE(2022,2,1), "Grammys", "Grammys + TRA")</f>
        <v>Grammys + TRA</v>
      </c>
      <c r="I855" s="29" t="str">
        <f>_xlfn.XLOOKUP(Grammys[[#This Row],[date]],mobile_visits[date],mobile_visits[mobile_visitors],"0")</f>
        <v>0</v>
      </c>
    </row>
    <row r="856" spans="1:9">
      <c r="A856" s="1">
        <v>43590</v>
      </c>
      <c r="B856">
        <v>14305</v>
      </c>
      <c r="C856">
        <v>20290</v>
      </c>
      <c r="D856">
        <v>15040</v>
      </c>
      <c r="E856">
        <v>7537</v>
      </c>
      <c r="F856">
        <v>67</v>
      </c>
      <c r="G856" t="s">
        <v>40</v>
      </c>
      <c r="H856" t="str">
        <f>IF(Grammys[[#This Row],[date]]&gt;=DATE(2022,2,1), "Grammys", "Grammys + TRA")</f>
        <v>Grammys + TRA</v>
      </c>
      <c r="I856" s="29" t="str">
        <f>_xlfn.XLOOKUP(Grammys[[#This Row],[date]],mobile_visits[date],mobile_visits[mobile_visitors],"0")</f>
        <v>0</v>
      </c>
    </row>
    <row r="857" spans="1:9">
      <c r="A857" s="1">
        <v>43591</v>
      </c>
      <c r="B857">
        <v>14208</v>
      </c>
      <c r="C857">
        <v>20349</v>
      </c>
      <c r="D857">
        <v>14838</v>
      </c>
      <c r="E857">
        <v>7882</v>
      </c>
      <c r="F857">
        <v>75</v>
      </c>
      <c r="G857" t="s">
        <v>40</v>
      </c>
      <c r="H857" t="str">
        <f>IF(Grammys[[#This Row],[date]]&gt;=DATE(2022,2,1), "Grammys", "Grammys + TRA")</f>
        <v>Grammys + TRA</v>
      </c>
      <c r="I857" s="29" t="str">
        <f>_xlfn.XLOOKUP(Grammys[[#This Row],[date]],mobile_visits[date],mobile_visits[mobile_visitors],"0")</f>
        <v>0</v>
      </c>
    </row>
    <row r="858" spans="1:9">
      <c r="A858" s="1">
        <v>43592</v>
      </c>
      <c r="B858">
        <v>12787</v>
      </c>
      <c r="C858">
        <v>18378</v>
      </c>
      <c r="D858">
        <v>13436</v>
      </c>
      <c r="E858">
        <v>7307</v>
      </c>
      <c r="F858">
        <v>75</v>
      </c>
      <c r="G858" t="s">
        <v>40</v>
      </c>
      <c r="H858" t="str">
        <f>IF(Grammys[[#This Row],[date]]&gt;=DATE(2022,2,1), "Grammys", "Grammys + TRA")</f>
        <v>Grammys + TRA</v>
      </c>
      <c r="I858" s="29" t="str">
        <f>_xlfn.XLOOKUP(Grammys[[#This Row],[date]],mobile_visits[date],mobile_visits[mobile_visitors],"0")</f>
        <v>0</v>
      </c>
    </row>
    <row r="859" spans="1:9">
      <c r="A859" s="1">
        <v>43593</v>
      </c>
      <c r="B859">
        <v>11946</v>
      </c>
      <c r="C859">
        <v>17483</v>
      </c>
      <c r="D859">
        <v>12736</v>
      </c>
      <c r="E859">
        <v>6925</v>
      </c>
      <c r="F859">
        <v>77</v>
      </c>
      <c r="G859" t="s">
        <v>40</v>
      </c>
      <c r="H859" t="str">
        <f>IF(Grammys[[#This Row],[date]]&gt;=DATE(2022,2,1), "Grammys", "Grammys + TRA")</f>
        <v>Grammys + TRA</v>
      </c>
      <c r="I859" s="29" t="str">
        <f>_xlfn.XLOOKUP(Grammys[[#This Row],[date]],mobile_visits[date],mobile_visits[mobile_visitors],"0")</f>
        <v>0</v>
      </c>
    </row>
    <row r="860" spans="1:9">
      <c r="A860" s="1">
        <v>43594</v>
      </c>
      <c r="B860">
        <v>12415</v>
      </c>
      <c r="C860">
        <v>18017</v>
      </c>
      <c r="D860">
        <v>12926</v>
      </c>
      <c r="E860">
        <v>6622</v>
      </c>
      <c r="F860">
        <v>79</v>
      </c>
      <c r="G860" t="s">
        <v>40</v>
      </c>
      <c r="H860" t="str">
        <f>IF(Grammys[[#This Row],[date]]&gt;=DATE(2022,2,1), "Grammys", "Grammys + TRA")</f>
        <v>Grammys + TRA</v>
      </c>
      <c r="I860" s="29" t="str">
        <f>_xlfn.XLOOKUP(Grammys[[#This Row],[date]],mobile_visits[date],mobile_visits[mobile_visitors],"0")</f>
        <v>0</v>
      </c>
    </row>
    <row r="861" spans="1:9">
      <c r="A861" s="1">
        <v>43595</v>
      </c>
      <c r="B861">
        <v>11853</v>
      </c>
      <c r="C861">
        <v>16821</v>
      </c>
      <c r="D861">
        <v>12402</v>
      </c>
      <c r="E861">
        <v>6412</v>
      </c>
      <c r="F861">
        <v>79</v>
      </c>
      <c r="G861" t="s">
        <v>40</v>
      </c>
      <c r="H861" t="str">
        <f>IF(Grammys[[#This Row],[date]]&gt;=DATE(2022,2,1), "Grammys", "Grammys + TRA")</f>
        <v>Grammys + TRA</v>
      </c>
      <c r="I861" s="29" t="str">
        <f>_xlfn.XLOOKUP(Grammys[[#This Row],[date]],mobile_visits[date],mobile_visits[mobile_visitors],"0")</f>
        <v>0</v>
      </c>
    </row>
    <row r="862" spans="1:9">
      <c r="A862" s="1">
        <v>43596</v>
      </c>
      <c r="B862">
        <v>10256</v>
      </c>
      <c r="C862">
        <v>14932</v>
      </c>
      <c r="D862">
        <v>10865</v>
      </c>
      <c r="E862">
        <v>5946</v>
      </c>
      <c r="F862">
        <v>73</v>
      </c>
      <c r="G862" t="s">
        <v>40</v>
      </c>
      <c r="H862" t="str">
        <f>IF(Grammys[[#This Row],[date]]&gt;=DATE(2022,2,1), "Grammys", "Grammys + TRA")</f>
        <v>Grammys + TRA</v>
      </c>
      <c r="I862" s="29" t="str">
        <f>_xlfn.XLOOKUP(Grammys[[#This Row],[date]],mobile_visits[date],mobile_visits[mobile_visitors],"0")</f>
        <v>0</v>
      </c>
    </row>
    <row r="863" spans="1:9">
      <c r="A863" s="1">
        <v>43597</v>
      </c>
      <c r="B863">
        <v>9656</v>
      </c>
      <c r="C863">
        <v>14281</v>
      </c>
      <c r="D863">
        <v>10297</v>
      </c>
      <c r="E863">
        <v>5692</v>
      </c>
      <c r="F863">
        <v>77</v>
      </c>
      <c r="G863" t="s">
        <v>40</v>
      </c>
      <c r="H863" t="str">
        <f>IF(Grammys[[#This Row],[date]]&gt;=DATE(2022,2,1), "Grammys", "Grammys + TRA")</f>
        <v>Grammys + TRA</v>
      </c>
      <c r="I863" s="29" t="str">
        <f>_xlfn.XLOOKUP(Grammys[[#This Row],[date]],mobile_visits[date],mobile_visits[mobile_visitors],"0")</f>
        <v>0</v>
      </c>
    </row>
    <row r="864" spans="1:9">
      <c r="A864" s="1">
        <v>43598</v>
      </c>
      <c r="B864">
        <v>10554</v>
      </c>
      <c r="C864">
        <v>15211</v>
      </c>
      <c r="D864">
        <v>10980</v>
      </c>
      <c r="E864">
        <v>6056</v>
      </c>
      <c r="F864">
        <v>80</v>
      </c>
      <c r="G864" t="s">
        <v>40</v>
      </c>
      <c r="H864" t="str">
        <f>IF(Grammys[[#This Row],[date]]&gt;=DATE(2022,2,1), "Grammys", "Grammys + TRA")</f>
        <v>Grammys + TRA</v>
      </c>
      <c r="I864" s="29" t="str">
        <f>_xlfn.XLOOKUP(Grammys[[#This Row],[date]],mobile_visits[date],mobile_visits[mobile_visitors],"0")</f>
        <v>0</v>
      </c>
    </row>
    <row r="865" spans="1:9">
      <c r="A865" s="1">
        <v>43599</v>
      </c>
      <c r="B865">
        <v>11229</v>
      </c>
      <c r="C865">
        <v>16285</v>
      </c>
      <c r="D865">
        <v>11863</v>
      </c>
      <c r="E865">
        <v>6574</v>
      </c>
      <c r="F865">
        <v>80</v>
      </c>
      <c r="G865" t="s">
        <v>40</v>
      </c>
      <c r="H865" t="str">
        <f>IF(Grammys[[#This Row],[date]]&gt;=DATE(2022,2,1), "Grammys", "Grammys + TRA")</f>
        <v>Grammys + TRA</v>
      </c>
      <c r="I865" s="29" t="str">
        <f>_xlfn.XLOOKUP(Grammys[[#This Row],[date]],mobile_visits[date],mobile_visits[mobile_visitors],"0")</f>
        <v>0</v>
      </c>
    </row>
    <row r="866" spans="1:9">
      <c r="A866" s="1">
        <v>43600</v>
      </c>
      <c r="B866">
        <v>12654</v>
      </c>
      <c r="C866">
        <v>17915</v>
      </c>
      <c r="D866">
        <v>13232</v>
      </c>
      <c r="E866">
        <v>7503</v>
      </c>
      <c r="F866">
        <v>72</v>
      </c>
      <c r="G866" t="s">
        <v>40</v>
      </c>
      <c r="H866" t="str">
        <f>IF(Grammys[[#This Row],[date]]&gt;=DATE(2022,2,1), "Grammys", "Grammys + TRA")</f>
        <v>Grammys + TRA</v>
      </c>
      <c r="I866" s="29" t="str">
        <f>_xlfn.XLOOKUP(Grammys[[#This Row],[date]],mobile_visits[date],mobile_visits[mobile_visitors],"0")</f>
        <v>0</v>
      </c>
    </row>
    <row r="867" spans="1:9">
      <c r="A867" s="1">
        <v>43601</v>
      </c>
      <c r="B867">
        <v>11777</v>
      </c>
      <c r="C867">
        <v>16651</v>
      </c>
      <c r="D867">
        <v>12321</v>
      </c>
      <c r="E867">
        <v>6830</v>
      </c>
      <c r="F867">
        <v>73</v>
      </c>
      <c r="G867" t="s">
        <v>40</v>
      </c>
      <c r="H867" t="str">
        <f>IF(Grammys[[#This Row],[date]]&gt;=DATE(2022,2,1), "Grammys", "Grammys + TRA")</f>
        <v>Grammys + TRA</v>
      </c>
      <c r="I867" s="29" t="str">
        <f>_xlfn.XLOOKUP(Grammys[[#This Row],[date]],mobile_visits[date],mobile_visits[mobile_visitors],"0")</f>
        <v>0</v>
      </c>
    </row>
    <row r="868" spans="1:9">
      <c r="A868" s="1">
        <v>43602</v>
      </c>
      <c r="B868">
        <v>14610</v>
      </c>
      <c r="C868">
        <v>19451</v>
      </c>
      <c r="D868">
        <v>15306</v>
      </c>
      <c r="E868">
        <v>7650</v>
      </c>
      <c r="F868">
        <v>74</v>
      </c>
      <c r="G868" t="s">
        <v>40</v>
      </c>
      <c r="H868" t="str">
        <f>IF(Grammys[[#This Row],[date]]&gt;=DATE(2022,2,1), "Grammys", "Grammys + TRA")</f>
        <v>Grammys + TRA</v>
      </c>
      <c r="I868" s="29" t="str">
        <f>_xlfn.XLOOKUP(Grammys[[#This Row],[date]],mobile_visits[date],mobile_visits[mobile_visitors],"0")</f>
        <v>0</v>
      </c>
    </row>
    <row r="869" spans="1:9">
      <c r="A869" s="1">
        <v>43603</v>
      </c>
      <c r="B869">
        <v>12154</v>
      </c>
      <c r="C869">
        <v>16288</v>
      </c>
      <c r="D869">
        <v>12765</v>
      </c>
      <c r="E869">
        <v>6306</v>
      </c>
      <c r="F869">
        <v>75</v>
      </c>
      <c r="G869" t="s">
        <v>40</v>
      </c>
      <c r="H869" t="str">
        <f>IF(Grammys[[#This Row],[date]]&gt;=DATE(2022,2,1), "Grammys", "Grammys + TRA")</f>
        <v>Grammys + TRA</v>
      </c>
      <c r="I869" s="29" t="str">
        <f>_xlfn.XLOOKUP(Grammys[[#This Row],[date]],mobile_visits[date],mobile_visits[mobile_visitors],"0")</f>
        <v>0</v>
      </c>
    </row>
    <row r="870" spans="1:9">
      <c r="A870" s="1">
        <v>43604</v>
      </c>
      <c r="B870">
        <v>10019</v>
      </c>
      <c r="C870">
        <v>14221</v>
      </c>
      <c r="D870">
        <v>10436</v>
      </c>
      <c r="E870">
        <v>5498</v>
      </c>
      <c r="F870">
        <v>76</v>
      </c>
      <c r="G870" t="s">
        <v>40</v>
      </c>
      <c r="H870" t="str">
        <f>IF(Grammys[[#This Row],[date]]&gt;=DATE(2022,2,1), "Grammys", "Grammys + TRA")</f>
        <v>Grammys + TRA</v>
      </c>
      <c r="I870" s="29" t="str">
        <f>_xlfn.XLOOKUP(Grammys[[#This Row],[date]],mobile_visits[date],mobile_visits[mobile_visitors],"0")</f>
        <v>0</v>
      </c>
    </row>
    <row r="871" spans="1:9">
      <c r="A871" s="1">
        <v>43605</v>
      </c>
      <c r="B871">
        <v>11498</v>
      </c>
      <c r="C871">
        <v>15855</v>
      </c>
      <c r="D871">
        <v>11640</v>
      </c>
      <c r="E871">
        <v>6271</v>
      </c>
      <c r="F871">
        <v>76</v>
      </c>
      <c r="G871" t="s">
        <v>40</v>
      </c>
      <c r="H871" t="str">
        <f>IF(Grammys[[#This Row],[date]]&gt;=DATE(2022,2,1), "Grammys", "Grammys + TRA")</f>
        <v>Grammys + TRA</v>
      </c>
      <c r="I871" s="29" t="str">
        <f>_xlfn.XLOOKUP(Grammys[[#This Row],[date]],mobile_visits[date],mobile_visits[mobile_visitors],"0")</f>
        <v>0</v>
      </c>
    </row>
    <row r="872" spans="1:9">
      <c r="A872" s="1">
        <v>43606</v>
      </c>
      <c r="B872">
        <v>14228</v>
      </c>
      <c r="C872">
        <v>15865</v>
      </c>
      <c r="D872">
        <v>11914</v>
      </c>
      <c r="E872">
        <v>6305</v>
      </c>
      <c r="F872">
        <v>78</v>
      </c>
      <c r="G872" t="s">
        <v>40</v>
      </c>
      <c r="H872" t="str">
        <f>IF(Grammys[[#This Row],[date]]&gt;=DATE(2022,2,1), "Grammys", "Grammys + TRA")</f>
        <v>Grammys + TRA</v>
      </c>
      <c r="I872" s="29" t="str">
        <f>_xlfn.XLOOKUP(Grammys[[#This Row],[date]],mobile_visits[date],mobile_visits[mobile_visitors],"0")</f>
        <v>0</v>
      </c>
    </row>
    <row r="873" spans="1:9">
      <c r="A873" s="1">
        <v>43607</v>
      </c>
      <c r="B873">
        <v>12342</v>
      </c>
      <c r="C873">
        <v>15532</v>
      </c>
      <c r="D873">
        <v>11637</v>
      </c>
      <c r="E873">
        <v>6589</v>
      </c>
      <c r="F873">
        <v>76</v>
      </c>
      <c r="G873" t="s">
        <v>40</v>
      </c>
      <c r="H873" t="str">
        <f>IF(Grammys[[#This Row],[date]]&gt;=DATE(2022,2,1), "Grammys", "Grammys + TRA")</f>
        <v>Grammys + TRA</v>
      </c>
      <c r="I873" s="29" t="str">
        <f>_xlfn.XLOOKUP(Grammys[[#This Row],[date]],mobile_visits[date],mobile_visits[mobile_visitors],"0")</f>
        <v>0</v>
      </c>
    </row>
    <row r="874" spans="1:9">
      <c r="A874" s="1">
        <v>43608</v>
      </c>
      <c r="B874">
        <v>11233</v>
      </c>
      <c r="C874">
        <v>15575</v>
      </c>
      <c r="D874">
        <v>11582</v>
      </c>
      <c r="E874">
        <v>6587</v>
      </c>
      <c r="F874">
        <v>68</v>
      </c>
      <c r="G874" t="s">
        <v>40</v>
      </c>
      <c r="H874" t="str">
        <f>IF(Grammys[[#This Row],[date]]&gt;=DATE(2022,2,1), "Grammys", "Grammys + TRA")</f>
        <v>Grammys + TRA</v>
      </c>
      <c r="I874" s="29" t="str">
        <f>_xlfn.XLOOKUP(Grammys[[#This Row],[date]],mobile_visits[date],mobile_visits[mobile_visitors],"0")</f>
        <v>0</v>
      </c>
    </row>
    <row r="875" spans="1:9">
      <c r="A875" s="1">
        <v>43609</v>
      </c>
      <c r="B875">
        <v>10679</v>
      </c>
      <c r="C875">
        <v>14604</v>
      </c>
      <c r="D875">
        <v>11051</v>
      </c>
      <c r="E875">
        <v>6255</v>
      </c>
      <c r="F875">
        <v>70</v>
      </c>
      <c r="G875" t="s">
        <v>40</v>
      </c>
      <c r="H875" t="str">
        <f>IF(Grammys[[#This Row],[date]]&gt;=DATE(2022,2,1), "Grammys", "Grammys + TRA")</f>
        <v>Grammys + TRA</v>
      </c>
      <c r="I875" s="29" t="str">
        <f>_xlfn.XLOOKUP(Grammys[[#This Row],[date]],mobile_visits[date],mobile_visits[mobile_visitors],"0")</f>
        <v>0</v>
      </c>
    </row>
    <row r="876" spans="1:9">
      <c r="A876" s="1">
        <v>43610</v>
      </c>
      <c r="B876">
        <v>9352</v>
      </c>
      <c r="C876">
        <v>12768</v>
      </c>
      <c r="D876">
        <v>9638</v>
      </c>
      <c r="E876">
        <v>5343</v>
      </c>
      <c r="F876">
        <v>66</v>
      </c>
      <c r="G876" t="s">
        <v>40</v>
      </c>
      <c r="H876" t="str">
        <f>IF(Grammys[[#This Row],[date]]&gt;=DATE(2022,2,1), "Grammys", "Grammys + TRA")</f>
        <v>Grammys + TRA</v>
      </c>
      <c r="I876" s="29" t="str">
        <f>_xlfn.XLOOKUP(Grammys[[#This Row],[date]],mobile_visits[date],mobile_visits[mobile_visitors],"0")</f>
        <v>0</v>
      </c>
    </row>
    <row r="877" spans="1:9">
      <c r="A877" s="1">
        <v>43611</v>
      </c>
      <c r="B877">
        <v>9113</v>
      </c>
      <c r="C877">
        <v>12922</v>
      </c>
      <c r="D877">
        <v>9487</v>
      </c>
      <c r="E877">
        <v>5126</v>
      </c>
      <c r="F877">
        <v>78</v>
      </c>
      <c r="G877" t="s">
        <v>40</v>
      </c>
      <c r="H877" t="str">
        <f>IF(Grammys[[#This Row],[date]]&gt;=DATE(2022,2,1), "Grammys", "Grammys + TRA")</f>
        <v>Grammys + TRA</v>
      </c>
      <c r="I877" s="29" t="str">
        <f>_xlfn.XLOOKUP(Grammys[[#This Row],[date]],mobile_visits[date],mobile_visits[mobile_visitors],"0")</f>
        <v>0</v>
      </c>
    </row>
    <row r="878" spans="1:9">
      <c r="A878" s="1">
        <v>43612</v>
      </c>
      <c r="B878">
        <v>10675</v>
      </c>
      <c r="C878">
        <v>16479</v>
      </c>
      <c r="D878">
        <v>11319</v>
      </c>
      <c r="E878">
        <v>5892</v>
      </c>
      <c r="F878">
        <v>79</v>
      </c>
      <c r="G878" t="s">
        <v>40</v>
      </c>
      <c r="H878" t="str">
        <f>IF(Grammys[[#This Row],[date]]&gt;=DATE(2022,2,1), "Grammys", "Grammys + TRA")</f>
        <v>Grammys + TRA</v>
      </c>
      <c r="I878" s="29" t="str">
        <f>_xlfn.XLOOKUP(Grammys[[#This Row],[date]],mobile_visits[date],mobile_visits[mobile_visitors],"0")</f>
        <v>0</v>
      </c>
    </row>
    <row r="879" spans="1:9">
      <c r="A879" s="1">
        <v>43613</v>
      </c>
      <c r="B879">
        <v>11156</v>
      </c>
      <c r="C879">
        <v>16027</v>
      </c>
      <c r="D879">
        <v>11631</v>
      </c>
      <c r="E879">
        <v>6412</v>
      </c>
      <c r="F879">
        <v>85</v>
      </c>
      <c r="G879" t="s">
        <v>40</v>
      </c>
      <c r="H879" t="str">
        <f>IF(Grammys[[#This Row],[date]]&gt;=DATE(2022,2,1), "Grammys", "Grammys + TRA")</f>
        <v>Grammys + TRA</v>
      </c>
      <c r="I879" s="29" t="str">
        <f>_xlfn.XLOOKUP(Grammys[[#This Row],[date]],mobile_visits[date],mobile_visits[mobile_visitors],"0")</f>
        <v>0</v>
      </c>
    </row>
    <row r="880" spans="1:9">
      <c r="A880" s="1">
        <v>43614</v>
      </c>
      <c r="B880">
        <v>11724</v>
      </c>
      <c r="C880">
        <v>16378</v>
      </c>
      <c r="D880">
        <v>12371</v>
      </c>
      <c r="E880">
        <v>6250</v>
      </c>
      <c r="F880">
        <v>77</v>
      </c>
      <c r="G880" t="s">
        <v>40</v>
      </c>
      <c r="H880" t="str">
        <f>IF(Grammys[[#This Row],[date]]&gt;=DATE(2022,2,1), "Grammys", "Grammys + TRA")</f>
        <v>Grammys + TRA</v>
      </c>
      <c r="I880" s="29" t="str">
        <f>_xlfn.XLOOKUP(Grammys[[#This Row],[date]],mobile_visits[date],mobile_visits[mobile_visitors],"0")</f>
        <v>0</v>
      </c>
    </row>
    <row r="881" spans="1:9">
      <c r="A881" s="1">
        <v>43615</v>
      </c>
      <c r="B881">
        <v>10534</v>
      </c>
      <c r="C881">
        <v>15021</v>
      </c>
      <c r="D881">
        <v>10974</v>
      </c>
      <c r="E881">
        <v>6215</v>
      </c>
      <c r="F881">
        <v>76</v>
      </c>
      <c r="G881" t="s">
        <v>40</v>
      </c>
      <c r="H881" t="str">
        <f>IF(Grammys[[#This Row],[date]]&gt;=DATE(2022,2,1), "Grammys", "Grammys + TRA")</f>
        <v>Grammys + TRA</v>
      </c>
      <c r="I881" s="29" t="str">
        <f>_xlfn.XLOOKUP(Grammys[[#This Row],[date]],mobile_visits[date],mobile_visits[mobile_visitors],"0")</f>
        <v>0</v>
      </c>
    </row>
    <row r="882" spans="1:9">
      <c r="A882" s="1">
        <v>43616</v>
      </c>
      <c r="B882">
        <v>11459</v>
      </c>
      <c r="C882">
        <v>15778</v>
      </c>
      <c r="D882">
        <v>11969</v>
      </c>
      <c r="E882">
        <v>7073</v>
      </c>
      <c r="F882">
        <v>65</v>
      </c>
      <c r="G882" t="s">
        <v>40</v>
      </c>
      <c r="H882" t="str">
        <f>IF(Grammys[[#This Row],[date]]&gt;=DATE(2022,2,1), "Grammys", "Grammys + TRA")</f>
        <v>Grammys + TRA</v>
      </c>
      <c r="I882" s="29" t="str">
        <f>_xlfn.XLOOKUP(Grammys[[#This Row],[date]],mobile_visits[date],mobile_visits[mobile_visitors],"0")</f>
        <v>0</v>
      </c>
    </row>
    <row r="883" spans="1:9">
      <c r="A883" s="1">
        <v>43617</v>
      </c>
      <c r="B883">
        <v>10969</v>
      </c>
      <c r="C883">
        <v>15236</v>
      </c>
      <c r="D883">
        <v>11465</v>
      </c>
      <c r="E883">
        <v>6242</v>
      </c>
      <c r="F883">
        <v>69</v>
      </c>
      <c r="G883" t="s">
        <v>40</v>
      </c>
      <c r="H883" t="str">
        <f>IF(Grammys[[#This Row],[date]]&gt;=DATE(2022,2,1), "Grammys", "Grammys + TRA")</f>
        <v>Grammys + TRA</v>
      </c>
      <c r="I883" s="29" t="str">
        <f>_xlfn.XLOOKUP(Grammys[[#This Row],[date]],mobile_visits[date],mobile_visits[mobile_visitors],"0")</f>
        <v>0</v>
      </c>
    </row>
    <row r="884" spans="1:9">
      <c r="A884" s="1">
        <v>43618</v>
      </c>
      <c r="B884">
        <v>10684</v>
      </c>
      <c r="C884">
        <v>14872</v>
      </c>
      <c r="D884">
        <v>11120</v>
      </c>
      <c r="E884">
        <v>5924</v>
      </c>
      <c r="F884">
        <v>76</v>
      </c>
      <c r="G884" t="s">
        <v>40</v>
      </c>
      <c r="H884" t="str">
        <f>IF(Grammys[[#This Row],[date]]&gt;=DATE(2022,2,1), "Grammys", "Grammys + TRA")</f>
        <v>Grammys + TRA</v>
      </c>
      <c r="I884" s="29" t="str">
        <f>_xlfn.XLOOKUP(Grammys[[#This Row],[date]],mobile_visits[date],mobile_visits[mobile_visitors],"0")</f>
        <v>0</v>
      </c>
    </row>
    <row r="885" spans="1:9">
      <c r="A885" s="1">
        <v>43619</v>
      </c>
      <c r="B885">
        <v>11660</v>
      </c>
      <c r="C885">
        <v>16527</v>
      </c>
      <c r="D885">
        <v>12255</v>
      </c>
      <c r="E885">
        <v>6807</v>
      </c>
      <c r="F885">
        <v>77</v>
      </c>
      <c r="G885" t="s">
        <v>40</v>
      </c>
      <c r="H885" t="str">
        <f>IF(Grammys[[#This Row],[date]]&gt;=DATE(2022,2,1), "Grammys", "Grammys + TRA")</f>
        <v>Grammys + TRA</v>
      </c>
      <c r="I885" s="29" t="str">
        <f>_xlfn.XLOOKUP(Grammys[[#This Row],[date]],mobile_visits[date],mobile_visits[mobile_visitors],"0")</f>
        <v>0</v>
      </c>
    </row>
    <row r="886" spans="1:9">
      <c r="A886" s="1">
        <v>43620</v>
      </c>
      <c r="B886">
        <v>11449</v>
      </c>
      <c r="C886">
        <v>16748</v>
      </c>
      <c r="D886">
        <v>12103</v>
      </c>
      <c r="E886">
        <v>6819</v>
      </c>
      <c r="F886">
        <v>78</v>
      </c>
      <c r="G886" t="s">
        <v>40</v>
      </c>
      <c r="H886" t="str">
        <f>IF(Grammys[[#This Row],[date]]&gt;=DATE(2022,2,1), "Grammys", "Grammys + TRA")</f>
        <v>Grammys + TRA</v>
      </c>
      <c r="I886" s="29" t="str">
        <f>_xlfn.XLOOKUP(Grammys[[#This Row],[date]],mobile_visits[date],mobile_visits[mobile_visitors],"0")</f>
        <v>0</v>
      </c>
    </row>
    <row r="887" spans="1:9">
      <c r="A887" s="1">
        <v>43621</v>
      </c>
      <c r="B887">
        <v>11164</v>
      </c>
      <c r="C887">
        <v>16837</v>
      </c>
      <c r="D887">
        <v>12042</v>
      </c>
      <c r="E887">
        <v>6803</v>
      </c>
      <c r="F887">
        <v>78</v>
      </c>
      <c r="G887" t="s">
        <v>40</v>
      </c>
      <c r="H887" t="str">
        <f>IF(Grammys[[#This Row],[date]]&gt;=DATE(2022,2,1), "Grammys", "Grammys + TRA")</f>
        <v>Grammys + TRA</v>
      </c>
      <c r="I887" s="29" t="str">
        <f>_xlfn.XLOOKUP(Grammys[[#This Row],[date]],mobile_visits[date],mobile_visits[mobile_visitors],"0")</f>
        <v>0</v>
      </c>
    </row>
    <row r="888" spans="1:9">
      <c r="A888" s="1">
        <v>43622</v>
      </c>
      <c r="B888">
        <v>40281</v>
      </c>
      <c r="C888">
        <v>56659</v>
      </c>
      <c r="D888">
        <v>46050</v>
      </c>
      <c r="E888">
        <v>13940</v>
      </c>
      <c r="F888">
        <v>73</v>
      </c>
      <c r="G888" t="s">
        <v>40</v>
      </c>
      <c r="H888" t="str">
        <f>IF(Grammys[[#This Row],[date]]&gt;=DATE(2022,2,1), "Grammys", "Grammys + TRA")</f>
        <v>Grammys + TRA</v>
      </c>
      <c r="I888" s="29" t="str">
        <f>_xlfn.XLOOKUP(Grammys[[#This Row],[date]],mobile_visits[date],mobile_visits[mobile_visitors],"0")</f>
        <v>0</v>
      </c>
    </row>
    <row r="889" spans="1:9">
      <c r="A889" s="1">
        <v>43623</v>
      </c>
      <c r="B889">
        <v>18913</v>
      </c>
      <c r="C889">
        <v>26064</v>
      </c>
      <c r="D889">
        <v>20341</v>
      </c>
      <c r="E889">
        <v>8981</v>
      </c>
      <c r="F889">
        <v>67</v>
      </c>
      <c r="G889" t="s">
        <v>40</v>
      </c>
      <c r="H889" t="str">
        <f>IF(Grammys[[#This Row],[date]]&gt;=DATE(2022,2,1), "Grammys", "Grammys + TRA")</f>
        <v>Grammys + TRA</v>
      </c>
      <c r="I889" s="29" t="str">
        <f>_xlfn.XLOOKUP(Grammys[[#This Row],[date]],mobile_visits[date],mobile_visits[mobile_visitors],"0")</f>
        <v>0</v>
      </c>
    </row>
    <row r="890" spans="1:9">
      <c r="A890" s="1">
        <v>43624</v>
      </c>
      <c r="B890">
        <v>12351</v>
      </c>
      <c r="C890">
        <v>17243</v>
      </c>
      <c r="D890">
        <v>13046</v>
      </c>
      <c r="E890">
        <v>6745</v>
      </c>
      <c r="F890">
        <v>68</v>
      </c>
      <c r="G890" t="s">
        <v>40</v>
      </c>
      <c r="H890" t="str">
        <f>IF(Grammys[[#This Row],[date]]&gt;=DATE(2022,2,1), "Grammys", "Grammys + TRA")</f>
        <v>Grammys + TRA</v>
      </c>
      <c r="I890" s="29" t="str">
        <f>_xlfn.XLOOKUP(Grammys[[#This Row],[date]],mobile_visits[date],mobile_visits[mobile_visitors],"0")</f>
        <v>0</v>
      </c>
    </row>
    <row r="891" spans="1:9">
      <c r="A891" s="1">
        <v>43625</v>
      </c>
      <c r="B891">
        <v>13720</v>
      </c>
      <c r="C891">
        <v>19221</v>
      </c>
      <c r="D891">
        <v>14506</v>
      </c>
      <c r="E891">
        <v>7307</v>
      </c>
      <c r="F891">
        <v>75</v>
      </c>
      <c r="G891" t="s">
        <v>40</v>
      </c>
      <c r="H891" t="str">
        <f>IF(Grammys[[#This Row],[date]]&gt;=DATE(2022,2,1), "Grammys", "Grammys + TRA")</f>
        <v>Grammys + TRA</v>
      </c>
      <c r="I891" s="29" t="str">
        <f>_xlfn.XLOOKUP(Grammys[[#This Row],[date]],mobile_visits[date],mobile_visits[mobile_visitors],"0")</f>
        <v>0</v>
      </c>
    </row>
    <row r="892" spans="1:9">
      <c r="A892" s="1">
        <v>43626</v>
      </c>
      <c r="B892">
        <v>14512</v>
      </c>
      <c r="C892">
        <v>21045</v>
      </c>
      <c r="D892">
        <v>15303</v>
      </c>
      <c r="E892">
        <v>7813</v>
      </c>
      <c r="F892">
        <v>75</v>
      </c>
      <c r="G892" t="s">
        <v>40</v>
      </c>
      <c r="H892" t="str">
        <f>IF(Grammys[[#This Row],[date]]&gt;=DATE(2022,2,1), "Grammys", "Grammys + TRA")</f>
        <v>Grammys + TRA</v>
      </c>
      <c r="I892" s="29" t="str">
        <f>_xlfn.XLOOKUP(Grammys[[#This Row],[date]],mobile_visits[date],mobile_visits[mobile_visitors],"0")</f>
        <v>0</v>
      </c>
    </row>
    <row r="893" spans="1:9">
      <c r="A893" s="1">
        <v>43627</v>
      </c>
      <c r="B893">
        <v>14209</v>
      </c>
      <c r="C893">
        <v>20085</v>
      </c>
      <c r="D893">
        <v>14991</v>
      </c>
      <c r="E893">
        <v>7159</v>
      </c>
      <c r="F893">
        <v>83</v>
      </c>
      <c r="G893" t="s">
        <v>40</v>
      </c>
      <c r="H893" t="str">
        <f>IF(Grammys[[#This Row],[date]]&gt;=DATE(2022,2,1), "Grammys", "Grammys + TRA")</f>
        <v>Grammys + TRA</v>
      </c>
      <c r="I893" s="29" t="str">
        <f>_xlfn.XLOOKUP(Grammys[[#This Row],[date]],mobile_visits[date],mobile_visits[mobile_visitors],"0")</f>
        <v>0</v>
      </c>
    </row>
    <row r="894" spans="1:9">
      <c r="A894" s="1">
        <v>43628</v>
      </c>
      <c r="B894">
        <v>21372</v>
      </c>
      <c r="C894">
        <v>28002</v>
      </c>
      <c r="D894">
        <v>22469</v>
      </c>
      <c r="E894">
        <v>8975</v>
      </c>
      <c r="F894">
        <v>92</v>
      </c>
      <c r="G894" t="s">
        <v>40</v>
      </c>
      <c r="H894" t="str">
        <f>IF(Grammys[[#This Row],[date]]&gt;=DATE(2022,2,1), "Grammys", "Grammys + TRA")</f>
        <v>Grammys + TRA</v>
      </c>
      <c r="I894" s="29" t="str">
        <f>_xlfn.XLOOKUP(Grammys[[#This Row],[date]],mobile_visits[date],mobile_visits[mobile_visitors],"0")</f>
        <v>0</v>
      </c>
    </row>
    <row r="895" spans="1:9">
      <c r="A895" s="1">
        <v>43629</v>
      </c>
      <c r="B895">
        <v>19877</v>
      </c>
      <c r="C895">
        <v>27064</v>
      </c>
      <c r="D895">
        <v>21102</v>
      </c>
      <c r="E895">
        <v>12664</v>
      </c>
      <c r="F895">
        <v>66</v>
      </c>
      <c r="G895" t="s">
        <v>40</v>
      </c>
      <c r="H895" t="str">
        <f>IF(Grammys[[#This Row],[date]]&gt;=DATE(2022,2,1), "Grammys", "Grammys + TRA")</f>
        <v>Grammys + TRA</v>
      </c>
      <c r="I895" s="29" t="str">
        <f>_xlfn.XLOOKUP(Grammys[[#This Row],[date]],mobile_visits[date],mobile_visits[mobile_visitors],"0")</f>
        <v>0</v>
      </c>
    </row>
    <row r="896" spans="1:9">
      <c r="A896" s="1">
        <v>43630</v>
      </c>
      <c r="B896">
        <v>14693</v>
      </c>
      <c r="C896">
        <v>20061</v>
      </c>
      <c r="D896">
        <v>15590</v>
      </c>
      <c r="E896">
        <v>9417</v>
      </c>
      <c r="F896">
        <v>60</v>
      </c>
      <c r="G896" t="s">
        <v>40</v>
      </c>
      <c r="H896" t="str">
        <f>IF(Grammys[[#This Row],[date]]&gt;=DATE(2022,2,1), "Grammys", "Grammys + TRA")</f>
        <v>Grammys + TRA</v>
      </c>
      <c r="I896" s="29" t="str">
        <f>_xlfn.XLOOKUP(Grammys[[#This Row],[date]],mobile_visits[date],mobile_visits[mobile_visitors],"0")</f>
        <v>0</v>
      </c>
    </row>
    <row r="897" spans="1:9">
      <c r="A897" s="1">
        <v>43631</v>
      </c>
      <c r="B897">
        <v>11110</v>
      </c>
      <c r="C897">
        <v>15609</v>
      </c>
      <c r="D897">
        <v>11895</v>
      </c>
      <c r="E897">
        <v>6897</v>
      </c>
      <c r="F897">
        <v>60</v>
      </c>
      <c r="G897" t="s">
        <v>40</v>
      </c>
      <c r="H897" t="str">
        <f>IF(Grammys[[#This Row],[date]]&gt;=DATE(2022,2,1), "Grammys", "Grammys + TRA")</f>
        <v>Grammys + TRA</v>
      </c>
      <c r="I897" s="29" t="str">
        <f>_xlfn.XLOOKUP(Grammys[[#This Row],[date]],mobile_visits[date],mobile_visits[mobile_visitors],"0")</f>
        <v>0</v>
      </c>
    </row>
    <row r="898" spans="1:9">
      <c r="A898" s="1">
        <v>43632</v>
      </c>
      <c r="B898">
        <v>10239</v>
      </c>
      <c r="C898">
        <v>14384</v>
      </c>
      <c r="D898">
        <v>10646</v>
      </c>
      <c r="E898">
        <v>5951</v>
      </c>
      <c r="F898">
        <v>77</v>
      </c>
      <c r="G898" t="s">
        <v>40</v>
      </c>
      <c r="H898" t="str">
        <f>IF(Grammys[[#This Row],[date]]&gt;=DATE(2022,2,1), "Grammys", "Grammys + TRA")</f>
        <v>Grammys + TRA</v>
      </c>
      <c r="I898" s="29" t="str">
        <f>_xlfn.XLOOKUP(Grammys[[#This Row],[date]],mobile_visits[date],mobile_visits[mobile_visitors],"0")</f>
        <v>0</v>
      </c>
    </row>
    <row r="899" spans="1:9">
      <c r="A899" s="1">
        <v>43633</v>
      </c>
      <c r="B899">
        <v>11403</v>
      </c>
      <c r="C899">
        <v>16328</v>
      </c>
      <c r="D899">
        <v>11956</v>
      </c>
      <c r="E899">
        <v>6839</v>
      </c>
      <c r="F899">
        <v>71</v>
      </c>
      <c r="G899" t="s">
        <v>40</v>
      </c>
      <c r="H899" t="str">
        <f>IF(Grammys[[#This Row],[date]]&gt;=DATE(2022,2,1), "Grammys", "Grammys + TRA")</f>
        <v>Grammys + TRA</v>
      </c>
      <c r="I899" s="29" t="str">
        <f>_xlfn.XLOOKUP(Grammys[[#This Row],[date]],mobile_visits[date],mobile_visits[mobile_visitors],"0")</f>
        <v>0</v>
      </c>
    </row>
    <row r="900" spans="1:9">
      <c r="A900" s="1">
        <v>43634</v>
      </c>
      <c r="B900">
        <v>11317</v>
      </c>
      <c r="C900">
        <v>16183</v>
      </c>
      <c r="D900">
        <v>11856</v>
      </c>
      <c r="E900">
        <v>6490</v>
      </c>
      <c r="F900">
        <v>73</v>
      </c>
      <c r="G900" t="s">
        <v>40</v>
      </c>
      <c r="H900" t="str">
        <f>IF(Grammys[[#This Row],[date]]&gt;=DATE(2022,2,1), "Grammys", "Grammys + TRA")</f>
        <v>Grammys + TRA</v>
      </c>
      <c r="I900" s="29" t="str">
        <f>_xlfn.XLOOKUP(Grammys[[#This Row],[date]],mobile_visits[date],mobile_visits[mobile_visitors],"0")</f>
        <v>0</v>
      </c>
    </row>
    <row r="901" spans="1:9">
      <c r="A901" s="1">
        <v>43635</v>
      </c>
      <c r="B901">
        <v>11584</v>
      </c>
      <c r="C901">
        <v>16593</v>
      </c>
      <c r="D901">
        <v>12058</v>
      </c>
      <c r="E901">
        <v>6772</v>
      </c>
      <c r="F901">
        <v>75</v>
      </c>
      <c r="G901" t="s">
        <v>40</v>
      </c>
      <c r="H901" t="str">
        <f>IF(Grammys[[#This Row],[date]]&gt;=DATE(2022,2,1), "Grammys", "Grammys + TRA")</f>
        <v>Grammys + TRA</v>
      </c>
      <c r="I901" s="29" t="str">
        <f>_xlfn.XLOOKUP(Grammys[[#This Row],[date]],mobile_visits[date],mobile_visits[mobile_visitors],"0")</f>
        <v>0</v>
      </c>
    </row>
    <row r="902" spans="1:9">
      <c r="A902" s="1">
        <v>43636</v>
      </c>
      <c r="B902">
        <v>15610</v>
      </c>
      <c r="C902">
        <v>21956</v>
      </c>
      <c r="D902">
        <v>16638</v>
      </c>
      <c r="E902">
        <v>9278</v>
      </c>
      <c r="F902">
        <v>68</v>
      </c>
      <c r="G902" t="s">
        <v>40</v>
      </c>
      <c r="H902" t="str">
        <f>IF(Grammys[[#This Row],[date]]&gt;=DATE(2022,2,1), "Grammys", "Grammys + TRA")</f>
        <v>Grammys + TRA</v>
      </c>
      <c r="I902" s="29" t="str">
        <f>_xlfn.XLOOKUP(Grammys[[#This Row],[date]],mobile_visits[date],mobile_visits[mobile_visitors],"0")</f>
        <v>0</v>
      </c>
    </row>
    <row r="903" spans="1:9">
      <c r="A903" s="1">
        <v>43637</v>
      </c>
      <c r="B903">
        <v>14676</v>
      </c>
      <c r="C903">
        <v>20373</v>
      </c>
      <c r="D903">
        <v>15467</v>
      </c>
      <c r="E903">
        <v>7635</v>
      </c>
      <c r="F903">
        <v>72</v>
      </c>
      <c r="G903" t="s">
        <v>40</v>
      </c>
      <c r="H903" t="str">
        <f>IF(Grammys[[#This Row],[date]]&gt;=DATE(2022,2,1), "Grammys", "Grammys + TRA")</f>
        <v>Grammys + TRA</v>
      </c>
      <c r="I903" s="29" t="str">
        <f>_xlfn.XLOOKUP(Grammys[[#This Row],[date]],mobile_visits[date],mobile_visits[mobile_visitors],"0")</f>
        <v>0</v>
      </c>
    </row>
    <row r="904" spans="1:9">
      <c r="A904" s="1">
        <v>43638</v>
      </c>
      <c r="B904">
        <v>14357</v>
      </c>
      <c r="C904">
        <v>19722</v>
      </c>
      <c r="D904">
        <v>14972</v>
      </c>
      <c r="E904">
        <v>7527</v>
      </c>
      <c r="F904">
        <v>67</v>
      </c>
      <c r="G904" t="s">
        <v>40</v>
      </c>
      <c r="H904" t="str">
        <f>IF(Grammys[[#This Row],[date]]&gt;=DATE(2022,2,1), "Grammys", "Grammys + TRA")</f>
        <v>Grammys + TRA</v>
      </c>
      <c r="I904" s="29" t="str">
        <f>_xlfn.XLOOKUP(Grammys[[#This Row],[date]],mobile_visits[date],mobile_visits[mobile_visitors],"0")</f>
        <v>0</v>
      </c>
    </row>
    <row r="905" spans="1:9">
      <c r="A905" s="1">
        <v>43639</v>
      </c>
      <c r="B905">
        <v>12298</v>
      </c>
      <c r="C905">
        <v>17456</v>
      </c>
      <c r="D905">
        <v>13042</v>
      </c>
      <c r="E905">
        <v>6842</v>
      </c>
      <c r="F905">
        <v>73</v>
      </c>
      <c r="G905" t="s">
        <v>40</v>
      </c>
      <c r="H905" t="str">
        <f>IF(Grammys[[#This Row],[date]]&gt;=DATE(2022,2,1), "Grammys", "Grammys + TRA")</f>
        <v>Grammys + TRA</v>
      </c>
      <c r="I905" s="29" t="str">
        <f>_xlfn.XLOOKUP(Grammys[[#This Row],[date]],mobile_visits[date],mobile_visits[mobile_visitors],"0")</f>
        <v>0</v>
      </c>
    </row>
    <row r="906" spans="1:9">
      <c r="A906" s="1">
        <v>43640</v>
      </c>
      <c r="B906">
        <v>12318</v>
      </c>
      <c r="C906">
        <v>18682</v>
      </c>
      <c r="D906">
        <v>13097</v>
      </c>
      <c r="E906">
        <v>6786</v>
      </c>
      <c r="F906">
        <v>84</v>
      </c>
      <c r="G906" t="s">
        <v>40</v>
      </c>
      <c r="H906" t="str">
        <f>IF(Grammys[[#This Row],[date]]&gt;=DATE(2022,2,1), "Grammys", "Grammys + TRA")</f>
        <v>Grammys + TRA</v>
      </c>
      <c r="I906" s="29" t="str">
        <f>_xlfn.XLOOKUP(Grammys[[#This Row],[date]],mobile_visits[date],mobile_visits[mobile_visitors],"0")</f>
        <v>0</v>
      </c>
    </row>
    <row r="907" spans="1:9">
      <c r="A907" s="1">
        <v>43641</v>
      </c>
      <c r="B907">
        <v>18073</v>
      </c>
      <c r="C907">
        <v>25187</v>
      </c>
      <c r="D907">
        <v>19304</v>
      </c>
      <c r="E907">
        <v>9631</v>
      </c>
      <c r="F907">
        <v>69</v>
      </c>
      <c r="G907" t="s">
        <v>40</v>
      </c>
      <c r="H907" t="str">
        <f>IF(Grammys[[#This Row],[date]]&gt;=DATE(2022,2,1), "Grammys", "Grammys + TRA")</f>
        <v>Grammys + TRA</v>
      </c>
      <c r="I907" s="29" t="str">
        <f>_xlfn.XLOOKUP(Grammys[[#This Row],[date]],mobile_visits[date],mobile_visits[mobile_visitors],"0")</f>
        <v>0</v>
      </c>
    </row>
    <row r="908" spans="1:9">
      <c r="A908" s="1">
        <v>43642</v>
      </c>
      <c r="B908">
        <v>14551</v>
      </c>
      <c r="C908">
        <v>20882</v>
      </c>
      <c r="D908">
        <v>15452</v>
      </c>
      <c r="E908">
        <v>7535</v>
      </c>
      <c r="F908">
        <v>75</v>
      </c>
      <c r="G908" t="s">
        <v>40</v>
      </c>
      <c r="H908" t="str">
        <f>IF(Grammys[[#This Row],[date]]&gt;=DATE(2022,2,1), "Grammys", "Grammys + TRA")</f>
        <v>Grammys + TRA</v>
      </c>
      <c r="I908" s="29" t="str">
        <f>_xlfn.XLOOKUP(Grammys[[#This Row],[date]],mobile_visits[date],mobile_visits[mobile_visitors],"0")</f>
        <v>0</v>
      </c>
    </row>
    <row r="909" spans="1:9">
      <c r="A909" s="1">
        <v>43643</v>
      </c>
      <c r="B909">
        <v>16932</v>
      </c>
      <c r="C909">
        <v>22637</v>
      </c>
      <c r="D909">
        <v>17748</v>
      </c>
      <c r="E909">
        <v>6871</v>
      </c>
      <c r="F909">
        <v>82</v>
      </c>
      <c r="G909" t="s">
        <v>40</v>
      </c>
      <c r="H909" t="str">
        <f>IF(Grammys[[#This Row],[date]]&gt;=DATE(2022,2,1), "Grammys", "Grammys + TRA")</f>
        <v>Grammys + TRA</v>
      </c>
      <c r="I909" s="29" t="str">
        <f>_xlfn.XLOOKUP(Grammys[[#This Row],[date]],mobile_visits[date],mobile_visits[mobile_visitors],"0")</f>
        <v>0</v>
      </c>
    </row>
    <row r="910" spans="1:9">
      <c r="A910" s="1">
        <v>43644</v>
      </c>
      <c r="B910">
        <v>13384</v>
      </c>
      <c r="C910">
        <v>18785</v>
      </c>
      <c r="D910">
        <v>14264</v>
      </c>
      <c r="E910">
        <v>6244</v>
      </c>
      <c r="F910">
        <v>91</v>
      </c>
      <c r="G910" t="s">
        <v>40</v>
      </c>
      <c r="H910" t="str">
        <f>IF(Grammys[[#This Row],[date]]&gt;=DATE(2022,2,1), "Grammys", "Grammys + TRA")</f>
        <v>Grammys + TRA</v>
      </c>
      <c r="I910" s="29" t="str">
        <f>_xlfn.XLOOKUP(Grammys[[#This Row],[date]],mobile_visits[date],mobile_visits[mobile_visitors],"0")</f>
        <v>0</v>
      </c>
    </row>
    <row r="911" spans="1:9">
      <c r="A911" s="1">
        <v>43645</v>
      </c>
      <c r="B911">
        <v>11742</v>
      </c>
      <c r="C911">
        <v>16665</v>
      </c>
      <c r="D911">
        <v>12474</v>
      </c>
      <c r="E911">
        <v>7238</v>
      </c>
      <c r="F911">
        <v>73</v>
      </c>
      <c r="G911" t="s">
        <v>40</v>
      </c>
      <c r="H911" t="str">
        <f>IF(Grammys[[#This Row],[date]]&gt;=DATE(2022,2,1), "Grammys", "Grammys + TRA")</f>
        <v>Grammys + TRA</v>
      </c>
      <c r="I911" s="29" t="str">
        <f>_xlfn.XLOOKUP(Grammys[[#This Row],[date]],mobile_visits[date],mobile_visits[mobile_visitors],"0")</f>
        <v>0</v>
      </c>
    </row>
    <row r="912" spans="1:9">
      <c r="A912" s="1">
        <v>43646</v>
      </c>
      <c r="B912">
        <v>10061</v>
      </c>
      <c r="C912">
        <v>14381</v>
      </c>
      <c r="D912">
        <v>10608</v>
      </c>
      <c r="E912">
        <v>5778</v>
      </c>
      <c r="F912">
        <v>77</v>
      </c>
      <c r="G912" t="s">
        <v>40</v>
      </c>
      <c r="H912" t="str">
        <f>IF(Grammys[[#This Row],[date]]&gt;=DATE(2022,2,1), "Grammys", "Grammys + TRA")</f>
        <v>Grammys + TRA</v>
      </c>
      <c r="I912" s="29" t="str">
        <f>_xlfn.XLOOKUP(Grammys[[#This Row],[date]],mobile_visits[date],mobile_visits[mobile_visitors],"0")</f>
        <v>0</v>
      </c>
    </row>
    <row r="913" spans="1:9">
      <c r="A913" s="1">
        <v>43647</v>
      </c>
      <c r="B913">
        <v>10324</v>
      </c>
      <c r="C913">
        <v>15336</v>
      </c>
      <c r="D913">
        <v>11026</v>
      </c>
      <c r="E913">
        <v>5762</v>
      </c>
      <c r="F913">
        <v>86</v>
      </c>
      <c r="G913" t="s">
        <v>40</v>
      </c>
      <c r="H913" t="str">
        <f>IF(Grammys[[#This Row],[date]]&gt;=DATE(2022,2,1), "Grammys", "Grammys + TRA")</f>
        <v>Grammys + TRA</v>
      </c>
      <c r="I913" s="29" t="str">
        <f>_xlfn.XLOOKUP(Grammys[[#This Row],[date]],mobile_visits[date],mobile_visits[mobile_visitors],"0")</f>
        <v>0</v>
      </c>
    </row>
    <row r="914" spans="1:9">
      <c r="A914" s="1">
        <v>43648</v>
      </c>
      <c r="B914">
        <v>10654</v>
      </c>
      <c r="C914">
        <v>15798</v>
      </c>
      <c r="D914">
        <v>11292</v>
      </c>
      <c r="E914">
        <v>5942</v>
      </c>
      <c r="F914">
        <v>86</v>
      </c>
      <c r="G914" t="s">
        <v>40</v>
      </c>
      <c r="H914" t="str">
        <f>IF(Grammys[[#This Row],[date]]&gt;=DATE(2022,2,1), "Grammys", "Grammys + TRA")</f>
        <v>Grammys + TRA</v>
      </c>
      <c r="I914" s="29" t="str">
        <f>_xlfn.XLOOKUP(Grammys[[#This Row],[date]],mobile_visits[date],mobile_visits[mobile_visitors],"0")</f>
        <v>0</v>
      </c>
    </row>
    <row r="915" spans="1:9">
      <c r="A915" s="1">
        <v>43649</v>
      </c>
      <c r="B915">
        <v>10118</v>
      </c>
      <c r="C915">
        <v>14952</v>
      </c>
      <c r="D915">
        <v>10768</v>
      </c>
      <c r="E915">
        <v>5596</v>
      </c>
      <c r="F915">
        <v>87</v>
      </c>
      <c r="G915" t="s">
        <v>40</v>
      </c>
      <c r="H915" t="str">
        <f>IF(Grammys[[#This Row],[date]]&gt;=DATE(2022,2,1), "Grammys", "Grammys + TRA")</f>
        <v>Grammys + TRA</v>
      </c>
      <c r="I915" s="29" t="str">
        <f>_xlfn.XLOOKUP(Grammys[[#This Row],[date]],mobile_visits[date],mobile_visits[mobile_visitors],"0")</f>
        <v>0</v>
      </c>
    </row>
    <row r="916" spans="1:9">
      <c r="A916" s="1">
        <v>43650</v>
      </c>
      <c r="B916">
        <v>9032</v>
      </c>
      <c r="C916">
        <v>12833</v>
      </c>
      <c r="D916">
        <v>9506</v>
      </c>
      <c r="E916">
        <v>5037</v>
      </c>
      <c r="F916">
        <v>76</v>
      </c>
      <c r="G916" t="s">
        <v>40</v>
      </c>
      <c r="H916" t="str">
        <f>IF(Grammys[[#This Row],[date]]&gt;=DATE(2022,2,1), "Grammys", "Grammys + TRA")</f>
        <v>Grammys + TRA</v>
      </c>
      <c r="I916" s="29" t="str">
        <f>_xlfn.XLOOKUP(Grammys[[#This Row],[date]],mobile_visits[date],mobile_visits[mobile_visitors],"0")</f>
        <v>0</v>
      </c>
    </row>
    <row r="917" spans="1:9">
      <c r="A917" s="1">
        <v>43651</v>
      </c>
      <c r="B917">
        <v>8669</v>
      </c>
      <c r="C917">
        <v>12947</v>
      </c>
      <c r="D917">
        <v>9276</v>
      </c>
      <c r="E917">
        <v>5110</v>
      </c>
      <c r="F917">
        <v>79</v>
      </c>
      <c r="G917" t="s">
        <v>40</v>
      </c>
      <c r="H917" t="str">
        <f>IF(Grammys[[#This Row],[date]]&gt;=DATE(2022,2,1), "Grammys", "Grammys + TRA")</f>
        <v>Grammys + TRA</v>
      </c>
      <c r="I917" s="29" t="str">
        <f>_xlfn.XLOOKUP(Grammys[[#This Row],[date]],mobile_visits[date],mobile_visits[mobile_visitors],"0")</f>
        <v>0</v>
      </c>
    </row>
    <row r="918" spans="1:9">
      <c r="A918" s="1">
        <v>43652</v>
      </c>
      <c r="B918">
        <v>9850</v>
      </c>
      <c r="C918">
        <v>14240</v>
      </c>
      <c r="D918">
        <v>10415</v>
      </c>
      <c r="E918">
        <v>5994</v>
      </c>
      <c r="F918">
        <v>71</v>
      </c>
      <c r="G918" t="s">
        <v>40</v>
      </c>
      <c r="H918" t="str">
        <f>IF(Grammys[[#This Row],[date]]&gt;=DATE(2022,2,1), "Grammys", "Grammys + TRA")</f>
        <v>Grammys + TRA</v>
      </c>
      <c r="I918" s="29" t="str">
        <f>_xlfn.XLOOKUP(Grammys[[#This Row],[date]],mobile_visits[date],mobile_visits[mobile_visitors],"0")</f>
        <v>0</v>
      </c>
    </row>
    <row r="919" spans="1:9">
      <c r="A919" s="1">
        <v>43653</v>
      </c>
      <c r="B919">
        <v>13922</v>
      </c>
      <c r="C919">
        <v>20236</v>
      </c>
      <c r="D919">
        <v>14559</v>
      </c>
      <c r="E919">
        <v>7414</v>
      </c>
      <c r="F919">
        <v>69</v>
      </c>
      <c r="G919" t="s">
        <v>40</v>
      </c>
      <c r="H919" t="str">
        <f>IF(Grammys[[#This Row],[date]]&gt;=DATE(2022,2,1), "Grammys", "Grammys + TRA")</f>
        <v>Grammys + TRA</v>
      </c>
      <c r="I919" s="29" t="str">
        <f>_xlfn.XLOOKUP(Grammys[[#This Row],[date]],mobile_visits[date],mobile_visits[mobile_visitors],"0")</f>
        <v>0</v>
      </c>
    </row>
    <row r="920" spans="1:9">
      <c r="A920" s="1">
        <v>43654</v>
      </c>
      <c r="B920">
        <v>10866</v>
      </c>
      <c r="C920">
        <v>17110</v>
      </c>
      <c r="D920">
        <v>11768</v>
      </c>
      <c r="E920">
        <v>6182</v>
      </c>
      <c r="F920">
        <v>82</v>
      </c>
      <c r="G920" t="s">
        <v>40</v>
      </c>
      <c r="H920" t="str">
        <f>IF(Grammys[[#This Row],[date]]&gt;=DATE(2022,2,1), "Grammys", "Grammys + TRA")</f>
        <v>Grammys + TRA</v>
      </c>
      <c r="I920" s="29" t="str">
        <f>_xlfn.XLOOKUP(Grammys[[#This Row],[date]],mobile_visits[date],mobile_visits[mobile_visitors],"0")</f>
        <v>0</v>
      </c>
    </row>
    <row r="921" spans="1:9">
      <c r="A921" s="1">
        <v>43655</v>
      </c>
      <c r="B921">
        <v>9491</v>
      </c>
      <c r="C921">
        <v>14362</v>
      </c>
      <c r="D921">
        <v>10054</v>
      </c>
      <c r="E921">
        <v>5350</v>
      </c>
      <c r="F921">
        <v>86</v>
      </c>
      <c r="G921" t="s">
        <v>40</v>
      </c>
      <c r="H921" t="str">
        <f>IF(Grammys[[#This Row],[date]]&gt;=DATE(2022,2,1), "Grammys", "Grammys + TRA")</f>
        <v>Grammys + TRA</v>
      </c>
      <c r="I921" s="29" t="str">
        <f>_xlfn.XLOOKUP(Grammys[[#This Row],[date]],mobile_visits[date],mobile_visits[mobile_visitors],"0")</f>
        <v>0</v>
      </c>
    </row>
    <row r="922" spans="1:9">
      <c r="A922" s="1">
        <v>43656</v>
      </c>
      <c r="B922">
        <v>11413</v>
      </c>
      <c r="C922">
        <v>16263</v>
      </c>
      <c r="D922">
        <v>11934</v>
      </c>
      <c r="E922">
        <v>6645</v>
      </c>
      <c r="F922">
        <v>81</v>
      </c>
      <c r="G922" t="s">
        <v>40</v>
      </c>
      <c r="H922" t="str">
        <f>IF(Grammys[[#This Row],[date]]&gt;=DATE(2022,2,1), "Grammys", "Grammys + TRA")</f>
        <v>Grammys + TRA</v>
      </c>
      <c r="I922" s="29" t="str">
        <f>_xlfn.XLOOKUP(Grammys[[#This Row],[date]],mobile_visits[date],mobile_visits[mobile_visitors],"0")</f>
        <v>0</v>
      </c>
    </row>
    <row r="923" spans="1:9">
      <c r="A923" s="1">
        <v>43657</v>
      </c>
      <c r="B923">
        <v>11903</v>
      </c>
      <c r="C923">
        <v>16926</v>
      </c>
      <c r="D923">
        <v>12695</v>
      </c>
      <c r="E923">
        <v>6428</v>
      </c>
      <c r="F923">
        <v>98</v>
      </c>
      <c r="G923" t="s">
        <v>40</v>
      </c>
      <c r="H923" t="str">
        <f>IF(Grammys[[#This Row],[date]]&gt;=DATE(2022,2,1), "Grammys", "Grammys + TRA")</f>
        <v>Grammys + TRA</v>
      </c>
      <c r="I923" s="29" t="str">
        <f>_xlfn.XLOOKUP(Grammys[[#This Row],[date]],mobile_visits[date],mobile_visits[mobile_visitors],"0")</f>
        <v>0</v>
      </c>
    </row>
    <row r="924" spans="1:9">
      <c r="A924" s="1">
        <v>43658</v>
      </c>
      <c r="B924">
        <v>10895</v>
      </c>
      <c r="C924">
        <v>15753</v>
      </c>
      <c r="D924">
        <v>11616</v>
      </c>
      <c r="E924">
        <v>5898</v>
      </c>
      <c r="F924">
        <v>80</v>
      </c>
      <c r="G924" t="s">
        <v>40</v>
      </c>
      <c r="H924" t="str">
        <f>IF(Grammys[[#This Row],[date]]&gt;=DATE(2022,2,1), "Grammys", "Grammys + TRA")</f>
        <v>Grammys + TRA</v>
      </c>
      <c r="I924" s="29" t="str">
        <f>_xlfn.XLOOKUP(Grammys[[#This Row],[date]],mobile_visits[date],mobile_visits[mobile_visitors],"0")</f>
        <v>0</v>
      </c>
    </row>
    <row r="925" spans="1:9">
      <c r="A925" s="1">
        <v>43659</v>
      </c>
      <c r="B925">
        <v>10120</v>
      </c>
      <c r="C925">
        <v>14423</v>
      </c>
      <c r="D925">
        <v>10666</v>
      </c>
      <c r="E925">
        <v>5644</v>
      </c>
      <c r="F925">
        <v>73</v>
      </c>
      <c r="G925" t="s">
        <v>40</v>
      </c>
      <c r="H925" t="str">
        <f>IF(Grammys[[#This Row],[date]]&gt;=DATE(2022,2,1), "Grammys", "Grammys + TRA")</f>
        <v>Grammys + TRA</v>
      </c>
      <c r="I925" s="29" t="str">
        <f>_xlfn.XLOOKUP(Grammys[[#This Row],[date]],mobile_visits[date],mobile_visits[mobile_visitors],"0")</f>
        <v>0</v>
      </c>
    </row>
    <row r="926" spans="1:9">
      <c r="A926" s="1">
        <v>43660</v>
      </c>
      <c r="B926">
        <v>9949</v>
      </c>
      <c r="C926">
        <v>14394</v>
      </c>
      <c r="D926">
        <v>10442</v>
      </c>
      <c r="E926">
        <v>5364</v>
      </c>
      <c r="F926">
        <v>75</v>
      </c>
      <c r="G926" t="s">
        <v>40</v>
      </c>
      <c r="H926" t="str">
        <f>IF(Grammys[[#This Row],[date]]&gt;=DATE(2022,2,1), "Grammys", "Grammys + TRA")</f>
        <v>Grammys + TRA</v>
      </c>
      <c r="I926" s="29" t="str">
        <f>_xlfn.XLOOKUP(Grammys[[#This Row],[date]],mobile_visits[date],mobile_visits[mobile_visitors],"0")</f>
        <v>0</v>
      </c>
    </row>
    <row r="927" spans="1:9">
      <c r="A927" s="1">
        <v>43661</v>
      </c>
      <c r="B927">
        <v>9841</v>
      </c>
      <c r="C927">
        <v>14865</v>
      </c>
      <c r="D927">
        <v>10474</v>
      </c>
      <c r="E927">
        <v>5722</v>
      </c>
      <c r="F927">
        <v>80</v>
      </c>
      <c r="G927" t="s">
        <v>40</v>
      </c>
      <c r="H927" t="str">
        <f>IF(Grammys[[#This Row],[date]]&gt;=DATE(2022,2,1), "Grammys", "Grammys + TRA")</f>
        <v>Grammys + TRA</v>
      </c>
      <c r="I927" s="29" t="str">
        <f>_xlfn.XLOOKUP(Grammys[[#This Row],[date]],mobile_visits[date],mobile_visits[mobile_visitors],"0")</f>
        <v>0</v>
      </c>
    </row>
    <row r="928" spans="1:9">
      <c r="A928" s="1">
        <v>43662</v>
      </c>
      <c r="B928">
        <v>4176</v>
      </c>
      <c r="C928">
        <v>3958</v>
      </c>
      <c r="D928">
        <v>4346</v>
      </c>
      <c r="E928">
        <v>1376</v>
      </c>
      <c r="F928">
        <v>76</v>
      </c>
      <c r="G928" t="s">
        <v>40</v>
      </c>
      <c r="H928" t="str">
        <f>IF(Grammys[[#This Row],[date]]&gt;=DATE(2022,2,1), "Grammys", "Grammys + TRA")</f>
        <v>Grammys + TRA</v>
      </c>
      <c r="I928" s="29" t="str">
        <f>_xlfn.XLOOKUP(Grammys[[#This Row],[date]],mobile_visits[date],mobile_visits[mobile_visitors],"0")</f>
        <v>0</v>
      </c>
    </row>
    <row r="929" spans="1:9">
      <c r="A929" s="1">
        <v>43663</v>
      </c>
      <c r="B929">
        <v>12091</v>
      </c>
      <c r="C929">
        <v>17422</v>
      </c>
      <c r="D929">
        <v>12775</v>
      </c>
      <c r="E929">
        <v>6599</v>
      </c>
      <c r="F929">
        <v>78</v>
      </c>
      <c r="G929" t="s">
        <v>40</v>
      </c>
      <c r="H929" t="str">
        <f>IF(Grammys[[#This Row],[date]]&gt;=DATE(2022,2,1), "Grammys", "Grammys + TRA")</f>
        <v>Grammys + TRA</v>
      </c>
      <c r="I929" s="29" t="str">
        <f>_xlfn.XLOOKUP(Grammys[[#This Row],[date]],mobile_visits[date],mobile_visits[mobile_visitors],"0")</f>
        <v>0</v>
      </c>
    </row>
    <row r="930" spans="1:9">
      <c r="A930" s="1">
        <v>43664</v>
      </c>
      <c r="B930">
        <v>11985</v>
      </c>
      <c r="C930">
        <v>17731</v>
      </c>
      <c r="D930">
        <v>12763</v>
      </c>
      <c r="E930">
        <v>6887</v>
      </c>
      <c r="F930">
        <v>73</v>
      </c>
      <c r="G930" t="s">
        <v>40</v>
      </c>
      <c r="H930" t="str">
        <f>IF(Grammys[[#This Row],[date]]&gt;=DATE(2022,2,1), "Grammys", "Grammys + TRA")</f>
        <v>Grammys + TRA</v>
      </c>
      <c r="I930" s="29" t="str">
        <f>_xlfn.XLOOKUP(Grammys[[#This Row],[date]],mobile_visits[date],mobile_visits[mobile_visitors],"0")</f>
        <v>0</v>
      </c>
    </row>
    <row r="931" spans="1:9">
      <c r="A931" s="1">
        <v>43665</v>
      </c>
      <c r="B931">
        <v>13587</v>
      </c>
      <c r="C931">
        <v>19481</v>
      </c>
      <c r="D931">
        <v>14181</v>
      </c>
      <c r="E931">
        <v>6992</v>
      </c>
      <c r="F931">
        <v>68</v>
      </c>
      <c r="G931" t="s">
        <v>40</v>
      </c>
      <c r="H931" t="str">
        <f>IF(Grammys[[#This Row],[date]]&gt;=DATE(2022,2,1), "Grammys", "Grammys + TRA")</f>
        <v>Grammys + TRA</v>
      </c>
      <c r="I931" s="29" t="str">
        <f>_xlfn.XLOOKUP(Grammys[[#This Row],[date]],mobile_visits[date],mobile_visits[mobile_visitors],"0")</f>
        <v>0</v>
      </c>
    </row>
    <row r="932" spans="1:9">
      <c r="A932" s="1">
        <v>43666</v>
      </c>
      <c r="B932">
        <v>20035</v>
      </c>
      <c r="C932">
        <v>26922</v>
      </c>
      <c r="D932">
        <v>20867</v>
      </c>
      <c r="E932">
        <v>8817</v>
      </c>
      <c r="F932">
        <v>62</v>
      </c>
      <c r="G932" t="s">
        <v>40</v>
      </c>
      <c r="H932" t="str">
        <f>IF(Grammys[[#This Row],[date]]&gt;=DATE(2022,2,1), "Grammys", "Grammys + TRA")</f>
        <v>Grammys + TRA</v>
      </c>
      <c r="I932" s="29" t="str">
        <f>_xlfn.XLOOKUP(Grammys[[#This Row],[date]],mobile_visits[date],mobile_visits[mobile_visitors],"0")</f>
        <v>0</v>
      </c>
    </row>
    <row r="933" spans="1:9">
      <c r="A933" s="1">
        <v>43667</v>
      </c>
      <c r="B933">
        <v>14439</v>
      </c>
      <c r="C933">
        <v>20217</v>
      </c>
      <c r="D933">
        <v>15214</v>
      </c>
      <c r="E933">
        <v>7372</v>
      </c>
      <c r="F933">
        <v>63</v>
      </c>
      <c r="G933" t="s">
        <v>40</v>
      </c>
      <c r="H933" t="str">
        <f>IF(Grammys[[#This Row],[date]]&gt;=DATE(2022,2,1), "Grammys", "Grammys + TRA")</f>
        <v>Grammys + TRA</v>
      </c>
      <c r="I933" s="29" t="str">
        <f>_xlfn.XLOOKUP(Grammys[[#This Row],[date]],mobile_visits[date],mobile_visits[mobile_visitors],"0")</f>
        <v>0</v>
      </c>
    </row>
    <row r="934" spans="1:9">
      <c r="A934" s="1">
        <v>43668</v>
      </c>
      <c r="B934">
        <v>12337</v>
      </c>
      <c r="C934">
        <v>17790</v>
      </c>
      <c r="D934">
        <v>13115</v>
      </c>
      <c r="E934">
        <v>6840</v>
      </c>
      <c r="F934">
        <v>77</v>
      </c>
      <c r="G934" t="s">
        <v>40</v>
      </c>
      <c r="H934" t="str">
        <f>IF(Grammys[[#This Row],[date]]&gt;=DATE(2022,2,1), "Grammys", "Grammys + TRA")</f>
        <v>Grammys + TRA</v>
      </c>
      <c r="I934" s="29" t="str">
        <f>_xlfn.XLOOKUP(Grammys[[#This Row],[date]],mobile_visits[date],mobile_visits[mobile_visitors],"0")</f>
        <v>0</v>
      </c>
    </row>
    <row r="935" spans="1:9">
      <c r="A935" s="1">
        <v>43669</v>
      </c>
      <c r="B935">
        <v>15058</v>
      </c>
      <c r="C935">
        <v>20678</v>
      </c>
      <c r="D935">
        <v>15940</v>
      </c>
      <c r="E935">
        <v>8629</v>
      </c>
      <c r="F935">
        <v>84</v>
      </c>
      <c r="G935" t="s">
        <v>40</v>
      </c>
      <c r="H935" t="str">
        <f>IF(Grammys[[#This Row],[date]]&gt;=DATE(2022,2,1), "Grammys", "Grammys + TRA")</f>
        <v>Grammys + TRA</v>
      </c>
      <c r="I935" s="29" t="str">
        <f>_xlfn.XLOOKUP(Grammys[[#This Row],[date]],mobile_visits[date],mobile_visits[mobile_visitors],"0")</f>
        <v>0</v>
      </c>
    </row>
    <row r="936" spans="1:9">
      <c r="A936" s="1">
        <v>43670</v>
      </c>
      <c r="B936">
        <v>12571</v>
      </c>
      <c r="C936">
        <v>18420</v>
      </c>
      <c r="D936">
        <v>13397</v>
      </c>
      <c r="E936">
        <v>6632</v>
      </c>
      <c r="F936">
        <v>94</v>
      </c>
      <c r="G936" t="s">
        <v>40</v>
      </c>
      <c r="H936" t="str">
        <f>IF(Grammys[[#This Row],[date]]&gt;=DATE(2022,2,1), "Grammys", "Grammys + TRA")</f>
        <v>Grammys + TRA</v>
      </c>
      <c r="I936" s="29" t="str">
        <f>_xlfn.XLOOKUP(Grammys[[#This Row],[date]],mobile_visits[date],mobile_visits[mobile_visitors],"0")</f>
        <v>0</v>
      </c>
    </row>
    <row r="937" spans="1:9">
      <c r="A937" s="1">
        <v>43671</v>
      </c>
      <c r="B937">
        <v>10667</v>
      </c>
      <c r="C937">
        <v>15746</v>
      </c>
      <c r="D937">
        <v>11308</v>
      </c>
      <c r="E937">
        <v>6345</v>
      </c>
      <c r="F937">
        <v>78</v>
      </c>
      <c r="G937" t="s">
        <v>40</v>
      </c>
      <c r="H937" t="str">
        <f>IF(Grammys[[#This Row],[date]]&gt;=DATE(2022,2,1), "Grammys", "Grammys + TRA")</f>
        <v>Grammys + TRA</v>
      </c>
      <c r="I937" s="29" t="str">
        <f>_xlfn.XLOOKUP(Grammys[[#This Row],[date]],mobile_visits[date],mobile_visits[mobile_visitors],"0")</f>
        <v>0</v>
      </c>
    </row>
    <row r="938" spans="1:9">
      <c r="A938" s="1">
        <v>43672</v>
      </c>
      <c r="B938">
        <v>10266</v>
      </c>
      <c r="C938">
        <v>15396</v>
      </c>
      <c r="D938">
        <v>10966</v>
      </c>
      <c r="E938">
        <v>6336</v>
      </c>
      <c r="F938">
        <v>73</v>
      </c>
      <c r="G938" t="s">
        <v>40</v>
      </c>
      <c r="H938" t="str">
        <f>IF(Grammys[[#This Row],[date]]&gt;=DATE(2022,2,1), "Grammys", "Grammys + TRA")</f>
        <v>Grammys + TRA</v>
      </c>
      <c r="I938" s="29" t="str">
        <f>_xlfn.XLOOKUP(Grammys[[#This Row],[date]],mobile_visits[date],mobile_visits[mobile_visitors],"0")</f>
        <v>0</v>
      </c>
    </row>
    <row r="939" spans="1:9">
      <c r="A939" s="1">
        <v>43673</v>
      </c>
      <c r="B939">
        <v>10433</v>
      </c>
      <c r="C939">
        <v>15119</v>
      </c>
      <c r="D939">
        <v>11132</v>
      </c>
      <c r="E939">
        <v>6044</v>
      </c>
      <c r="F939">
        <v>70</v>
      </c>
      <c r="G939" t="s">
        <v>40</v>
      </c>
      <c r="H939" t="str">
        <f>IF(Grammys[[#This Row],[date]]&gt;=DATE(2022,2,1), "Grammys", "Grammys + TRA")</f>
        <v>Grammys + TRA</v>
      </c>
      <c r="I939" s="29" t="str">
        <f>_xlfn.XLOOKUP(Grammys[[#This Row],[date]],mobile_visits[date],mobile_visits[mobile_visitors],"0")</f>
        <v>0</v>
      </c>
    </row>
    <row r="940" spans="1:9">
      <c r="A940" s="1">
        <v>43674</v>
      </c>
      <c r="B940">
        <v>10215</v>
      </c>
      <c r="C940">
        <v>14895</v>
      </c>
      <c r="D940">
        <v>10903</v>
      </c>
      <c r="E940">
        <v>5948</v>
      </c>
      <c r="F940">
        <v>72</v>
      </c>
      <c r="G940" t="s">
        <v>40</v>
      </c>
      <c r="H940" t="str">
        <f>IF(Grammys[[#This Row],[date]]&gt;=DATE(2022,2,1), "Grammys", "Grammys + TRA")</f>
        <v>Grammys + TRA</v>
      </c>
      <c r="I940" s="29" t="str">
        <f>_xlfn.XLOOKUP(Grammys[[#This Row],[date]],mobile_visits[date],mobile_visits[mobile_visitors],"0")</f>
        <v>0</v>
      </c>
    </row>
    <row r="941" spans="1:9">
      <c r="A941" s="1">
        <v>43675</v>
      </c>
      <c r="B941">
        <v>13938</v>
      </c>
      <c r="C941">
        <v>19368</v>
      </c>
      <c r="D941">
        <v>14627</v>
      </c>
      <c r="E941">
        <v>7304</v>
      </c>
      <c r="F941">
        <v>93</v>
      </c>
      <c r="G941" t="s">
        <v>40</v>
      </c>
      <c r="H941" t="str">
        <f>IF(Grammys[[#This Row],[date]]&gt;=DATE(2022,2,1), "Grammys", "Grammys + TRA")</f>
        <v>Grammys + TRA</v>
      </c>
      <c r="I941" s="29" t="str">
        <f>_xlfn.XLOOKUP(Grammys[[#This Row],[date]],mobile_visits[date],mobile_visits[mobile_visitors],"0")</f>
        <v>0</v>
      </c>
    </row>
    <row r="942" spans="1:9">
      <c r="A942" s="1">
        <v>43676</v>
      </c>
      <c r="B942">
        <v>5964</v>
      </c>
      <c r="C942">
        <v>7773</v>
      </c>
      <c r="D942">
        <v>6325</v>
      </c>
      <c r="E942">
        <v>2467</v>
      </c>
      <c r="F942">
        <v>86</v>
      </c>
      <c r="G942" t="s">
        <v>40</v>
      </c>
      <c r="H942" t="str">
        <f>IF(Grammys[[#This Row],[date]]&gt;=DATE(2022,2,1), "Grammys", "Grammys + TRA")</f>
        <v>Grammys + TRA</v>
      </c>
      <c r="I942" s="29" t="str">
        <f>_xlfn.XLOOKUP(Grammys[[#This Row],[date]],mobile_visits[date],mobile_visits[mobile_visitors],"0")</f>
        <v>0</v>
      </c>
    </row>
    <row r="943" spans="1:9">
      <c r="A943" s="1">
        <v>43677</v>
      </c>
      <c r="B943">
        <v>11359</v>
      </c>
      <c r="C943">
        <v>16330</v>
      </c>
      <c r="D943">
        <v>11997</v>
      </c>
      <c r="E943">
        <v>6786</v>
      </c>
      <c r="F943">
        <v>76</v>
      </c>
      <c r="G943" t="s">
        <v>40</v>
      </c>
      <c r="H943" t="str">
        <f>IF(Grammys[[#This Row],[date]]&gt;=DATE(2022,2,1), "Grammys", "Grammys + TRA")</f>
        <v>Grammys + TRA</v>
      </c>
      <c r="I943" s="29" t="str">
        <f>_xlfn.XLOOKUP(Grammys[[#This Row],[date]],mobile_visits[date],mobile_visits[mobile_visitors],"0")</f>
        <v>0</v>
      </c>
    </row>
    <row r="944" spans="1:9">
      <c r="A944" s="1">
        <v>43678</v>
      </c>
      <c r="B944">
        <v>12507</v>
      </c>
      <c r="C944">
        <v>17639</v>
      </c>
      <c r="D944">
        <v>13281</v>
      </c>
      <c r="E944">
        <v>7699</v>
      </c>
      <c r="F944">
        <v>83</v>
      </c>
      <c r="G944" t="s">
        <v>40</v>
      </c>
      <c r="H944" t="str">
        <f>IF(Grammys[[#This Row],[date]]&gt;=DATE(2022,2,1), "Grammys", "Grammys + TRA")</f>
        <v>Grammys + TRA</v>
      </c>
      <c r="I944" s="29" t="str">
        <f>_xlfn.XLOOKUP(Grammys[[#This Row],[date]],mobile_visits[date],mobile_visits[mobile_visitors],"0")</f>
        <v>0</v>
      </c>
    </row>
    <row r="945" spans="1:9">
      <c r="A945" s="1">
        <v>43679</v>
      </c>
      <c r="B945">
        <v>10905</v>
      </c>
      <c r="C945">
        <v>15866</v>
      </c>
      <c r="D945">
        <v>11561</v>
      </c>
      <c r="E945">
        <v>6287</v>
      </c>
      <c r="F945">
        <v>84</v>
      </c>
      <c r="G945" t="s">
        <v>40</v>
      </c>
      <c r="H945" t="str">
        <f>IF(Grammys[[#This Row],[date]]&gt;=DATE(2022,2,1), "Grammys", "Grammys + TRA")</f>
        <v>Grammys + TRA</v>
      </c>
      <c r="I945" s="29" t="str">
        <f>_xlfn.XLOOKUP(Grammys[[#This Row],[date]],mobile_visits[date],mobile_visits[mobile_visitors],"0")</f>
        <v>0</v>
      </c>
    </row>
    <row r="946" spans="1:9">
      <c r="A946" s="1">
        <v>43680</v>
      </c>
      <c r="B946">
        <v>9087</v>
      </c>
      <c r="C946">
        <v>13134</v>
      </c>
      <c r="D946">
        <v>9665</v>
      </c>
      <c r="E946">
        <v>5531</v>
      </c>
      <c r="F946">
        <v>76</v>
      </c>
      <c r="G946" t="s">
        <v>40</v>
      </c>
      <c r="H946" t="str">
        <f>IF(Grammys[[#This Row],[date]]&gt;=DATE(2022,2,1), "Grammys", "Grammys + TRA")</f>
        <v>Grammys + TRA</v>
      </c>
      <c r="I946" s="29" t="str">
        <f>_xlfn.XLOOKUP(Grammys[[#This Row],[date]],mobile_visits[date],mobile_visits[mobile_visitors],"0")</f>
        <v>0</v>
      </c>
    </row>
    <row r="947" spans="1:9">
      <c r="A947" s="1">
        <v>43681</v>
      </c>
      <c r="B947">
        <v>9963</v>
      </c>
      <c r="C947">
        <v>14563</v>
      </c>
      <c r="D947">
        <v>10632</v>
      </c>
      <c r="E947">
        <v>5656</v>
      </c>
      <c r="F947">
        <v>79</v>
      </c>
      <c r="G947" t="s">
        <v>40</v>
      </c>
      <c r="H947" t="str">
        <f>IF(Grammys[[#This Row],[date]]&gt;=DATE(2022,2,1), "Grammys", "Grammys + TRA")</f>
        <v>Grammys + TRA</v>
      </c>
      <c r="I947" s="29" t="str">
        <f>_xlfn.XLOOKUP(Grammys[[#This Row],[date]],mobile_visits[date],mobile_visits[mobile_visitors],"0")</f>
        <v>0</v>
      </c>
    </row>
    <row r="948" spans="1:9">
      <c r="A948" s="1">
        <v>43682</v>
      </c>
      <c r="B948">
        <v>12422</v>
      </c>
      <c r="C948">
        <v>17279</v>
      </c>
      <c r="D948">
        <v>13065</v>
      </c>
      <c r="E948">
        <v>6728</v>
      </c>
      <c r="F948">
        <v>70</v>
      </c>
      <c r="G948" t="s">
        <v>40</v>
      </c>
      <c r="H948" t="str">
        <f>IF(Grammys[[#This Row],[date]]&gt;=DATE(2022,2,1), "Grammys", "Grammys + TRA")</f>
        <v>Grammys + TRA</v>
      </c>
      <c r="I948" s="29" t="str">
        <f>_xlfn.XLOOKUP(Grammys[[#This Row],[date]],mobile_visits[date],mobile_visits[mobile_visitors],"0")</f>
        <v>0</v>
      </c>
    </row>
    <row r="949" spans="1:9">
      <c r="A949" s="1">
        <v>43683</v>
      </c>
      <c r="B949">
        <v>11118</v>
      </c>
      <c r="C949">
        <v>16524</v>
      </c>
      <c r="D949">
        <v>11877</v>
      </c>
      <c r="E949">
        <v>6032</v>
      </c>
      <c r="F949">
        <v>76</v>
      </c>
      <c r="G949" t="s">
        <v>40</v>
      </c>
      <c r="H949" t="str">
        <f>IF(Grammys[[#This Row],[date]]&gt;=DATE(2022,2,1), "Grammys", "Grammys + TRA")</f>
        <v>Grammys + TRA</v>
      </c>
      <c r="I949" s="29" t="str">
        <f>_xlfn.XLOOKUP(Grammys[[#This Row],[date]],mobile_visits[date],mobile_visits[mobile_visitors],"0")</f>
        <v>0</v>
      </c>
    </row>
    <row r="950" spans="1:9">
      <c r="A950" s="1">
        <v>43684</v>
      </c>
      <c r="B950">
        <v>10262</v>
      </c>
      <c r="C950">
        <v>15004</v>
      </c>
      <c r="D950">
        <v>10932</v>
      </c>
      <c r="E950">
        <v>5969</v>
      </c>
      <c r="F950">
        <v>75</v>
      </c>
      <c r="G950" t="s">
        <v>40</v>
      </c>
      <c r="H950" t="str">
        <f>IF(Grammys[[#This Row],[date]]&gt;=DATE(2022,2,1), "Grammys", "Grammys + TRA")</f>
        <v>Grammys + TRA</v>
      </c>
      <c r="I950" s="29" t="str">
        <f>_xlfn.XLOOKUP(Grammys[[#This Row],[date]],mobile_visits[date],mobile_visits[mobile_visitors],"0")</f>
        <v>0</v>
      </c>
    </row>
    <row r="951" spans="1:9">
      <c r="A951" s="1">
        <v>43685</v>
      </c>
      <c r="B951">
        <v>14950</v>
      </c>
      <c r="C951">
        <v>20165</v>
      </c>
      <c r="D951">
        <v>15679</v>
      </c>
      <c r="E951">
        <v>7302</v>
      </c>
      <c r="F951">
        <v>81</v>
      </c>
      <c r="G951" t="s">
        <v>40</v>
      </c>
      <c r="H951" t="str">
        <f>IF(Grammys[[#This Row],[date]]&gt;=DATE(2022,2,1), "Grammys", "Grammys + TRA")</f>
        <v>Grammys + TRA</v>
      </c>
      <c r="I951" s="29" t="str">
        <f>_xlfn.XLOOKUP(Grammys[[#This Row],[date]],mobile_visits[date],mobile_visits[mobile_visitors],"0")</f>
        <v>0</v>
      </c>
    </row>
    <row r="952" spans="1:9">
      <c r="A952" s="1">
        <v>43686</v>
      </c>
      <c r="B952">
        <v>15261</v>
      </c>
      <c r="C952">
        <v>20305</v>
      </c>
      <c r="D952">
        <v>16127</v>
      </c>
      <c r="E952">
        <v>7469</v>
      </c>
      <c r="F952">
        <v>97</v>
      </c>
      <c r="G952" t="s">
        <v>40</v>
      </c>
      <c r="H952" t="str">
        <f>IF(Grammys[[#This Row],[date]]&gt;=DATE(2022,2,1), "Grammys", "Grammys + TRA")</f>
        <v>Grammys + TRA</v>
      </c>
      <c r="I952" s="29" t="str">
        <f>_xlfn.XLOOKUP(Grammys[[#This Row],[date]],mobile_visits[date],mobile_visits[mobile_visitors],"0")</f>
        <v>0</v>
      </c>
    </row>
    <row r="953" spans="1:9">
      <c r="A953" s="1">
        <v>43687</v>
      </c>
      <c r="B953">
        <v>12390</v>
      </c>
      <c r="C953">
        <v>17348</v>
      </c>
      <c r="D953">
        <v>13249</v>
      </c>
      <c r="E953">
        <v>6527</v>
      </c>
      <c r="F953">
        <v>93</v>
      </c>
      <c r="G953" t="s">
        <v>40</v>
      </c>
      <c r="H953" t="str">
        <f>IF(Grammys[[#This Row],[date]]&gt;=DATE(2022,2,1), "Grammys", "Grammys + TRA")</f>
        <v>Grammys + TRA</v>
      </c>
      <c r="I953" s="29" t="str">
        <f>_xlfn.XLOOKUP(Grammys[[#This Row],[date]],mobile_visits[date],mobile_visits[mobile_visitors],"0")</f>
        <v>0</v>
      </c>
    </row>
    <row r="954" spans="1:9">
      <c r="A954" s="1">
        <v>43688</v>
      </c>
      <c r="B954">
        <v>10405</v>
      </c>
      <c r="C954">
        <v>14656</v>
      </c>
      <c r="D954">
        <v>10996</v>
      </c>
      <c r="E954">
        <v>5914</v>
      </c>
      <c r="F954">
        <v>79</v>
      </c>
      <c r="G954" t="s">
        <v>40</v>
      </c>
      <c r="H954" t="str">
        <f>IF(Grammys[[#This Row],[date]]&gt;=DATE(2022,2,1), "Grammys", "Grammys + TRA")</f>
        <v>Grammys + TRA</v>
      </c>
      <c r="I954" s="29" t="str">
        <f>_xlfn.XLOOKUP(Grammys[[#This Row],[date]],mobile_visits[date],mobile_visits[mobile_visitors],"0")</f>
        <v>0</v>
      </c>
    </row>
    <row r="955" spans="1:9">
      <c r="A955" s="1">
        <v>43689</v>
      </c>
      <c r="B955">
        <v>18366</v>
      </c>
      <c r="C955">
        <v>24391</v>
      </c>
      <c r="D955">
        <v>19344</v>
      </c>
      <c r="E955">
        <v>7647</v>
      </c>
      <c r="F955">
        <v>76</v>
      </c>
      <c r="G955" t="s">
        <v>40</v>
      </c>
      <c r="H955" t="str">
        <f>IF(Grammys[[#This Row],[date]]&gt;=DATE(2022,2,1), "Grammys", "Grammys + TRA")</f>
        <v>Grammys + TRA</v>
      </c>
      <c r="I955" s="29" t="str">
        <f>_xlfn.XLOOKUP(Grammys[[#This Row],[date]],mobile_visits[date],mobile_visits[mobile_visitors],"0")</f>
        <v>0</v>
      </c>
    </row>
    <row r="956" spans="1:9">
      <c r="A956" s="1">
        <v>43690</v>
      </c>
      <c r="B956">
        <v>22868</v>
      </c>
      <c r="C956">
        <v>29473</v>
      </c>
      <c r="D956">
        <v>23849</v>
      </c>
      <c r="E956">
        <v>10105</v>
      </c>
      <c r="F956">
        <v>65</v>
      </c>
      <c r="G956" t="s">
        <v>40</v>
      </c>
      <c r="H956" t="str">
        <f>IF(Grammys[[#This Row],[date]]&gt;=DATE(2022,2,1), "Grammys", "Grammys + TRA")</f>
        <v>Grammys + TRA</v>
      </c>
      <c r="I956" s="29" t="str">
        <f>_xlfn.XLOOKUP(Grammys[[#This Row],[date]],mobile_visits[date],mobile_visits[mobile_visitors],"0")</f>
        <v>0</v>
      </c>
    </row>
    <row r="957" spans="1:9">
      <c r="A957" s="1">
        <v>43691</v>
      </c>
      <c r="B957">
        <v>12030</v>
      </c>
      <c r="C957">
        <v>16952</v>
      </c>
      <c r="D957">
        <v>12746</v>
      </c>
      <c r="E957">
        <v>6909</v>
      </c>
      <c r="F957">
        <v>69</v>
      </c>
      <c r="G957" t="s">
        <v>40</v>
      </c>
      <c r="H957" t="str">
        <f>IF(Grammys[[#This Row],[date]]&gt;=DATE(2022,2,1), "Grammys", "Grammys + TRA")</f>
        <v>Grammys + TRA</v>
      </c>
      <c r="I957" s="29" t="str">
        <f>_xlfn.XLOOKUP(Grammys[[#This Row],[date]],mobile_visits[date],mobile_visits[mobile_visitors],"0")</f>
        <v>0</v>
      </c>
    </row>
    <row r="958" spans="1:9">
      <c r="A958" s="1">
        <v>43692</v>
      </c>
      <c r="B958">
        <v>12000</v>
      </c>
      <c r="C958">
        <v>15960</v>
      </c>
      <c r="D958">
        <v>12515</v>
      </c>
      <c r="E958">
        <v>6537</v>
      </c>
      <c r="F958">
        <v>91</v>
      </c>
      <c r="G958" t="s">
        <v>40</v>
      </c>
      <c r="H958" t="str">
        <f>IF(Grammys[[#This Row],[date]]&gt;=DATE(2022,2,1), "Grammys", "Grammys + TRA")</f>
        <v>Grammys + TRA</v>
      </c>
      <c r="I958" s="29" t="str">
        <f>_xlfn.XLOOKUP(Grammys[[#This Row],[date]],mobile_visits[date],mobile_visits[mobile_visitors],"0")</f>
        <v>0</v>
      </c>
    </row>
    <row r="959" spans="1:9">
      <c r="A959" s="1">
        <v>43693</v>
      </c>
      <c r="B959">
        <v>11373</v>
      </c>
      <c r="C959">
        <v>15525</v>
      </c>
      <c r="D959">
        <v>11922</v>
      </c>
      <c r="E959">
        <v>6860</v>
      </c>
      <c r="F959">
        <v>74</v>
      </c>
      <c r="G959" t="s">
        <v>40</v>
      </c>
      <c r="H959" t="str">
        <f>IF(Grammys[[#This Row],[date]]&gt;=DATE(2022,2,1), "Grammys", "Grammys + TRA")</f>
        <v>Grammys + TRA</v>
      </c>
      <c r="I959" s="29" t="str">
        <f>_xlfn.XLOOKUP(Grammys[[#This Row],[date]],mobile_visits[date],mobile_visits[mobile_visitors],"0")</f>
        <v>0</v>
      </c>
    </row>
    <row r="960" spans="1:9">
      <c r="A960" s="1">
        <v>43694</v>
      </c>
      <c r="B960">
        <v>9070</v>
      </c>
      <c r="C960">
        <v>13362</v>
      </c>
      <c r="D960">
        <v>9651</v>
      </c>
      <c r="E960">
        <v>5355</v>
      </c>
      <c r="F960">
        <v>79</v>
      </c>
      <c r="G960" t="s">
        <v>40</v>
      </c>
      <c r="H960" t="str">
        <f>IF(Grammys[[#This Row],[date]]&gt;=DATE(2022,2,1), "Grammys", "Grammys + TRA")</f>
        <v>Grammys + TRA</v>
      </c>
      <c r="I960" s="29" t="str">
        <f>_xlfn.XLOOKUP(Grammys[[#This Row],[date]],mobile_visits[date],mobile_visits[mobile_visitors],"0")</f>
        <v>0</v>
      </c>
    </row>
    <row r="961" spans="1:9">
      <c r="A961" s="1">
        <v>43695</v>
      </c>
      <c r="B961">
        <v>8840</v>
      </c>
      <c r="C961">
        <v>13295</v>
      </c>
      <c r="D961">
        <v>9445</v>
      </c>
      <c r="E961">
        <v>5178</v>
      </c>
      <c r="F961">
        <v>80</v>
      </c>
      <c r="G961" t="s">
        <v>40</v>
      </c>
      <c r="H961" t="str">
        <f>IF(Grammys[[#This Row],[date]]&gt;=DATE(2022,2,1), "Grammys", "Grammys + TRA")</f>
        <v>Grammys + TRA</v>
      </c>
      <c r="I961" s="29" t="str">
        <f>_xlfn.XLOOKUP(Grammys[[#This Row],[date]],mobile_visits[date],mobile_visits[mobile_visitors],"0")</f>
        <v>0</v>
      </c>
    </row>
    <row r="962" spans="1:9">
      <c r="A962" s="1">
        <v>43696</v>
      </c>
      <c r="B962">
        <v>9310</v>
      </c>
      <c r="C962">
        <v>13995</v>
      </c>
      <c r="D962">
        <v>9814</v>
      </c>
      <c r="E962">
        <v>5643</v>
      </c>
      <c r="F962">
        <v>76</v>
      </c>
      <c r="G962" t="s">
        <v>40</v>
      </c>
      <c r="H962" t="str">
        <f>IF(Grammys[[#This Row],[date]]&gt;=DATE(2022,2,1), "Grammys", "Grammys + TRA")</f>
        <v>Grammys + TRA</v>
      </c>
      <c r="I962" s="29" t="str">
        <f>_xlfn.XLOOKUP(Grammys[[#This Row],[date]],mobile_visits[date],mobile_visits[mobile_visitors],"0")</f>
        <v>0</v>
      </c>
    </row>
    <row r="963" spans="1:9">
      <c r="A963" s="1">
        <v>43697</v>
      </c>
      <c r="B963">
        <v>10197</v>
      </c>
      <c r="C963">
        <v>14888</v>
      </c>
      <c r="D963">
        <v>10819</v>
      </c>
      <c r="E963">
        <v>5819</v>
      </c>
      <c r="F963">
        <v>71</v>
      </c>
      <c r="G963" t="s">
        <v>40</v>
      </c>
      <c r="H963" t="str">
        <f>IF(Grammys[[#This Row],[date]]&gt;=DATE(2022,2,1), "Grammys", "Grammys + TRA")</f>
        <v>Grammys + TRA</v>
      </c>
      <c r="I963" s="29" t="str">
        <f>_xlfn.XLOOKUP(Grammys[[#This Row],[date]],mobile_visits[date],mobile_visits[mobile_visitors],"0")</f>
        <v>0</v>
      </c>
    </row>
    <row r="964" spans="1:9">
      <c r="A964" s="1">
        <v>43698</v>
      </c>
      <c r="B964">
        <v>11365</v>
      </c>
      <c r="C964">
        <v>15865</v>
      </c>
      <c r="D964">
        <v>11996</v>
      </c>
      <c r="E964">
        <v>6092</v>
      </c>
      <c r="F964">
        <v>68</v>
      </c>
      <c r="G964" t="s">
        <v>40</v>
      </c>
      <c r="H964" t="str">
        <f>IF(Grammys[[#This Row],[date]]&gt;=DATE(2022,2,1), "Grammys", "Grammys + TRA")</f>
        <v>Grammys + TRA</v>
      </c>
      <c r="I964" s="29" t="str">
        <f>_xlfn.XLOOKUP(Grammys[[#This Row],[date]],mobile_visits[date],mobile_visits[mobile_visitors],"0")</f>
        <v>0</v>
      </c>
    </row>
    <row r="965" spans="1:9">
      <c r="A965" s="1">
        <v>43699</v>
      </c>
      <c r="B965">
        <v>9347</v>
      </c>
      <c r="C965">
        <v>12687</v>
      </c>
      <c r="D965">
        <v>9742</v>
      </c>
      <c r="E965">
        <v>4378</v>
      </c>
      <c r="F965">
        <v>76</v>
      </c>
      <c r="G965" t="s">
        <v>40</v>
      </c>
      <c r="H965" t="str">
        <f>IF(Grammys[[#This Row],[date]]&gt;=DATE(2022,2,1), "Grammys", "Grammys + TRA")</f>
        <v>Grammys + TRA</v>
      </c>
      <c r="I965" s="29" t="str">
        <f>_xlfn.XLOOKUP(Grammys[[#This Row],[date]],mobile_visits[date],mobile_visits[mobile_visitors],"0")</f>
        <v>0</v>
      </c>
    </row>
    <row r="966" spans="1:9">
      <c r="A966" s="1">
        <v>43700</v>
      </c>
      <c r="B966">
        <v>8160</v>
      </c>
      <c r="C966">
        <v>11245</v>
      </c>
      <c r="D966">
        <v>8523</v>
      </c>
      <c r="E966">
        <v>4174</v>
      </c>
      <c r="F966">
        <v>73</v>
      </c>
      <c r="G966" t="s">
        <v>40</v>
      </c>
      <c r="H966" t="str">
        <f>IF(Grammys[[#This Row],[date]]&gt;=DATE(2022,2,1), "Grammys", "Grammys + TRA")</f>
        <v>Grammys + TRA</v>
      </c>
      <c r="I966" s="29" t="str">
        <f>_xlfn.XLOOKUP(Grammys[[#This Row],[date]],mobile_visits[date],mobile_visits[mobile_visitors],"0")</f>
        <v>0</v>
      </c>
    </row>
    <row r="967" spans="1:9">
      <c r="A967" s="1">
        <v>43701</v>
      </c>
      <c r="B967">
        <v>7001</v>
      </c>
      <c r="C967">
        <v>9968</v>
      </c>
      <c r="D967">
        <v>7310</v>
      </c>
      <c r="E967">
        <v>3539</v>
      </c>
      <c r="F967">
        <v>79</v>
      </c>
      <c r="G967" t="s">
        <v>40</v>
      </c>
      <c r="H967" t="str">
        <f>IF(Grammys[[#This Row],[date]]&gt;=DATE(2022,2,1), "Grammys", "Grammys + TRA")</f>
        <v>Grammys + TRA</v>
      </c>
      <c r="I967" s="29" t="str">
        <f>_xlfn.XLOOKUP(Grammys[[#This Row],[date]],mobile_visits[date],mobile_visits[mobile_visitors],"0")</f>
        <v>0</v>
      </c>
    </row>
    <row r="968" spans="1:9">
      <c r="A968" s="1">
        <v>43702</v>
      </c>
      <c r="B968">
        <v>6959</v>
      </c>
      <c r="C968">
        <v>9739</v>
      </c>
      <c r="D968">
        <v>7241</v>
      </c>
      <c r="E968">
        <v>3515</v>
      </c>
      <c r="F968">
        <v>76</v>
      </c>
      <c r="G968" t="s">
        <v>40</v>
      </c>
      <c r="H968" t="str">
        <f>IF(Grammys[[#This Row],[date]]&gt;=DATE(2022,2,1), "Grammys", "Grammys + TRA")</f>
        <v>Grammys + TRA</v>
      </c>
      <c r="I968" s="29" t="str">
        <f>_xlfn.XLOOKUP(Grammys[[#This Row],[date]],mobile_visits[date],mobile_visits[mobile_visitors],"0")</f>
        <v>0</v>
      </c>
    </row>
    <row r="969" spans="1:9">
      <c r="A969" s="1">
        <v>43703</v>
      </c>
      <c r="B969">
        <v>8033</v>
      </c>
      <c r="C969">
        <v>12085</v>
      </c>
      <c r="D969">
        <v>8496</v>
      </c>
      <c r="E969">
        <v>4072</v>
      </c>
      <c r="F969">
        <v>83</v>
      </c>
      <c r="G969" t="s">
        <v>40</v>
      </c>
      <c r="H969" t="str">
        <f>IF(Grammys[[#This Row],[date]]&gt;=DATE(2022,2,1), "Grammys", "Grammys + TRA")</f>
        <v>Grammys + TRA</v>
      </c>
      <c r="I969" s="29" t="str">
        <f>_xlfn.XLOOKUP(Grammys[[#This Row],[date]],mobile_visits[date],mobile_visits[mobile_visitors],"0")</f>
        <v>0</v>
      </c>
    </row>
    <row r="970" spans="1:9">
      <c r="A970" s="1">
        <v>43704</v>
      </c>
      <c r="B970">
        <v>8315</v>
      </c>
      <c r="C970">
        <v>12225</v>
      </c>
      <c r="D970">
        <v>8797</v>
      </c>
      <c r="E970">
        <v>4307</v>
      </c>
      <c r="F970">
        <v>81</v>
      </c>
      <c r="G970" t="s">
        <v>40</v>
      </c>
      <c r="H970" t="str">
        <f>IF(Grammys[[#This Row],[date]]&gt;=DATE(2022,2,1), "Grammys", "Grammys + TRA")</f>
        <v>Grammys + TRA</v>
      </c>
      <c r="I970" s="29" t="str">
        <f>_xlfn.XLOOKUP(Grammys[[#This Row],[date]],mobile_visits[date],mobile_visits[mobile_visitors],"0")</f>
        <v>0</v>
      </c>
    </row>
    <row r="971" spans="1:9">
      <c r="A971" s="1">
        <v>43705</v>
      </c>
      <c r="B971">
        <v>16128</v>
      </c>
      <c r="C971">
        <v>23256</v>
      </c>
      <c r="D971">
        <v>17176</v>
      </c>
      <c r="E971">
        <v>8092</v>
      </c>
      <c r="F971">
        <v>65</v>
      </c>
      <c r="G971" t="s">
        <v>40</v>
      </c>
      <c r="H971" t="str">
        <f>IF(Grammys[[#This Row],[date]]&gt;=DATE(2022,2,1), "Grammys", "Grammys + TRA")</f>
        <v>Grammys + TRA</v>
      </c>
      <c r="I971" s="29" t="str">
        <f>_xlfn.XLOOKUP(Grammys[[#This Row],[date]],mobile_visits[date],mobile_visits[mobile_visitors],"0")</f>
        <v>0</v>
      </c>
    </row>
    <row r="972" spans="1:9">
      <c r="A972" s="1">
        <v>43706</v>
      </c>
      <c r="B972">
        <v>12813</v>
      </c>
      <c r="C972">
        <v>18124</v>
      </c>
      <c r="D972">
        <v>13458</v>
      </c>
      <c r="E972">
        <v>6553</v>
      </c>
      <c r="F972">
        <v>75</v>
      </c>
      <c r="G972" t="s">
        <v>40</v>
      </c>
      <c r="H972" t="str">
        <f>IF(Grammys[[#This Row],[date]]&gt;=DATE(2022,2,1), "Grammys", "Grammys + TRA")</f>
        <v>Grammys + TRA</v>
      </c>
      <c r="I972" s="29" t="str">
        <f>_xlfn.XLOOKUP(Grammys[[#This Row],[date]],mobile_visits[date],mobile_visits[mobile_visitors],"0")</f>
        <v>0</v>
      </c>
    </row>
    <row r="973" spans="1:9">
      <c r="A973" s="1">
        <v>43707</v>
      </c>
      <c r="B973">
        <v>10930</v>
      </c>
      <c r="C973">
        <v>15938</v>
      </c>
      <c r="D973">
        <v>11504</v>
      </c>
      <c r="E973">
        <v>5591</v>
      </c>
      <c r="F973">
        <v>75</v>
      </c>
      <c r="G973" t="s">
        <v>40</v>
      </c>
      <c r="H973" t="str">
        <f>IF(Grammys[[#This Row],[date]]&gt;=DATE(2022,2,1), "Grammys", "Grammys + TRA")</f>
        <v>Grammys + TRA</v>
      </c>
      <c r="I973" s="29" t="str">
        <f>_xlfn.XLOOKUP(Grammys[[#This Row],[date]],mobile_visits[date],mobile_visits[mobile_visitors],"0")</f>
        <v>0</v>
      </c>
    </row>
    <row r="974" spans="1:9">
      <c r="A974" s="1">
        <v>43708</v>
      </c>
      <c r="B974">
        <v>14794</v>
      </c>
      <c r="C974">
        <v>18583</v>
      </c>
      <c r="D974">
        <v>15549</v>
      </c>
      <c r="E974">
        <v>4947</v>
      </c>
      <c r="F974">
        <v>50</v>
      </c>
      <c r="G974" t="s">
        <v>40</v>
      </c>
      <c r="H974" t="str">
        <f>IF(Grammys[[#This Row],[date]]&gt;=DATE(2022,2,1), "Grammys", "Grammys + TRA")</f>
        <v>Grammys + TRA</v>
      </c>
      <c r="I974" s="29" t="str">
        <f>_xlfn.XLOOKUP(Grammys[[#This Row],[date]],mobile_visits[date],mobile_visits[mobile_visitors],"0")</f>
        <v>0</v>
      </c>
    </row>
    <row r="975" spans="1:9">
      <c r="A975" s="1">
        <v>43709</v>
      </c>
      <c r="B975">
        <v>14627</v>
      </c>
      <c r="C975">
        <v>17877</v>
      </c>
      <c r="D975">
        <v>15121</v>
      </c>
      <c r="E975">
        <v>4827</v>
      </c>
      <c r="F975">
        <v>49</v>
      </c>
      <c r="G975" t="s">
        <v>40</v>
      </c>
      <c r="H975" t="str">
        <f>IF(Grammys[[#This Row],[date]]&gt;=DATE(2022,2,1), "Grammys", "Grammys + TRA")</f>
        <v>Grammys + TRA</v>
      </c>
      <c r="I975" s="29" t="str">
        <f>_xlfn.XLOOKUP(Grammys[[#This Row],[date]],mobile_visits[date],mobile_visits[mobile_visitors],"0")</f>
        <v>0</v>
      </c>
    </row>
    <row r="976" spans="1:9">
      <c r="A976" s="1">
        <v>43710</v>
      </c>
      <c r="B976">
        <v>8695</v>
      </c>
      <c r="C976">
        <v>12655</v>
      </c>
      <c r="D976">
        <v>9176</v>
      </c>
      <c r="E976">
        <v>4346</v>
      </c>
      <c r="F976">
        <v>79</v>
      </c>
      <c r="G976" t="s">
        <v>40</v>
      </c>
      <c r="H976" t="str">
        <f>IF(Grammys[[#This Row],[date]]&gt;=DATE(2022,2,1), "Grammys", "Grammys + TRA")</f>
        <v>Grammys + TRA</v>
      </c>
      <c r="I976" s="29" t="str">
        <f>_xlfn.XLOOKUP(Grammys[[#This Row],[date]],mobile_visits[date],mobile_visits[mobile_visitors],"0")</f>
        <v>0</v>
      </c>
    </row>
    <row r="977" spans="1:9">
      <c r="A977" s="1">
        <v>43711</v>
      </c>
      <c r="B977">
        <v>8340</v>
      </c>
      <c r="C977">
        <v>12519</v>
      </c>
      <c r="D977">
        <v>8781</v>
      </c>
      <c r="E977">
        <v>4285</v>
      </c>
      <c r="F977">
        <v>80</v>
      </c>
      <c r="G977" t="s">
        <v>40</v>
      </c>
      <c r="H977" t="str">
        <f>IF(Grammys[[#This Row],[date]]&gt;=DATE(2022,2,1), "Grammys", "Grammys + TRA")</f>
        <v>Grammys + TRA</v>
      </c>
      <c r="I977" s="29" t="str">
        <f>_xlfn.XLOOKUP(Grammys[[#This Row],[date]],mobile_visits[date],mobile_visits[mobile_visitors],"0")</f>
        <v>0</v>
      </c>
    </row>
    <row r="978" spans="1:9">
      <c r="A978" s="1">
        <v>43712</v>
      </c>
      <c r="B978">
        <v>10296</v>
      </c>
      <c r="C978">
        <v>13732</v>
      </c>
      <c r="D978">
        <v>10767</v>
      </c>
      <c r="E978">
        <v>4909</v>
      </c>
      <c r="F978">
        <v>73</v>
      </c>
      <c r="G978" t="s">
        <v>40</v>
      </c>
      <c r="H978" t="str">
        <f>IF(Grammys[[#This Row],[date]]&gt;=DATE(2022,2,1), "Grammys", "Grammys + TRA")</f>
        <v>Grammys + TRA</v>
      </c>
      <c r="I978" s="29" t="str">
        <f>_xlfn.XLOOKUP(Grammys[[#This Row],[date]],mobile_visits[date],mobile_visits[mobile_visitors],"0")</f>
        <v>0</v>
      </c>
    </row>
    <row r="979" spans="1:9">
      <c r="A979" s="1">
        <v>43713</v>
      </c>
      <c r="B979">
        <v>25821</v>
      </c>
      <c r="C979">
        <v>30424</v>
      </c>
      <c r="D979">
        <v>26382</v>
      </c>
      <c r="E979">
        <v>8042</v>
      </c>
      <c r="F979">
        <v>86</v>
      </c>
      <c r="G979" t="s">
        <v>40</v>
      </c>
      <c r="H979" t="str">
        <f>IF(Grammys[[#This Row],[date]]&gt;=DATE(2022,2,1), "Grammys", "Grammys + TRA")</f>
        <v>Grammys + TRA</v>
      </c>
      <c r="I979" s="29" t="str">
        <f>_xlfn.XLOOKUP(Grammys[[#This Row],[date]],mobile_visits[date],mobile_visits[mobile_visitors],"0")</f>
        <v>0</v>
      </c>
    </row>
    <row r="980" spans="1:9">
      <c r="A980" s="1">
        <v>43714</v>
      </c>
      <c r="B980">
        <v>11170</v>
      </c>
      <c r="C980">
        <v>14380</v>
      </c>
      <c r="D980">
        <v>11742</v>
      </c>
      <c r="E980">
        <v>5360</v>
      </c>
      <c r="F980">
        <v>79</v>
      </c>
      <c r="G980" t="s">
        <v>40</v>
      </c>
      <c r="H980" t="str">
        <f>IF(Grammys[[#This Row],[date]]&gt;=DATE(2022,2,1), "Grammys", "Grammys + TRA")</f>
        <v>Grammys + TRA</v>
      </c>
      <c r="I980" s="29" t="str">
        <f>_xlfn.XLOOKUP(Grammys[[#This Row],[date]],mobile_visits[date],mobile_visits[mobile_visitors],"0")</f>
        <v>0</v>
      </c>
    </row>
    <row r="981" spans="1:9">
      <c r="A981" s="1">
        <v>43715</v>
      </c>
      <c r="B981">
        <v>10037</v>
      </c>
      <c r="C981">
        <v>13005</v>
      </c>
      <c r="D981">
        <v>10528</v>
      </c>
      <c r="E981">
        <v>4615</v>
      </c>
      <c r="F981">
        <v>80</v>
      </c>
      <c r="G981" t="s">
        <v>40</v>
      </c>
      <c r="H981" t="str">
        <f>IF(Grammys[[#This Row],[date]]&gt;=DATE(2022,2,1), "Grammys", "Grammys + TRA")</f>
        <v>Grammys + TRA</v>
      </c>
      <c r="I981" s="29" t="str">
        <f>_xlfn.XLOOKUP(Grammys[[#This Row],[date]],mobile_visits[date],mobile_visits[mobile_visitors],"0")</f>
        <v>0</v>
      </c>
    </row>
    <row r="982" spans="1:9">
      <c r="A982" s="1">
        <v>43716</v>
      </c>
      <c r="B982">
        <v>9921</v>
      </c>
      <c r="C982">
        <v>13048</v>
      </c>
      <c r="D982">
        <v>10285</v>
      </c>
      <c r="E982">
        <v>4307</v>
      </c>
      <c r="F982">
        <v>79</v>
      </c>
      <c r="G982" t="s">
        <v>40</v>
      </c>
      <c r="H982" t="str">
        <f>IF(Grammys[[#This Row],[date]]&gt;=DATE(2022,2,1), "Grammys", "Grammys + TRA")</f>
        <v>Grammys + TRA</v>
      </c>
      <c r="I982" s="29" t="str">
        <f>_xlfn.XLOOKUP(Grammys[[#This Row],[date]],mobile_visits[date],mobile_visits[mobile_visitors],"0")</f>
        <v>0</v>
      </c>
    </row>
    <row r="983" spans="1:9">
      <c r="A983" s="1">
        <v>43717</v>
      </c>
      <c r="B983">
        <v>7993</v>
      </c>
      <c r="C983">
        <v>11929</v>
      </c>
      <c r="D983">
        <v>8515</v>
      </c>
      <c r="E983">
        <v>4135</v>
      </c>
      <c r="F983">
        <v>83</v>
      </c>
      <c r="G983" t="s">
        <v>40</v>
      </c>
      <c r="H983" t="str">
        <f>IF(Grammys[[#This Row],[date]]&gt;=DATE(2022,2,1), "Grammys", "Grammys + TRA")</f>
        <v>Grammys + TRA</v>
      </c>
      <c r="I983" s="29" t="str">
        <f>_xlfn.XLOOKUP(Grammys[[#This Row],[date]],mobile_visits[date],mobile_visits[mobile_visitors],"0")</f>
        <v>0</v>
      </c>
    </row>
    <row r="984" spans="1:9">
      <c r="A984" s="1">
        <v>43718</v>
      </c>
      <c r="B984">
        <v>7871</v>
      </c>
      <c r="C984">
        <v>11633</v>
      </c>
      <c r="D984">
        <v>8298</v>
      </c>
      <c r="E984">
        <v>3829</v>
      </c>
      <c r="F984">
        <v>91</v>
      </c>
      <c r="G984" t="s">
        <v>40</v>
      </c>
      <c r="H984" t="str">
        <f>IF(Grammys[[#This Row],[date]]&gt;=DATE(2022,2,1), "Grammys", "Grammys + TRA")</f>
        <v>Grammys + TRA</v>
      </c>
      <c r="I984" s="29" t="str">
        <f>_xlfn.XLOOKUP(Grammys[[#This Row],[date]],mobile_visits[date],mobile_visits[mobile_visitors],"0")</f>
        <v>0</v>
      </c>
    </row>
    <row r="985" spans="1:9">
      <c r="A985" s="1">
        <v>43719</v>
      </c>
      <c r="B985">
        <v>15129</v>
      </c>
      <c r="C985">
        <v>17449</v>
      </c>
      <c r="D985">
        <v>15883</v>
      </c>
      <c r="E985">
        <v>7896</v>
      </c>
      <c r="F985">
        <v>91</v>
      </c>
      <c r="G985" t="s">
        <v>40</v>
      </c>
      <c r="H985" t="str">
        <f>IF(Grammys[[#This Row],[date]]&gt;=DATE(2022,2,1), "Grammys", "Grammys + TRA")</f>
        <v>Grammys + TRA</v>
      </c>
      <c r="I985" s="29" t="str">
        <f>_xlfn.XLOOKUP(Grammys[[#This Row],[date]],mobile_visits[date],mobile_visits[mobile_visitors],"0")</f>
        <v>0</v>
      </c>
    </row>
    <row r="986" spans="1:9">
      <c r="A986" s="1">
        <v>43720</v>
      </c>
      <c r="B986">
        <v>11051</v>
      </c>
      <c r="C986">
        <v>13777</v>
      </c>
      <c r="D986">
        <v>11461</v>
      </c>
      <c r="E986">
        <v>5312</v>
      </c>
      <c r="F986">
        <v>91</v>
      </c>
      <c r="G986" t="s">
        <v>40</v>
      </c>
      <c r="H986" t="str">
        <f>IF(Grammys[[#This Row],[date]]&gt;=DATE(2022,2,1), "Grammys", "Grammys + TRA")</f>
        <v>Grammys + TRA</v>
      </c>
      <c r="I986" s="29" t="str">
        <f>_xlfn.XLOOKUP(Grammys[[#This Row],[date]],mobile_visits[date],mobile_visits[mobile_visitors],"0")</f>
        <v>0</v>
      </c>
    </row>
    <row r="987" spans="1:9">
      <c r="A987" s="1">
        <v>43721</v>
      </c>
      <c r="B987">
        <v>18065</v>
      </c>
      <c r="C987">
        <v>21594</v>
      </c>
      <c r="D987">
        <v>18658</v>
      </c>
      <c r="E987">
        <v>12083</v>
      </c>
      <c r="F987">
        <v>54</v>
      </c>
      <c r="G987" t="s">
        <v>40</v>
      </c>
      <c r="H987" t="str">
        <f>IF(Grammys[[#This Row],[date]]&gt;=DATE(2022,2,1), "Grammys", "Grammys + TRA")</f>
        <v>Grammys + TRA</v>
      </c>
      <c r="I987" s="29" t="str">
        <f>_xlfn.XLOOKUP(Grammys[[#This Row],[date]],mobile_visits[date],mobile_visits[mobile_visitors],"0")</f>
        <v>0</v>
      </c>
    </row>
    <row r="988" spans="1:9">
      <c r="A988" s="1">
        <v>43722</v>
      </c>
      <c r="B988">
        <v>23228</v>
      </c>
      <c r="C988">
        <v>27025</v>
      </c>
      <c r="D988">
        <v>23578</v>
      </c>
      <c r="E988">
        <v>17495</v>
      </c>
      <c r="F988">
        <v>37</v>
      </c>
      <c r="G988" t="s">
        <v>40</v>
      </c>
      <c r="H988" t="str">
        <f>IF(Grammys[[#This Row],[date]]&gt;=DATE(2022,2,1), "Grammys", "Grammys + TRA")</f>
        <v>Grammys + TRA</v>
      </c>
      <c r="I988" s="29" t="str">
        <f>_xlfn.XLOOKUP(Grammys[[#This Row],[date]],mobile_visits[date],mobile_visits[mobile_visitors],"0")</f>
        <v>0</v>
      </c>
    </row>
    <row r="989" spans="1:9">
      <c r="A989" s="1">
        <v>43723</v>
      </c>
      <c r="B989">
        <v>18797</v>
      </c>
      <c r="C989">
        <v>22900</v>
      </c>
      <c r="D989">
        <v>19270</v>
      </c>
      <c r="E989">
        <v>13640</v>
      </c>
      <c r="F989">
        <v>44</v>
      </c>
      <c r="G989" t="s">
        <v>40</v>
      </c>
      <c r="H989" t="str">
        <f>IF(Grammys[[#This Row],[date]]&gt;=DATE(2022,2,1), "Grammys", "Grammys + TRA")</f>
        <v>Grammys + TRA</v>
      </c>
      <c r="I989" s="29" t="str">
        <f>_xlfn.XLOOKUP(Grammys[[#This Row],[date]],mobile_visits[date],mobile_visits[mobile_visitors],"0")</f>
        <v>0</v>
      </c>
    </row>
    <row r="990" spans="1:9">
      <c r="A990" s="1">
        <v>43724</v>
      </c>
      <c r="B990">
        <v>14136</v>
      </c>
      <c r="C990">
        <v>17913</v>
      </c>
      <c r="D990">
        <v>14702</v>
      </c>
      <c r="E990">
        <v>9333</v>
      </c>
      <c r="F990">
        <v>57</v>
      </c>
      <c r="G990" t="s">
        <v>40</v>
      </c>
      <c r="H990" t="str">
        <f>IF(Grammys[[#This Row],[date]]&gt;=DATE(2022,2,1), "Grammys", "Grammys + TRA")</f>
        <v>Grammys + TRA</v>
      </c>
      <c r="I990" s="29" t="str">
        <f>_xlfn.XLOOKUP(Grammys[[#This Row],[date]],mobile_visits[date],mobile_visits[mobile_visitors],"0")</f>
        <v>0</v>
      </c>
    </row>
    <row r="991" spans="1:9">
      <c r="A991" s="1">
        <v>43725</v>
      </c>
      <c r="B991">
        <v>9528</v>
      </c>
      <c r="C991">
        <v>13382</v>
      </c>
      <c r="D991">
        <v>10084</v>
      </c>
      <c r="E991">
        <v>5203</v>
      </c>
      <c r="F991">
        <v>76</v>
      </c>
      <c r="G991" t="s">
        <v>40</v>
      </c>
      <c r="H991" t="str">
        <f>IF(Grammys[[#This Row],[date]]&gt;=DATE(2022,2,1), "Grammys", "Grammys + TRA")</f>
        <v>Grammys + TRA</v>
      </c>
      <c r="I991" s="29" t="str">
        <f>_xlfn.XLOOKUP(Grammys[[#This Row],[date]],mobile_visits[date],mobile_visits[mobile_visitors],"0")</f>
        <v>0</v>
      </c>
    </row>
    <row r="992" spans="1:9">
      <c r="A992" s="1">
        <v>43726</v>
      </c>
      <c r="B992">
        <v>9187</v>
      </c>
      <c r="C992">
        <v>13050</v>
      </c>
      <c r="D992">
        <v>9661</v>
      </c>
      <c r="E992">
        <v>4671</v>
      </c>
      <c r="F992">
        <v>77</v>
      </c>
      <c r="G992" t="s">
        <v>40</v>
      </c>
      <c r="H992" t="str">
        <f>IF(Grammys[[#This Row],[date]]&gt;=DATE(2022,2,1), "Grammys", "Grammys + TRA")</f>
        <v>Grammys + TRA</v>
      </c>
      <c r="I992" s="29" t="str">
        <f>_xlfn.XLOOKUP(Grammys[[#This Row],[date]],mobile_visits[date],mobile_visits[mobile_visitors],"0")</f>
        <v>0</v>
      </c>
    </row>
    <row r="993" spans="1:9">
      <c r="A993" s="1">
        <v>43727</v>
      </c>
      <c r="B993">
        <v>9078</v>
      </c>
      <c r="C993">
        <v>12770</v>
      </c>
      <c r="D993">
        <v>9630</v>
      </c>
      <c r="E993">
        <v>4570</v>
      </c>
      <c r="F993">
        <v>83</v>
      </c>
      <c r="G993" t="s">
        <v>40</v>
      </c>
      <c r="H993" t="str">
        <f>IF(Grammys[[#This Row],[date]]&gt;=DATE(2022,2,1), "Grammys", "Grammys + TRA")</f>
        <v>Grammys + TRA</v>
      </c>
      <c r="I993" s="29" t="str">
        <f>_xlfn.XLOOKUP(Grammys[[#This Row],[date]],mobile_visits[date],mobile_visits[mobile_visitors],"0")</f>
        <v>0</v>
      </c>
    </row>
    <row r="994" spans="1:9">
      <c r="A994" s="1">
        <v>43728</v>
      </c>
      <c r="B994">
        <v>10102</v>
      </c>
      <c r="C994">
        <v>13531</v>
      </c>
      <c r="D994">
        <v>10645</v>
      </c>
      <c r="E994">
        <v>5333</v>
      </c>
      <c r="F994">
        <v>74</v>
      </c>
      <c r="G994" t="s">
        <v>40</v>
      </c>
      <c r="H994" t="str">
        <f>IF(Grammys[[#This Row],[date]]&gt;=DATE(2022,2,1), "Grammys", "Grammys + TRA")</f>
        <v>Grammys + TRA</v>
      </c>
      <c r="I994" s="29" t="str">
        <f>_xlfn.XLOOKUP(Grammys[[#This Row],[date]],mobile_visits[date],mobile_visits[mobile_visitors],"0")</f>
        <v>0</v>
      </c>
    </row>
    <row r="995" spans="1:9">
      <c r="A995" s="1">
        <v>43729</v>
      </c>
      <c r="B995">
        <v>10161</v>
      </c>
      <c r="C995">
        <v>13843</v>
      </c>
      <c r="D995">
        <v>10710</v>
      </c>
      <c r="E995">
        <v>5251</v>
      </c>
      <c r="F995">
        <v>73</v>
      </c>
      <c r="G995" t="s">
        <v>40</v>
      </c>
      <c r="H995" t="str">
        <f>IF(Grammys[[#This Row],[date]]&gt;=DATE(2022,2,1), "Grammys", "Grammys + TRA")</f>
        <v>Grammys + TRA</v>
      </c>
      <c r="I995" s="29" t="str">
        <f>_xlfn.XLOOKUP(Grammys[[#This Row],[date]],mobile_visits[date],mobile_visits[mobile_visitors],"0")</f>
        <v>0</v>
      </c>
    </row>
    <row r="996" spans="1:9">
      <c r="A996" s="1">
        <v>43730</v>
      </c>
      <c r="B996">
        <v>13074</v>
      </c>
      <c r="C996">
        <v>18192</v>
      </c>
      <c r="D996">
        <v>13544</v>
      </c>
      <c r="E996">
        <v>6246</v>
      </c>
      <c r="F996">
        <v>68</v>
      </c>
      <c r="G996" t="s">
        <v>40</v>
      </c>
      <c r="H996" t="str">
        <f>IF(Grammys[[#This Row],[date]]&gt;=DATE(2022,2,1), "Grammys", "Grammys + TRA")</f>
        <v>Grammys + TRA</v>
      </c>
      <c r="I996" s="29" t="str">
        <f>_xlfn.XLOOKUP(Grammys[[#This Row],[date]],mobile_visits[date],mobile_visits[mobile_visitors],"0")</f>
        <v>0</v>
      </c>
    </row>
    <row r="997" spans="1:9">
      <c r="A997" s="1">
        <v>43731</v>
      </c>
      <c r="B997">
        <v>11947</v>
      </c>
      <c r="C997">
        <v>17078</v>
      </c>
      <c r="D997">
        <v>12455</v>
      </c>
      <c r="E997">
        <v>6304</v>
      </c>
      <c r="F997">
        <v>75</v>
      </c>
      <c r="G997" t="s">
        <v>40</v>
      </c>
      <c r="H997" t="str">
        <f>IF(Grammys[[#This Row],[date]]&gt;=DATE(2022,2,1), "Grammys", "Grammys + TRA")</f>
        <v>Grammys + TRA</v>
      </c>
      <c r="I997" s="29" t="str">
        <f>_xlfn.XLOOKUP(Grammys[[#This Row],[date]],mobile_visits[date],mobile_visits[mobile_visitors],"0")</f>
        <v>0</v>
      </c>
    </row>
    <row r="998" spans="1:9">
      <c r="A998" s="1">
        <v>43732</v>
      </c>
      <c r="B998">
        <v>27064</v>
      </c>
      <c r="C998">
        <v>34492</v>
      </c>
      <c r="D998">
        <v>28229</v>
      </c>
      <c r="E998">
        <v>8150</v>
      </c>
      <c r="F998">
        <v>63</v>
      </c>
      <c r="G998" t="s">
        <v>40</v>
      </c>
      <c r="H998" t="str">
        <f>IF(Grammys[[#This Row],[date]]&gt;=DATE(2022,2,1), "Grammys", "Grammys + TRA")</f>
        <v>Grammys + TRA</v>
      </c>
      <c r="I998" s="29" t="str">
        <f>_xlfn.XLOOKUP(Grammys[[#This Row],[date]],mobile_visits[date],mobile_visits[mobile_visitors],"0")</f>
        <v>0</v>
      </c>
    </row>
    <row r="999" spans="1:9">
      <c r="A999" s="1">
        <v>43733</v>
      </c>
      <c r="B999">
        <v>20065</v>
      </c>
      <c r="C999">
        <v>28921</v>
      </c>
      <c r="D999">
        <v>21178</v>
      </c>
      <c r="E999">
        <v>8656</v>
      </c>
      <c r="F999">
        <v>81</v>
      </c>
      <c r="G999" t="s">
        <v>40</v>
      </c>
      <c r="H999" t="str">
        <f>IF(Grammys[[#This Row],[date]]&gt;=DATE(2022,2,1), "Grammys", "Grammys + TRA")</f>
        <v>Grammys + TRA</v>
      </c>
      <c r="I999" s="29" t="str">
        <f>_xlfn.XLOOKUP(Grammys[[#This Row],[date]],mobile_visits[date],mobile_visits[mobile_visitors],"0")</f>
        <v>0</v>
      </c>
    </row>
    <row r="1000" spans="1:9">
      <c r="A1000" s="1">
        <v>43734</v>
      </c>
      <c r="B1000">
        <v>16694</v>
      </c>
      <c r="C1000">
        <v>25131</v>
      </c>
      <c r="D1000">
        <v>17588</v>
      </c>
      <c r="E1000">
        <v>8117</v>
      </c>
      <c r="F1000">
        <v>72</v>
      </c>
      <c r="G1000" t="s">
        <v>40</v>
      </c>
      <c r="H1000" t="str">
        <f>IF(Grammys[[#This Row],[date]]&gt;=DATE(2022,2,1), "Grammys", "Grammys + TRA")</f>
        <v>Grammys + TRA</v>
      </c>
      <c r="I1000" s="29" t="str">
        <f>_xlfn.XLOOKUP(Grammys[[#This Row],[date]],mobile_visits[date],mobile_visits[mobile_visitors],"0")</f>
        <v>0</v>
      </c>
    </row>
    <row r="1001" spans="1:9">
      <c r="A1001" s="1">
        <v>43735</v>
      </c>
      <c r="B1001">
        <v>13417</v>
      </c>
      <c r="C1001">
        <v>20939</v>
      </c>
      <c r="D1001">
        <v>14267</v>
      </c>
      <c r="E1001">
        <v>6703</v>
      </c>
      <c r="F1001">
        <v>73</v>
      </c>
      <c r="G1001" t="s">
        <v>40</v>
      </c>
      <c r="H1001" t="str">
        <f>IF(Grammys[[#This Row],[date]]&gt;=DATE(2022,2,1), "Grammys", "Grammys + TRA")</f>
        <v>Grammys + TRA</v>
      </c>
      <c r="I1001" s="29" t="str">
        <f>_xlfn.XLOOKUP(Grammys[[#This Row],[date]],mobile_visits[date],mobile_visits[mobile_visitors],"0")</f>
        <v>0</v>
      </c>
    </row>
    <row r="1002" spans="1:9">
      <c r="A1002" s="1">
        <v>43736</v>
      </c>
      <c r="B1002">
        <v>11283</v>
      </c>
      <c r="C1002">
        <v>17859</v>
      </c>
      <c r="D1002">
        <v>12065</v>
      </c>
      <c r="E1002">
        <v>5695</v>
      </c>
      <c r="F1002">
        <v>78</v>
      </c>
      <c r="G1002" t="s">
        <v>40</v>
      </c>
      <c r="H1002" t="str">
        <f>IF(Grammys[[#This Row],[date]]&gt;=DATE(2022,2,1), "Grammys", "Grammys + TRA")</f>
        <v>Grammys + TRA</v>
      </c>
      <c r="I1002" s="29" t="str">
        <f>_xlfn.XLOOKUP(Grammys[[#This Row],[date]],mobile_visits[date],mobile_visits[mobile_visitors],"0")</f>
        <v>0</v>
      </c>
    </row>
    <row r="1003" spans="1:9">
      <c r="A1003" s="1">
        <v>43737</v>
      </c>
      <c r="B1003">
        <v>10719</v>
      </c>
      <c r="C1003">
        <v>16852</v>
      </c>
      <c r="D1003">
        <v>11446</v>
      </c>
      <c r="E1003">
        <v>5537</v>
      </c>
      <c r="F1003">
        <v>77</v>
      </c>
      <c r="G1003" t="s">
        <v>40</v>
      </c>
      <c r="H1003" t="str">
        <f>IF(Grammys[[#This Row],[date]]&gt;=DATE(2022,2,1), "Grammys", "Grammys + TRA")</f>
        <v>Grammys + TRA</v>
      </c>
      <c r="I1003" s="29" t="str">
        <f>_xlfn.XLOOKUP(Grammys[[#This Row],[date]],mobile_visits[date],mobile_visits[mobile_visitors],"0")</f>
        <v>0</v>
      </c>
    </row>
    <row r="1004" spans="1:9">
      <c r="A1004" s="1">
        <v>43738</v>
      </c>
      <c r="B1004">
        <v>11582</v>
      </c>
      <c r="C1004">
        <v>17360</v>
      </c>
      <c r="D1004">
        <v>12392</v>
      </c>
      <c r="E1004">
        <v>5776</v>
      </c>
      <c r="F1004">
        <v>81</v>
      </c>
      <c r="G1004" t="s">
        <v>40</v>
      </c>
      <c r="H1004" t="str">
        <f>IF(Grammys[[#This Row],[date]]&gt;=DATE(2022,2,1), "Grammys", "Grammys + TRA")</f>
        <v>Grammys + TRA</v>
      </c>
      <c r="I1004" s="29" t="str">
        <f>_xlfn.XLOOKUP(Grammys[[#This Row],[date]],mobile_visits[date],mobile_visits[mobile_visitors],"0")</f>
        <v>0</v>
      </c>
    </row>
    <row r="1005" spans="1:9">
      <c r="A1005" s="1">
        <v>43739</v>
      </c>
      <c r="B1005">
        <v>12212</v>
      </c>
      <c r="C1005">
        <v>17328</v>
      </c>
      <c r="D1005">
        <v>12816</v>
      </c>
      <c r="E1005">
        <v>5960</v>
      </c>
      <c r="F1005">
        <v>76</v>
      </c>
      <c r="G1005" t="s">
        <v>40</v>
      </c>
      <c r="H1005" t="str">
        <f>IF(Grammys[[#This Row],[date]]&gt;=DATE(2022,2,1), "Grammys", "Grammys + TRA")</f>
        <v>Grammys + TRA</v>
      </c>
      <c r="I1005" s="29" t="str">
        <f>_xlfn.XLOOKUP(Grammys[[#This Row],[date]],mobile_visits[date],mobile_visits[mobile_visitors],"0")</f>
        <v>0</v>
      </c>
    </row>
    <row r="1006" spans="1:9">
      <c r="A1006" s="1">
        <v>43740</v>
      </c>
      <c r="B1006">
        <v>11405</v>
      </c>
      <c r="C1006">
        <v>16876</v>
      </c>
      <c r="D1006">
        <v>12034</v>
      </c>
      <c r="E1006">
        <v>5600</v>
      </c>
      <c r="F1006">
        <v>75</v>
      </c>
      <c r="G1006" t="s">
        <v>40</v>
      </c>
      <c r="H1006" t="str">
        <f>IF(Grammys[[#This Row],[date]]&gt;=DATE(2022,2,1), "Grammys", "Grammys + TRA")</f>
        <v>Grammys + TRA</v>
      </c>
      <c r="I1006" s="29" t="str">
        <f>_xlfn.XLOOKUP(Grammys[[#This Row],[date]],mobile_visits[date],mobile_visits[mobile_visitors],"0")</f>
        <v>0</v>
      </c>
    </row>
    <row r="1007" spans="1:9">
      <c r="A1007" s="1">
        <v>43741</v>
      </c>
      <c r="B1007">
        <v>11627</v>
      </c>
      <c r="C1007">
        <v>17068</v>
      </c>
      <c r="D1007">
        <v>12341</v>
      </c>
      <c r="E1007">
        <v>5862</v>
      </c>
      <c r="F1007">
        <v>81</v>
      </c>
      <c r="G1007" t="s">
        <v>40</v>
      </c>
      <c r="H1007" t="str">
        <f>IF(Grammys[[#This Row],[date]]&gt;=DATE(2022,2,1), "Grammys", "Grammys + TRA")</f>
        <v>Grammys + TRA</v>
      </c>
      <c r="I1007" s="29" t="str">
        <f>_xlfn.XLOOKUP(Grammys[[#This Row],[date]],mobile_visits[date],mobile_visits[mobile_visitors],"0")</f>
        <v>0</v>
      </c>
    </row>
    <row r="1008" spans="1:9">
      <c r="A1008" s="1">
        <v>43742</v>
      </c>
      <c r="B1008">
        <v>11427</v>
      </c>
      <c r="C1008">
        <v>16908</v>
      </c>
      <c r="D1008">
        <v>12244</v>
      </c>
      <c r="E1008">
        <v>5625</v>
      </c>
      <c r="F1008">
        <v>79</v>
      </c>
      <c r="G1008" t="s">
        <v>40</v>
      </c>
      <c r="H1008" t="str">
        <f>IF(Grammys[[#This Row],[date]]&gt;=DATE(2022,2,1), "Grammys", "Grammys + TRA")</f>
        <v>Grammys + TRA</v>
      </c>
      <c r="I1008" s="29" t="str">
        <f>_xlfn.XLOOKUP(Grammys[[#This Row],[date]],mobile_visits[date],mobile_visits[mobile_visitors],"0")</f>
        <v>0</v>
      </c>
    </row>
    <row r="1009" spans="1:9">
      <c r="A1009" s="1">
        <v>43743</v>
      </c>
      <c r="B1009">
        <v>12796</v>
      </c>
      <c r="C1009">
        <v>20098</v>
      </c>
      <c r="D1009">
        <v>13735</v>
      </c>
      <c r="E1009">
        <v>6813</v>
      </c>
      <c r="F1009">
        <v>66</v>
      </c>
      <c r="G1009" t="s">
        <v>40</v>
      </c>
      <c r="H1009" t="str">
        <f>IF(Grammys[[#This Row],[date]]&gt;=DATE(2022,2,1), "Grammys", "Grammys + TRA")</f>
        <v>Grammys + TRA</v>
      </c>
      <c r="I1009" s="29" t="str">
        <f>_xlfn.XLOOKUP(Grammys[[#This Row],[date]],mobile_visits[date],mobile_visits[mobile_visitors],"0")</f>
        <v>0</v>
      </c>
    </row>
    <row r="1010" spans="1:9">
      <c r="A1010" s="1">
        <v>43744</v>
      </c>
      <c r="B1010">
        <v>14441</v>
      </c>
      <c r="C1010">
        <v>23729</v>
      </c>
      <c r="D1010">
        <v>15540</v>
      </c>
      <c r="E1010">
        <v>7614</v>
      </c>
      <c r="F1010">
        <v>72</v>
      </c>
      <c r="G1010" t="s">
        <v>40</v>
      </c>
      <c r="H1010" t="str">
        <f>IF(Grammys[[#This Row],[date]]&gt;=DATE(2022,2,1), "Grammys", "Grammys + TRA")</f>
        <v>Grammys + TRA</v>
      </c>
      <c r="I1010" s="29" t="str">
        <f>_xlfn.XLOOKUP(Grammys[[#This Row],[date]],mobile_visits[date],mobile_visits[mobile_visitors],"0")</f>
        <v>0</v>
      </c>
    </row>
    <row r="1011" spans="1:9">
      <c r="A1011" s="1">
        <v>43745</v>
      </c>
      <c r="B1011">
        <v>17752</v>
      </c>
      <c r="C1011">
        <v>27229</v>
      </c>
      <c r="D1011">
        <v>18772</v>
      </c>
      <c r="E1011">
        <v>10274</v>
      </c>
      <c r="F1011">
        <v>64</v>
      </c>
      <c r="G1011" t="s">
        <v>40</v>
      </c>
      <c r="H1011" t="str">
        <f>IF(Grammys[[#This Row],[date]]&gt;=DATE(2022,2,1), "Grammys", "Grammys + TRA")</f>
        <v>Grammys + TRA</v>
      </c>
      <c r="I1011" s="29" t="str">
        <f>_xlfn.XLOOKUP(Grammys[[#This Row],[date]],mobile_visits[date],mobile_visits[mobile_visitors],"0")</f>
        <v>0</v>
      </c>
    </row>
    <row r="1012" spans="1:9">
      <c r="A1012" s="1">
        <v>43746</v>
      </c>
      <c r="B1012">
        <v>16721</v>
      </c>
      <c r="C1012">
        <v>25420</v>
      </c>
      <c r="D1012">
        <v>17664</v>
      </c>
      <c r="E1012">
        <v>8771</v>
      </c>
      <c r="F1012">
        <v>70</v>
      </c>
      <c r="G1012" t="s">
        <v>40</v>
      </c>
      <c r="H1012" t="str">
        <f>IF(Grammys[[#This Row],[date]]&gt;=DATE(2022,2,1), "Grammys", "Grammys + TRA")</f>
        <v>Grammys + TRA</v>
      </c>
      <c r="I1012" s="29" t="str">
        <f>_xlfn.XLOOKUP(Grammys[[#This Row],[date]],mobile_visits[date],mobile_visits[mobile_visitors],"0")</f>
        <v>0</v>
      </c>
    </row>
    <row r="1013" spans="1:9">
      <c r="A1013" s="1">
        <v>43747</v>
      </c>
      <c r="B1013">
        <v>13744</v>
      </c>
      <c r="C1013">
        <v>21194</v>
      </c>
      <c r="D1013">
        <v>14515</v>
      </c>
      <c r="E1013">
        <v>6879</v>
      </c>
      <c r="F1013">
        <v>75</v>
      </c>
      <c r="G1013" t="s">
        <v>40</v>
      </c>
      <c r="H1013" t="str">
        <f>IF(Grammys[[#This Row],[date]]&gt;=DATE(2022,2,1), "Grammys", "Grammys + TRA")</f>
        <v>Grammys + TRA</v>
      </c>
      <c r="I1013" s="29" t="str">
        <f>_xlfn.XLOOKUP(Grammys[[#This Row],[date]],mobile_visits[date],mobile_visits[mobile_visitors],"0")</f>
        <v>0</v>
      </c>
    </row>
    <row r="1014" spans="1:9">
      <c r="A1014" s="1">
        <v>43748</v>
      </c>
      <c r="B1014">
        <v>12265</v>
      </c>
      <c r="C1014">
        <v>19320</v>
      </c>
      <c r="D1014">
        <v>13126</v>
      </c>
      <c r="E1014">
        <v>5995</v>
      </c>
      <c r="F1014">
        <v>77</v>
      </c>
      <c r="G1014" t="s">
        <v>40</v>
      </c>
      <c r="H1014" t="str">
        <f>IF(Grammys[[#This Row],[date]]&gt;=DATE(2022,2,1), "Grammys", "Grammys + TRA")</f>
        <v>Grammys + TRA</v>
      </c>
      <c r="I1014" s="29" t="str">
        <f>_xlfn.XLOOKUP(Grammys[[#This Row],[date]],mobile_visits[date],mobile_visits[mobile_visitors],"0")</f>
        <v>0</v>
      </c>
    </row>
    <row r="1015" spans="1:9">
      <c r="A1015" s="1">
        <v>43749</v>
      </c>
      <c r="B1015">
        <v>10819</v>
      </c>
      <c r="C1015">
        <v>15829</v>
      </c>
      <c r="D1015">
        <v>11510</v>
      </c>
      <c r="E1015">
        <v>5576</v>
      </c>
      <c r="F1015">
        <v>71</v>
      </c>
      <c r="G1015" t="s">
        <v>40</v>
      </c>
      <c r="H1015" t="str">
        <f>IF(Grammys[[#This Row],[date]]&gt;=DATE(2022,2,1), "Grammys", "Grammys + TRA")</f>
        <v>Grammys + TRA</v>
      </c>
      <c r="I1015" s="29" t="str">
        <f>_xlfn.XLOOKUP(Grammys[[#This Row],[date]],mobile_visits[date],mobile_visits[mobile_visitors],"0")</f>
        <v>0</v>
      </c>
    </row>
    <row r="1016" spans="1:9">
      <c r="A1016" s="1">
        <v>43750</v>
      </c>
      <c r="B1016">
        <v>10731</v>
      </c>
      <c r="C1016">
        <v>15343</v>
      </c>
      <c r="D1016">
        <v>11457</v>
      </c>
      <c r="E1016">
        <v>5304</v>
      </c>
      <c r="F1016">
        <v>73</v>
      </c>
      <c r="G1016" t="s">
        <v>40</v>
      </c>
      <c r="H1016" t="str">
        <f>IF(Grammys[[#This Row],[date]]&gt;=DATE(2022,2,1), "Grammys", "Grammys + TRA")</f>
        <v>Grammys + TRA</v>
      </c>
      <c r="I1016" s="29" t="str">
        <f>_xlfn.XLOOKUP(Grammys[[#This Row],[date]],mobile_visits[date],mobile_visits[mobile_visitors],"0")</f>
        <v>0</v>
      </c>
    </row>
    <row r="1017" spans="1:9">
      <c r="A1017" s="1">
        <v>43751</v>
      </c>
      <c r="B1017">
        <v>11359</v>
      </c>
      <c r="C1017">
        <v>16675</v>
      </c>
      <c r="D1017">
        <v>12208</v>
      </c>
      <c r="E1017">
        <v>5235</v>
      </c>
      <c r="F1017">
        <v>76</v>
      </c>
      <c r="G1017" t="s">
        <v>40</v>
      </c>
      <c r="H1017" t="str">
        <f>IF(Grammys[[#This Row],[date]]&gt;=DATE(2022,2,1), "Grammys", "Grammys + TRA")</f>
        <v>Grammys + TRA</v>
      </c>
      <c r="I1017" s="29" t="str">
        <f>_xlfn.XLOOKUP(Grammys[[#This Row],[date]],mobile_visits[date],mobile_visits[mobile_visitors],"0")</f>
        <v>0</v>
      </c>
    </row>
    <row r="1018" spans="1:9">
      <c r="A1018" s="1">
        <v>43752</v>
      </c>
      <c r="B1018">
        <v>11114</v>
      </c>
      <c r="C1018">
        <v>15872</v>
      </c>
      <c r="D1018">
        <v>11783</v>
      </c>
      <c r="E1018">
        <v>5421</v>
      </c>
      <c r="F1018">
        <v>72</v>
      </c>
      <c r="G1018" t="s">
        <v>40</v>
      </c>
      <c r="H1018" t="str">
        <f>IF(Grammys[[#This Row],[date]]&gt;=DATE(2022,2,1), "Grammys", "Grammys + TRA")</f>
        <v>Grammys + TRA</v>
      </c>
      <c r="I1018" s="29" t="str">
        <f>_xlfn.XLOOKUP(Grammys[[#This Row],[date]],mobile_visits[date],mobile_visits[mobile_visitors],"0")</f>
        <v>0</v>
      </c>
    </row>
    <row r="1019" spans="1:9">
      <c r="A1019" s="1">
        <v>43753</v>
      </c>
      <c r="B1019">
        <v>10913</v>
      </c>
      <c r="C1019">
        <v>15477</v>
      </c>
      <c r="D1019">
        <v>11404</v>
      </c>
      <c r="E1019">
        <v>5661</v>
      </c>
      <c r="F1019">
        <v>72</v>
      </c>
      <c r="G1019" t="s">
        <v>40</v>
      </c>
      <c r="H1019" t="str">
        <f>IF(Grammys[[#This Row],[date]]&gt;=DATE(2022,2,1), "Grammys", "Grammys + TRA")</f>
        <v>Grammys + TRA</v>
      </c>
      <c r="I1019" s="29" t="str">
        <f>_xlfn.XLOOKUP(Grammys[[#This Row],[date]],mobile_visits[date],mobile_visits[mobile_visitors],"0")</f>
        <v>0</v>
      </c>
    </row>
    <row r="1020" spans="1:9">
      <c r="A1020" s="1">
        <v>43754</v>
      </c>
      <c r="B1020">
        <v>9965</v>
      </c>
      <c r="C1020">
        <v>14896</v>
      </c>
      <c r="D1020">
        <v>10591</v>
      </c>
      <c r="E1020">
        <v>5298</v>
      </c>
      <c r="F1020">
        <v>76</v>
      </c>
      <c r="G1020" t="s">
        <v>40</v>
      </c>
      <c r="H1020" t="str">
        <f>IF(Grammys[[#This Row],[date]]&gt;=DATE(2022,2,1), "Grammys", "Grammys + TRA")</f>
        <v>Grammys + TRA</v>
      </c>
      <c r="I1020" s="29" t="str">
        <f>_xlfn.XLOOKUP(Grammys[[#This Row],[date]],mobile_visits[date],mobile_visits[mobile_visitors],"0")</f>
        <v>0</v>
      </c>
    </row>
    <row r="1021" spans="1:9">
      <c r="A1021" s="1">
        <v>43755</v>
      </c>
      <c r="B1021">
        <v>10564</v>
      </c>
      <c r="C1021">
        <v>15268</v>
      </c>
      <c r="D1021">
        <v>11211</v>
      </c>
      <c r="E1021">
        <v>5667</v>
      </c>
      <c r="F1021">
        <v>72</v>
      </c>
      <c r="G1021" t="s">
        <v>40</v>
      </c>
      <c r="H1021" t="str">
        <f>IF(Grammys[[#This Row],[date]]&gt;=DATE(2022,2,1), "Grammys", "Grammys + TRA")</f>
        <v>Grammys + TRA</v>
      </c>
      <c r="I1021" s="29" t="str">
        <f>_xlfn.XLOOKUP(Grammys[[#This Row],[date]],mobile_visits[date],mobile_visits[mobile_visitors],"0")</f>
        <v>0</v>
      </c>
    </row>
    <row r="1022" spans="1:9">
      <c r="A1022" s="1">
        <v>43756</v>
      </c>
      <c r="B1022">
        <v>10955</v>
      </c>
      <c r="C1022">
        <v>15391</v>
      </c>
      <c r="D1022">
        <v>11645</v>
      </c>
      <c r="E1022">
        <v>5984</v>
      </c>
      <c r="F1022">
        <v>68</v>
      </c>
      <c r="G1022" t="s">
        <v>40</v>
      </c>
      <c r="H1022" t="str">
        <f>IF(Grammys[[#This Row],[date]]&gt;=DATE(2022,2,1), "Grammys", "Grammys + TRA")</f>
        <v>Grammys + TRA</v>
      </c>
      <c r="I1022" s="29" t="str">
        <f>_xlfn.XLOOKUP(Grammys[[#This Row],[date]],mobile_visits[date],mobile_visits[mobile_visitors],"0")</f>
        <v>0</v>
      </c>
    </row>
    <row r="1023" spans="1:9">
      <c r="A1023" s="1">
        <v>43757</v>
      </c>
      <c r="B1023">
        <v>9374</v>
      </c>
      <c r="C1023">
        <v>14128</v>
      </c>
      <c r="D1023">
        <v>9831</v>
      </c>
      <c r="E1023">
        <v>4996</v>
      </c>
      <c r="F1023">
        <v>73</v>
      </c>
      <c r="G1023" t="s">
        <v>40</v>
      </c>
      <c r="H1023" t="str">
        <f>IF(Grammys[[#This Row],[date]]&gt;=DATE(2022,2,1), "Grammys", "Grammys + TRA")</f>
        <v>Grammys + TRA</v>
      </c>
      <c r="I1023" s="29" t="str">
        <f>_xlfn.XLOOKUP(Grammys[[#This Row],[date]],mobile_visits[date],mobile_visits[mobile_visitors],"0")</f>
        <v>0</v>
      </c>
    </row>
    <row r="1024" spans="1:9">
      <c r="A1024" s="1">
        <v>43758</v>
      </c>
      <c r="B1024">
        <v>9363</v>
      </c>
      <c r="C1024">
        <v>14163</v>
      </c>
      <c r="D1024">
        <v>9980</v>
      </c>
      <c r="E1024">
        <v>5030</v>
      </c>
      <c r="F1024">
        <v>70</v>
      </c>
      <c r="G1024" t="s">
        <v>40</v>
      </c>
      <c r="H1024" t="str">
        <f>IF(Grammys[[#This Row],[date]]&gt;=DATE(2022,2,1), "Grammys", "Grammys + TRA")</f>
        <v>Grammys + TRA</v>
      </c>
      <c r="I1024" s="29" t="str">
        <f>_xlfn.XLOOKUP(Grammys[[#This Row],[date]],mobile_visits[date],mobile_visits[mobile_visitors],"0")</f>
        <v>0</v>
      </c>
    </row>
    <row r="1025" spans="1:9">
      <c r="A1025" s="1">
        <v>43759</v>
      </c>
      <c r="B1025">
        <v>10841</v>
      </c>
      <c r="C1025">
        <v>15819</v>
      </c>
      <c r="D1025">
        <v>11470</v>
      </c>
      <c r="E1025">
        <v>4981</v>
      </c>
      <c r="F1025">
        <v>72</v>
      </c>
      <c r="G1025" t="s">
        <v>40</v>
      </c>
      <c r="H1025" t="str">
        <f>IF(Grammys[[#This Row],[date]]&gt;=DATE(2022,2,1), "Grammys", "Grammys + TRA")</f>
        <v>Grammys + TRA</v>
      </c>
      <c r="I1025" s="29" t="str">
        <f>_xlfn.XLOOKUP(Grammys[[#This Row],[date]],mobile_visits[date],mobile_visits[mobile_visitors],"0")</f>
        <v>0</v>
      </c>
    </row>
    <row r="1026" spans="1:9">
      <c r="A1026" s="1">
        <v>43760</v>
      </c>
      <c r="B1026">
        <v>12348</v>
      </c>
      <c r="C1026">
        <v>17285</v>
      </c>
      <c r="D1026">
        <v>13163</v>
      </c>
      <c r="E1026">
        <v>5929</v>
      </c>
      <c r="F1026">
        <v>69</v>
      </c>
      <c r="G1026" t="s">
        <v>40</v>
      </c>
      <c r="H1026" t="str">
        <f>IF(Grammys[[#This Row],[date]]&gt;=DATE(2022,2,1), "Grammys", "Grammys + TRA")</f>
        <v>Grammys + TRA</v>
      </c>
      <c r="I1026" s="29" t="str">
        <f>_xlfn.XLOOKUP(Grammys[[#This Row],[date]],mobile_visits[date],mobile_visits[mobile_visitors],"0")</f>
        <v>0</v>
      </c>
    </row>
    <row r="1027" spans="1:9">
      <c r="A1027" s="1">
        <v>43761</v>
      </c>
      <c r="B1027">
        <v>9297</v>
      </c>
      <c r="C1027">
        <v>13491</v>
      </c>
      <c r="D1027">
        <v>9827</v>
      </c>
      <c r="E1027">
        <v>4796</v>
      </c>
      <c r="F1027">
        <v>80</v>
      </c>
      <c r="G1027" t="s">
        <v>40</v>
      </c>
      <c r="H1027" t="str">
        <f>IF(Grammys[[#This Row],[date]]&gt;=DATE(2022,2,1), "Grammys", "Grammys + TRA")</f>
        <v>Grammys + TRA</v>
      </c>
      <c r="I1027" s="29" t="str">
        <f>_xlfn.XLOOKUP(Grammys[[#This Row],[date]],mobile_visits[date],mobile_visits[mobile_visitors],"0")</f>
        <v>0</v>
      </c>
    </row>
    <row r="1028" spans="1:9">
      <c r="A1028" s="1">
        <v>43762</v>
      </c>
      <c r="B1028">
        <v>10441</v>
      </c>
      <c r="C1028">
        <v>15149</v>
      </c>
      <c r="D1028">
        <v>11055</v>
      </c>
      <c r="E1028">
        <v>5138</v>
      </c>
      <c r="F1028">
        <v>91</v>
      </c>
      <c r="G1028" t="s">
        <v>40</v>
      </c>
      <c r="H1028" t="str">
        <f>IF(Grammys[[#This Row],[date]]&gt;=DATE(2022,2,1), "Grammys", "Grammys + TRA")</f>
        <v>Grammys + TRA</v>
      </c>
      <c r="I1028" s="29" t="str">
        <f>_xlfn.XLOOKUP(Grammys[[#This Row],[date]],mobile_visits[date],mobile_visits[mobile_visitors],"0")</f>
        <v>0</v>
      </c>
    </row>
    <row r="1029" spans="1:9">
      <c r="A1029" s="1">
        <v>43763</v>
      </c>
      <c r="B1029">
        <v>11573</v>
      </c>
      <c r="C1029">
        <v>16098</v>
      </c>
      <c r="D1029">
        <v>12315</v>
      </c>
      <c r="E1029">
        <v>6094</v>
      </c>
      <c r="F1029">
        <v>69</v>
      </c>
      <c r="G1029" t="s">
        <v>40</v>
      </c>
      <c r="H1029" t="str">
        <f>IF(Grammys[[#This Row],[date]]&gt;=DATE(2022,2,1), "Grammys", "Grammys + TRA")</f>
        <v>Grammys + TRA</v>
      </c>
      <c r="I1029" s="29" t="str">
        <f>_xlfn.XLOOKUP(Grammys[[#This Row],[date]],mobile_visits[date],mobile_visits[mobile_visitors],"0")</f>
        <v>0</v>
      </c>
    </row>
    <row r="1030" spans="1:9">
      <c r="A1030" s="1">
        <v>43764</v>
      </c>
      <c r="B1030">
        <v>9629</v>
      </c>
      <c r="C1030">
        <v>13729</v>
      </c>
      <c r="D1030">
        <v>10105</v>
      </c>
      <c r="E1030">
        <v>5140</v>
      </c>
      <c r="F1030">
        <v>72</v>
      </c>
      <c r="G1030" t="s">
        <v>40</v>
      </c>
      <c r="H1030" t="str">
        <f>IF(Grammys[[#This Row],[date]]&gt;=DATE(2022,2,1), "Grammys", "Grammys + TRA")</f>
        <v>Grammys + TRA</v>
      </c>
      <c r="I1030" s="29" t="str">
        <f>_xlfn.XLOOKUP(Grammys[[#This Row],[date]],mobile_visits[date],mobile_visits[mobile_visitors],"0")</f>
        <v>0</v>
      </c>
    </row>
    <row r="1031" spans="1:9">
      <c r="A1031" s="1">
        <v>43765</v>
      </c>
      <c r="B1031">
        <v>8494</v>
      </c>
      <c r="C1031">
        <v>12702</v>
      </c>
      <c r="D1031">
        <v>9068</v>
      </c>
      <c r="E1031">
        <v>4662</v>
      </c>
      <c r="F1031">
        <v>69</v>
      </c>
      <c r="G1031" t="s">
        <v>40</v>
      </c>
      <c r="H1031" t="str">
        <f>IF(Grammys[[#This Row],[date]]&gt;=DATE(2022,2,1), "Grammys", "Grammys + TRA")</f>
        <v>Grammys + TRA</v>
      </c>
      <c r="I1031" s="29" t="str">
        <f>_xlfn.XLOOKUP(Grammys[[#This Row],[date]],mobile_visits[date],mobile_visits[mobile_visitors],"0")</f>
        <v>0</v>
      </c>
    </row>
    <row r="1032" spans="1:9">
      <c r="A1032" s="1">
        <v>43766</v>
      </c>
      <c r="B1032">
        <v>9180</v>
      </c>
      <c r="C1032">
        <v>13755</v>
      </c>
      <c r="D1032">
        <v>9759</v>
      </c>
      <c r="E1032">
        <v>4941</v>
      </c>
      <c r="F1032">
        <v>75</v>
      </c>
      <c r="G1032" t="s">
        <v>40</v>
      </c>
      <c r="H1032" t="str">
        <f>IF(Grammys[[#This Row],[date]]&gt;=DATE(2022,2,1), "Grammys", "Grammys + TRA")</f>
        <v>Grammys + TRA</v>
      </c>
      <c r="I1032" s="29" t="str">
        <f>_xlfn.XLOOKUP(Grammys[[#This Row],[date]],mobile_visits[date],mobile_visits[mobile_visitors],"0")</f>
        <v>0</v>
      </c>
    </row>
    <row r="1033" spans="1:9">
      <c r="A1033" s="1">
        <v>43767</v>
      </c>
      <c r="B1033">
        <v>10130</v>
      </c>
      <c r="C1033">
        <v>14605</v>
      </c>
      <c r="D1033">
        <v>10694</v>
      </c>
      <c r="E1033">
        <v>5328</v>
      </c>
      <c r="F1033">
        <v>80</v>
      </c>
      <c r="G1033" t="s">
        <v>40</v>
      </c>
      <c r="H1033" t="str">
        <f>IF(Grammys[[#This Row],[date]]&gt;=DATE(2022,2,1), "Grammys", "Grammys + TRA")</f>
        <v>Grammys + TRA</v>
      </c>
      <c r="I1033" s="29" t="str">
        <f>_xlfn.XLOOKUP(Grammys[[#This Row],[date]],mobile_visits[date],mobile_visits[mobile_visitors],"0")</f>
        <v>0</v>
      </c>
    </row>
    <row r="1034" spans="1:9">
      <c r="A1034" s="1">
        <v>43768</v>
      </c>
      <c r="B1034">
        <v>9234</v>
      </c>
      <c r="C1034">
        <v>13093</v>
      </c>
      <c r="D1034">
        <v>9767</v>
      </c>
      <c r="E1034">
        <v>4787</v>
      </c>
      <c r="F1034">
        <v>78</v>
      </c>
      <c r="G1034" t="s">
        <v>40</v>
      </c>
      <c r="H1034" t="str">
        <f>IF(Grammys[[#This Row],[date]]&gt;=DATE(2022,2,1), "Grammys", "Grammys + TRA")</f>
        <v>Grammys + TRA</v>
      </c>
      <c r="I1034" s="29" t="str">
        <f>_xlfn.XLOOKUP(Grammys[[#This Row],[date]],mobile_visits[date],mobile_visits[mobile_visitors],"0")</f>
        <v>0</v>
      </c>
    </row>
    <row r="1035" spans="1:9">
      <c r="A1035" s="1">
        <v>43769</v>
      </c>
      <c r="B1035">
        <v>7856</v>
      </c>
      <c r="C1035">
        <v>11073</v>
      </c>
      <c r="D1035">
        <v>8183</v>
      </c>
      <c r="E1035">
        <v>4109</v>
      </c>
      <c r="F1035">
        <v>78</v>
      </c>
      <c r="G1035" t="s">
        <v>40</v>
      </c>
      <c r="H1035" t="str">
        <f>IF(Grammys[[#This Row],[date]]&gt;=DATE(2022,2,1), "Grammys", "Grammys + TRA")</f>
        <v>Grammys + TRA</v>
      </c>
      <c r="I1035" s="29" t="str">
        <f>_xlfn.XLOOKUP(Grammys[[#This Row],[date]],mobile_visits[date],mobile_visits[mobile_visitors],"0")</f>
        <v>0</v>
      </c>
    </row>
    <row r="1036" spans="1:9">
      <c r="A1036" s="1">
        <v>43770</v>
      </c>
      <c r="B1036">
        <v>9494</v>
      </c>
      <c r="C1036">
        <v>13369</v>
      </c>
      <c r="D1036">
        <v>10037</v>
      </c>
      <c r="E1036">
        <v>5038</v>
      </c>
      <c r="F1036">
        <v>79</v>
      </c>
      <c r="G1036" t="s">
        <v>40</v>
      </c>
      <c r="H1036" t="str">
        <f>IF(Grammys[[#This Row],[date]]&gt;=DATE(2022,2,1), "Grammys", "Grammys + TRA")</f>
        <v>Grammys + TRA</v>
      </c>
      <c r="I1036" s="29" t="str">
        <f>_xlfn.XLOOKUP(Grammys[[#This Row],[date]],mobile_visits[date],mobile_visits[mobile_visitors],"0")</f>
        <v>0</v>
      </c>
    </row>
    <row r="1037" spans="1:9">
      <c r="A1037" s="1">
        <v>43771</v>
      </c>
      <c r="B1037">
        <v>8702</v>
      </c>
      <c r="C1037">
        <v>12735</v>
      </c>
      <c r="D1037">
        <v>9118</v>
      </c>
      <c r="E1037">
        <v>4311</v>
      </c>
      <c r="F1037">
        <v>75</v>
      </c>
      <c r="G1037" t="s">
        <v>40</v>
      </c>
      <c r="H1037" t="str">
        <f>IF(Grammys[[#This Row],[date]]&gt;=DATE(2022,2,1), "Grammys", "Grammys + TRA")</f>
        <v>Grammys + TRA</v>
      </c>
      <c r="I1037" s="29" t="str">
        <f>_xlfn.XLOOKUP(Grammys[[#This Row],[date]],mobile_visits[date],mobile_visits[mobile_visitors],"0")</f>
        <v>0</v>
      </c>
    </row>
    <row r="1038" spans="1:9">
      <c r="A1038" s="1">
        <v>43772</v>
      </c>
      <c r="B1038">
        <v>10333</v>
      </c>
      <c r="C1038">
        <v>14736</v>
      </c>
      <c r="D1038">
        <v>10771</v>
      </c>
      <c r="E1038">
        <v>4895</v>
      </c>
      <c r="F1038">
        <v>74</v>
      </c>
      <c r="G1038" t="s">
        <v>40</v>
      </c>
      <c r="H1038" t="str">
        <f>IF(Grammys[[#This Row],[date]]&gt;=DATE(2022,2,1), "Grammys", "Grammys + TRA")</f>
        <v>Grammys + TRA</v>
      </c>
      <c r="I1038" s="29" t="str">
        <f>_xlfn.XLOOKUP(Grammys[[#This Row],[date]],mobile_visits[date],mobile_visits[mobile_visitors],"0")</f>
        <v>0</v>
      </c>
    </row>
    <row r="1039" spans="1:9">
      <c r="A1039" s="1">
        <v>43773</v>
      </c>
      <c r="B1039">
        <v>9978</v>
      </c>
      <c r="C1039">
        <v>14584</v>
      </c>
      <c r="D1039">
        <v>10543</v>
      </c>
      <c r="E1039">
        <v>5140</v>
      </c>
      <c r="F1039">
        <v>75</v>
      </c>
      <c r="G1039" t="s">
        <v>40</v>
      </c>
      <c r="H1039" t="str">
        <f>IF(Grammys[[#This Row],[date]]&gt;=DATE(2022,2,1), "Grammys", "Grammys + TRA")</f>
        <v>Grammys + TRA</v>
      </c>
      <c r="I1039" s="29" t="str">
        <f>_xlfn.XLOOKUP(Grammys[[#This Row],[date]],mobile_visits[date],mobile_visits[mobile_visitors],"0")</f>
        <v>0</v>
      </c>
    </row>
    <row r="1040" spans="1:9">
      <c r="A1040" s="1">
        <v>43774</v>
      </c>
      <c r="B1040">
        <v>10297</v>
      </c>
      <c r="C1040">
        <v>14928</v>
      </c>
      <c r="D1040">
        <v>10967</v>
      </c>
      <c r="E1040">
        <v>5165</v>
      </c>
      <c r="F1040">
        <v>72</v>
      </c>
      <c r="G1040" t="s">
        <v>40</v>
      </c>
      <c r="H1040" t="str">
        <f>IF(Grammys[[#This Row],[date]]&gt;=DATE(2022,2,1), "Grammys", "Grammys + TRA")</f>
        <v>Grammys + TRA</v>
      </c>
      <c r="I1040" s="29" t="str">
        <f>_xlfn.XLOOKUP(Grammys[[#This Row],[date]],mobile_visits[date],mobile_visits[mobile_visitors],"0")</f>
        <v>0</v>
      </c>
    </row>
    <row r="1041" spans="1:9">
      <c r="A1041" s="1">
        <v>43775</v>
      </c>
      <c r="B1041">
        <v>10591</v>
      </c>
      <c r="C1041">
        <v>14923</v>
      </c>
      <c r="D1041">
        <v>11110</v>
      </c>
      <c r="E1041">
        <v>5531</v>
      </c>
      <c r="F1041">
        <v>74</v>
      </c>
      <c r="G1041" t="s">
        <v>40</v>
      </c>
      <c r="H1041" t="str">
        <f>IF(Grammys[[#This Row],[date]]&gt;=DATE(2022,2,1), "Grammys", "Grammys + TRA")</f>
        <v>Grammys + TRA</v>
      </c>
      <c r="I1041" s="29" t="str">
        <f>_xlfn.XLOOKUP(Grammys[[#This Row],[date]],mobile_visits[date],mobile_visits[mobile_visitors],"0")</f>
        <v>0</v>
      </c>
    </row>
    <row r="1042" spans="1:9">
      <c r="A1042" s="1">
        <v>43776</v>
      </c>
      <c r="B1042">
        <v>9534</v>
      </c>
      <c r="C1042">
        <v>14168</v>
      </c>
      <c r="D1042">
        <v>10082</v>
      </c>
      <c r="E1042">
        <v>4993</v>
      </c>
      <c r="F1042">
        <v>78</v>
      </c>
      <c r="G1042" t="s">
        <v>40</v>
      </c>
      <c r="H1042" t="str">
        <f>IF(Grammys[[#This Row],[date]]&gt;=DATE(2022,2,1), "Grammys", "Grammys + TRA")</f>
        <v>Grammys + TRA</v>
      </c>
      <c r="I1042" s="29" t="str">
        <f>_xlfn.XLOOKUP(Grammys[[#This Row],[date]],mobile_visits[date],mobile_visits[mobile_visitors],"0")</f>
        <v>0</v>
      </c>
    </row>
    <row r="1043" spans="1:9">
      <c r="A1043" s="1">
        <v>43777</v>
      </c>
      <c r="B1043">
        <v>8732</v>
      </c>
      <c r="C1043">
        <v>12936</v>
      </c>
      <c r="D1043">
        <v>9184</v>
      </c>
      <c r="E1043">
        <v>4477</v>
      </c>
      <c r="F1043">
        <v>79</v>
      </c>
      <c r="G1043" t="s">
        <v>40</v>
      </c>
      <c r="H1043" t="str">
        <f>IF(Grammys[[#This Row],[date]]&gt;=DATE(2022,2,1), "Grammys", "Grammys + TRA")</f>
        <v>Grammys + TRA</v>
      </c>
      <c r="I1043" s="29" t="str">
        <f>_xlfn.XLOOKUP(Grammys[[#This Row],[date]],mobile_visits[date],mobile_visits[mobile_visitors],"0")</f>
        <v>0</v>
      </c>
    </row>
    <row r="1044" spans="1:9">
      <c r="A1044" s="1">
        <v>43778</v>
      </c>
      <c r="B1044">
        <v>8736</v>
      </c>
      <c r="C1044">
        <v>12271</v>
      </c>
      <c r="D1044">
        <v>9174</v>
      </c>
      <c r="E1044">
        <v>4465</v>
      </c>
      <c r="F1044">
        <v>76</v>
      </c>
      <c r="G1044" t="s">
        <v>40</v>
      </c>
      <c r="H1044" t="str">
        <f>IF(Grammys[[#This Row],[date]]&gt;=DATE(2022,2,1), "Grammys", "Grammys + TRA")</f>
        <v>Grammys + TRA</v>
      </c>
      <c r="I1044" s="29" t="str">
        <f>_xlfn.XLOOKUP(Grammys[[#This Row],[date]],mobile_visits[date],mobile_visits[mobile_visitors],"0")</f>
        <v>0</v>
      </c>
    </row>
    <row r="1045" spans="1:9">
      <c r="A1045" s="1">
        <v>43779</v>
      </c>
      <c r="B1045">
        <v>9430</v>
      </c>
      <c r="C1045">
        <v>14059</v>
      </c>
      <c r="D1045">
        <v>10023</v>
      </c>
      <c r="E1045">
        <v>4782</v>
      </c>
      <c r="F1045">
        <v>74</v>
      </c>
      <c r="G1045" t="s">
        <v>40</v>
      </c>
      <c r="H1045" t="str">
        <f>IF(Grammys[[#This Row],[date]]&gt;=DATE(2022,2,1), "Grammys", "Grammys + TRA")</f>
        <v>Grammys + TRA</v>
      </c>
      <c r="I1045" s="29" t="str">
        <f>_xlfn.XLOOKUP(Grammys[[#This Row],[date]],mobile_visits[date],mobile_visits[mobile_visitors],"0")</f>
        <v>0</v>
      </c>
    </row>
    <row r="1046" spans="1:9">
      <c r="A1046" s="1">
        <v>43780</v>
      </c>
      <c r="B1046">
        <v>10541</v>
      </c>
      <c r="C1046">
        <v>15736</v>
      </c>
      <c r="D1046">
        <v>11207</v>
      </c>
      <c r="E1046">
        <v>5397</v>
      </c>
      <c r="F1046">
        <v>79</v>
      </c>
      <c r="G1046" t="s">
        <v>40</v>
      </c>
      <c r="H1046" t="str">
        <f>IF(Grammys[[#This Row],[date]]&gt;=DATE(2022,2,1), "Grammys", "Grammys + TRA")</f>
        <v>Grammys + TRA</v>
      </c>
      <c r="I1046" s="29" t="str">
        <f>_xlfn.XLOOKUP(Grammys[[#This Row],[date]],mobile_visits[date],mobile_visits[mobile_visitors],"0")</f>
        <v>0</v>
      </c>
    </row>
    <row r="1047" spans="1:9">
      <c r="A1047" s="1">
        <v>43781</v>
      </c>
      <c r="B1047">
        <v>11674</v>
      </c>
      <c r="C1047">
        <v>17844</v>
      </c>
      <c r="D1047">
        <v>12547</v>
      </c>
      <c r="E1047">
        <v>5524</v>
      </c>
      <c r="F1047">
        <v>85</v>
      </c>
      <c r="G1047" t="s">
        <v>40</v>
      </c>
      <c r="H1047" t="str">
        <f>IF(Grammys[[#This Row],[date]]&gt;=DATE(2022,2,1), "Grammys", "Grammys + TRA")</f>
        <v>Grammys + TRA</v>
      </c>
      <c r="I1047" s="29" t="str">
        <f>_xlfn.XLOOKUP(Grammys[[#This Row],[date]],mobile_visits[date],mobile_visits[mobile_visitors],"0")</f>
        <v>0</v>
      </c>
    </row>
    <row r="1048" spans="1:9">
      <c r="A1048" s="1">
        <v>43782</v>
      </c>
      <c r="B1048">
        <v>16101</v>
      </c>
      <c r="C1048">
        <v>22758</v>
      </c>
      <c r="D1048">
        <v>16984</v>
      </c>
      <c r="E1048">
        <v>6879</v>
      </c>
      <c r="F1048">
        <v>79</v>
      </c>
      <c r="G1048" t="s">
        <v>40</v>
      </c>
      <c r="H1048" t="str">
        <f>IF(Grammys[[#This Row],[date]]&gt;=DATE(2022,2,1), "Grammys", "Grammys + TRA")</f>
        <v>Grammys + TRA</v>
      </c>
      <c r="I1048" s="29" t="str">
        <f>_xlfn.XLOOKUP(Grammys[[#This Row],[date]],mobile_visits[date],mobile_visits[mobile_visitors],"0")</f>
        <v>0</v>
      </c>
    </row>
    <row r="1049" spans="1:9">
      <c r="A1049" s="1">
        <v>43783</v>
      </c>
      <c r="B1049">
        <v>35920</v>
      </c>
      <c r="C1049">
        <v>47951</v>
      </c>
      <c r="D1049">
        <v>38470</v>
      </c>
      <c r="E1049">
        <v>12996</v>
      </c>
      <c r="F1049">
        <v>72</v>
      </c>
      <c r="G1049" t="s">
        <v>40</v>
      </c>
      <c r="H1049" t="str">
        <f>IF(Grammys[[#This Row],[date]]&gt;=DATE(2022,2,1), "Grammys", "Grammys + TRA")</f>
        <v>Grammys + TRA</v>
      </c>
      <c r="I1049" s="29" t="str">
        <f>_xlfn.XLOOKUP(Grammys[[#This Row],[date]],mobile_visits[date],mobile_visits[mobile_visitors],"0")</f>
        <v>0</v>
      </c>
    </row>
    <row r="1050" spans="1:9">
      <c r="A1050" s="1">
        <v>43784</v>
      </c>
      <c r="B1050">
        <v>31921</v>
      </c>
      <c r="C1050">
        <v>40709</v>
      </c>
      <c r="D1050">
        <v>33095</v>
      </c>
      <c r="E1050">
        <v>11905</v>
      </c>
      <c r="F1050">
        <v>66</v>
      </c>
      <c r="G1050" t="s">
        <v>40</v>
      </c>
      <c r="H1050" t="str">
        <f>IF(Grammys[[#This Row],[date]]&gt;=DATE(2022,2,1), "Grammys", "Grammys + TRA")</f>
        <v>Grammys + TRA</v>
      </c>
      <c r="I1050" s="29" t="str">
        <f>_xlfn.XLOOKUP(Grammys[[#This Row],[date]],mobile_visits[date],mobile_visits[mobile_visitors],"0")</f>
        <v>0</v>
      </c>
    </row>
    <row r="1051" spans="1:9">
      <c r="A1051" s="1">
        <v>43785</v>
      </c>
      <c r="B1051">
        <v>20894</v>
      </c>
      <c r="C1051">
        <v>30222</v>
      </c>
      <c r="D1051">
        <v>21928</v>
      </c>
      <c r="E1051">
        <v>9041</v>
      </c>
      <c r="F1051">
        <v>67</v>
      </c>
      <c r="G1051" t="s">
        <v>40</v>
      </c>
      <c r="H1051" t="str">
        <f>IF(Grammys[[#This Row],[date]]&gt;=DATE(2022,2,1), "Grammys", "Grammys + TRA")</f>
        <v>Grammys + TRA</v>
      </c>
      <c r="I1051" s="29" t="str">
        <f>_xlfn.XLOOKUP(Grammys[[#This Row],[date]],mobile_visits[date],mobile_visits[mobile_visitors],"0")</f>
        <v>0</v>
      </c>
    </row>
    <row r="1052" spans="1:9">
      <c r="A1052" s="1">
        <v>43786</v>
      </c>
      <c r="B1052">
        <v>15511</v>
      </c>
      <c r="C1052">
        <v>23757</v>
      </c>
      <c r="D1052">
        <v>16273</v>
      </c>
      <c r="E1052">
        <v>7167</v>
      </c>
      <c r="F1052">
        <v>76</v>
      </c>
      <c r="G1052" t="s">
        <v>40</v>
      </c>
      <c r="H1052" t="str">
        <f>IF(Grammys[[#This Row],[date]]&gt;=DATE(2022,2,1), "Grammys", "Grammys + TRA")</f>
        <v>Grammys + TRA</v>
      </c>
      <c r="I1052" s="29" t="str">
        <f>_xlfn.XLOOKUP(Grammys[[#This Row],[date]],mobile_visits[date],mobile_visits[mobile_visitors],"0")</f>
        <v>0</v>
      </c>
    </row>
    <row r="1053" spans="1:9">
      <c r="A1053" s="1">
        <v>43787</v>
      </c>
      <c r="B1053">
        <v>22021</v>
      </c>
      <c r="C1053">
        <v>32224</v>
      </c>
      <c r="D1053">
        <v>23391</v>
      </c>
      <c r="E1053">
        <v>8583</v>
      </c>
      <c r="F1053">
        <v>74</v>
      </c>
      <c r="G1053" t="s">
        <v>40</v>
      </c>
      <c r="H1053" t="str">
        <f>IF(Grammys[[#This Row],[date]]&gt;=DATE(2022,2,1), "Grammys", "Grammys + TRA")</f>
        <v>Grammys + TRA</v>
      </c>
      <c r="I1053" s="29" t="str">
        <f>_xlfn.XLOOKUP(Grammys[[#This Row],[date]],mobile_visits[date],mobile_visits[mobile_visitors],"0")</f>
        <v>0</v>
      </c>
    </row>
    <row r="1054" spans="1:9">
      <c r="A1054" s="1">
        <v>43788</v>
      </c>
      <c r="B1054">
        <v>82270</v>
      </c>
      <c r="C1054">
        <v>167996</v>
      </c>
      <c r="D1054">
        <v>93174</v>
      </c>
      <c r="E1054">
        <v>26490</v>
      </c>
      <c r="F1054">
        <v>101</v>
      </c>
      <c r="G1054" t="s">
        <v>41</v>
      </c>
      <c r="H1054" t="str">
        <f>IF(Grammys[[#This Row],[date]]&gt;=DATE(2022,2,1), "Grammys", "Grammys + TRA")</f>
        <v>Grammys + TRA</v>
      </c>
      <c r="I1054" s="29" t="str">
        <f>_xlfn.XLOOKUP(Grammys[[#This Row],[date]],mobile_visits[date],mobile_visits[mobile_visitors],"0")</f>
        <v>0</v>
      </c>
    </row>
    <row r="1055" spans="1:9">
      <c r="A1055" s="1">
        <v>43789</v>
      </c>
      <c r="B1055">
        <v>1130463</v>
      </c>
      <c r="C1055">
        <v>1648239</v>
      </c>
      <c r="D1055">
        <v>1266668</v>
      </c>
      <c r="E1055">
        <v>334908</v>
      </c>
      <c r="F1055">
        <v>151</v>
      </c>
      <c r="G1055" t="s">
        <v>40</v>
      </c>
      <c r="H1055" t="str">
        <f>IF(Grammys[[#This Row],[date]]&gt;=DATE(2022,2,1), "Grammys", "Grammys + TRA")</f>
        <v>Grammys + TRA</v>
      </c>
      <c r="I1055" s="29" t="str">
        <f>_xlfn.XLOOKUP(Grammys[[#This Row],[date]],mobile_visits[date],mobile_visits[mobile_visitors],"0")</f>
        <v>0</v>
      </c>
    </row>
    <row r="1056" spans="1:9">
      <c r="A1056" s="1">
        <v>43790</v>
      </c>
      <c r="B1056">
        <v>299375</v>
      </c>
      <c r="C1056">
        <v>391840</v>
      </c>
      <c r="D1056">
        <v>327475</v>
      </c>
      <c r="E1056">
        <v>122804</v>
      </c>
      <c r="F1056">
        <v>122</v>
      </c>
      <c r="G1056" t="s">
        <v>40</v>
      </c>
      <c r="H1056" t="str">
        <f>IF(Grammys[[#This Row],[date]]&gt;=DATE(2022,2,1), "Grammys", "Grammys + TRA")</f>
        <v>Grammys + TRA</v>
      </c>
      <c r="I1056" s="29" t="str">
        <f>_xlfn.XLOOKUP(Grammys[[#This Row],[date]],mobile_visits[date],mobile_visits[mobile_visitors],"0")</f>
        <v>0</v>
      </c>
    </row>
    <row r="1057" spans="1:9">
      <c r="A1057" s="1">
        <v>43791</v>
      </c>
      <c r="B1057">
        <v>117189</v>
      </c>
      <c r="C1057">
        <v>159397</v>
      </c>
      <c r="D1057">
        <v>130105</v>
      </c>
      <c r="E1057">
        <v>50234</v>
      </c>
      <c r="F1057">
        <v>120</v>
      </c>
      <c r="G1057" t="s">
        <v>40</v>
      </c>
      <c r="H1057" t="str">
        <f>IF(Grammys[[#This Row],[date]]&gt;=DATE(2022,2,1), "Grammys", "Grammys + TRA")</f>
        <v>Grammys + TRA</v>
      </c>
      <c r="I1057" s="29" t="str">
        <f>_xlfn.XLOOKUP(Grammys[[#This Row],[date]],mobile_visits[date],mobile_visits[mobile_visitors],"0")</f>
        <v>0</v>
      </c>
    </row>
    <row r="1058" spans="1:9">
      <c r="A1058" s="1">
        <v>43792</v>
      </c>
      <c r="B1058">
        <v>80045</v>
      </c>
      <c r="C1058">
        <v>112196</v>
      </c>
      <c r="D1058">
        <v>88071</v>
      </c>
      <c r="E1058">
        <v>34198</v>
      </c>
      <c r="F1058">
        <v>118</v>
      </c>
      <c r="G1058" t="s">
        <v>40</v>
      </c>
      <c r="H1058" t="str">
        <f>IF(Grammys[[#This Row],[date]]&gt;=DATE(2022,2,1), "Grammys", "Grammys + TRA")</f>
        <v>Grammys + TRA</v>
      </c>
      <c r="I1058" s="29" t="str">
        <f>_xlfn.XLOOKUP(Grammys[[#This Row],[date]],mobile_visits[date],mobile_visits[mobile_visitors],"0")</f>
        <v>0</v>
      </c>
    </row>
    <row r="1059" spans="1:9">
      <c r="A1059" s="1">
        <v>43793</v>
      </c>
      <c r="B1059">
        <v>82649</v>
      </c>
      <c r="C1059">
        <v>121816</v>
      </c>
      <c r="D1059">
        <v>90178</v>
      </c>
      <c r="E1059">
        <v>34349</v>
      </c>
      <c r="F1059">
        <v>115</v>
      </c>
      <c r="G1059" t="s">
        <v>40</v>
      </c>
      <c r="H1059" t="str">
        <f>IF(Grammys[[#This Row],[date]]&gt;=DATE(2022,2,1), "Grammys", "Grammys + TRA")</f>
        <v>Grammys + TRA</v>
      </c>
      <c r="I1059" s="29" t="str">
        <f>_xlfn.XLOOKUP(Grammys[[#This Row],[date]],mobile_visits[date],mobile_visits[mobile_visitors],"0")</f>
        <v>0</v>
      </c>
    </row>
    <row r="1060" spans="1:9">
      <c r="A1060" s="1">
        <v>43794</v>
      </c>
      <c r="B1060">
        <v>77906</v>
      </c>
      <c r="C1060">
        <v>122232</v>
      </c>
      <c r="D1060">
        <v>85790</v>
      </c>
      <c r="E1060">
        <v>32086</v>
      </c>
      <c r="F1060">
        <v>107</v>
      </c>
      <c r="G1060" t="s">
        <v>40</v>
      </c>
      <c r="H1060" t="str">
        <f>IF(Grammys[[#This Row],[date]]&gt;=DATE(2022,2,1), "Grammys", "Grammys + TRA")</f>
        <v>Grammys + TRA</v>
      </c>
      <c r="I1060" s="29" t="str">
        <f>_xlfn.XLOOKUP(Grammys[[#This Row],[date]],mobile_visits[date],mobile_visits[mobile_visitors],"0")</f>
        <v>0</v>
      </c>
    </row>
    <row r="1061" spans="1:9">
      <c r="A1061" s="1">
        <v>43795</v>
      </c>
      <c r="B1061">
        <v>61179</v>
      </c>
      <c r="C1061">
        <v>104900</v>
      </c>
      <c r="D1061">
        <v>68266</v>
      </c>
      <c r="E1061">
        <v>22569</v>
      </c>
      <c r="F1061">
        <v>105</v>
      </c>
      <c r="G1061" t="s">
        <v>40</v>
      </c>
      <c r="H1061" t="str">
        <f>IF(Grammys[[#This Row],[date]]&gt;=DATE(2022,2,1), "Grammys", "Grammys + TRA")</f>
        <v>Grammys + TRA</v>
      </c>
      <c r="I1061" s="29" t="str">
        <f>_xlfn.XLOOKUP(Grammys[[#This Row],[date]],mobile_visits[date],mobile_visits[mobile_visitors],"0")</f>
        <v>0</v>
      </c>
    </row>
    <row r="1062" spans="1:9">
      <c r="A1062" s="1">
        <v>43796</v>
      </c>
      <c r="B1062">
        <v>62492</v>
      </c>
      <c r="C1062">
        <v>114200</v>
      </c>
      <c r="D1062">
        <v>71187</v>
      </c>
      <c r="E1062">
        <v>20132</v>
      </c>
      <c r="F1062">
        <v>94</v>
      </c>
      <c r="G1062" t="s">
        <v>40</v>
      </c>
      <c r="H1062" t="str">
        <f>IF(Grammys[[#This Row],[date]]&gt;=DATE(2022,2,1), "Grammys", "Grammys + TRA")</f>
        <v>Grammys + TRA</v>
      </c>
      <c r="I1062" s="29" t="str">
        <f>_xlfn.XLOOKUP(Grammys[[#This Row],[date]],mobile_visits[date],mobile_visits[mobile_visitors],"0")</f>
        <v>0</v>
      </c>
    </row>
    <row r="1063" spans="1:9">
      <c r="A1063" s="1">
        <v>43797</v>
      </c>
      <c r="B1063">
        <v>38787</v>
      </c>
      <c r="C1063">
        <v>66015</v>
      </c>
      <c r="D1063">
        <v>42528</v>
      </c>
      <c r="E1063">
        <v>14239</v>
      </c>
      <c r="F1063">
        <v>91</v>
      </c>
      <c r="G1063" t="s">
        <v>40</v>
      </c>
      <c r="H1063" t="str">
        <f>IF(Grammys[[#This Row],[date]]&gt;=DATE(2022,2,1), "Grammys", "Grammys + TRA")</f>
        <v>Grammys + TRA</v>
      </c>
      <c r="I1063" s="29" t="str">
        <f>_xlfn.XLOOKUP(Grammys[[#This Row],[date]],mobile_visits[date],mobile_visits[mobile_visitors],"0")</f>
        <v>0</v>
      </c>
    </row>
    <row r="1064" spans="1:9">
      <c r="A1064" s="1">
        <v>43798</v>
      </c>
      <c r="B1064">
        <v>30157</v>
      </c>
      <c r="C1064">
        <v>50691</v>
      </c>
      <c r="D1064">
        <v>32560</v>
      </c>
      <c r="E1064">
        <v>10628</v>
      </c>
      <c r="F1064">
        <v>96</v>
      </c>
      <c r="G1064" t="s">
        <v>40</v>
      </c>
      <c r="H1064" t="str">
        <f>IF(Grammys[[#This Row],[date]]&gt;=DATE(2022,2,1), "Grammys", "Grammys + TRA")</f>
        <v>Grammys + TRA</v>
      </c>
      <c r="I1064" s="29" t="str">
        <f>_xlfn.XLOOKUP(Grammys[[#This Row],[date]],mobile_visits[date],mobile_visits[mobile_visitors],"0")</f>
        <v>0</v>
      </c>
    </row>
    <row r="1065" spans="1:9">
      <c r="A1065" s="1">
        <v>43799</v>
      </c>
      <c r="B1065">
        <v>27939</v>
      </c>
      <c r="C1065">
        <v>45503</v>
      </c>
      <c r="D1065">
        <v>30239</v>
      </c>
      <c r="E1065">
        <v>10255</v>
      </c>
      <c r="F1065">
        <v>90</v>
      </c>
      <c r="G1065" t="s">
        <v>40</v>
      </c>
      <c r="H1065" t="str">
        <f>IF(Grammys[[#This Row],[date]]&gt;=DATE(2022,2,1), "Grammys", "Grammys + TRA")</f>
        <v>Grammys + TRA</v>
      </c>
      <c r="I1065" s="29" t="str">
        <f>_xlfn.XLOOKUP(Grammys[[#This Row],[date]],mobile_visits[date],mobile_visits[mobile_visitors],"0")</f>
        <v>0</v>
      </c>
    </row>
    <row r="1066" spans="1:9">
      <c r="A1066" s="1">
        <v>43800</v>
      </c>
      <c r="B1066">
        <v>24553</v>
      </c>
      <c r="C1066">
        <v>37584</v>
      </c>
      <c r="D1066">
        <v>26007</v>
      </c>
      <c r="E1066">
        <v>9342</v>
      </c>
      <c r="F1066">
        <v>97</v>
      </c>
      <c r="G1066" t="s">
        <v>40</v>
      </c>
      <c r="H1066" t="str">
        <f>IF(Grammys[[#This Row],[date]]&gt;=DATE(2022,2,1), "Grammys", "Grammys + TRA")</f>
        <v>Grammys + TRA</v>
      </c>
      <c r="I1066" s="29" t="str">
        <f>_xlfn.XLOOKUP(Grammys[[#This Row],[date]],mobile_visits[date],mobile_visits[mobile_visitors],"0")</f>
        <v>0</v>
      </c>
    </row>
    <row r="1067" spans="1:9">
      <c r="A1067" s="1">
        <v>43801</v>
      </c>
      <c r="B1067">
        <v>22364</v>
      </c>
      <c r="C1067">
        <v>34416</v>
      </c>
      <c r="D1067">
        <v>23810</v>
      </c>
      <c r="E1067">
        <v>8991</v>
      </c>
      <c r="F1067">
        <v>102</v>
      </c>
      <c r="G1067" t="s">
        <v>40</v>
      </c>
      <c r="H1067" t="str">
        <f>IF(Grammys[[#This Row],[date]]&gt;=DATE(2022,2,1), "Grammys", "Grammys + TRA")</f>
        <v>Grammys + TRA</v>
      </c>
      <c r="I1067" s="29" t="str">
        <f>_xlfn.XLOOKUP(Grammys[[#This Row],[date]],mobile_visits[date],mobile_visits[mobile_visitors],"0")</f>
        <v>0</v>
      </c>
    </row>
    <row r="1068" spans="1:9">
      <c r="A1068" s="1">
        <v>43802</v>
      </c>
      <c r="B1068">
        <v>22129</v>
      </c>
      <c r="C1068">
        <v>34005</v>
      </c>
      <c r="D1068">
        <v>23924</v>
      </c>
      <c r="E1068">
        <v>9154</v>
      </c>
      <c r="F1068">
        <v>102</v>
      </c>
      <c r="G1068" t="s">
        <v>40</v>
      </c>
      <c r="H1068" t="str">
        <f>IF(Grammys[[#This Row],[date]]&gt;=DATE(2022,2,1), "Grammys", "Grammys + TRA")</f>
        <v>Grammys + TRA</v>
      </c>
      <c r="I1068" s="29" t="str">
        <f>_xlfn.XLOOKUP(Grammys[[#This Row],[date]],mobile_visits[date],mobile_visits[mobile_visitors],"0")</f>
        <v>0</v>
      </c>
    </row>
    <row r="1069" spans="1:9">
      <c r="A1069" s="1">
        <v>43803</v>
      </c>
      <c r="B1069">
        <v>24693</v>
      </c>
      <c r="C1069">
        <v>36077</v>
      </c>
      <c r="D1069">
        <v>26619</v>
      </c>
      <c r="E1069">
        <v>10606</v>
      </c>
      <c r="F1069">
        <v>96</v>
      </c>
      <c r="G1069" t="s">
        <v>40</v>
      </c>
      <c r="H1069" t="str">
        <f>IF(Grammys[[#This Row],[date]]&gt;=DATE(2022,2,1), "Grammys", "Grammys + TRA")</f>
        <v>Grammys + TRA</v>
      </c>
      <c r="I1069" s="29" t="str">
        <f>_xlfn.XLOOKUP(Grammys[[#This Row],[date]],mobile_visits[date],mobile_visits[mobile_visitors],"0")</f>
        <v>0</v>
      </c>
    </row>
    <row r="1070" spans="1:9">
      <c r="A1070" s="1">
        <v>43804</v>
      </c>
      <c r="B1070">
        <v>25202</v>
      </c>
      <c r="C1070">
        <v>36047</v>
      </c>
      <c r="D1070">
        <v>26643</v>
      </c>
      <c r="E1070">
        <v>10751</v>
      </c>
      <c r="F1070">
        <v>95</v>
      </c>
      <c r="G1070" t="s">
        <v>40</v>
      </c>
      <c r="H1070" t="str">
        <f>IF(Grammys[[#This Row],[date]]&gt;=DATE(2022,2,1), "Grammys", "Grammys + TRA")</f>
        <v>Grammys + TRA</v>
      </c>
      <c r="I1070" s="29" t="str">
        <f>_xlfn.XLOOKUP(Grammys[[#This Row],[date]],mobile_visits[date],mobile_visits[mobile_visitors],"0")</f>
        <v>0</v>
      </c>
    </row>
    <row r="1071" spans="1:9">
      <c r="A1071" s="1">
        <v>43805</v>
      </c>
      <c r="B1071">
        <v>21967</v>
      </c>
      <c r="C1071">
        <v>32791</v>
      </c>
      <c r="D1071">
        <v>23657</v>
      </c>
      <c r="E1071">
        <v>9747</v>
      </c>
      <c r="F1071">
        <v>98</v>
      </c>
      <c r="G1071" t="s">
        <v>40</v>
      </c>
      <c r="H1071" t="str">
        <f>IF(Grammys[[#This Row],[date]]&gt;=DATE(2022,2,1), "Grammys", "Grammys + TRA")</f>
        <v>Grammys + TRA</v>
      </c>
      <c r="I1071" s="29" t="str">
        <f>_xlfn.XLOOKUP(Grammys[[#This Row],[date]],mobile_visits[date],mobile_visits[mobile_visitors],"0")</f>
        <v>0</v>
      </c>
    </row>
    <row r="1072" spans="1:9">
      <c r="A1072" s="1">
        <v>43806</v>
      </c>
      <c r="B1072">
        <v>18397</v>
      </c>
      <c r="C1072">
        <v>27406</v>
      </c>
      <c r="D1072">
        <v>19723</v>
      </c>
      <c r="E1072">
        <v>8663</v>
      </c>
      <c r="F1072">
        <v>98</v>
      </c>
      <c r="G1072" t="s">
        <v>40</v>
      </c>
      <c r="H1072" t="str">
        <f>IF(Grammys[[#This Row],[date]]&gt;=DATE(2022,2,1), "Grammys", "Grammys + TRA")</f>
        <v>Grammys + TRA</v>
      </c>
      <c r="I1072" s="29" t="str">
        <f>_xlfn.XLOOKUP(Grammys[[#This Row],[date]],mobile_visits[date],mobile_visits[mobile_visitors],"0")</f>
        <v>0</v>
      </c>
    </row>
    <row r="1073" spans="1:9">
      <c r="A1073" s="1">
        <v>43807</v>
      </c>
      <c r="B1073">
        <v>20762</v>
      </c>
      <c r="C1073">
        <v>30991</v>
      </c>
      <c r="D1073">
        <v>22423</v>
      </c>
      <c r="E1073">
        <v>9932</v>
      </c>
      <c r="F1073">
        <v>96</v>
      </c>
      <c r="G1073" t="s">
        <v>40</v>
      </c>
      <c r="H1073" t="str">
        <f>IF(Grammys[[#This Row],[date]]&gt;=DATE(2022,2,1), "Grammys", "Grammys + TRA")</f>
        <v>Grammys + TRA</v>
      </c>
      <c r="I1073" s="29" t="str">
        <f>_xlfn.XLOOKUP(Grammys[[#This Row],[date]],mobile_visits[date],mobile_visits[mobile_visitors],"0")</f>
        <v>0</v>
      </c>
    </row>
    <row r="1074" spans="1:9">
      <c r="A1074" s="1">
        <v>43808</v>
      </c>
      <c r="B1074">
        <v>25476</v>
      </c>
      <c r="C1074">
        <v>38792</v>
      </c>
      <c r="D1074">
        <v>27703</v>
      </c>
      <c r="E1074">
        <v>11420</v>
      </c>
      <c r="F1074">
        <v>98</v>
      </c>
      <c r="G1074" t="s">
        <v>40</v>
      </c>
      <c r="H1074" t="str">
        <f>IF(Grammys[[#This Row],[date]]&gt;=DATE(2022,2,1), "Grammys", "Grammys + TRA")</f>
        <v>Grammys + TRA</v>
      </c>
      <c r="I1074" s="29" t="str">
        <f>_xlfn.XLOOKUP(Grammys[[#This Row],[date]],mobile_visits[date],mobile_visits[mobile_visitors],"0")</f>
        <v>0</v>
      </c>
    </row>
    <row r="1075" spans="1:9">
      <c r="A1075" s="1">
        <v>43809</v>
      </c>
      <c r="B1075">
        <v>25792</v>
      </c>
      <c r="C1075">
        <v>38603</v>
      </c>
      <c r="D1075">
        <v>27751</v>
      </c>
      <c r="E1075">
        <v>11451</v>
      </c>
      <c r="F1075">
        <v>100</v>
      </c>
      <c r="G1075" t="s">
        <v>40</v>
      </c>
      <c r="H1075" t="str">
        <f>IF(Grammys[[#This Row],[date]]&gt;=DATE(2022,2,1), "Grammys", "Grammys + TRA")</f>
        <v>Grammys + TRA</v>
      </c>
      <c r="I1075" s="29" t="str">
        <f>_xlfn.XLOOKUP(Grammys[[#This Row],[date]],mobile_visits[date],mobile_visits[mobile_visitors],"0")</f>
        <v>0</v>
      </c>
    </row>
    <row r="1076" spans="1:9">
      <c r="A1076" s="1">
        <v>43810</v>
      </c>
      <c r="B1076">
        <v>23778</v>
      </c>
      <c r="C1076">
        <v>33978</v>
      </c>
      <c r="D1076">
        <v>25450</v>
      </c>
      <c r="E1076">
        <v>11160</v>
      </c>
      <c r="F1076">
        <v>99</v>
      </c>
      <c r="G1076" t="s">
        <v>40</v>
      </c>
      <c r="H1076" t="str">
        <f>IF(Grammys[[#This Row],[date]]&gt;=DATE(2022,2,1), "Grammys", "Grammys + TRA")</f>
        <v>Grammys + TRA</v>
      </c>
      <c r="I1076" s="29" t="str">
        <f>_xlfn.XLOOKUP(Grammys[[#This Row],[date]],mobile_visits[date],mobile_visits[mobile_visitors],"0")</f>
        <v>0</v>
      </c>
    </row>
    <row r="1077" spans="1:9">
      <c r="A1077" s="1">
        <v>43811</v>
      </c>
      <c r="B1077">
        <v>20997</v>
      </c>
      <c r="C1077">
        <v>30602</v>
      </c>
      <c r="D1077">
        <v>22870</v>
      </c>
      <c r="E1077">
        <v>9645</v>
      </c>
      <c r="F1077">
        <v>97</v>
      </c>
      <c r="G1077" t="s">
        <v>40</v>
      </c>
      <c r="H1077" t="str">
        <f>IF(Grammys[[#This Row],[date]]&gt;=DATE(2022,2,1), "Grammys", "Grammys + TRA")</f>
        <v>Grammys + TRA</v>
      </c>
      <c r="I1077" s="29" t="str">
        <f>_xlfn.XLOOKUP(Grammys[[#This Row],[date]],mobile_visits[date],mobile_visits[mobile_visitors],"0")</f>
        <v>0</v>
      </c>
    </row>
    <row r="1078" spans="1:9">
      <c r="A1078" s="1">
        <v>43812</v>
      </c>
      <c r="B1078">
        <v>20475</v>
      </c>
      <c r="C1078">
        <v>29799</v>
      </c>
      <c r="D1078">
        <v>22249</v>
      </c>
      <c r="E1078">
        <v>9677</v>
      </c>
      <c r="F1078">
        <v>96</v>
      </c>
      <c r="G1078" t="s">
        <v>40</v>
      </c>
      <c r="H1078" t="str">
        <f>IF(Grammys[[#This Row],[date]]&gt;=DATE(2022,2,1), "Grammys", "Grammys + TRA")</f>
        <v>Grammys + TRA</v>
      </c>
      <c r="I1078" s="29" t="str">
        <f>_xlfn.XLOOKUP(Grammys[[#This Row],[date]],mobile_visits[date],mobile_visits[mobile_visitors],"0")</f>
        <v>0</v>
      </c>
    </row>
    <row r="1079" spans="1:9">
      <c r="A1079" s="1">
        <v>43813</v>
      </c>
      <c r="B1079">
        <v>18742</v>
      </c>
      <c r="C1079">
        <v>27880</v>
      </c>
      <c r="D1079">
        <v>20367</v>
      </c>
      <c r="E1079">
        <v>9217</v>
      </c>
      <c r="F1079">
        <v>98</v>
      </c>
      <c r="G1079" t="s">
        <v>40</v>
      </c>
      <c r="H1079" t="str">
        <f>IF(Grammys[[#This Row],[date]]&gt;=DATE(2022,2,1), "Grammys", "Grammys + TRA")</f>
        <v>Grammys + TRA</v>
      </c>
      <c r="I1079" s="29" t="str">
        <f>_xlfn.XLOOKUP(Grammys[[#This Row],[date]],mobile_visits[date],mobile_visits[mobile_visitors],"0")</f>
        <v>0</v>
      </c>
    </row>
    <row r="1080" spans="1:9">
      <c r="A1080" s="1">
        <v>43814</v>
      </c>
      <c r="B1080">
        <v>19131</v>
      </c>
      <c r="C1080">
        <v>27595</v>
      </c>
      <c r="D1080">
        <v>20439</v>
      </c>
      <c r="E1080">
        <v>9016</v>
      </c>
      <c r="F1080">
        <v>99</v>
      </c>
      <c r="G1080" t="s">
        <v>40</v>
      </c>
      <c r="H1080" t="str">
        <f>IF(Grammys[[#This Row],[date]]&gt;=DATE(2022,2,1), "Grammys", "Grammys + TRA")</f>
        <v>Grammys + TRA</v>
      </c>
      <c r="I1080" s="29" t="str">
        <f>_xlfn.XLOOKUP(Grammys[[#This Row],[date]],mobile_visits[date],mobile_visits[mobile_visitors],"0")</f>
        <v>0</v>
      </c>
    </row>
    <row r="1081" spans="1:9">
      <c r="A1081" s="1">
        <v>43815</v>
      </c>
      <c r="B1081">
        <v>18022</v>
      </c>
      <c r="C1081">
        <v>26803</v>
      </c>
      <c r="D1081">
        <v>19511</v>
      </c>
      <c r="E1081">
        <v>8583</v>
      </c>
      <c r="F1081">
        <v>102</v>
      </c>
      <c r="G1081" t="s">
        <v>40</v>
      </c>
      <c r="H1081" t="str">
        <f>IF(Grammys[[#This Row],[date]]&gt;=DATE(2022,2,1), "Grammys", "Grammys + TRA")</f>
        <v>Grammys + TRA</v>
      </c>
      <c r="I1081" s="29" t="str">
        <f>_xlfn.XLOOKUP(Grammys[[#This Row],[date]],mobile_visits[date],mobile_visits[mobile_visitors],"0")</f>
        <v>0</v>
      </c>
    </row>
    <row r="1082" spans="1:9">
      <c r="A1082" s="1">
        <v>43816</v>
      </c>
      <c r="B1082">
        <v>19550</v>
      </c>
      <c r="C1082">
        <v>28747</v>
      </c>
      <c r="D1082">
        <v>20888</v>
      </c>
      <c r="E1082">
        <v>8966</v>
      </c>
      <c r="F1082">
        <v>106</v>
      </c>
      <c r="G1082" t="s">
        <v>40</v>
      </c>
      <c r="H1082" t="str">
        <f>IF(Grammys[[#This Row],[date]]&gt;=DATE(2022,2,1), "Grammys", "Grammys + TRA")</f>
        <v>Grammys + TRA</v>
      </c>
      <c r="I1082" s="29" t="str">
        <f>_xlfn.XLOOKUP(Grammys[[#This Row],[date]],mobile_visits[date],mobile_visits[mobile_visitors],"0")</f>
        <v>0</v>
      </c>
    </row>
    <row r="1083" spans="1:9">
      <c r="A1083" s="1">
        <v>43817</v>
      </c>
      <c r="B1083">
        <v>18721</v>
      </c>
      <c r="C1083">
        <v>26936</v>
      </c>
      <c r="D1083">
        <v>19973</v>
      </c>
      <c r="E1083">
        <v>8627</v>
      </c>
      <c r="F1083">
        <v>100</v>
      </c>
      <c r="G1083" t="s">
        <v>40</v>
      </c>
      <c r="H1083" t="str">
        <f>IF(Grammys[[#This Row],[date]]&gt;=DATE(2022,2,1), "Grammys", "Grammys + TRA")</f>
        <v>Grammys + TRA</v>
      </c>
      <c r="I1083" s="29" t="str">
        <f>_xlfn.XLOOKUP(Grammys[[#This Row],[date]],mobile_visits[date],mobile_visits[mobile_visitors],"0")</f>
        <v>0</v>
      </c>
    </row>
    <row r="1084" spans="1:9">
      <c r="A1084" s="1">
        <v>43818</v>
      </c>
      <c r="B1084">
        <v>18308</v>
      </c>
      <c r="C1084">
        <v>26561</v>
      </c>
      <c r="D1084">
        <v>19588</v>
      </c>
      <c r="E1084">
        <v>9033</v>
      </c>
      <c r="F1084">
        <v>96</v>
      </c>
      <c r="G1084" t="s">
        <v>40</v>
      </c>
      <c r="H1084" t="str">
        <f>IF(Grammys[[#This Row],[date]]&gt;=DATE(2022,2,1), "Grammys", "Grammys + TRA")</f>
        <v>Grammys + TRA</v>
      </c>
      <c r="I1084" s="29" t="str">
        <f>_xlfn.XLOOKUP(Grammys[[#This Row],[date]],mobile_visits[date],mobile_visits[mobile_visitors],"0")</f>
        <v>0</v>
      </c>
    </row>
    <row r="1085" spans="1:9">
      <c r="A1085" s="1">
        <v>43819</v>
      </c>
      <c r="B1085">
        <v>17747</v>
      </c>
      <c r="C1085">
        <v>25199</v>
      </c>
      <c r="D1085">
        <v>19122</v>
      </c>
      <c r="E1085">
        <v>8663</v>
      </c>
      <c r="F1085">
        <v>87</v>
      </c>
      <c r="G1085" t="s">
        <v>40</v>
      </c>
      <c r="H1085" t="str">
        <f>IF(Grammys[[#This Row],[date]]&gt;=DATE(2022,2,1), "Grammys", "Grammys + TRA")</f>
        <v>Grammys + TRA</v>
      </c>
      <c r="I1085" s="29" t="str">
        <f>_xlfn.XLOOKUP(Grammys[[#This Row],[date]],mobile_visits[date],mobile_visits[mobile_visitors],"0")</f>
        <v>0</v>
      </c>
    </row>
    <row r="1086" spans="1:9">
      <c r="A1086" s="1">
        <v>43820</v>
      </c>
      <c r="B1086">
        <v>15927</v>
      </c>
      <c r="C1086">
        <v>23174</v>
      </c>
      <c r="D1086">
        <v>17305</v>
      </c>
      <c r="E1086">
        <v>8113</v>
      </c>
      <c r="F1086">
        <v>89</v>
      </c>
      <c r="G1086" t="s">
        <v>40</v>
      </c>
      <c r="H1086" t="str">
        <f>IF(Grammys[[#This Row],[date]]&gt;=DATE(2022,2,1), "Grammys", "Grammys + TRA")</f>
        <v>Grammys + TRA</v>
      </c>
      <c r="I1086" s="29" t="str">
        <f>_xlfn.XLOOKUP(Grammys[[#This Row],[date]],mobile_visits[date],mobile_visits[mobile_visitors],"0")</f>
        <v>0</v>
      </c>
    </row>
    <row r="1087" spans="1:9">
      <c r="A1087" s="1">
        <v>43821</v>
      </c>
      <c r="B1087">
        <v>15731</v>
      </c>
      <c r="C1087">
        <v>23614</v>
      </c>
      <c r="D1087">
        <v>17337</v>
      </c>
      <c r="E1087">
        <v>8033</v>
      </c>
      <c r="F1087">
        <v>95</v>
      </c>
      <c r="G1087" t="s">
        <v>40</v>
      </c>
      <c r="H1087" t="str">
        <f>IF(Grammys[[#This Row],[date]]&gt;=DATE(2022,2,1), "Grammys", "Grammys + TRA")</f>
        <v>Grammys + TRA</v>
      </c>
      <c r="I1087" s="29" t="str">
        <f>_xlfn.XLOOKUP(Grammys[[#This Row],[date]],mobile_visits[date],mobile_visits[mobile_visitors],"0")</f>
        <v>0</v>
      </c>
    </row>
    <row r="1088" spans="1:9">
      <c r="A1088" s="1">
        <v>43822</v>
      </c>
      <c r="B1088">
        <v>16400</v>
      </c>
      <c r="C1088">
        <v>23477</v>
      </c>
      <c r="D1088">
        <v>17524</v>
      </c>
      <c r="E1088">
        <v>7637</v>
      </c>
      <c r="F1088">
        <v>94</v>
      </c>
      <c r="G1088" t="s">
        <v>40</v>
      </c>
      <c r="H1088" t="str">
        <f>IF(Grammys[[#This Row],[date]]&gt;=DATE(2022,2,1), "Grammys", "Grammys + TRA")</f>
        <v>Grammys + TRA</v>
      </c>
      <c r="I1088" s="29" t="str">
        <f>_xlfn.XLOOKUP(Grammys[[#This Row],[date]],mobile_visits[date],mobile_visits[mobile_visitors],"0")</f>
        <v>0</v>
      </c>
    </row>
    <row r="1089" spans="1:9">
      <c r="A1089" s="1">
        <v>43823</v>
      </c>
      <c r="B1089">
        <v>15063</v>
      </c>
      <c r="C1089">
        <v>21327</v>
      </c>
      <c r="D1089">
        <v>16201</v>
      </c>
      <c r="E1089">
        <v>6988</v>
      </c>
      <c r="F1089">
        <v>91</v>
      </c>
      <c r="G1089" t="s">
        <v>40</v>
      </c>
      <c r="H1089" t="str">
        <f>IF(Grammys[[#This Row],[date]]&gt;=DATE(2022,2,1), "Grammys", "Grammys + TRA")</f>
        <v>Grammys + TRA</v>
      </c>
      <c r="I1089" s="29" t="str">
        <f>_xlfn.XLOOKUP(Grammys[[#This Row],[date]],mobile_visits[date],mobile_visits[mobile_visitors],"0")</f>
        <v>0</v>
      </c>
    </row>
    <row r="1090" spans="1:9">
      <c r="A1090" s="1">
        <v>43824</v>
      </c>
      <c r="B1090">
        <v>14357</v>
      </c>
      <c r="C1090">
        <v>20952</v>
      </c>
      <c r="D1090">
        <v>15384</v>
      </c>
      <c r="E1090">
        <v>6885</v>
      </c>
      <c r="F1090">
        <v>91</v>
      </c>
      <c r="G1090" t="s">
        <v>40</v>
      </c>
      <c r="H1090" t="str">
        <f>IF(Grammys[[#This Row],[date]]&gt;=DATE(2022,2,1), "Grammys", "Grammys + TRA")</f>
        <v>Grammys + TRA</v>
      </c>
      <c r="I1090" s="29" t="str">
        <f>_xlfn.XLOOKUP(Grammys[[#This Row],[date]],mobile_visits[date],mobile_visits[mobile_visitors],"0")</f>
        <v>0</v>
      </c>
    </row>
    <row r="1091" spans="1:9">
      <c r="A1091" s="1">
        <v>43825</v>
      </c>
      <c r="B1091">
        <v>15433</v>
      </c>
      <c r="C1091">
        <v>23630</v>
      </c>
      <c r="D1091">
        <v>16581</v>
      </c>
      <c r="E1091">
        <v>7379</v>
      </c>
      <c r="F1091">
        <v>102</v>
      </c>
      <c r="G1091" t="s">
        <v>40</v>
      </c>
      <c r="H1091" t="str">
        <f>IF(Grammys[[#This Row],[date]]&gt;=DATE(2022,2,1), "Grammys", "Grammys + TRA")</f>
        <v>Grammys + TRA</v>
      </c>
      <c r="I1091" s="29" t="str">
        <f>_xlfn.XLOOKUP(Grammys[[#This Row],[date]],mobile_visits[date],mobile_visits[mobile_visitors],"0")</f>
        <v>0</v>
      </c>
    </row>
    <row r="1092" spans="1:9">
      <c r="A1092" s="1">
        <v>43826</v>
      </c>
      <c r="B1092">
        <v>16127</v>
      </c>
      <c r="C1092">
        <v>23795</v>
      </c>
      <c r="D1092">
        <v>17490</v>
      </c>
      <c r="E1092">
        <v>7969</v>
      </c>
      <c r="F1092">
        <v>97</v>
      </c>
      <c r="G1092" t="s">
        <v>40</v>
      </c>
      <c r="H1092" t="str">
        <f>IF(Grammys[[#This Row],[date]]&gt;=DATE(2022,2,1), "Grammys", "Grammys + TRA")</f>
        <v>Grammys + TRA</v>
      </c>
      <c r="I1092" s="29" t="str">
        <f>_xlfn.XLOOKUP(Grammys[[#This Row],[date]],mobile_visits[date],mobile_visits[mobile_visitors],"0")</f>
        <v>0</v>
      </c>
    </row>
    <row r="1093" spans="1:9">
      <c r="A1093" s="1">
        <v>43827</v>
      </c>
      <c r="B1093">
        <v>16420</v>
      </c>
      <c r="C1093">
        <v>24097</v>
      </c>
      <c r="D1093">
        <v>17577</v>
      </c>
      <c r="E1093">
        <v>7877</v>
      </c>
      <c r="F1093">
        <v>99</v>
      </c>
      <c r="G1093" t="s">
        <v>40</v>
      </c>
      <c r="H1093" t="str">
        <f>IF(Grammys[[#This Row],[date]]&gt;=DATE(2022,2,1), "Grammys", "Grammys + TRA")</f>
        <v>Grammys + TRA</v>
      </c>
      <c r="I1093" s="29" t="str">
        <f>_xlfn.XLOOKUP(Grammys[[#This Row],[date]],mobile_visits[date],mobile_visits[mobile_visitors],"0")</f>
        <v>0</v>
      </c>
    </row>
    <row r="1094" spans="1:9">
      <c r="A1094" s="1">
        <v>43828</v>
      </c>
      <c r="B1094">
        <v>18250</v>
      </c>
      <c r="C1094">
        <v>26428</v>
      </c>
      <c r="D1094">
        <v>19465</v>
      </c>
      <c r="E1094">
        <v>8699</v>
      </c>
      <c r="F1094">
        <v>100</v>
      </c>
      <c r="G1094" t="s">
        <v>40</v>
      </c>
      <c r="H1094" t="str">
        <f>IF(Grammys[[#This Row],[date]]&gt;=DATE(2022,2,1), "Grammys", "Grammys + TRA")</f>
        <v>Grammys + TRA</v>
      </c>
      <c r="I1094" s="29" t="str">
        <f>_xlfn.XLOOKUP(Grammys[[#This Row],[date]],mobile_visits[date],mobile_visits[mobile_visitors],"0")</f>
        <v>0</v>
      </c>
    </row>
    <row r="1095" spans="1:9">
      <c r="A1095" s="1">
        <v>43829</v>
      </c>
      <c r="B1095">
        <v>18083</v>
      </c>
      <c r="C1095">
        <v>27361</v>
      </c>
      <c r="D1095">
        <v>19740</v>
      </c>
      <c r="E1095">
        <v>8439</v>
      </c>
      <c r="F1095">
        <v>104</v>
      </c>
      <c r="G1095" t="s">
        <v>40</v>
      </c>
      <c r="H1095" t="str">
        <f>IF(Grammys[[#This Row],[date]]&gt;=DATE(2022,2,1), "Grammys", "Grammys + TRA")</f>
        <v>Grammys + TRA</v>
      </c>
      <c r="I1095" s="29" t="str">
        <f>_xlfn.XLOOKUP(Grammys[[#This Row],[date]],mobile_visits[date],mobile_visits[mobile_visitors],"0")</f>
        <v>0</v>
      </c>
    </row>
    <row r="1096" spans="1:9">
      <c r="A1096" s="1">
        <v>43830</v>
      </c>
      <c r="B1096">
        <v>29389</v>
      </c>
      <c r="C1096">
        <v>37027</v>
      </c>
      <c r="D1096">
        <v>31068</v>
      </c>
      <c r="E1096">
        <v>13385</v>
      </c>
      <c r="F1096">
        <v>69</v>
      </c>
      <c r="G1096" t="s">
        <v>40</v>
      </c>
      <c r="H1096" t="str">
        <f>IF(Grammys[[#This Row],[date]]&gt;=DATE(2022,2,1), "Grammys", "Grammys + TRA")</f>
        <v>Grammys + TRA</v>
      </c>
      <c r="I1096" s="29" t="str">
        <f>_xlfn.XLOOKUP(Grammys[[#This Row],[date]],mobile_visits[date],mobile_visits[mobile_visitors],"0")</f>
        <v>0</v>
      </c>
    </row>
    <row r="1097" spans="1:9">
      <c r="A1097" s="1">
        <v>43831</v>
      </c>
      <c r="B1097">
        <v>18485</v>
      </c>
      <c r="C1097">
        <v>26293</v>
      </c>
      <c r="D1097">
        <v>19936</v>
      </c>
      <c r="E1097">
        <v>8896</v>
      </c>
      <c r="F1097">
        <v>98</v>
      </c>
      <c r="G1097" t="s">
        <v>40</v>
      </c>
      <c r="H1097" t="str">
        <f>IF(Grammys[[#This Row],[date]]&gt;=DATE(2022,2,1), "Grammys", "Grammys + TRA")</f>
        <v>Grammys + TRA</v>
      </c>
      <c r="I1097" s="29" t="str">
        <f>_xlfn.XLOOKUP(Grammys[[#This Row],[date]],mobile_visits[date],mobile_visits[mobile_visitors],"0")</f>
        <v>0</v>
      </c>
    </row>
    <row r="1098" spans="1:9">
      <c r="A1098" s="1">
        <v>43832</v>
      </c>
      <c r="B1098">
        <v>20550</v>
      </c>
      <c r="C1098">
        <v>30007</v>
      </c>
      <c r="D1098">
        <v>22236</v>
      </c>
      <c r="E1098">
        <v>9024</v>
      </c>
      <c r="F1098">
        <v>107</v>
      </c>
      <c r="G1098" t="s">
        <v>40</v>
      </c>
      <c r="H1098" t="str">
        <f>IF(Grammys[[#This Row],[date]]&gt;=DATE(2022,2,1), "Grammys", "Grammys + TRA")</f>
        <v>Grammys + TRA</v>
      </c>
      <c r="I1098" s="29" t="str">
        <f>_xlfn.XLOOKUP(Grammys[[#This Row],[date]],mobile_visits[date],mobile_visits[mobile_visitors],"0")</f>
        <v>0</v>
      </c>
    </row>
    <row r="1099" spans="1:9">
      <c r="A1099" s="1">
        <v>43833</v>
      </c>
      <c r="B1099">
        <v>20712</v>
      </c>
      <c r="C1099">
        <v>29158</v>
      </c>
      <c r="D1099">
        <v>22353</v>
      </c>
      <c r="E1099">
        <v>9076</v>
      </c>
      <c r="F1099">
        <v>99</v>
      </c>
      <c r="G1099" t="s">
        <v>40</v>
      </c>
      <c r="H1099" t="str">
        <f>IF(Grammys[[#This Row],[date]]&gt;=DATE(2022,2,1), "Grammys", "Grammys + TRA")</f>
        <v>Grammys + TRA</v>
      </c>
      <c r="I1099" s="29" t="str">
        <f>_xlfn.XLOOKUP(Grammys[[#This Row],[date]],mobile_visits[date],mobile_visits[mobile_visitors],"0")</f>
        <v>0</v>
      </c>
    </row>
    <row r="1100" spans="1:9">
      <c r="A1100" s="1">
        <v>43834</v>
      </c>
      <c r="B1100">
        <v>20738</v>
      </c>
      <c r="C1100">
        <v>29467</v>
      </c>
      <c r="D1100">
        <v>22157</v>
      </c>
      <c r="E1100">
        <v>9657</v>
      </c>
      <c r="F1100">
        <v>99</v>
      </c>
      <c r="G1100" t="s">
        <v>40</v>
      </c>
      <c r="H1100" t="str">
        <f>IF(Grammys[[#This Row],[date]]&gt;=DATE(2022,2,1), "Grammys", "Grammys + TRA")</f>
        <v>Grammys + TRA</v>
      </c>
      <c r="I1100" s="29" t="str">
        <f>_xlfn.XLOOKUP(Grammys[[#This Row],[date]],mobile_visits[date],mobile_visits[mobile_visitors],"0")</f>
        <v>0</v>
      </c>
    </row>
    <row r="1101" spans="1:9">
      <c r="A1101" s="1">
        <v>43835</v>
      </c>
      <c r="B1101">
        <v>30413</v>
      </c>
      <c r="C1101">
        <v>42773</v>
      </c>
      <c r="D1101">
        <v>31971</v>
      </c>
      <c r="E1101">
        <v>14995</v>
      </c>
      <c r="F1101">
        <v>95</v>
      </c>
      <c r="G1101" t="s">
        <v>40</v>
      </c>
      <c r="H1101" t="str">
        <f>IF(Grammys[[#This Row],[date]]&gt;=DATE(2022,2,1), "Grammys", "Grammys + TRA")</f>
        <v>Grammys + TRA</v>
      </c>
      <c r="I1101" s="29" t="str">
        <f>_xlfn.XLOOKUP(Grammys[[#This Row],[date]],mobile_visits[date],mobile_visits[mobile_visitors],"0")</f>
        <v>0</v>
      </c>
    </row>
    <row r="1102" spans="1:9">
      <c r="A1102" s="1">
        <v>43836</v>
      </c>
      <c r="B1102">
        <v>34103</v>
      </c>
      <c r="C1102">
        <v>46393</v>
      </c>
      <c r="D1102">
        <v>36787</v>
      </c>
      <c r="E1102">
        <v>18640</v>
      </c>
      <c r="F1102">
        <v>85</v>
      </c>
      <c r="G1102" t="s">
        <v>40</v>
      </c>
      <c r="H1102" t="str">
        <f>IF(Grammys[[#This Row],[date]]&gt;=DATE(2022,2,1), "Grammys", "Grammys + TRA")</f>
        <v>Grammys + TRA</v>
      </c>
      <c r="I1102" s="29" t="str">
        <f>_xlfn.XLOOKUP(Grammys[[#This Row],[date]],mobile_visits[date],mobile_visits[mobile_visitors],"0")</f>
        <v>0</v>
      </c>
    </row>
    <row r="1103" spans="1:9">
      <c r="A1103" s="1">
        <v>43837</v>
      </c>
      <c r="B1103">
        <v>27628</v>
      </c>
      <c r="C1103">
        <v>41006</v>
      </c>
      <c r="D1103">
        <v>29776</v>
      </c>
      <c r="E1103">
        <v>12977</v>
      </c>
      <c r="F1103">
        <v>107</v>
      </c>
      <c r="G1103" t="s">
        <v>40</v>
      </c>
      <c r="H1103" t="str">
        <f>IF(Grammys[[#This Row],[date]]&gt;=DATE(2022,2,1), "Grammys", "Grammys + TRA")</f>
        <v>Grammys + TRA</v>
      </c>
      <c r="I1103" s="29" t="str">
        <f>_xlfn.XLOOKUP(Grammys[[#This Row],[date]],mobile_visits[date],mobile_visits[mobile_visitors],"0")</f>
        <v>0</v>
      </c>
    </row>
    <row r="1104" spans="1:9">
      <c r="A1104" s="1">
        <v>43838</v>
      </c>
      <c r="B1104">
        <v>44062</v>
      </c>
      <c r="C1104">
        <v>60557</v>
      </c>
      <c r="D1104">
        <v>47554</v>
      </c>
      <c r="E1104">
        <v>16973</v>
      </c>
      <c r="F1104">
        <v>93</v>
      </c>
      <c r="G1104" t="s">
        <v>40</v>
      </c>
      <c r="H1104" t="str">
        <f>IF(Grammys[[#This Row],[date]]&gt;=DATE(2022,2,1), "Grammys", "Grammys + TRA")</f>
        <v>Grammys + TRA</v>
      </c>
      <c r="I1104" s="29" t="str">
        <f>_xlfn.XLOOKUP(Grammys[[#This Row],[date]],mobile_visits[date],mobile_visits[mobile_visitors],"0")</f>
        <v>0</v>
      </c>
    </row>
    <row r="1105" spans="1:9">
      <c r="A1105" s="1">
        <v>43839</v>
      </c>
      <c r="B1105">
        <v>33177</v>
      </c>
      <c r="C1105">
        <v>46770</v>
      </c>
      <c r="D1105">
        <v>35669</v>
      </c>
      <c r="E1105">
        <v>14232</v>
      </c>
      <c r="F1105">
        <v>98</v>
      </c>
      <c r="G1105" t="s">
        <v>40</v>
      </c>
      <c r="H1105" t="str">
        <f>IF(Grammys[[#This Row],[date]]&gt;=DATE(2022,2,1), "Grammys", "Grammys + TRA")</f>
        <v>Grammys + TRA</v>
      </c>
      <c r="I1105" s="29" t="str">
        <f>_xlfn.XLOOKUP(Grammys[[#This Row],[date]],mobile_visits[date],mobile_visits[mobile_visitors],"0")</f>
        <v>0</v>
      </c>
    </row>
    <row r="1106" spans="1:9">
      <c r="A1106" s="1">
        <v>43840</v>
      </c>
      <c r="B1106">
        <v>27813</v>
      </c>
      <c r="C1106">
        <v>39093</v>
      </c>
      <c r="D1106">
        <v>29454</v>
      </c>
      <c r="E1106">
        <v>12121</v>
      </c>
      <c r="F1106">
        <v>100</v>
      </c>
      <c r="G1106" t="s">
        <v>40</v>
      </c>
      <c r="H1106" t="str">
        <f>IF(Grammys[[#This Row],[date]]&gt;=DATE(2022,2,1), "Grammys", "Grammys + TRA")</f>
        <v>Grammys + TRA</v>
      </c>
      <c r="I1106" s="29" t="str">
        <f>_xlfn.XLOOKUP(Grammys[[#This Row],[date]],mobile_visits[date],mobile_visits[mobile_visitors],"0")</f>
        <v>0</v>
      </c>
    </row>
    <row r="1107" spans="1:9">
      <c r="A1107" s="1">
        <v>43841</v>
      </c>
      <c r="B1107">
        <v>35869</v>
      </c>
      <c r="C1107">
        <v>51048</v>
      </c>
      <c r="D1107">
        <v>38471</v>
      </c>
      <c r="E1107">
        <v>15381</v>
      </c>
      <c r="F1107">
        <v>97</v>
      </c>
      <c r="G1107" t="s">
        <v>40</v>
      </c>
      <c r="H1107" t="str">
        <f>IF(Grammys[[#This Row],[date]]&gt;=DATE(2022,2,1), "Grammys", "Grammys + TRA")</f>
        <v>Grammys + TRA</v>
      </c>
      <c r="I1107" s="29" t="str">
        <f>_xlfn.XLOOKUP(Grammys[[#This Row],[date]],mobile_visits[date],mobile_visits[mobile_visitors],"0")</f>
        <v>0</v>
      </c>
    </row>
    <row r="1108" spans="1:9">
      <c r="A1108" s="1">
        <v>43842</v>
      </c>
      <c r="B1108">
        <v>33297</v>
      </c>
      <c r="C1108">
        <v>48803</v>
      </c>
      <c r="D1108">
        <v>36243</v>
      </c>
      <c r="E1108">
        <v>15027</v>
      </c>
      <c r="F1108">
        <v>103</v>
      </c>
      <c r="G1108" t="s">
        <v>40</v>
      </c>
      <c r="H1108" t="str">
        <f>IF(Grammys[[#This Row],[date]]&gt;=DATE(2022,2,1), "Grammys", "Grammys + TRA")</f>
        <v>Grammys + TRA</v>
      </c>
      <c r="I1108" s="29" t="str">
        <f>_xlfn.XLOOKUP(Grammys[[#This Row],[date]],mobile_visits[date],mobile_visits[mobile_visitors],"0")</f>
        <v>0</v>
      </c>
    </row>
    <row r="1109" spans="1:9">
      <c r="A1109" s="1">
        <v>43843</v>
      </c>
      <c r="B1109">
        <v>33987</v>
      </c>
      <c r="C1109">
        <v>49624</v>
      </c>
      <c r="D1109">
        <v>36675</v>
      </c>
      <c r="E1109">
        <v>14498</v>
      </c>
      <c r="F1109">
        <v>114</v>
      </c>
      <c r="G1109" t="s">
        <v>40</v>
      </c>
      <c r="H1109" t="str">
        <f>IF(Grammys[[#This Row],[date]]&gt;=DATE(2022,2,1), "Grammys", "Grammys + TRA")</f>
        <v>Grammys + TRA</v>
      </c>
      <c r="I1109" s="29" t="str">
        <f>_xlfn.XLOOKUP(Grammys[[#This Row],[date]],mobile_visits[date],mobile_visits[mobile_visitors],"0")</f>
        <v>0</v>
      </c>
    </row>
    <row r="1110" spans="1:9">
      <c r="A1110" s="1">
        <v>43844</v>
      </c>
      <c r="B1110">
        <v>52583</v>
      </c>
      <c r="C1110">
        <v>75105</v>
      </c>
      <c r="D1110">
        <v>56261</v>
      </c>
      <c r="E1110">
        <v>23422</v>
      </c>
      <c r="F1110">
        <v>95</v>
      </c>
      <c r="G1110" t="s">
        <v>40</v>
      </c>
      <c r="H1110" t="str">
        <f>IF(Grammys[[#This Row],[date]]&gt;=DATE(2022,2,1), "Grammys", "Grammys + TRA")</f>
        <v>Grammys + TRA</v>
      </c>
      <c r="I1110" s="29" t="str">
        <f>_xlfn.XLOOKUP(Grammys[[#This Row],[date]],mobile_visits[date],mobile_visits[mobile_visitors],"0")</f>
        <v>0</v>
      </c>
    </row>
    <row r="1111" spans="1:9">
      <c r="A1111" s="1">
        <v>43845</v>
      </c>
      <c r="B1111">
        <v>58571</v>
      </c>
      <c r="C1111">
        <v>86819</v>
      </c>
      <c r="D1111">
        <v>63958</v>
      </c>
      <c r="E1111">
        <v>25878</v>
      </c>
      <c r="F1111">
        <v>101</v>
      </c>
      <c r="G1111" t="s">
        <v>40</v>
      </c>
      <c r="H1111" t="str">
        <f>IF(Grammys[[#This Row],[date]]&gt;=DATE(2022,2,1), "Grammys", "Grammys + TRA")</f>
        <v>Grammys + TRA</v>
      </c>
      <c r="I1111" s="29" t="str">
        <f>_xlfn.XLOOKUP(Grammys[[#This Row],[date]],mobile_visits[date],mobile_visits[mobile_visitors],"0")</f>
        <v>0</v>
      </c>
    </row>
    <row r="1112" spans="1:9">
      <c r="A1112" s="1">
        <v>43846</v>
      </c>
      <c r="B1112">
        <v>40561</v>
      </c>
      <c r="C1112">
        <v>60485</v>
      </c>
      <c r="D1112">
        <v>43829</v>
      </c>
      <c r="E1112">
        <v>17747</v>
      </c>
      <c r="F1112">
        <v>110</v>
      </c>
      <c r="G1112" t="s">
        <v>40</v>
      </c>
      <c r="H1112" t="str">
        <f>IF(Grammys[[#This Row],[date]]&gt;=DATE(2022,2,1), "Grammys", "Grammys + TRA")</f>
        <v>Grammys + TRA</v>
      </c>
      <c r="I1112" s="29" t="str">
        <f>_xlfn.XLOOKUP(Grammys[[#This Row],[date]],mobile_visits[date],mobile_visits[mobile_visitors],"0")</f>
        <v>0</v>
      </c>
    </row>
    <row r="1113" spans="1:9">
      <c r="A1113" s="1">
        <v>43847</v>
      </c>
      <c r="B1113">
        <v>37597</v>
      </c>
      <c r="C1113">
        <v>55752</v>
      </c>
      <c r="D1113">
        <v>40722</v>
      </c>
      <c r="E1113">
        <v>16314</v>
      </c>
      <c r="F1113">
        <v>108</v>
      </c>
      <c r="G1113" t="s">
        <v>40</v>
      </c>
      <c r="H1113" t="str">
        <f>IF(Grammys[[#This Row],[date]]&gt;=DATE(2022,2,1), "Grammys", "Grammys + TRA")</f>
        <v>Grammys + TRA</v>
      </c>
      <c r="I1113" s="29" t="str">
        <f>_xlfn.XLOOKUP(Grammys[[#This Row],[date]],mobile_visits[date],mobile_visits[mobile_visitors],"0")</f>
        <v>0</v>
      </c>
    </row>
    <row r="1114" spans="1:9">
      <c r="A1114" s="1">
        <v>43848</v>
      </c>
      <c r="B1114">
        <v>34892</v>
      </c>
      <c r="C1114">
        <v>50430</v>
      </c>
      <c r="D1114">
        <v>37524</v>
      </c>
      <c r="E1114">
        <v>15847</v>
      </c>
      <c r="F1114">
        <v>100</v>
      </c>
      <c r="G1114" t="s">
        <v>40</v>
      </c>
      <c r="H1114" t="str">
        <f>IF(Grammys[[#This Row],[date]]&gt;=DATE(2022,2,1), "Grammys", "Grammys + TRA")</f>
        <v>Grammys + TRA</v>
      </c>
      <c r="I1114" s="29" t="str">
        <f>_xlfn.XLOOKUP(Grammys[[#This Row],[date]],mobile_visits[date],mobile_visits[mobile_visitors],"0")</f>
        <v>0</v>
      </c>
    </row>
    <row r="1115" spans="1:9">
      <c r="A1115" s="1">
        <v>43849</v>
      </c>
      <c r="B1115">
        <v>55119</v>
      </c>
      <c r="C1115">
        <v>79862</v>
      </c>
      <c r="D1115">
        <v>59662</v>
      </c>
      <c r="E1115">
        <v>24384</v>
      </c>
      <c r="F1115">
        <v>108</v>
      </c>
      <c r="G1115" t="s">
        <v>40</v>
      </c>
      <c r="H1115" t="str">
        <f>IF(Grammys[[#This Row],[date]]&gt;=DATE(2022,2,1), "Grammys", "Grammys + TRA")</f>
        <v>Grammys + TRA</v>
      </c>
      <c r="I1115" s="29" t="str">
        <f>_xlfn.XLOOKUP(Grammys[[#This Row],[date]],mobile_visits[date],mobile_visits[mobile_visitors],"0")</f>
        <v>0</v>
      </c>
    </row>
    <row r="1116" spans="1:9">
      <c r="A1116" s="1">
        <v>43850</v>
      </c>
      <c r="B1116">
        <v>46281</v>
      </c>
      <c r="C1116">
        <v>71863</v>
      </c>
      <c r="D1116">
        <v>51351</v>
      </c>
      <c r="E1116">
        <v>21311</v>
      </c>
      <c r="F1116">
        <v>118</v>
      </c>
      <c r="G1116" t="s">
        <v>40</v>
      </c>
      <c r="H1116" t="str">
        <f>IF(Grammys[[#This Row],[date]]&gt;=DATE(2022,2,1), "Grammys", "Grammys + TRA")</f>
        <v>Grammys + TRA</v>
      </c>
      <c r="I1116" s="29" t="str">
        <f>_xlfn.XLOOKUP(Grammys[[#This Row],[date]],mobile_visits[date],mobile_visits[mobile_visitors],"0")</f>
        <v>0</v>
      </c>
    </row>
    <row r="1117" spans="1:9">
      <c r="A1117" s="1">
        <v>43851</v>
      </c>
      <c r="B1117">
        <v>60163</v>
      </c>
      <c r="C1117">
        <v>91734</v>
      </c>
      <c r="D1117">
        <v>65946</v>
      </c>
      <c r="E1117">
        <v>25805</v>
      </c>
      <c r="F1117">
        <v>119</v>
      </c>
      <c r="G1117" t="s">
        <v>40</v>
      </c>
      <c r="H1117" t="str">
        <f>IF(Grammys[[#This Row],[date]]&gt;=DATE(2022,2,1), "Grammys", "Grammys + TRA")</f>
        <v>Grammys + TRA</v>
      </c>
      <c r="I1117" s="29" t="str">
        <f>_xlfn.XLOOKUP(Grammys[[#This Row],[date]],mobile_visits[date],mobile_visits[mobile_visitors],"0")</f>
        <v>0</v>
      </c>
    </row>
    <row r="1118" spans="1:9">
      <c r="A1118" s="1">
        <v>43852</v>
      </c>
      <c r="B1118">
        <v>86179</v>
      </c>
      <c r="C1118">
        <v>130932</v>
      </c>
      <c r="D1118">
        <v>95372</v>
      </c>
      <c r="E1118">
        <v>39408</v>
      </c>
      <c r="F1118">
        <v>113</v>
      </c>
      <c r="G1118" t="s">
        <v>40</v>
      </c>
      <c r="H1118" t="str">
        <f>IF(Grammys[[#This Row],[date]]&gt;=DATE(2022,2,1), "Grammys", "Grammys + TRA")</f>
        <v>Grammys + TRA</v>
      </c>
      <c r="I1118" s="29" t="str">
        <f>_xlfn.XLOOKUP(Grammys[[#This Row],[date]],mobile_visits[date],mobile_visits[mobile_visitors],"0")</f>
        <v>0</v>
      </c>
    </row>
    <row r="1119" spans="1:9">
      <c r="A1119" s="1">
        <v>43853</v>
      </c>
      <c r="B1119">
        <v>166060</v>
      </c>
      <c r="C1119">
        <v>245647</v>
      </c>
      <c r="D1119">
        <v>186227</v>
      </c>
      <c r="E1119">
        <v>79482</v>
      </c>
      <c r="F1119">
        <v>91</v>
      </c>
      <c r="G1119" t="s">
        <v>40</v>
      </c>
      <c r="H1119" t="str">
        <f>IF(Grammys[[#This Row],[date]]&gt;=DATE(2022,2,1), "Grammys", "Grammys + TRA")</f>
        <v>Grammys + TRA</v>
      </c>
      <c r="I1119" s="29" t="str">
        <f>_xlfn.XLOOKUP(Grammys[[#This Row],[date]],mobile_visits[date],mobile_visits[mobile_visitors],"0")</f>
        <v>0</v>
      </c>
    </row>
    <row r="1120" spans="1:9">
      <c r="A1120" s="1">
        <v>43854</v>
      </c>
      <c r="B1120">
        <v>145152</v>
      </c>
      <c r="C1120">
        <v>209696</v>
      </c>
      <c r="D1120">
        <v>156763</v>
      </c>
      <c r="E1120">
        <v>67173</v>
      </c>
      <c r="F1120">
        <v>109</v>
      </c>
      <c r="G1120" t="s">
        <v>40</v>
      </c>
      <c r="H1120" t="str">
        <f>IF(Grammys[[#This Row],[date]]&gt;=DATE(2022,2,1), "Grammys", "Grammys + TRA")</f>
        <v>Grammys + TRA</v>
      </c>
      <c r="I1120" s="29" t="str">
        <f>_xlfn.XLOOKUP(Grammys[[#This Row],[date]],mobile_visits[date],mobile_visits[mobile_visitors],"0")</f>
        <v>0</v>
      </c>
    </row>
    <row r="1121" spans="1:9">
      <c r="A1121" s="1">
        <v>43855</v>
      </c>
      <c r="B1121">
        <v>208046</v>
      </c>
      <c r="C1121">
        <v>304052</v>
      </c>
      <c r="D1121">
        <v>225912</v>
      </c>
      <c r="E1121">
        <v>101458</v>
      </c>
      <c r="F1121">
        <v>111</v>
      </c>
      <c r="G1121" t="s">
        <v>40</v>
      </c>
      <c r="H1121" t="str">
        <f>IF(Grammys[[#This Row],[date]]&gt;=DATE(2022,2,1), "Grammys", "Grammys + TRA")</f>
        <v>Grammys + TRA</v>
      </c>
      <c r="I1121" s="29" t="str">
        <f>_xlfn.XLOOKUP(Grammys[[#This Row],[date]],mobile_visits[date],mobile_visits[mobile_visitors],"0")</f>
        <v>0</v>
      </c>
    </row>
    <row r="1122" spans="1:9">
      <c r="A1122" s="1">
        <v>43856</v>
      </c>
      <c r="B1122">
        <v>2261512</v>
      </c>
      <c r="C1122">
        <v>6688450</v>
      </c>
      <c r="D1122">
        <v>2634408</v>
      </c>
      <c r="E1122">
        <v>796382</v>
      </c>
      <c r="F1122">
        <v>230</v>
      </c>
      <c r="G1122" t="s">
        <v>41</v>
      </c>
      <c r="H1122" t="str">
        <f>IF(Grammys[[#This Row],[date]]&gt;=DATE(2022,2,1), "Grammys", "Grammys + TRA")</f>
        <v>Grammys + TRA</v>
      </c>
      <c r="I1122" s="29" t="str">
        <f>_xlfn.XLOOKUP(Grammys[[#This Row],[date]],mobile_visits[date],mobile_visits[mobile_visitors],"0")</f>
        <v>0</v>
      </c>
    </row>
    <row r="1123" spans="1:9">
      <c r="A1123" s="1">
        <v>43857</v>
      </c>
      <c r="B1123">
        <v>1473248</v>
      </c>
      <c r="C1123">
        <v>2837611</v>
      </c>
      <c r="D1123">
        <v>1563182</v>
      </c>
      <c r="E1123">
        <v>480366</v>
      </c>
      <c r="F1123">
        <v>142</v>
      </c>
      <c r="G1123" t="s">
        <v>40</v>
      </c>
      <c r="H1123" t="str">
        <f>IF(Grammys[[#This Row],[date]]&gt;=DATE(2022,2,1), "Grammys", "Grammys + TRA")</f>
        <v>Grammys + TRA</v>
      </c>
      <c r="I1123" s="29" t="str">
        <f>_xlfn.XLOOKUP(Grammys[[#This Row],[date]],mobile_visits[date],mobile_visits[mobile_visitors],"0")</f>
        <v>0</v>
      </c>
    </row>
    <row r="1124" spans="1:9">
      <c r="A1124" s="1">
        <v>43858</v>
      </c>
      <c r="B1124">
        <v>402339</v>
      </c>
      <c r="C1124">
        <v>741599</v>
      </c>
      <c r="D1124">
        <v>412677</v>
      </c>
      <c r="E1124">
        <v>150009</v>
      </c>
      <c r="F1124">
        <v>145</v>
      </c>
      <c r="G1124" t="s">
        <v>40</v>
      </c>
      <c r="H1124" t="str">
        <f>IF(Grammys[[#This Row],[date]]&gt;=DATE(2022,2,1), "Grammys", "Grammys + TRA")</f>
        <v>Grammys + TRA</v>
      </c>
      <c r="I1124" s="29" t="str">
        <f>_xlfn.XLOOKUP(Grammys[[#This Row],[date]],mobile_visits[date],mobile_visits[mobile_visitors],"0")</f>
        <v>0</v>
      </c>
    </row>
    <row r="1125" spans="1:9">
      <c r="A1125" s="1">
        <v>43859</v>
      </c>
      <c r="B1125">
        <v>185134</v>
      </c>
      <c r="C1125">
        <v>352986</v>
      </c>
      <c r="D1125">
        <v>191260</v>
      </c>
      <c r="E1125">
        <v>73119</v>
      </c>
      <c r="F1125">
        <v>140</v>
      </c>
      <c r="G1125" t="s">
        <v>40</v>
      </c>
      <c r="H1125" t="str">
        <f>IF(Grammys[[#This Row],[date]]&gt;=DATE(2022,2,1), "Grammys", "Grammys + TRA")</f>
        <v>Grammys + TRA</v>
      </c>
      <c r="I1125" s="29" t="str">
        <f>_xlfn.XLOOKUP(Grammys[[#This Row],[date]],mobile_visits[date],mobile_visits[mobile_visitors],"0")</f>
        <v>0</v>
      </c>
    </row>
    <row r="1126" spans="1:9">
      <c r="A1126" s="1">
        <v>43860</v>
      </c>
      <c r="B1126">
        <v>109443</v>
      </c>
      <c r="C1126">
        <v>217120</v>
      </c>
      <c r="D1126">
        <v>115193</v>
      </c>
      <c r="E1126">
        <v>47690</v>
      </c>
      <c r="F1126">
        <v>123</v>
      </c>
      <c r="G1126" t="s">
        <v>40</v>
      </c>
      <c r="H1126" t="str">
        <f>IF(Grammys[[#This Row],[date]]&gt;=DATE(2022,2,1), "Grammys", "Grammys + TRA")</f>
        <v>Grammys + TRA</v>
      </c>
      <c r="I1126" s="29" t="str">
        <f>_xlfn.XLOOKUP(Grammys[[#This Row],[date]],mobile_visits[date],mobile_visits[mobile_visitors],"0")</f>
        <v>0</v>
      </c>
    </row>
    <row r="1127" spans="1:9">
      <c r="A1127" s="1">
        <v>43861</v>
      </c>
      <c r="B1127">
        <v>106853</v>
      </c>
      <c r="C1127">
        <v>190538</v>
      </c>
      <c r="D1127">
        <v>110860</v>
      </c>
      <c r="E1127">
        <v>46916</v>
      </c>
      <c r="F1127">
        <v>113</v>
      </c>
      <c r="G1127" t="s">
        <v>40</v>
      </c>
      <c r="H1127" t="str">
        <f>IF(Grammys[[#This Row],[date]]&gt;=DATE(2022,2,1), "Grammys", "Grammys + TRA")</f>
        <v>Grammys + TRA</v>
      </c>
      <c r="I1127" s="29" t="str">
        <f>_xlfn.XLOOKUP(Grammys[[#This Row],[date]],mobile_visits[date],mobile_visits[mobile_visitors],"0")</f>
        <v>0</v>
      </c>
    </row>
    <row r="1128" spans="1:9">
      <c r="A1128" s="1">
        <v>43862</v>
      </c>
      <c r="B1128">
        <v>98319</v>
      </c>
      <c r="C1128">
        <v>160279</v>
      </c>
      <c r="D1128">
        <v>101703</v>
      </c>
      <c r="E1128">
        <v>44597</v>
      </c>
      <c r="F1128">
        <v>101</v>
      </c>
      <c r="G1128" t="s">
        <v>40</v>
      </c>
      <c r="H1128" t="str">
        <f>IF(Grammys[[#This Row],[date]]&gt;=DATE(2022,2,1), "Grammys", "Grammys + TRA")</f>
        <v>Grammys + TRA</v>
      </c>
      <c r="I1128" s="29" t="str">
        <f>_xlfn.XLOOKUP(Grammys[[#This Row],[date]],mobile_visits[date],mobile_visits[mobile_visitors],"0")</f>
        <v>0</v>
      </c>
    </row>
    <row r="1129" spans="1:9">
      <c r="A1129" s="1">
        <v>43863</v>
      </c>
      <c r="B1129">
        <v>94254</v>
      </c>
      <c r="C1129">
        <v>145051</v>
      </c>
      <c r="D1129">
        <v>98917</v>
      </c>
      <c r="E1129">
        <v>44790</v>
      </c>
      <c r="F1129">
        <v>90</v>
      </c>
      <c r="G1129" t="s">
        <v>40</v>
      </c>
      <c r="H1129" t="str">
        <f>IF(Grammys[[#This Row],[date]]&gt;=DATE(2022,2,1), "Grammys", "Grammys + TRA")</f>
        <v>Grammys + TRA</v>
      </c>
      <c r="I1129" s="29" t="str">
        <f>_xlfn.XLOOKUP(Grammys[[#This Row],[date]],mobile_visits[date],mobile_visits[mobile_visitors],"0")</f>
        <v>0</v>
      </c>
    </row>
    <row r="1130" spans="1:9">
      <c r="A1130" s="1">
        <v>43864</v>
      </c>
      <c r="B1130">
        <v>80043</v>
      </c>
      <c r="C1130">
        <v>117792</v>
      </c>
      <c r="D1130">
        <v>84444</v>
      </c>
      <c r="E1130">
        <v>34884</v>
      </c>
      <c r="F1130">
        <v>101</v>
      </c>
      <c r="G1130" t="s">
        <v>40</v>
      </c>
      <c r="H1130" t="str">
        <f>IF(Grammys[[#This Row],[date]]&gt;=DATE(2022,2,1), "Grammys", "Grammys + TRA")</f>
        <v>Grammys + TRA</v>
      </c>
      <c r="I1130" s="29" t="str">
        <f>_xlfn.XLOOKUP(Grammys[[#This Row],[date]],mobile_visits[date],mobile_visits[mobile_visitors],"0")</f>
        <v>0</v>
      </c>
    </row>
    <row r="1131" spans="1:9">
      <c r="A1131" s="1">
        <v>43865</v>
      </c>
      <c r="B1131">
        <v>54334</v>
      </c>
      <c r="C1131">
        <v>76752</v>
      </c>
      <c r="D1131">
        <v>57429</v>
      </c>
      <c r="E1131">
        <v>24907</v>
      </c>
      <c r="F1131">
        <v>88</v>
      </c>
      <c r="G1131" t="s">
        <v>40</v>
      </c>
      <c r="H1131" t="str">
        <f>IF(Grammys[[#This Row],[date]]&gt;=DATE(2022,2,1), "Grammys", "Grammys + TRA")</f>
        <v>Grammys + TRA</v>
      </c>
      <c r="I1131" s="29" t="str">
        <f>_xlfn.XLOOKUP(Grammys[[#This Row],[date]],mobile_visits[date],mobile_visits[mobile_visitors],"0")</f>
        <v>0</v>
      </c>
    </row>
    <row r="1132" spans="1:9">
      <c r="A1132" s="1">
        <v>43866</v>
      </c>
      <c r="B1132">
        <v>41409</v>
      </c>
      <c r="C1132">
        <v>59957</v>
      </c>
      <c r="D1132">
        <v>44059</v>
      </c>
      <c r="E1132">
        <v>20298</v>
      </c>
      <c r="F1132">
        <v>95</v>
      </c>
      <c r="G1132" t="s">
        <v>40</v>
      </c>
      <c r="H1132" t="str">
        <f>IF(Grammys[[#This Row],[date]]&gt;=DATE(2022,2,1), "Grammys", "Grammys + TRA")</f>
        <v>Grammys + TRA</v>
      </c>
      <c r="I1132" s="29" t="str">
        <f>_xlfn.XLOOKUP(Grammys[[#This Row],[date]],mobile_visits[date],mobile_visits[mobile_visitors],"0")</f>
        <v>0</v>
      </c>
    </row>
    <row r="1133" spans="1:9">
      <c r="A1133" s="1">
        <v>43867</v>
      </c>
      <c r="B1133">
        <v>38833</v>
      </c>
      <c r="C1133">
        <v>55270</v>
      </c>
      <c r="D1133">
        <v>40895</v>
      </c>
      <c r="E1133">
        <v>18882</v>
      </c>
      <c r="F1133">
        <v>93</v>
      </c>
      <c r="G1133" t="s">
        <v>40</v>
      </c>
      <c r="H1133" t="str">
        <f>IF(Grammys[[#This Row],[date]]&gt;=DATE(2022,2,1), "Grammys", "Grammys + TRA")</f>
        <v>Grammys + TRA</v>
      </c>
      <c r="I1133" s="29" t="str">
        <f>_xlfn.XLOOKUP(Grammys[[#This Row],[date]],mobile_visits[date],mobile_visits[mobile_visitors],"0")</f>
        <v>0</v>
      </c>
    </row>
    <row r="1134" spans="1:9">
      <c r="A1134" s="1">
        <v>43868</v>
      </c>
      <c r="B1134">
        <v>35022</v>
      </c>
      <c r="C1134">
        <v>50920</v>
      </c>
      <c r="D1134">
        <v>37638</v>
      </c>
      <c r="E1134">
        <v>17732</v>
      </c>
      <c r="F1134">
        <v>91</v>
      </c>
      <c r="G1134" t="s">
        <v>40</v>
      </c>
      <c r="H1134" t="str">
        <f>IF(Grammys[[#This Row],[date]]&gt;=DATE(2022,2,1), "Grammys", "Grammys + TRA")</f>
        <v>Grammys + TRA</v>
      </c>
      <c r="I1134" s="29" t="str">
        <f>_xlfn.XLOOKUP(Grammys[[#This Row],[date]],mobile_visits[date],mobile_visits[mobile_visitors],"0")</f>
        <v>0</v>
      </c>
    </row>
    <row r="1135" spans="1:9">
      <c r="A1135" s="1">
        <v>43869</v>
      </c>
      <c r="B1135">
        <v>35951</v>
      </c>
      <c r="C1135">
        <v>49920</v>
      </c>
      <c r="D1135">
        <v>38169</v>
      </c>
      <c r="E1135">
        <v>18593</v>
      </c>
      <c r="F1135">
        <v>87</v>
      </c>
      <c r="G1135" t="s">
        <v>40</v>
      </c>
      <c r="H1135" t="str">
        <f>IF(Grammys[[#This Row],[date]]&gt;=DATE(2022,2,1), "Grammys", "Grammys + TRA")</f>
        <v>Grammys + TRA</v>
      </c>
      <c r="I1135" s="29" t="str">
        <f>_xlfn.XLOOKUP(Grammys[[#This Row],[date]],mobile_visits[date],mobile_visits[mobile_visitors],"0")</f>
        <v>0</v>
      </c>
    </row>
    <row r="1136" spans="1:9">
      <c r="A1136" s="1">
        <v>43870</v>
      </c>
      <c r="B1136">
        <v>74640</v>
      </c>
      <c r="C1136">
        <v>94059</v>
      </c>
      <c r="D1136">
        <v>76864</v>
      </c>
      <c r="E1136">
        <v>40008</v>
      </c>
      <c r="F1136">
        <v>67</v>
      </c>
      <c r="G1136" t="s">
        <v>40</v>
      </c>
      <c r="H1136" t="str">
        <f>IF(Grammys[[#This Row],[date]]&gt;=DATE(2022,2,1), "Grammys", "Grammys + TRA")</f>
        <v>Grammys + TRA</v>
      </c>
      <c r="I1136" s="29" t="str">
        <f>_xlfn.XLOOKUP(Grammys[[#This Row],[date]],mobile_visits[date],mobile_visits[mobile_visitors],"0")</f>
        <v>0</v>
      </c>
    </row>
    <row r="1137" spans="1:9">
      <c r="A1137" s="1">
        <v>43871</v>
      </c>
      <c r="B1137">
        <v>86393</v>
      </c>
      <c r="C1137">
        <v>105695</v>
      </c>
      <c r="D1137">
        <v>90116</v>
      </c>
      <c r="E1137">
        <v>37795</v>
      </c>
      <c r="F1137">
        <v>69</v>
      </c>
      <c r="G1137" t="s">
        <v>40</v>
      </c>
      <c r="H1137" t="str">
        <f>IF(Grammys[[#This Row],[date]]&gt;=DATE(2022,2,1), "Grammys", "Grammys + TRA")</f>
        <v>Grammys + TRA</v>
      </c>
      <c r="I1137" s="29" t="str">
        <f>_xlfn.XLOOKUP(Grammys[[#This Row],[date]],mobile_visits[date],mobile_visits[mobile_visitors],"0")</f>
        <v>0</v>
      </c>
    </row>
    <row r="1138" spans="1:9">
      <c r="A1138" s="1">
        <v>43872</v>
      </c>
      <c r="B1138">
        <v>40484</v>
      </c>
      <c r="C1138">
        <v>53623</v>
      </c>
      <c r="D1138">
        <v>42351</v>
      </c>
      <c r="E1138">
        <v>18410</v>
      </c>
      <c r="F1138">
        <v>88</v>
      </c>
      <c r="G1138" t="s">
        <v>40</v>
      </c>
      <c r="H1138" t="str">
        <f>IF(Grammys[[#This Row],[date]]&gt;=DATE(2022,2,1), "Grammys", "Grammys + TRA")</f>
        <v>Grammys + TRA</v>
      </c>
      <c r="I1138" s="29" t="str">
        <f>_xlfn.XLOOKUP(Grammys[[#This Row],[date]],mobile_visits[date],mobile_visits[mobile_visitors],"0")</f>
        <v>0</v>
      </c>
    </row>
    <row r="1139" spans="1:9">
      <c r="A1139" s="1">
        <v>43873</v>
      </c>
      <c r="B1139">
        <v>32930</v>
      </c>
      <c r="C1139">
        <v>44242</v>
      </c>
      <c r="D1139">
        <v>34861</v>
      </c>
      <c r="E1139">
        <v>16103</v>
      </c>
      <c r="F1139">
        <v>88</v>
      </c>
      <c r="G1139" t="s">
        <v>40</v>
      </c>
      <c r="H1139" t="str">
        <f>IF(Grammys[[#This Row],[date]]&gt;=DATE(2022,2,1), "Grammys", "Grammys + TRA")</f>
        <v>Grammys + TRA</v>
      </c>
      <c r="I1139" s="29" t="str">
        <f>_xlfn.XLOOKUP(Grammys[[#This Row],[date]],mobile_visits[date],mobile_visits[mobile_visitors],"0")</f>
        <v>0</v>
      </c>
    </row>
    <row r="1140" spans="1:9">
      <c r="A1140" s="1">
        <v>43874</v>
      </c>
      <c r="B1140">
        <v>30210</v>
      </c>
      <c r="C1140">
        <v>37863</v>
      </c>
      <c r="D1140">
        <v>31760</v>
      </c>
      <c r="E1140">
        <v>13892</v>
      </c>
      <c r="F1140">
        <v>81</v>
      </c>
      <c r="G1140" t="s">
        <v>40</v>
      </c>
      <c r="H1140" t="str">
        <f>IF(Grammys[[#This Row],[date]]&gt;=DATE(2022,2,1), "Grammys", "Grammys + TRA")</f>
        <v>Grammys + TRA</v>
      </c>
      <c r="I1140" s="29" t="str">
        <f>_xlfn.XLOOKUP(Grammys[[#This Row],[date]],mobile_visits[date],mobile_visits[mobile_visitors],"0")</f>
        <v>0</v>
      </c>
    </row>
    <row r="1141" spans="1:9">
      <c r="A1141" s="1">
        <v>43875</v>
      </c>
      <c r="B1141">
        <v>29348</v>
      </c>
      <c r="C1141">
        <v>37498</v>
      </c>
      <c r="D1141">
        <v>30809</v>
      </c>
      <c r="E1141">
        <v>13812</v>
      </c>
      <c r="F1141">
        <v>76</v>
      </c>
      <c r="G1141" t="s">
        <v>40</v>
      </c>
      <c r="H1141" t="str">
        <f>IF(Grammys[[#This Row],[date]]&gt;=DATE(2022,2,1), "Grammys", "Grammys + TRA")</f>
        <v>Grammys + TRA</v>
      </c>
      <c r="I1141" s="29" t="str">
        <f>_xlfn.XLOOKUP(Grammys[[#This Row],[date]],mobile_visits[date],mobile_visits[mobile_visitors],"0")</f>
        <v>0</v>
      </c>
    </row>
    <row r="1142" spans="1:9">
      <c r="A1142" s="1">
        <v>43876</v>
      </c>
      <c r="B1142">
        <v>28108</v>
      </c>
      <c r="C1142">
        <v>38672</v>
      </c>
      <c r="D1142">
        <v>29910</v>
      </c>
      <c r="E1142">
        <v>14372</v>
      </c>
      <c r="F1142">
        <v>82</v>
      </c>
      <c r="G1142" t="s">
        <v>40</v>
      </c>
      <c r="H1142" t="str">
        <f>IF(Grammys[[#This Row],[date]]&gt;=DATE(2022,2,1), "Grammys", "Grammys + TRA")</f>
        <v>Grammys + TRA</v>
      </c>
      <c r="I1142" s="29" t="str">
        <f>_xlfn.XLOOKUP(Grammys[[#This Row],[date]],mobile_visits[date],mobile_visits[mobile_visitors],"0")</f>
        <v>0</v>
      </c>
    </row>
    <row r="1143" spans="1:9">
      <c r="A1143" s="1">
        <v>43877</v>
      </c>
      <c r="B1143">
        <v>32926</v>
      </c>
      <c r="C1143">
        <v>43729</v>
      </c>
      <c r="D1143">
        <v>34668</v>
      </c>
      <c r="E1143">
        <v>16870</v>
      </c>
      <c r="F1143">
        <v>81</v>
      </c>
      <c r="G1143" t="s">
        <v>40</v>
      </c>
      <c r="H1143" t="str">
        <f>IF(Grammys[[#This Row],[date]]&gt;=DATE(2022,2,1), "Grammys", "Grammys + TRA")</f>
        <v>Grammys + TRA</v>
      </c>
      <c r="I1143" s="29" t="str">
        <f>_xlfn.XLOOKUP(Grammys[[#This Row],[date]],mobile_visits[date],mobile_visits[mobile_visitors],"0")</f>
        <v>0</v>
      </c>
    </row>
    <row r="1144" spans="1:9">
      <c r="A1144" s="1">
        <v>43878</v>
      </c>
      <c r="B1144">
        <v>38721</v>
      </c>
      <c r="C1144">
        <v>50771</v>
      </c>
      <c r="D1144">
        <v>41253</v>
      </c>
      <c r="E1144">
        <v>15829</v>
      </c>
      <c r="F1144">
        <v>90</v>
      </c>
      <c r="G1144" t="s">
        <v>40</v>
      </c>
      <c r="H1144" t="str">
        <f>IF(Grammys[[#This Row],[date]]&gt;=DATE(2022,2,1), "Grammys", "Grammys + TRA")</f>
        <v>Grammys + TRA</v>
      </c>
      <c r="I1144" s="29" t="str">
        <f>_xlfn.XLOOKUP(Grammys[[#This Row],[date]],mobile_visits[date],mobile_visits[mobile_visitors],"0")</f>
        <v>0</v>
      </c>
    </row>
    <row r="1145" spans="1:9">
      <c r="A1145" s="1">
        <v>43879</v>
      </c>
      <c r="B1145">
        <v>24945</v>
      </c>
      <c r="C1145">
        <v>34840</v>
      </c>
      <c r="D1145">
        <v>26615</v>
      </c>
      <c r="E1145">
        <v>11969</v>
      </c>
      <c r="F1145">
        <v>86</v>
      </c>
      <c r="G1145" t="s">
        <v>40</v>
      </c>
      <c r="H1145" t="str">
        <f>IF(Grammys[[#This Row],[date]]&gt;=DATE(2022,2,1), "Grammys", "Grammys + TRA")</f>
        <v>Grammys + TRA</v>
      </c>
      <c r="I1145" s="29" t="str">
        <f>_xlfn.XLOOKUP(Grammys[[#This Row],[date]],mobile_visits[date],mobile_visits[mobile_visitors],"0")</f>
        <v>0</v>
      </c>
    </row>
    <row r="1146" spans="1:9">
      <c r="A1146" s="1">
        <v>43880</v>
      </c>
      <c r="B1146">
        <v>24581</v>
      </c>
      <c r="C1146">
        <v>33734</v>
      </c>
      <c r="D1146">
        <v>25646</v>
      </c>
      <c r="E1146">
        <v>11834</v>
      </c>
      <c r="F1146">
        <v>82</v>
      </c>
      <c r="G1146" t="s">
        <v>40</v>
      </c>
      <c r="H1146" t="str">
        <f>IF(Grammys[[#This Row],[date]]&gt;=DATE(2022,2,1), "Grammys", "Grammys + TRA")</f>
        <v>Grammys + TRA</v>
      </c>
      <c r="I1146" s="29" t="str">
        <f>_xlfn.XLOOKUP(Grammys[[#This Row],[date]],mobile_visits[date],mobile_visits[mobile_visitors],"0")</f>
        <v>0</v>
      </c>
    </row>
    <row r="1147" spans="1:9">
      <c r="A1147" s="1">
        <v>43881</v>
      </c>
      <c r="B1147">
        <v>20553</v>
      </c>
      <c r="C1147">
        <v>28565</v>
      </c>
      <c r="D1147">
        <v>21641</v>
      </c>
      <c r="E1147">
        <v>10460</v>
      </c>
      <c r="F1147">
        <v>77</v>
      </c>
      <c r="G1147" t="s">
        <v>40</v>
      </c>
      <c r="H1147" t="str">
        <f>IF(Grammys[[#This Row],[date]]&gt;=DATE(2022,2,1), "Grammys", "Grammys + TRA")</f>
        <v>Grammys + TRA</v>
      </c>
      <c r="I1147" s="29" t="str">
        <f>_xlfn.XLOOKUP(Grammys[[#This Row],[date]],mobile_visits[date],mobile_visits[mobile_visitors],"0")</f>
        <v>0</v>
      </c>
    </row>
    <row r="1148" spans="1:9">
      <c r="A1148" s="1">
        <v>43882</v>
      </c>
      <c r="B1148">
        <v>20345</v>
      </c>
      <c r="C1148">
        <v>28083</v>
      </c>
      <c r="D1148">
        <v>21325</v>
      </c>
      <c r="E1148">
        <v>10089</v>
      </c>
      <c r="F1148">
        <v>78</v>
      </c>
      <c r="G1148" t="s">
        <v>40</v>
      </c>
      <c r="H1148" t="str">
        <f>IF(Grammys[[#This Row],[date]]&gt;=DATE(2022,2,1), "Grammys", "Grammys + TRA")</f>
        <v>Grammys + TRA</v>
      </c>
      <c r="I1148" s="29" t="str">
        <f>_xlfn.XLOOKUP(Grammys[[#This Row],[date]],mobile_visits[date],mobile_visits[mobile_visitors],"0")</f>
        <v>0</v>
      </c>
    </row>
    <row r="1149" spans="1:9">
      <c r="A1149" s="1">
        <v>43883</v>
      </c>
      <c r="B1149">
        <v>58424</v>
      </c>
      <c r="C1149">
        <v>67710</v>
      </c>
      <c r="D1149">
        <v>62112</v>
      </c>
      <c r="E1149">
        <v>18261</v>
      </c>
      <c r="F1149">
        <v>135</v>
      </c>
      <c r="G1149" t="s">
        <v>40</v>
      </c>
      <c r="H1149" t="str">
        <f>IF(Grammys[[#This Row],[date]]&gt;=DATE(2022,2,1), "Grammys", "Grammys + TRA")</f>
        <v>Grammys + TRA</v>
      </c>
      <c r="I1149" s="29" t="str">
        <f>_xlfn.XLOOKUP(Grammys[[#This Row],[date]],mobile_visits[date],mobile_visits[mobile_visitors],"0")</f>
        <v>0</v>
      </c>
    </row>
    <row r="1150" spans="1:9">
      <c r="A1150" s="1">
        <v>43884</v>
      </c>
      <c r="B1150">
        <v>33560</v>
      </c>
      <c r="C1150">
        <v>41266</v>
      </c>
      <c r="D1150">
        <v>35563</v>
      </c>
      <c r="E1150">
        <v>14777</v>
      </c>
      <c r="F1150">
        <v>101</v>
      </c>
      <c r="G1150" t="s">
        <v>40</v>
      </c>
      <c r="H1150" t="str">
        <f>IF(Grammys[[#This Row],[date]]&gt;=DATE(2022,2,1), "Grammys", "Grammys + TRA")</f>
        <v>Grammys + TRA</v>
      </c>
      <c r="I1150" s="29" t="str">
        <f>_xlfn.XLOOKUP(Grammys[[#This Row],[date]],mobile_visits[date],mobile_visits[mobile_visitors],"0")</f>
        <v>0</v>
      </c>
    </row>
    <row r="1151" spans="1:9">
      <c r="A1151" s="1">
        <v>43885</v>
      </c>
      <c r="B1151">
        <v>30211</v>
      </c>
      <c r="C1151">
        <v>37848</v>
      </c>
      <c r="D1151">
        <v>31455</v>
      </c>
      <c r="E1151">
        <v>17427</v>
      </c>
      <c r="F1151">
        <v>67</v>
      </c>
      <c r="G1151" t="s">
        <v>40</v>
      </c>
      <c r="H1151" t="str">
        <f>IF(Grammys[[#This Row],[date]]&gt;=DATE(2022,2,1), "Grammys", "Grammys + TRA")</f>
        <v>Grammys + TRA</v>
      </c>
      <c r="I1151" s="29" t="str">
        <f>_xlfn.XLOOKUP(Grammys[[#This Row],[date]],mobile_visits[date],mobile_visits[mobile_visitors],"0")</f>
        <v>0</v>
      </c>
    </row>
    <row r="1152" spans="1:9">
      <c r="A1152" s="1">
        <v>43886</v>
      </c>
      <c r="B1152">
        <v>20889</v>
      </c>
      <c r="C1152">
        <v>27990</v>
      </c>
      <c r="D1152">
        <v>22033</v>
      </c>
      <c r="E1152">
        <v>10783</v>
      </c>
      <c r="F1152">
        <v>76</v>
      </c>
      <c r="G1152" t="s">
        <v>40</v>
      </c>
      <c r="H1152" t="str">
        <f>IF(Grammys[[#This Row],[date]]&gt;=DATE(2022,2,1), "Grammys", "Grammys + TRA")</f>
        <v>Grammys + TRA</v>
      </c>
      <c r="I1152" s="29" t="str">
        <f>_xlfn.XLOOKUP(Grammys[[#This Row],[date]],mobile_visits[date],mobile_visits[mobile_visitors],"0")</f>
        <v>0</v>
      </c>
    </row>
    <row r="1153" spans="1:9">
      <c r="A1153" s="1">
        <v>43887</v>
      </c>
      <c r="B1153">
        <v>18030</v>
      </c>
      <c r="C1153">
        <v>25466</v>
      </c>
      <c r="D1153">
        <v>18918</v>
      </c>
      <c r="E1153">
        <v>9448</v>
      </c>
      <c r="F1153">
        <v>80</v>
      </c>
      <c r="G1153" t="s">
        <v>40</v>
      </c>
      <c r="H1153" t="str">
        <f>IF(Grammys[[#This Row],[date]]&gt;=DATE(2022,2,1), "Grammys", "Grammys + TRA")</f>
        <v>Grammys + TRA</v>
      </c>
      <c r="I1153" s="29" t="str">
        <f>_xlfn.XLOOKUP(Grammys[[#This Row],[date]],mobile_visits[date],mobile_visits[mobile_visitors],"0")</f>
        <v>0</v>
      </c>
    </row>
    <row r="1154" spans="1:9">
      <c r="A1154" s="1">
        <v>43888</v>
      </c>
      <c r="B1154">
        <v>24088</v>
      </c>
      <c r="C1154">
        <v>30779</v>
      </c>
      <c r="D1154">
        <v>25444</v>
      </c>
      <c r="E1154">
        <v>10158</v>
      </c>
      <c r="F1154">
        <v>82</v>
      </c>
      <c r="G1154" t="s">
        <v>40</v>
      </c>
      <c r="H1154" t="str">
        <f>IF(Grammys[[#This Row],[date]]&gt;=DATE(2022,2,1), "Grammys", "Grammys + TRA")</f>
        <v>Grammys + TRA</v>
      </c>
      <c r="I1154" s="29" t="str">
        <f>_xlfn.XLOOKUP(Grammys[[#This Row],[date]],mobile_visits[date],mobile_visits[mobile_visitors],"0")</f>
        <v>0</v>
      </c>
    </row>
    <row r="1155" spans="1:9">
      <c r="A1155" s="1">
        <v>43889</v>
      </c>
      <c r="B1155">
        <v>23395</v>
      </c>
      <c r="C1155">
        <v>28951</v>
      </c>
      <c r="D1155">
        <v>25249</v>
      </c>
      <c r="E1155">
        <v>10009</v>
      </c>
      <c r="F1155">
        <v>81</v>
      </c>
      <c r="G1155" t="s">
        <v>40</v>
      </c>
      <c r="H1155" t="str">
        <f>IF(Grammys[[#This Row],[date]]&gt;=DATE(2022,2,1), "Grammys", "Grammys + TRA")</f>
        <v>Grammys + TRA</v>
      </c>
      <c r="I1155" s="29" t="str">
        <f>_xlfn.XLOOKUP(Grammys[[#This Row],[date]],mobile_visits[date],mobile_visits[mobile_visitors],"0")</f>
        <v>0</v>
      </c>
    </row>
    <row r="1156" spans="1:9">
      <c r="A1156" s="1">
        <v>43890</v>
      </c>
      <c r="B1156">
        <v>26798</v>
      </c>
      <c r="C1156">
        <v>31915</v>
      </c>
      <c r="D1156">
        <v>28524</v>
      </c>
      <c r="E1156">
        <v>9867</v>
      </c>
      <c r="F1156">
        <v>64</v>
      </c>
      <c r="G1156" t="s">
        <v>40</v>
      </c>
      <c r="H1156" t="str">
        <f>IF(Grammys[[#This Row],[date]]&gt;=DATE(2022,2,1), "Grammys", "Grammys + TRA")</f>
        <v>Grammys + TRA</v>
      </c>
      <c r="I1156" s="29" t="str">
        <f>_xlfn.XLOOKUP(Grammys[[#This Row],[date]],mobile_visits[date],mobile_visits[mobile_visitors],"0")</f>
        <v>0</v>
      </c>
    </row>
    <row r="1157" spans="1:9">
      <c r="A1157" s="1">
        <v>43891</v>
      </c>
      <c r="B1157">
        <v>22925</v>
      </c>
      <c r="C1157">
        <v>28553</v>
      </c>
      <c r="D1157">
        <v>23772</v>
      </c>
      <c r="E1157">
        <v>10522</v>
      </c>
      <c r="F1157">
        <v>67</v>
      </c>
      <c r="G1157" t="s">
        <v>40</v>
      </c>
      <c r="H1157" t="str">
        <f>IF(Grammys[[#This Row],[date]]&gt;=DATE(2022,2,1), "Grammys", "Grammys + TRA")</f>
        <v>Grammys + TRA</v>
      </c>
      <c r="I1157" s="29" t="str">
        <f>_xlfn.XLOOKUP(Grammys[[#This Row],[date]],mobile_visits[date],mobile_visits[mobile_visitors],"0")</f>
        <v>0</v>
      </c>
    </row>
    <row r="1158" spans="1:9">
      <c r="A1158" s="1">
        <v>43892</v>
      </c>
      <c r="B1158">
        <v>19381</v>
      </c>
      <c r="C1158">
        <v>25174</v>
      </c>
      <c r="D1158">
        <v>20194</v>
      </c>
      <c r="E1158">
        <v>10316</v>
      </c>
      <c r="F1158">
        <v>71</v>
      </c>
      <c r="G1158" t="s">
        <v>40</v>
      </c>
      <c r="H1158" t="str">
        <f>IF(Grammys[[#This Row],[date]]&gt;=DATE(2022,2,1), "Grammys", "Grammys + TRA")</f>
        <v>Grammys + TRA</v>
      </c>
      <c r="I1158" s="29" t="str">
        <f>_xlfn.XLOOKUP(Grammys[[#This Row],[date]],mobile_visits[date],mobile_visits[mobile_visitors],"0")</f>
        <v>0</v>
      </c>
    </row>
    <row r="1159" spans="1:9">
      <c r="A1159" s="1">
        <v>43893</v>
      </c>
      <c r="B1159">
        <v>15908</v>
      </c>
      <c r="C1159">
        <v>21840</v>
      </c>
      <c r="D1159">
        <v>16960</v>
      </c>
      <c r="E1159">
        <v>8569</v>
      </c>
      <c r="F1159">
        <v>79</v>
      </c>
      <c r="G1159" t="s">
        <v>40</v>
      </c>
      <c r="H1159" t="str">
        <f>IF(Grammys[[#This Row],[date]]&gt;=DATE(2022,2,1), "Grammys", "Grammys + TRA")</f>
        <v>Grammys + TRA</v>
      </c>
      <c r="I1159" s="29" t="str">
        <f>_xlfn.XLOOKUP(Grammys[[#This Row],[date]],mobile_visits[date],mobile_visits[mobile_visitors],"0")</f>
        <v>0</v>
      </c>
    </row>
    <row r="1160" spans="1:9">
      <c r="A1160" s="1">
        <v>43894</v>
      </c>
      <c r="B1160">
        <v>19766</v>
      </c>
      <c r="C1160">
        <v>25415</v>
      </c>
      <c r="D1160">
        <v>21044</v>
      </c>
      <c r="E1160">
        <v>8578</v>
      </c>
      <c r="F1160">
        <v>79</v>
      </c>
      <c r="G1160" t="s">
        <v>40</v>
      </c>
      <c r="H1160" t="str">
        <f>IF(Grammys[[#This Row],[date]]&gt;=DATE(2022,2,1), "Grammys", "Grammys + TRA")</f>
        <v>Grammys + TRA</v>
      </c>
      <c r="I1160" s="29" t="str">
        <f>_xlfn.XLOOKUP(Grammys[[#This Row],[date]],mobile_visits[date],mobile_visits[mobile_visitors],"0")</f>
        <v>0</v>
      </c>
    </row>
    <row r="1161" spans="1:9">
      <c r="A1161" s="1">
        <v>43895</v>
      </c>
      <c r="B1161">
        <v>19719</v>
      </c>
      <c r="C1161">
        <v>25816</v>
      </c>
      <c r="D1161">
        <v>20616</v>
      </c>
      <c r="E1161">
        <v>10162</v>
      </c>
      <c r="F1161">
        <v>74</v>
      </c>
      <c r="G1161" t="s">
        <v>40</v>
      </c>
      <c r="H1161" t="str">
        <f>IF(Grammys[[#This Row],[date]]&gt;=DATE(2022,2,1), "Grammys", "Grammys + TRA")</f>
        <v>Grammys + TRA</v>
      </c>
      <c r="I1161" s="29" t="str">
        <f>_xlfn.XLOOKUP(Grammys[[#This Row],[date]],mobile_visits[date],mobile_visits[mobile_visitors],"0")</f>
        <v>0</v>
      </c>
    </row>
    <row r="1162" spans="1:9">
      <c r="A1162" s="1">
        <v>43896</v>
      </c>
      <c r="B1162">
        <v>17548</v>
      </c>
      <c r="C1162">
        <v>22707</v>
      </c>
      <c r="D1162">
        <v>18565</v>
      </c>
      <c r="E1162">
        <v>9385</v>
      </c>
      <c r="F1162">
        <v>73</v>
      </c>
      <c r="G1162" t="s">
        <v>40</v>
      </c>
      <c r="H1162" t="str">
        <f>IF(Grammys[[#This Row],[date]]&gt;=DATE(2022,2,1), "Grammys", "Grammys + TRA")</f>
        <v>Grammys + TRA</v>
      </c>
      <c r="I1162" s="29" t="str">
        <f>_xlfn.XLOOKUP(Grammys[[#This Row],[date]],mobile_visits[date],mobile_visits[mobile_visitors],"0")</f>
        <v>0</v>
      </c>
    </row>
    <row r="1163" spans="1:9">
      <c r="A1163" s="1">
        <v>43897</v>
      </c>
      <c r="B1163">
        <v>16518</v>
      </c>
      <c r="C1163">
        <v>21999</v>
      </c>
      <c r="D1163">
        <v>17327</v>
      </c>
      <c r="E1163">
        <v>8775</v>
      </c>
      <c r="F1163">
        <v>73</v>
      </c>
      <c r="G1163" t="s">
        <v>40</v>
      </c>
      <c r="H1163" t="str">
        <f>IF(Grammys[[#This Row],[date]]&gt;=DATE(2022,2,1), "Grammys", "Grammys + TRA")</f>
        <v>Grammys + TRA</v>
      </c>
      <c r="I1163" s="29" t="str">
        <f>_xlfn.XLOOKUP(Grammys[[#This Row],[date]],mobile_visits[date],mobile_visits[mobile_visitors],"0")</f>
        <v>0</v>
      </c>
    </row>
    <row r="1164" spans="1:9">
      <c r="A1164" s="1">
        <v>43898</v>
      </c>
      <c r="B1164">
        <v>16027</v>
      </c>
      <c r="C1164">
        <v>20817</v>
      </c>
      <c r="D1164">
        <v>16535</v>
      </c>
      <c r="E1164">
        <v>8662</v>
      </c>
      <c r="F1164">
        <v>67</v>
      </c>
      <c r="G1164" t="s">
        <v>40</v>
      </c>
      <c r="H1164" t="str">
        <f>IF(Grammys[[#This Row],[date]]&gt;=DATE(2022,2,1), "Grammys", "Grammys + TRA")</f>
        <v>Grammys + TRA</v>
      </c>
      <c r="I1164" s="29" t="str">
        <f>_xlfn.XLOOKUP(Grammys[[#This Row],[date]],mobile_visits[date],mobile_visits[mobile_visitors],"0")</f>
        <v>0</v>
      </c>
    </row>
    <row r="1165" spans="1:9">
      <c r="A1165" s="1">
        <v>43899</v>
      </c>
      <c r="B1165">
        <v>15133</v>
      </c>
      <c r="C1165">
        <v>19590</v>
      </c>
      <c r="D1165">
        <v>15822</v>
      </c>
      <c r="E1165">
        <v>7646</v>
      </c>
      <c r="F1165">
        <v>77</v>
      </c>
      <c r="G1165" t="s">
        <v>40</v>
      </c>
      <c r="H1165" t="str">
        <f>IF(Grammys[[#This Row],[date]]&gt;=DATE(2022,2,1), "Grammys", "Grammys + TRA")</f>
        <v>Grammys + TRA</v>
      </c>
      <c r="I1165" s="29" t="str">
        <f>_xlfn.XLOOKUP(Grammys[[#This Row],[date]],mobile_visits[date],mobile_visits[mobile_visitors],"0")</f>
        <v>0</v>
      </c>
    </row>
    <row r="1166" spans="1:9">
      <c r="A1166" s="1">
        <v>43900</v>
      </c>
      <c r="B1166">
        <v>16815</v>
      </c>
      <c r="C1166">
        <v>21118</v>
      </c>
      <c r="D1166">
        <v>17430</v>
      </c>
      <c r="E1166">
        <v>7905</v>
      </c>
      <c r="F1166">
        <v>75</v>
      </c>
      <c r="G1166" t="s">
        <v>40</v>
      </c>
      <c r="H1166" t="str">
        <f>IF(Grammys[[#This Row],[date]]&gt;=DATE(2022,2,1), "Grammys", "Grammys + TRA")</f>
        <v>Grammys + TRA</v>
      </c>
      <c r="I1166" s="29" t="str">
        <f>_xlfn.XLOOKUP(Grammys[[#This Row],[date]],mobile_visits[date],mobile_visits[mobile_visitors],"0")</f>
        <v>0</v>
      </c>
    </row>
    <row r="1167" spans="1:9">
      <c r="A1167" s="1">
        <v>43901</v>
      </c>
      <c r="B1167">
        <v>15536</v>
      </c>
      <c r="C1167">
        <v>19998</v>
      </c>
      <c r="D1167">
        <v>16293</v>
      </c>
      <c r="E1167">
        <v>8383</v>
      </c>
      <c r="F1167">
        <v>70</v>
      </c>
      <c r="G1167" t="s">
        <v>40</v>
      </c>
      <c r="H1167" t="str">
        <f>IF(Grammys[[#This Row],[date]]&gt;=DATE(2022,2,1), "Grammys", "Grammys + TRA")</f>
        <v>Grammys + TRA</v>
      </c>
      <c r="I1167" s="29" t="str">
        <f>_xlfn.XLOOKUP(Grammys[[#This Row],[date]],mobile_visits[date],mobile_visits[mobile_visitors],"0")</f>
        <v>0</v>
      </c>
    </row>
    <row r="1168" spans="1:9">
      <c r="A1168" s="1">
        <v>43902</v>
      </c>
      <c r="B1168">
        <v>13219</v>
      </c>
      <c r="C1168">
        <v>17624</v>
      </c>
      <c r="D1168">
        <v>13890</v>
      </c>
      <c r="E1168">
        <v>7125</v>
      </c>
      <c r="F1168">
        <v>74</v>
      </c>
      <c r="G1168" t="s">
        <v>40</v>
      </c>
      <c r="H1168" t="str">
        <f>IF(Grammys[[#This Row],[date]]&gt;=DATE(2022,2,1), "Grammys", "Grammys + TRA")</f>
        <v>Grammys + TRA</v>
      </c>
      <c r="I1168" s="29" t="str">
        <f>_xlfn.XLOOKUP(Grammys[[#This Row],[date]],mobile_visits[date],mobile_visits[mobile_visitors],"0")</f>
        <v>0</v>
      </c>
    </row>
    <row r="1169" spans="1:9">
      <c r="A1169" s="1">
        <v>43903</v>
      </c>
      <c r="B1169">
        <v>12177</v>
      </c>
      <c r="C1169">
        <v>16851</v>
      </c>
      <c r="D1169">
        <v>12866</v>
      </c>
      <c r="E1169">
        <v>6059</v>
      </c>
      <c r="F1169">
        <v>77</v>
      </c>
      <c r="G1169" t="s">
        <v>40</v>
      </c>
      <c r="H1169" t="str">
        <f>IF(Grammys[[#This Row],[date]]&gt;=DATE(2022,2,1), "Grammys", "Grammys + TRA")</f>
        <v>Grammys + TRA</v>
      </c>
      <c r="I1169" s="29" t="str">
        <f>_xlfn.XLOOKUP(Grammys[[#This Row],[date]],mobile_visits[date],mobile_visits[mobile_visitors],"0")</f>
        <v>0</v>
      </c>
    </row>
    <row r="1170" spans="1:9">
      <c r="A1170" s="1">
        <v>43904</v>
      </c>
      <c r="B1170">
        <v>12401</v>
      </c>
      <c r="C1170">
        <v>16713</v>
      </c>
      <c r="D1170">
        <v>13104</v>
      </c>
      <c r="E1170">
        <v>6195</v>
      </c>
      <c r="F1170">
        <v>72</v>
      </c>
      <c r="G1170" t="s">
        <v>40</v>
      </c>
      <c r="H1170" t="str">
        <f>IF(Grammys[[#This Row],[date]]&gt;=DATE(2022,2,1), "Grammys", "Grammys + TRA")</f>
        <v>Grammys + TRA</v>
      </c>
      <c r="I1170" s="29" t="str">
        <f>_xlfn.XLOOKUP(Grammys[[#This Row],[date]],mobile_visits[date],mobile_visits[mobile_visitors],"0")</f>
        <v>0</v>
      </c>
    </row>
    <row r="1171" spans="1:9">
      <c r="A1171" s="1">
        <v>43905</v>
      </c>
      <c r="B1171">
        <v>11101</v>
      </c>
      <c r="C1171">
        <v>15447</v>
      </c>
      <c r="D1171">
        <v>11715</v>
      </c>
      <c r="E1171">
        <v>5660</v>
      </c>
      <c r="F1171">
        <v>78</v>
      </c>
      <c r="G1171" t="s">
        <v>40</v>
      </c>
      <c r="H1171" t="str">
        <f>IF(Grammys[[#This Row],[date]]&gt;=DATE(2022,2,1), "Grammys", "Grammys + TRA")</f>
        <v>Grammys + TRA</v>
      </c>
      <c r="I1171" s="29" t="str">
        <f>_xlfn.XLOOKUP(Grammys[[#This Row],[date]],mobile_visits[date],mobile_visits[mobile_visitors],"0")</f>
        <v>0</v>
      </c>
    </row>
    <row r="1172" spans="1:9">
      <c r="A1172" s="1">
        <v>43906</v>
      </c>
      <c r="B1172">
        <v>10969</v>
      </c>
      <c r="C1172">
        <v>15387</v>
      </c>
      <c r="D1172">
        <v>11642</v>
      </c>
      <c r="E1172">
        <v>5463</v>
      </c>
      <c r="F1172">
        <v>93</v>
      </c>
      <c r="G1172" t="s">
        <v>40</v>
      </c>
      <c r="H1172" t="str">
        <f>IF(Grammys[[#This Row],[date]]&gt;=DATE(2022,2,1), "Grammys", "Grammys + TRA")</f>
        <v>Grammys + TRA</v>
      </c>
      <c r="I1172" s="29" t="str">
        <f>_xlfn.XLOOKUP(Grammys[[#This Row],[date]],mobile_visits[date],mobile_visits[mobile_visitors],"0")</f>
        <v>0</v>
      </c>
    </row>
    <row r="1173" spans="1:9">
      <c r="A1173" s="1">
        <v>43907</v>
      </c>
      <c r="B1173">
        <v>12614</v>
      </c>
      <c r="C1173">
        <v>16372</v>
      </c>
      <c r="D1173">
        <v>13445</v>
      </c>
      <c r="E1173">
        <v>6340</v>
      </c>
      <c r="F1173">
        <v>88</v>
      </c>
      <c r="G1173" t="s">
        <v>40</v>
      </c>
      <c r="H1173" t="str">
        <f>IF(Grammys[[#This Row],[date]]&gt;=DATE(2022,2,1), "Grammys", "Grammys + TRA")</f>
        <v>Grammys + TRA</v>
      </c>
      <c r="I1173" s="29" t="str">
        <f>_xlfn.XLOOKUP(Grammys[[#This Row],[date]],mobile_visits[date],mobile_visits[mobile_visitors],"0")</f>
        <v>0</v>
      </c>
    </row>
    <row r="1174" spans="1:9">
      <c r="A1174" s="1">
        <v>43908</v>
      </c>
      <c r="B1174">
        <v>13580</v>
      </c>
      <c r="C1174">
        <v>17298</v>
      </c>
      <c r="D1174">
        <v>14544</v>
      </c>
      <c r="E1174">
        <v>6531</v>
      </c>
      <c r="F1174">
        <v>89</v>
      </c>
      <c r="G1174" t="s">
        <v>40</v>
      </c>
      <c r="H1174" t="str">
        <f>IF(Grammys[[#This Row],[date]]&gt;=DATE(2022,2,1), "Grammys", "Grammys + TRA")</f>
        <v>Grammys + TRA</v>
      </c>
      <c r="I1174" s="29" t="str">
        <f>_xlfn.XLOOKUP(Grammys[[#This Row],[date]],mobile_visits[date],mobile_visits[mobile_visitors],"0")</f>
        <v>0</v>
      </c>
    </row>
    <row r="1175" spans="1:9">
      <c r="A1175" s="1">
        <v>43909</v>
      </c>
      <c r="B1175">
        <v>13637</v>
      </c>
      <c r="C1175">
        <v>17323</v>
      </c>
      <c r="D1175">
        <v>14645</v>
      </c>
      <c r="E1175">
        <v>6661</v>
      </c>
      <c r="F1175">
        <v>81</v>
      </c>
      <c r="G1175" t="s">
        <v>40</v>
      </c>
      <c r="H1175" t="str">
        <f>IF(Grammys[[#This Row],[date]]&gt;=DATE(2022,2,1), "Grammys", "Grammys + TRA")</f>
        <v>Grammys + TRA</v>
      </c>
      <c r="I1175" s="29" t="str">
        <f>_xlfn.XLOOKUP(Grammys[[#This Row],[date]],mobile_visits[date],mobile_visits[mobile_visitors],"0")</f>
        <v>0</v>
      </c>
    </row>
    <row r="1176" spans="1:9">
      <c r="A1176" s="1">
        <v>43910</v>
      </c>
      <c r="B1176">
        <v>12790</v>
      </c>
      <c r="C1176">
        <v>16987</v>
      </c>
      <c r="D1176">
        <v>13633</v>
      </c>
      <c r="E1176">
        <v>6191</v>
      </c>
      <c r="F1176">
        <v>89</v>
      </c>
      <c r="G1176" t="s">
        <v>40</v>
      </c>
      <c r="H1176" t="str">
        <f>IF(Grammys[[#This Row],[date]]&gt;=DATE(2022,2,1), "Grammys", "Grammys + TRA")</f>
        <v>Grammys + TRA</v>
      </c>
      <c r="I1176" s="29" t="str">
        <f>_xlfn.XLOOKUP(Grammys[[#This Row],[date]],mobile_visits[date],mobile_visits[mobile_visitors],"0")</f>
        <v>0</v>
      </c>
    </row>
    <row r="1177" spans="1:9">
      <c r="A1177" s="1">
        <v>43911</v>
      </c>
      <c r="B1177">
        <v>13464</v>
      </c>
      <c r="C1177">
        <v>18264</v>
      </c>
      <c r="D1177">
        <v>14459</v>
      </c>
      <c r="E1177">
        <v>6831</v>
      </c>
      <c r="F1177">
        <v>84</v>
      </c>
      <c r="G1177" t="s">
        <v>40</v>
      </c>
      <c r="H1177" t="str">
        <f>IF(Grammys[[#This Row],[date]]&gt;=DATE(2022,2,1), "Grammys", "Grammys + TRA")</f>
        <v>Grammys + TRA</v>
      </c>
      <c r="I1177" s="29" t="str">
        <f>_xlfn.XLOOKUP(Grammys[[#This Row],[date]],mobile_visits[date],mobile_visits[mobile_visitors],"0")</f>
        <v>0</v>
      </c>
    </row>
    <row r="1178" spans="1:9">
      <c r="A1178" s="1">
        <v>43912</v>
      </c>
      <c r="B1178">
        <v>12115</v>
      </c>
      <c r="C1178">
        <v>16473</v>
      </c>
      <c r="D1178">
        <v>12827</v>
      </c>
      <c r="E1178">
        <v>6018</v>
      </c>
      <c r="F1178">
        <v>88</v>
      </c>
      <c r="G1178" t="s">
        <v>40</v>
      </c>
      <c r="H1178" t="str">
        <f>IF(Grammys[[#This Row],[date]]&gt;=DATE(2022,2,1), "Grammys", "Grammys + TRA")</f>
        <v>Grammys + TRA</v>
      </c>
      <c r="I1178" s="29" t="str">
        <f>_xlfn.XLOOKUP(Grammys[[#This Row],[date]],mobile_visits[date],mobile_visits[mobile_visitors],"0")</f>
        <v>0</v>
      </c>
    </row>
    <row r="1179" spans="1:9">
      <c r="A1179" s="1">
        <v>43913</v>
      </c>
      <c r="B1179">
        <v>12679</v>
      </c>
      <c r="C1179">
        <v>17714</v>
      </c>
      <c r="D1179">
        <v>13692</v>
      </c>
      <c r="E1179">
        <v>6140</v>
      </c>
      <c r="F1179">
        <v>105</v>
      </c>
      <c r="G1179" t="s">
        <v>40</v>
      </c>
      <c r="H1179" t="str">
        <f>IF(Grammys[[#This Row],[date]]&gt;=DATE(2022,2,1), "Grammys", "Grammys + TRA")</f>
        <v>Grammys + TRA</v>
      </c>
      <c r="I1179" s="29" t="str">
        <f>_xlfn.XLOOKUP(Grammys[[#This Row],[date]],mobile_visits[date],mobile_visits[mobile_visitors],"0")</f>
        <v>0</v>
      </c>
    </row>
    <row r="1180" spans="1:9">
      <c r="A1180" s="1">
        <v>43914</v>
      </c>
      <c r="B1180">
        <v>13124</v>
      </c>
      <c r="C1180">
        <v>18239</v>
      </c>
      <c r="D1180">
        <v>14214</v>
      </c>
      <c r="E1180">
        <v>6353</v>
      </c>
      <c r="F1180">
        <v>96</v>
      </c>
      <c r="G1180" t="s">
        <v>40</v>
      </c>
      <c r="H1180" t="str">
        <f>IF(Grammys[[#This Row],[date]]&gt;=DATE(2022,2,1), "Grammys", "Grammys + TRA")</f>
        <v>Grammys + TRA</v>
      </c>
      <c r="I1180" s="29" t="str">
        <f>_xlfn.XLOOKUP(Grammys[[#This Row],[date]],mobile_visits[date],mobile_visits[mobile_visitors],"0")</f>
        <v>0</v>
      </c>
    </row>
    <row r="1181" spans="1:9">
      <c r="A1181" s="1">
        <v>43915</v>
      </c>
      <c r="B1181">
        <v>15150</v>
      </c>
      <c r="C1181">
        <v>19976</v>
      </c>
      <c r="D1181">
        <v>16146</v>
      </c>
      <c r="E1181">
        <v>6585</v>
      </c>
      <c r="F1181">
        <v>87</v>
      </c>
      <c r="G1181" t="s">
        <v>40</v>
      </c>
      <c r="H1181" t="str">
        <f>IF(Grammys[[#This Row],[date]]&gt;=DATE(2022,2,1), "Grammys", "Grammys + TRA")</f>
        <v>Grammys + TRA</v>
      </c>
      <c r="I1181" s="29" t="str">
        <f>_xlfn.XLOOKUP(Grammys[[#This Row],[date]],mobile_visits[date],mobile_visits[mobile_visitors],"0")</f>
        <v>0</v>
      </c>
    </row>
    <row r="1182" spans="1:9">
      <c r="A1182" s="1">
        <v>43916</v>
      </c>
      <c r="B1182">
        <v>13628</v>
      </c>
      <c r="C1182">
        <v>18809</v>
      </c>
      <c r="D1182">
        <v>14732</v>
      </c>
      <c r="E1182">
        <v>6403</v>
      </c>
      <c r="F1182">
        <v>101</v>
      </c>
      <c r="G1182" t="s">
        <v>40</v>
      </c>
      <c r="H1182" t="str">
        <f>IF(Grammys[[#This Row],[date]]&gt;=DATE(2022,2,1), "Grammys", "Grammys + TRA")</f>
        <v>Grammys + TRA</v>
      </c>
      <c r="I1182" s="29" t="str">
        <f>_xlfn.XLOOKUP(Grammys[[#This Row],[date]],mobile_visits[date],mobile_visits[mobile_visitors],"0")</f>
        <v>0</v>
      </c>
    </row>
    <row r="1183" spans="1:9">
      <c r="A1183" s="1">
        <v>43917</v>
      </c>
      <c r="B1183">
        <v>14196</v>
      </c>
      <c r="C1183">
        <v>19066</v>
      </c>
      <c r="D1183">
        <v>15159</v>
      </c>
      <c r="E1183">
        <v>6534</v>
      </c>
      <c r="F1183">
        <v>96</v>
      </c>
      <c r="G1183" t="s">
        <v>40</v>
      </c>
      <c r="H1183" t="str">
        <f>IF(Grammys[[#This Row],[date]]&gt;=DATE(2022,2,1), "Grammys", "Grammys + TRA")</f>
        <v>Grammys + TRA</v>
      </c>
      <c r="I1183" s="29" t="str">
        <f>_xlfn.XLOOKUP(Grammys[[#This Row],[date]],mobile_visits[date],mobile_visits[mobile_visitors],"0")</f>
        <v>0</v>
      </c>
    </row>
    <row r="1184" spans="1:9">
      <c r="A1184" s="1">
        <v>43918</v>
      </c>
      <c r="B1184">
        <v>14730</v>
      </c>
      <c r="C1184">
        <v>19145</v>
      </c>
      <c r="D1184">
        <v>15784</v>
      </c>
      <c r="E1184">
        <v>6305</v>
      </c>
      <c r="F1184">
        <v>93</v>
      </c>
      <c r="G1184" t="s">
        <v>40</v>
      </c>
      <c r="H1184" t="str">
        <f>IF(Grammys[[#This Row],[date]]&gt;=DATE(2022,2,1), "Grammys", "Grammys + TRA")</f>
        <v>Grammys + TRA</v>
      </c>
      <c r="I1184" s="29" t="str">
        <f>_xlfn.XLOOKUP(Grammys[[#This Row],[date]],mobile_visits[date],mobile_visits[mobile_visitors],"0")</f>
        <v>0</v>
      </c>
    </row>
    <row r="1185" spans="1:9">
      <c r="A1185" s="1">
        <v>43919</v>
      </c>
      <c r="B1185">
        <v>15682</v>
      </c>
      <c r="C1185">
        <v>21407</v>
      </c>
      <c r="D1185">
        <v>16645</v>
      </c>
      <c r="E1185">
        <v>7208</v>
      </c>
      <c r="F1185">
        <v>97</v>
      </c>
      <c r="G1185" t="s">
        <v>40</v>
      </c>
      <c r="H1185" t="str">
        <f>IF(Grammys[[#This Row],[date]]&gt;=DATE(2022,2,1), "Grammys", "Grammys + TRA")</f>
        <v>Grammys + TRA</v>
      </c>
      <c r="I1185" s="29" t="str">
        <f>_xlfn.XLOOKUP(Grammys[[#This Row],[date]],mobile_visits[date],mobile_visits[mobile_visitors],"0")</f>
        <v>0</v>
      </c>
    </row>
    <row r="1186" spans="1:9">
      <c r="A1186" s="1">
        <v>43920</v>
      </c>
      <c r="B1186">
        <v>16101</v>
      </c>
      <c r="C1186">
        <v>21582</v>
      </c>
      <c r="D1186">
        <v>17169</v>
      </c>
      <c r="E1186">
        <v>7534</v>
      </c>
      <c r="F1186">
        <v>97</v>
      </c>
      <c r="G1186" t="s">
        <v>40</v>
      </c>
      <c r="H1186" t="str">
        <f>IF(Grammys[[#This Row],[date]]&gt;=DATE(2022,2,1), "Grammys", "Grammys + TRA")</f>
        <v>Grammys + TRA</v>
      </c>
      <c r="I1186" s="29" t="str">
        <f>_xlfn.XLOOKUP(Grammys[[#This Row],[date]],mobile_visits[date],mobile_visits[mobile_visitors],"0")</f>
        <v>0</v>
      </c>
    </row>
    <row r="1187" spans="1:9">
      <c r="A1187" s="1">
        <v>43921</v>
      </c>
      <c r="B1187">
        <v>20813</v>
      </c>
      <c r="C1187">
        <v>26030</v>
      </c>
      <c r="D1187">
        <v>22255</v>
      </c>
      <c r="E1187">
        <v>9314</v>
      </c>
      <c r="F1187">
        <v>107</v>
      </c>
      <c r="G1187" t="s">
        <v>40</v>
      </c>
      <c r="H1187" t="str">
        <f>IF(Grammys[[#This Row],[date]]&gt;=DATE(2022,2,1), "Grammys", "Grammys + TRA")</f>
        <v>Grammys + TRA</v>
      </c>
      <c r="I1187" s="29" t="str">
        <f>_xlfn.XLOOKUP(Grammys[[#This Row],[date]],mobile_visits[date],mobile_visits[mobile_visitors],"0")</f>
        <v>0</v>
      </c>
    </row>
    <row r="1188" spans="1:9">
      <c r="A1188" s="1">
        <v>43922</v>
      </c>
      <c r="B1188">
        <v>18988</v>
      </c>
      <c r="C1188">
        <v>24232</v>
      </c>
      <c r="D1188">
        <v>20242</v>
      </c>
      <c r="E1188">
        <v>9103</v>
      </c>
      <c r="F1188">
        <v>100</v>
      </c>
      <c r="G1188" t="s">
        <v>40</v>
      </c>
      <c r="H1188" t="str">
        <f>IF(Grammys[[#This Row],[date]]&gt;=DATE(2022,2,1), "Grammys", "Grammys + TRA")</f>
        <v>Grammys + TRA</v>
      </c>
      <c r="I1188" s="29" t="str">
        <f>_xlfn.XLOOKUP(Grammys[[#This Row],[date]],mobile_visits[date],mobile_visits[mobile_visitors],"0")</f>
        <v>0</v>
      </c>
    </row>
    <row r="1189" spans="1:9">
      <c r="A1189" s="1">
        <v>43923</v>
      </c>
      <c r="B1189">
        <v>16097</v>
      </c>
      <c r="C1189">
        <v>21916</v>
      </c>
      <c r="D1189">
        <v>17381</v>
      </c>
      <c r="E1189">
        <v>8095</v>
      </c>
      <c r="F1189">
        <v>89</v>
      </c>
      <c r="G1189" t="s">
        <v>40</v>
      </c>
      <c r="H1189" t="str">
        <f>IF(Grammys[[#This Row],[date]]&gt;=DATE(2022,2,1), "Grammys", "Grammys + TRA")</f>
        <v>Grammys + TRA</v>
      </c>
      <c r="I1189" s="29" t="str">
        <f>_xlfn.XLOOKUP(Grammys[[#This Row],[date]],mobile_visits[date],mobile_visits[mobile_visitors],"0")</f>
        <v>0</v>
      </c>
    </row>
    <row r="1190" spans="1:9">
      <c r="A1190" s="1">
        <v>43924</v>
      </c>
      <c r="B1190">
        <v>17584</v>
      </c>
      <c r="C1190">
        <v>22465</v>
      </c>
      <c r="D1190">
        <v>18822</v>
      </c>
      <c r="E1190">
        <v>8158</v>
      </c>
      <c r="F1190">
        <v>92</v>
      </c>
      <c r="G1190" t="s">
        <v>40</v>
      </c>
      <c r="H1190" t="str">
        <f>IF(Grammys[[#This Row],[date]]&gt;=DATE(2022,2,1), "Grammys", "Grammys + TRA")</f>
        <v>Grammys + TRA</v>
      </c>
      <c r="I1190" s="29" t="str">
        <f>_xlfn.XLOOKUP(Grammys[[#This Row],[date]],mobile_visits[date],mobile_visits[mobile_visitors],"0")</f>
        <v>0</v>
      </c>
    </row>
    <row r="1191" spans="1:9">
      <c r="A1191" s="1">
        <v>43925</v>
      </c>
      <c r="B1191">
        <v>15075</v>
      </c>
      <c r="C1191">
        <v>20446</v>
      </c>
      <c r="D1191">
        <v>16082</v>
      </c>
      <c r="E1191">
        <v>6945</v>
      </c>
      <c r="F1191">
        <v>91</v>
      </c>
      <c r="G1191" t="s">
        <v>40</v>
      </c>
      <c r="H1191" t="str">
        <f>IF(Grammys[[#This Row],[date]]&gt;=DATE(2022,2,1), "Grammys", "Grammys + TRA")</f>
        <v>Grammys + TRA</v>
      </c>
      <c r="I1191" s="29" t="str">
        <f>_xlfn.XLOOKUP(Grammys[[#This Row],[date]],mobile_visits[date],mobile_visits[mobile_visitors],"0")</f>
        <v>0</v>
      </c>
    </row>
    <row r="1192" spans="1:9">
      <c r="A1192" s="1">
        <v>43926</v>
      </c>
      <c r="B1192">
        <v>14318</v>
      </c>
      <c r="C1192">
        <v>20032</v>
      </c>
      <c r="D1192">
        <v>15247</v>
      </c>
      <c r="E1192">
        <v>6881</v>
      </c>
      <c r="F1192">
        <v>95</v>
      </c>
      <c r="G1192" t="s">
        <v>40</v>
      </c>
      <c r="H1192" t="str">
        <f>IF(Grammys[[#This Row],[date]]&gt;=DATE(2022,2,1), "Grammys", "Grammys + TRA")</f>
        <v>Grammys + TRA</v>
      </c>
      <c r="I1192" s="29" t="str">
        <f>_xlfn.XLOOKUP(Grammys[[#This Row],[date]],mobile_visits[date],mobile_visits[mobile_visitors],"0")</f>
        <v>0</v>
      </c>
    </row>
    <row r="1193" spans="1:9">
      <c r="A1193" s="1">
        <v>43927</v>
      </c>
      <c r="B1193">
        <v>16350</v>
      </c>
      <c r="C1193">
        <v>22036</v>
      </c>
      <c r="D1193">
        <v>17404</v>
      </c>
      <c r="E1193">
        <v>8274</v>
      </c>
      <c r="F1193">
        <v>92</v>
      </c>
      <c r="G1193" t="s">
        <v>40</v>
      </c>
      <c r="H1193" t="str">
        <f>IF(Grammys[[#This Row],[date]]&gt;=DATE(2022,2,1), "Grammys", "Grammys + TRA")</f>
        <v>Grammys + TRA</v>
      </c>
      <c r="I1193" s="29" t="str">
        <f>_xlfn.XLOOKUP(Grammys[[#This Row],[date]],mobile_visits[date],mobile_visits[mobile_visitors],"0")</f>
        <v>0</v>
      </c>
    </row>
    <row r="1194" spans="1:9">
      <c r="A1194" s="1">
        <v>43928</v>
      </c>
      <c r="B1194">
        <v>30882</v>
      </c>
      <c r="C1194">
        <v>32583</v>
      </c>
      <c r="D1194">
        <v>32742</v>
      </c>
      <c r="E1194">
        <v>13225</v>
      </c>
      <c r="F1194">
        <v>83</v>
      </c>
      <c r="G1194" t="s">
        <v>40</v>
      </c>
      <c r="H1194" t="str">
        <f>IF(Grammys[[#This Row],[date]]&gt;=DATE(2022,2,1), "Grammys", "Grammys + TRA")</f>
        <v>Grammys + TRA</v>
      </c>
      <c r="I1194" s="29" t="str">
        <f>_xlfn.XLOOKUP(Grammys[[#This Row],[date]],mobile_visits[date],mobile_visits[mobile_visitors],"0")</f>
        <v>0</v>
      </c>
    </row>
    <row r="1195" spans="1:9">
      <c r="A1195" s="1">
        <v>43929</v>
      </c>
      <c r="B1195">
        <v>23459</v>
      </c>
      <c r="C1195">
        <v>24826</v>
      </c>
      <c r="D1195">
        <v>24662</v>
      </c>
      <c r="E1195">
        <v>8982</v>
      </c>
      <c r="F1195">
        <v>96</v>
      </c>
      <c r="G1195" t="s">
        <v>40</v>
      </c>
      <c r="H1195" t="str">
        <f>IF(Grammys[[#This Row],[date]]&gt;=DATE(2022,2,1), "Grammys", "Grammys + TRA")</f>
        <v>Grammys + TRA</v>
      </c>
      <c r="I1195" s="29" t="str">
        <f>_xlfn.XLOOKUP(Grammys[[#This Row],[date]],mobile_visits[date],mobile_visits[mobile_visitors],"0")</f>
        <v>0</v>
      </c>
    </row>
    <row r="1196" spans="1:9">
      <c r="A1196" s="1">
        <v>43930</v>
      </c>
      <c r="B1196">
        <v>37775</v>
      </c>
      <c r="C1196">
        <v>41731</v>
      </c>
      <c r="D1196">
        <v>39371</v>
      </c>
      <c r="E1196">
        <v>14891</v>
      </c>
      <c r="F1196">
        <v>60</v>
      </c>
      <c r="G1196" t="s">
        <v>40</v>
      </c>
      <c r="H1196" t="str">
        <f>IF(Grammys[[#This Row],[date]]&gt;=DATE(2022,2,1), "Grammys", "Grammys + TRA")</f>
        <v>Grammys + TRA</v>
      </c>
      <c r="I1196" s="29" t="str">
        <f>_xlfn.XLOOKUP(Grammys[[#This Row],[date]],mobile_visits[date],mobile_visits[mobile_visitors],"0")</f>
        <v>0</v>
      </c>
    </row>
    <row r="1197" spans="1:9">
      <c r="A1197" s="1">
        <v>43931</v>
      </c>
      <c r="B1197">
        <v>59911</v>
      </c>
      <c r="C1197">
        <v>66116</v>
      </c>
      <c r="D1197">
        <v>62197</v>
      </c>
      <c r="E1197">
        <v>22995</v>
      </c>
      <c r="F1197">
        <v>54</v>
      </c>
      <c r="G1197" t="s">
        <v>40</v>
      </c>
      <c r="H1197" t="str">
        <f>IF(Grammys[[#This Row],[date]]&gt;=DATE(2022,2,1), "Grammys", "Grammys + TRA")</f>
        <v>Grammys + TRA</v>
      </c>
      <c r="I1197" s="29" t="str">
        <f>_xlfn.XLOOKUP(Grammys[[#This Row],[date]],mobile_visits[date],mobile_visits[mobile_visitors],"0")</f>
        <v>0</v>
      </c>
    </row>
    <row r="1198" spans="1:9">
      <c r="A1198" s="1">
        <v>43932</v>
      </c>
      <c r="B1198">
        <v>34484</v>
      </c>
      <c r="C1198">
        <v>41875</v>
      </c>
      <c r="D1198">
        <v>36325</v>
      </c>
      <c r="E1198">
        <v>14338</v>
      </c>
      <c r="F1198">
        <v>66</v>
      </c>
      <c r="G1198" t="s">
        <v>40</v>
      </c>
      <c r="H1198" t="str">
        <f>IF(Grammys[[#This Row],[date]]&gt;=DATE(2022,2,1), "Grammys", "Grammys + TRA")</f>
        <v>Grammys + TRA</v>
      </c>
      <c r="I1198" s="29" t="str">
        <f>_xlfn.XLOOKUP(Grammys[[#This Row],[date]],mobile_visits[date],mobile_visits[mobile_visitors],"0")</f>
        <v>0</v>
      </c>
    </row>
    <row r="1199" spans="1:9">
      <c r="A1199" s="1">
        <v>43933</v>
      </c>
      <c r="B1199">
        <v>29392</v>
      </c>
      <c r="C1199">
        <v>37028</v>
      </c>
      <c r="D1199">
        <v>31142</v>
      </c>
      <c r="E1199">
        <v>12003</v>
      </c>
      <c r="F1199">
        <v>79</v>
      </c>
      <c r="G1199" t="s">
        <v>40</v>
      </c>
      <c r="H1199" t="str">
        <f>IF(Grammys[[#This Row],[date]]&gt;=DATE(2022,2,1), "Grammys", "Grammys + TRA")</f>
        <v>Grammys + TRA</v>
      </c>
      <c r="I1199" s="29" t="str">
        <f>_xlfn.XLOOKUP(Grammys[[#This Row],[date]],mobile_visits[date],mobile_visits[mobile_visitors],"0")</f>
        <v>0</v>
      </c>
    </row>
    <row r="1200" spans="1:9">
      <c r="A1200" s="1">
        <v>43934</v>
      </c>
      <c r="B1200">
        <v>24009</v>
      </c>
      <c r="C1200">
        <v>30853</v>
      </c>
      <c r="D1200">
        <v>25702</v>
      </c>
      <c r="E1200">
        <v>10222</v>
      </c>
      <c r="F1200">
        <v>91</v>
      </c>
      <c r="G1200" t="s">
        <v>40</v>
      </c>
      <c r="H1200" t="str">
        <f>IF(Grammys[[#This Row],[date]]&gt;=DATE(2022,2,1), "Grammys", "Grammys + TRA")</f>
        <v>Grammys + TRA</v>
      </c>
      <c r="I1200" s="29" t="str">
        <f>_xlfn.XLOOKUP(Grammys[[#This Row],[date]],mobile_visits[date],mobile_visits[mobile_visitors],"0")</f>
        <v>0</v>
      </c>
    </row>
    <row r="1201" spans="1:9">
      <c r="A1201" s="1">
        <v>43935</v>
      </c>
      <c r="B1201">
        <v>21789</v>
      </c>
      <c r="C1201">
        <v>27991</v>
      </c>
      <c r="D1201">
        <v>23546</v>
      </c>
      <c r="E1201">
        <v>9360</v>
      </c>
      <c r="F1201">
        <v>87</v>
      </c>
      <c r="G1201" t="s">
        <v>40</v>
      </c>
      <c r="H1201" t="str">
        <f>IF(Grammys[[#This Row],[date]]&gt;=DATE(2022,2,1), "Grammys", "Grammys + TRA")</f>
        <v>Grammys + TRA</v>
      </c>
      <c r="I1201" s="29" t="str">
        <f>_xlfn.XLOOKUP(Grammys[[#This Row],[date]],mobile_visits[date],mobile_visits[mobile_visitors],"0")</f>
        <v>0</v>
      </c>
    </row>
    <row r="1202" spans="1:9">
      <c r="A1202" s="1">
        <v>43936</v>
      </c>
      <c r="B1202">
        <v>25039</v>
      </c>
      <c r="C1202">
        <v>31789</v>
      </c>
      <c r="D1202">
        <v>27023</v>
      </c>
      <c r="E1202">
        <v>9661</v>
      </c>
      <c r="F1202">
        <v>80</v>
      </c>
      <c r="G1202" t="s">
        <v>40</v>
      </c>
      <c r="H1202" t="str">
        <f>IF(Grammys[[#This Row],[date]]&gt;=DATE(2022,2,1), "Grammys", "Grammys + TRA")</f>
        <v>Grammys + TRA</v>
      </c>
      <c r="I1202" s="29" t="str">
        <f>_xlfn.XLOOKUP(Grammys[[#This Row],[date]],mobile_visits[date],mobile_visits[mobile_visitors],"0")</f>
        <v>0</v>
      </c>
    </row>
    <row r="1203" spans="1:9">
      <c r="A1203" s="1">
        <v>43937</v>
      </c>
      <c r="B1203">
        <v>24642</v>
      </c>
      <c r="C1203">
        <v>31949</v>
      </c>
      <c r="D1203">
        <v>26363</v>
      </c>
      <c r="E1203">
        <v>10575</v>
      </c>
      <c r="F1203">
        <v>82</v>
      </c>
      <c r="G1203" t="s">
        <v>40</v>
      </c>
      <c r="H1203" t="str">
        <f>IF(Grammys[[#This Row],[date]]&gt;=DATE(2022,2,1), "Grammys", "Grammys + TRA")</f>
        <v>Grammys + TRA</v>
      </c>
      <c r="I1203" s="29" t="str">
        <f>_xlfn.XLOOKUP(Grammys[[#This Row],[date]],mobile_visits[date],mobile_visits[mobile_visitors],"0")</f>
        <v>0</v>
      </c>
    </row>
    <row r="1204" spans="1:9">
      <c r="A1204" s="1">
        <v>43938</v>
      </c>
      <c r="B1204">
        <v>26872</v>
      </c>
      <c r="C1204">
        <v>33662</v>
      </c>
      <c r="D1204">
        <v>28514</v>
      </c>
      <c r="E1204">
        <v>11272</v>
      </c>
      <c r="F1204">
        <v>75</v>
      </c>
      <c r="G1204" t="s">
        <v>40</v>
      </c>
      <c r="H1204" t="str">
        <f>IF(Grammys[[#This Row],[date]]&gt;=DATE(2022,2,1), "Grammys", "Grammys + TRA")</f>
        <v>Grammys + TRA</v>
      </c>
      <c r="I1204" s="29" t="str">
        <f>_xlfn.XLOOKUP(Grammys[[#This Row],[date]],mobile_visits[date],mobile_visits[mobile_visitors],"0")</f>
        <v>0</v>
      </c>
    </row>
    <row r="1205" spans="1:9">
      <c r="A1205" s="1">
        <v>43939</v>
      </c>
      <c r="B1205">
        <v>28685</v>
      </c>
      <c r="C1205">
        <v>35680</v>
      </c>
      <c r="D1205">
        <v>30333</v>
      </c>
      <c r="E1205">
        <v>12798</v>
      </c>
      <c r="F1205">
        <v>70</v>
      </c>
      <c r="G1205" t="s">
        <v>40</v>
      </c>
      <c r="H1205" t="str">
        <f>IF(Grammys[[#This Row],[date]]&gt;=DATE(2022,2,1), "Grammys", "Grammys + TRA")</f>
        <v>Grammys + TRA</v>
      </c>
      <c r="I1205" s="29" t="str">
        <f>_xlfn.XLOOKUP(Grammys[[#This Row],[date]],mobile_visits[date],mobile_visits[mobile_visitors],"0")</f>
        <v>0</v>
      </c>
    </row>
    <row r="1206" spans="1:9">
      <c r="A1206" s="1">
        <v>43940</v>
      </c>
      <c r="B1206">
        <v>22772</v>
      </c>
      <c r="C1206">
        <v>29453</v>
      </c>
      <c r="D1206">
        <v>24265</v>
      </c>
      <c r="E1206">
        <v>10022</v>
      </c>
      <c r="F1206">
        <v>81</v>
      </c>
      <c r="G1206" t="s">
        <v>40</v>
      </c>
      <c r="H1206" t="str">
        <f>IF(Grammys[[#This Row],[date]]&gt;=DATE(2022,2,1), "Grammys", "Grammys + TRA")</f>
        <v>Grammys + TRA</v>
      </c>
      <c r="I1206" s="29" t="str">
        <f>_xlfn.XLOOKUP(Grammys[[#This Row],[date]],mobile_visits[date],mobile_visits[mobile_visitors],"0")</f>
        <v>0</v>
      </c>
    </row>
    <row r="1207" spans="1:9">
      <c r="A1207" s="1">
        <v>43941</v>
      </c>
      <c r="B1207">
        <v>23122</v>
      </c>
      <c r="C1207">
        <v>31876</v>
      </c>
      <c r="D1207">
        <v>24920</v>
      </c>
      <c r="E1207">
        <v>10778</v>
      </c>
      <c r="F1207">
        <v>90</v>
      </c>
      <c r="G1207" t="s">
        <v>40</v>
      </c>
      <c r="H1207" t="str">
        <f>IF(Grammys[[#This Row],[date]]&gt;=DATE(2022,2,1), "Grammys", "Grammys + TRA")</f>
        <v>Grammys + TRA</v>
      </c>
      <c r="I1207" s="29" t="str">
        <f>_xlfn.XLOOKUP(Grammys[[#This Row],[date]],mobile_visits[date],mobile_visits[mobile_visitors],"0")</f>
        <v>0</v>
      </c>
    </row>
    <row r="1208" spans="1:9">
      <c r="A1208" s="1">
        <v>43942</v>
      </c>
      <c r="B1208">
        <v>64079</v>
      </c>
      <c r="C1208">
        <v>84543</v>
      </c>
      <c r="D1208">
        <v>69876</v>
      </c>
      <c r="E1208">
        <v>23591</v>
      </c>
      <c r="F1208">
        <v>95</v>
      </c>
      <c r="G1208" t="s">
        <v>40</v>
      </c>
      <c r="H1208" t="str">
        <f>IF(Grammys[[#This Row],[date]]&gt;=DATE(2022,2,1), "Grammys", "Grammys + TRA")</f>
        <v>Grammys + TRA</v>
      </c>
      <c r="I1208" s="29" t="str">
        <f>_xlfn.XLOOKUP(Grammys[[#This Row],[date]],mobile_visits[date],mobile_visits[mobile_visitors],"0")</f>
        <v>0</v>
      </c>
    </row>
    <row r="1209" spans="1:9">
      <c r="A1209" s="1">
        <v>43943</v>
      </c>
      <c r="B1209">
        <v>46135</v>
      </c>
      <c r="C1209">
        <v>67713</v>
      </c>
      <c r="D1209">
        <v>49576</v>
      </c>
      <c r="E1209">
        <v>15805</v>
      </c>
      <c r="F1209">
        <v>116</v>
      </c>
      <c r="G1209" t="s">
        <v>40</v>
      </c>
      <c r="H1209" t="str">
        <f>IF(Grammys[[#This Row],[date]]&gt;=DATE(2022,2,1), "Grammys", "Grammys + TRA")</f>
        <v>Grammys + TRA</v>
      </c>
      <c r="I1209" s="29" t="str">
        <f>_xlfn.XLOOKUP(Grammys[[#This Row],[date]],mobile_visits[date],mobile_visits[mobile_visitors],"0")</f>
        <v>0</v>
      </c>
    </row>
    <row r="1210" spans="1:9">
      <c r="A1210" s="1">
        <v>43944</v>
      </c>
      <c r="B1210">
        <v>45185</v>
      </c>
      <c r="C1210">
        <v>68731</v>
      </c>
      <c r="D1210">
        <v>49096</v>
      </c>
      <c r="E1210">
        <v>15083</v>
      </c>
      <c r="F1210">
        <v>125</v>
      </c>
      <c r="G1210" t="s">
        <v>40</v>
      </c>
      <c r="H1210" t="str">
        <f>IF(Grammys[[#This Row],[date]]&gt;=DATE(2022,2,1), "Grammys", "Grammys + TRA")</f>
        <v>Grammys + TRA</v>
      </c>
      <c r="I1210" s="29" t="str">
        <f>_xlfn.XLOOKUP(Grammys[[#This Row],[date]],mobile_visits[date],mobile_visits[mobile_visitors],"0")</f>
        <v>0</v>
      </c>
    </row>
    <row r="1211" spans="1:9">
      <c r="A1211" s="1">
        <v>43945</v>
      </c>
      <c r="B1211">
        <v>35853</v>
      </c>
      <c r="C1211">
        <v>48940</v>
      </c>
      <c r="D1211">
        <v>39106</v>
      </c>
      <c r="E1211">
        <v>12988</v>
      </c>
      <c r="F1211">
        <v>103</v>
      </c>
      <c r="G1211" t="s">
        <v>40</v>
      </c>
      <c r="H1211" t="str">
        <f>IF(Grammys[[#This Row],[date]]&gt;=DATE(2022,2,1), "Grammys", "Grammys + TRA")</f>
        <v>Grammys + TRA</v>
      </c>
      <c r="I1211" s="29" t="str">
        <f>_xlfn.XLOOKUP(Grammys[[#This Row],[date]],mobile_visits[date],mobile_visits[mobile_visitors],"0")</f>
        <v>0</v>
      </c>
    </row>
    <row r="1212" spans="1:9">
      <c r="A1212" s="1">
        <v>43946</v>
      </c>
      <c r="B1212">
        <v>38782</v>
      </c>
      <c r="C1212">
        <v>54324</v>
      </c>
      <c r="D1212">
        <v>42047</v>
      </c>
      <c r="E1212">
        <v>12350</v>
      </c>
      <c r="F1212">
        <v>121</v>
      </c>
      <c r="G1212" t="s">
        <v>40</v>
      </c>
      <c r="H1212" t="str">
        <f>IF(Grammys[[#This Row],[date]]&gt;=DATE(2022,2,1), "Grammys", "Grammys + TRA")</f>
        <v>Grammys + TRA</v>
      </c>
      <c r="I1212" s="29" t="str">
        <f>_xlfn.XLOOKUP(Grammys[[#This Row],[date]],mobile_visits[date],mobile_visits[mobile_visitors],"0")</f>
        <v>0</v>
      </c>
    </row>
    <row r="1213" spans="1:9">
      <c r="A1213" s="1">
        <v>43947</v>
      </c>
      <c r="B1213">
        <v>31371</v>
      </c>
      <c r="C1213">
        <v>42570</v>
      </c>
      <c r="D1213">
        <v>33966</v>
      </c>
      <c r="E1213">
        <v>11559</v>
      </c>
      <c r="F1213">
        <v>112</v>
      </c>
      <c r="G1213" t="s">
        <v>40</v>
      </c>
      <c r="H1213" t="str">
        <f>IF(Grammys[[#This Row],[date]]&gt;=DATE(2022,2,1), "Grammys", "Grammys + TRA")</f>
        <v>Grammys + TRA</v>
      </c>
      <c r="I1213" s="29" t="str">
        <f>_xlfn.XLOOKUP(Grammys[[#This Row],[date]],mobile_visits[date],mobile_visits[mobile_visitors],"0")</f>
        <v>0</v>
      </c>
    </row>
    <row r="1214" spans="1:9">
      <c r="A1214" s="1">
        <v>43948</v>
      </c>
      <c r="B1214">
        <v>21492</v>
      </c>
      <c r="C1214">
        <v>30360</v>
      </c>
      <c r="D1214">
        <v>23091</v>
      </c>
      <c r="E1214">
        <v>8964</v>
      </c>
      <c r="F1214">
        <v>119</v>
      </c>
      <c r="G1214" t="s">
        <v>40</v>
      </c>
      <c r="H1214" t="str">
        <f>IF(Grammys[[#This Row],[date]]&gt;=DATE(2022,2,1), "Grammys", "Grammys + TRA")</f>
        <v>Grammys + TRA</v>
      </c>
      <c r="I1214" s="29" t="str">
        <f>_xlfn.XLOOKUP(Grammys[[#This Row],[date]],mobile_visits[date],mobile_visits[mobile_visitors],"0")</f>
        <v>0</v>
      </c>
    </row>
    <row r="1215" spans="1:9">
      <c r="A1215" s="1">
        <v>43949</v>
      </c>
      <c r="B1215">
        <v>20397</v>
      </c>
      <c r="C1215">
        <v>27741</v>
      </c>
      <c r="D1215">
        <v>22061</v>
      </c>
      <c r="E1215">
        <v>9769</v>
      </c>
      <c r="F1215">
        <v>103</v>
      </c>
      <c r="G1215" t="s">
        <v>40</v>
      </c>
      <c r="H1215" t="str">
        <f>IF(Grammys[[#This Row],[date]]&gt;=DATE(2022,2,1), "Grammys", "Grammys + TRA")</f>
        <v>Grammys + TRA</v>
      </c>
      <c r="I1215" s="29" t="str">
        <f>_xlfn.XLOOKUP(Grammys[[#This Row],[date]],mobile_visits[date],mobile_visits[mobile_visitors],"0")</f>
        <v>0</v>
      </c>
    </row>
    <row r="1216" spans="1:9">
      <c r="A1216" s="1">
        <v>43950</v>
      </c>
      <c r="B1216">
        <v>20771</v>
      </c>
      <c r="C1216">
        <v>28566</v>
      </c>
      <c r="D1216">
        <v>22195</v>
      </c>
      <c r="E1216">
        <v>9911</v>
      </c>
      <c r="F1216">
        <v>99</v>
      </c>
      <c r="G1216" t="s">
        <v>40</v>
      </c>
      <c r="H1216" t="str">
        <f>IF(Grammys[[#This Row],[date]]&gt;=DATE(2022,2,1), "Grammys", "Grammys + TRA")</f>
        <v>Grammys + TRA</v>
      </c>
      <c r="I1216" s="29" t="str">
        <f>_xlfn.XLOOKUP(Grammys[[#This Row],[date]],mobile_visits[date],mobile_visits[mobile_visitors],"0")</f>
        <v>0</v>
      </c>
    </row>
    <row r="1217" spans="1:9">
      <c r="A1217" s="1">
        <v>43951</v>
      </c>
      <c r="B1217">
        <v>19230</v>
      </c>
      <c r="C1217">
        <v>26856</v>
      </c>
      <c r="D1217">
        <v>20799</v>
      </c>
      <c r="E1217">
        <v>9038</v>
      </c>
      <c r="F1217">
        <v>97</v>
      </c>
      <c r="G1217" t="s">
        <v>40</v>
      </c>
      <c r="H1217" t="str">
        <f>IF(Grammys[[#This Row],[date]]&gt;=DATE(2022,2,1), "Grammys", "Grammys + TRA")</f>
        <v>Grammys + TRA</v>
      </c>
      <c r="I1217" s="29" t="str">
        <f>_xlfn.XLOOKUP(Grammys[[#This Row],[date]],mobile_visits[date],mobile_visits[mobile_visitors],"0")</f>
        <v>0</v>
      </c>
    </row>
    <row r="1218" spans="1:9">
      <c r="A1218" s="1">
        <v>43952</v>
      </c>
      <c r="B1218">
        <v>18276</v>
      </c>
      <c r="C1218">
        <v>25436</v>
      </c>
      <c r="D1218">
        <v>19412</v>
      </c>
      <c r="E1218">
        <v>8505</v>
      </c>
      <c r="F1218">
        <v>99</v>
      </c>
      <c r="G1218" t="s">
        <v>40</v>
      </c>
      <c r="H1218" t="str">
        <f>IF(Grammys[[#This Row],[date]]&gt;=DATE(2022,2,1), "Grammys", "Grammys + TRA")</f>
        <v>Grammys + TRA</v>
      </c>
      <c r="I1218" s="29" t="str">
        <f>_xlfn.XLOOKUP(Grammys[[#This Row],[date]],mobile_visits[date],mobile_visits[mobile_visitors],"0")</f>
        <v>0</v>
      </c>
    </row>
    <row r="1219" spans="1:9">
      <c r="A1219" s="1">
        <v>43953</v>
      </c>
      <c r="B1219">
        <v>17143</v>
      </c>
      <c r="C1219">
        <v>23845</v>
      </c>
      <c r="D1219">
        <v>18166</v>
      </c>
      <c r="E1219">
        <v>7561</v>
      </c>
      <c r="F1219">
        <v>99</v>
      </c>
      <c r="G1219" t="s">
        <v>40</v>
      </c>
      <c r="H1219" t="str">
        <f>IF(Grammys[[#This Row],[date]]&gt;=DATE(2022,2,1), "Grammys", "Grammys + TRA")</f>
        <v>Grammys + TRA</v>
      </c>
      <c r="I1219" s="29" t="str">
        <f>_xlfn.XLOOKUP(Grammys[[#This Row],[date]],mobile_visits[date],mobile_visits[mobile_visitors],"0")</f>
        <v>0</v>
      </c>
    </row>
    <row r="1220" spans="1:9">
      <c r="A1220" s="1">
        <v>43954</v>
      </c>
      <c r="B1220">
        <v>18068</v>
      </c>
      <c r="C1220">
        <v>24951</v>
      </c>
      <c r="D1220">
        <v>19365</v>
      </c>
      <c r="E1220">
        <v>7925</v>
      </c>
      <c r="F1220">
        <v>95</v>
      </c>
      <c r="G1220" t="s">
        <v>40</v>
      </c>
      <c r="H1220" t="str">
        <f>IF(Grammys[[#This Row],[date]]&gt;=DATE(2022,2,1), "Grammys", "Grammys + TRA")</f>
        <v>Grammys + TRA</v>
      </c>
      <c r="I1220" s="29" t="str">
        <f>_xlfn.XLOOKUP(Grammys[[#This Row],[date]],mobile_visits[date],mobile_visits[mobile_visitors],"0")</f>
        <v>0</v>
      </c>
    </row>
    <row r="1221" spans="1:9">
      <c r="A1221" s="1">
        <v>43955</v>
      </c>
      <c r="B1221">
        <v>18477</v>
      </c>
      <c r="C1221">
        <v>23477</v>
      </c>
      <c r="D1221">
        <v>19831</v>
      </c>
      <c r="E1221">
        <v>7814</v>
      </c>
      <c r="F1221">
        <v>100</v>
      </c>
      <c r="G1221" t="s">
        <v>40</v>
      </c>
      <c r="H1221" t="str">
        <f>IF(Grammys[[#This Row],[date]]&gt;=DATE(2022,2,1), "Grammys", "Grammys + TRA")</f>
        <v>Grammys + TRA</v>
      </c>
      <c r="I1221" s="29" t="str">
        <f>_xlfn.XLOOKUP(Grammys[[#This Row],[date]],mobile_visits[date],mobile_visits[mobile_visitors],"0")</f>
        <v>0</v>
      </c>
    </row>
    <row r="1222" spans="1:9">
      <c r="A1222" s="1">
        <v>43956</v>
      </c>
      <c r="B1222">
        <v>20217</v>
      </c>
      <c r="C1222">
        <v>35919</v>
      </c>
      <c r="D1222">
        <v>21935</v>
      </c>
      <c r="E1222">
        <v>9533</v>
      </c>
      <c r="F1222">
        <v>101</v>
      </c>
      <c r="G1222" t="s">
        <v>40</v>
      </c>
      <c r="H1222" t="str">
        <f>IF(Grammys[[#This Row],[date]]&gt;=DATE(2022,2,1), "Grammys", "Grammys + TRA")</f>
        <v>Grammys + TRA</v>
      </c>
      <c r="I1222" s="29" t="str">
        <f>_xlfn.XLOOKUP(Grammys[[#This Row],[date]],mobile_visits[date],mobile_visits[mobile_visitors],"0")</f>
        <v>0</v>
      </c>
    </row>
    <row r="1223" spans="1:9">
      <c r="A1223" s="1">
        <v>43957</v>
      </c>
      <c r="B1223">
        <v>25702</v>
      </c>
      <c r="C1223">
        <v>44704</v>
      </c>
      <c r="D1223">
        <v>27667</v>
      </c>
      <c r="E1223">
        <v>14833</v>
      </c>
      <c r="F1223">
        <v>84</v>
      </c>
      <c r="G1223" t="s">
        <v>40</v>
      </c>
      <c r="H1223" t="str">
        <f>IF(Grammys[[#This Row],[date]]&gt;=DATE(2022,2,1), "Grammys", "Grammys + TRA")</f>
        <v>Grammys + TRA</v>
      </c>
      <c r="I1223" s="29" t="str">
        <f>_xlfn.XLOOKUP(Grammys[[#This Row],[date]],mobile_visits[date],mobile_visits[mobile_visitors],"0")</f>
        <v>0</v>
      </c>
    </row>
    <row r="1224" spans="1:9">
      <c r="A1224" s="1">
        <v>43958</v>
      </c>
      <c r="B1224">
        <v>22901</v>
      </c>
      <c r="C1224">
        <v>41383</v>
      </c>
      <c r="D1224">
        <v>24346</v>
      </c>
      <c r="E1224">
        <v>11964</v>
      </c>
      <c r="F1224">
        <v>94</v>
      </c>
      <c r="G1224" t="s">
        <v>40</v>
      </c>
      <c r="H1224" t="str">
        <f>IF(Grammys[[#This Row],[date]]&gt;=DATE(2022,2,1), "Grammys", "Grammys + TRA")</f>
        <v>Grammys + TRA</v>
      </c>
      <c r="I1224" s="29" t="str">
        <f>_xlfn.XLOOKUP(Grammys[[#This Row],[date]],mobile_visits[date],mobile_visits[mobile_visitors],"0")</f>
        <v>0</v>
      </c>
    </row>
    <row r="1225" spans="1:9">
      <c r="A1225" s="1">
        <v>43959</v>
      </c>
      <c r="B1225">
        <v>20690</v>
      </c>
      <c r="C1225">
        <v>37348</v>
      </c>
      <c r="D1225">
        <v>22338</v>
      </c>
      <c r="E1225">
        <v>10535</v>
      </c>
      <c r="F1225">
        <v>103</v>
      </c>
      <c r="G1225" t="s">
        <v>40</v>
      </c>
      <c r="H1225" t="str">
        <f>IF(Grammys[[#This Row],[date]]&gt;=DATE(2022,2,1), "Grammys", "Grammys + TRA")</f>
        <v>Grammys + TRA</v>
      </c>
      <c r="I1225" s="29" t="str">
        <f>_xlfn.XLOOKUP(Grammys[[#This Row],[date]],mobile_visits[date],mobile_visits[mobile_visitors],"0")</f>
        <v>0</v>
      </c>
    </row>
    <row r="1226" spans="1:9">
      <c r="A1226" s="1">
        <v>43960</v>
      </c>
      <c r="B1226">
        <v>20417</v>
      </c>
      <c r="C1226">
        <v>36676</v>
      </c>
      <c r="D1226">
        <v>21986</v>
      </c>
      <c r="E1226">
        <v>9980</v>
      </c>
      <c r="F1226">
        <v>106</v>
      </c>
      <c r="G1226" t="s">
        <v>40</v>
      </c>
      <c r="H1226" t="str">
        <f>IF(Grammys[[#This Row],[date]]&gt;=DATE(2022,2,1), "Grammys", "Grammys + TRA")</f>
        <v>Grammys + TRA</v>
      </c>
      <c r="I1226" s="29" t="str">
        <f>_xlfn.XLOOKUP(Grammys[[#This Row],[date]],mobile_visits[date],mobile_visits[mobile_visitors],"0")</f>
        <v>0</v>
      </c>
    </row>
    <row r="1227" spans="1:9">
      <c r="A1227" s="1">
        <v>43961</v>
      </c>
      <c r="B1227">
        <v>18201</v>
      </c>
      <c r="C1227">
        <v>33186</v>
      </c>
      <c r="D1227">
        <v>19446</v>
      </c>
      <c r="E1227">
        <v>9360</v>
      </c>
      <c r="F1227">
        <v>94</v>
      </c>
      <c r="G1227" t="s">
        <v>40</v>
      </c>
      <c r="H1227" t="str">
        <f>IF(Grammys[[#This Row],[date]]&gt;=DATE(2022,2,1), "Grammys", "Grammys + TRA")</f>
        <v>Grammys + TRA</v>
      </c>
      <c r="I1227" s="29" t="str">
        <f>_xlfn.XLOOKUP(Grammys[[#This Row],[date]],mobile_visits[date],mobile_visits[mobile_visitors],"0")</f>
        <v>0</v>
      </c>
    </row>
    <row r="1228" spans="1:9">
      <c r="A1228" s="1">
        <v>43962</v>
      </c>
      <c r="B1228">
        <v>18382</v>
      </c>
      <c r="C1228">
        <v>33614</v>
      </c>
      <c r="D1228">
        <v>19754</v>
      </c>
      <c r="E1228">
        <v>9546</v>
      </c>
      <c r="F1228">
        <v>98</v>
      </c>
      <c r="G1228" t="s">
        <v>40</v>
      </c>
      <c r="H1228" t="str">
        <f>IF(Grammys[[#This Row],[date]]&gt;=DATE(2022,2,1), "Grammys", "Grammys + TRA")</f>
        <v>Grammys + TRA</v>
      </c>
      <c r="I1228" s="29" t="str">
        <f>_xlfn.XLOOKUP(Grammys[[#This Row],[date]],mobile_visits[date],mobile_visits[mobile_visitors],"0")</f>
        <v>0</v>
      </c>
    </row>
    <row r="1229" spans="1:9">
      <c r="A1229" s="1">
        <v>43963</v>
      </c>
      <c r="B1229">
        <v>17456</v>
      </c>
      <c r="C1229">
        <v>32518</v>
      </c>
      <c r="D1229">
        <v>18748</v>
      </c>
      <c r="E1229">
        <v>8827</v>
      </c>
      <c r="F1229">
        <v>95</v>
      </c>
      <c r="G1229" t="s">
        <v>40</v>
      </c>
      <c r="H1229" t="str">
        <f>IF(Grammys[[#This Row],[date]]&gt;=DATE(2022,2,1), "Grammys", "Grammys + TRA")</f>
        <v>Grammys + TRA</v>
      </c>
      <c r="I1229" s="29" t="str">
        <f>_xlfn.XLOOKUP(Grammys[[#This Row],[date]],mobile_visits[date],mobile_visits[mobile_visitors],"0")</f>
        <v>0</v>
      </c>
    </row>
    <row r="1230" spans="1:9">
      <c r="A1230" s="1">
        <v>43964</v>
      </c>
      <c r="B1230">
        <v>18307</v>
      </c>
      <c r="C1230">
        <v>34197</v>
      </c>
      <c r="D1230">
        <v>19862</v>
      </c>
      <c r="E1230">
        <v>8891</v>
      </c>
      <c r="F1230">
        <v>99</v>
      </c>
      <c r="G1230" t="s">
        <v>40</v>
      </c>
      <c r="H1230" t="str">
        <f>IF(Grammys[[#This Row],[date]]&gt;=DATE(2022,2,1), "Grammys", "Grammys + TRA")</f>
        <v>Grammys + TRA</v>
      </c>
      <c r="I1230" s="29" t="str">
        <f>_xlfn.XLOOKUP(Grammys[[#This Row],[date]],mobile_visits[date],mobile_visits[mobile_visitors],"0")</f>
        <v>0</v>
      </c>
    </row>
    <row r="1231" spans="1:9">
      <c r="A1231" s="1">
        <v>43965</v>
      </c>
      <c r="B1231">
        <v>23339</v>
      </c>
      <c r="C1231">
        <v>39684</v>
      </c>
      <c r="D1231">
        <v>24683</v>
      </c>
      <c r="E1231">
        <v>10886</v>
      </c>
      <c r="F1231">
        <v>85</v>
      </c>
      <c r="G1231" t="s">
        <v>40</v>
      </c>
      <c r="H1231" t="str">
        <f>IF(Grammys[[#This Row],[date]]&gt;=DATE(2022,2,1), "Grammys", "Grammys + TRA")</f>
        <v>Grammys + TRA</v>
      </c>
      <c r="I1231" s="29" t="str">
        <f>_xlfn.XLOOKUP(Grammys[[#This Row],[date]],mobile_visits[date],mobile_visits[mobile_visitors],"0")</f>
        <v>0</v>
      </c>
    </row>
    <row r="1232" spans="1:9">
      <c r="A1232" s="1">
        <v>43966</v>
      </c>
      <c r="B1232">
        <v>24307</v>
      </c>
      <c r="C1232">
        <v>40751</v>
      </c>
      <c r="D1232">
        <v>25877</v>
      </c>
      <c r="E1232">
        <v>10988</v>
      </c>
      <c r="F1232">
        <v>78</v>
      </c>
      <c r="G1232" t="s">
        <v>40</v>
      </c>
      <c r="H1232" t="str">
        <f>IF(Grammys[[#This Row],[date]]&gt;=DATE(2022,2,1), "Grammys", "Grammys + TRA")</f>
        <v>Grammys + TRA</v>
      </c>
      <c r="I1232" s="29" t="str">
        <f>_xlfn.XLOOKUP(Grammys[[#This Row],[date]],mobile_visits[date],mobile_visits[mobile_visitors],"0")</f>
        <v>0</v>
      </c>
    </row>
    <row r="1233" spans="1:9">
      <c r="A1233" s="1">
        <v>43967</v>
      </c>
      <c r="B1233">
        <v>22974</v>
      </c>
      <c r="C1233">
        <v>37936</v>
      </c>
      <c r="D1233">
        <v>24286</v>
      </c>
      <c r="E1233">
        <v>10477</v>
      </c>
      <c r="F1233">
        <v>77</v>
      </c>
      <c r="G1233" t="s">
        <v>40</v>
      </c>
      <c r="H1233" t="str">
        <f>IF(Grammys[[#This Row],[date]]&gt;=DATE(2022,2,1), "Grammys", "Grammys + TRA")</f>
        <v>Grammys + TRA</v>
      </c>
      <c r="I1233" s="29" t="str">
        <f>_xlfn.XLOOKUP(Grammys[[#This Row],[date]],mobile_visits[date],mobile_visits[mobile_visitors],"0")</f>
        <v>0</v>
      </c>
    </row>
    <row r="1234" spans="1:9">
      <c r="A1234" s="1">
        <v>43968</v>
      </c>
      <c r="B1234">
        <v>19652</v>
      </c>
      <c r="C1234">
        <v>33729</v>
      </c>
      <c r="D1234">
        <v>20745</v>
      </c>
      <c r="E1234">
        <v>8906</v>
      </c>
      <c r="F1234">
        <v>86</v>
      </c>
      <c r="G1234" t="s">
        <v>40</v>
      </c>
      <c r="H1234" t="str">
        <f>IF(Grammys[[#This Row],[date]]&gt;=DATE(2022,2,1), "Grammys", "Grammys + TRA")</f>
        <v>Grammys + TRA</v>
      </c>
      <c r="I1234" s="29" t="str">
        <f>_xlfn.XLOOKUP(Grammys[[#This Row],[date]],mobile_visits[date],mobile_visits[mobile_visitors],"0")</f>
        <v>0</v>
      </c>
    </row>
    <row r="1235" spans="1:9">
      <c r="A1235" s="1">
        <v>43969</v>
      </c>
      <c r="B1235">
        <v>17842</v>
      </c>
      <c r="C1235">
        <v>32873</v>
      </c>
      <c r="D1235">
        <v>19081</v>
      </c>
      <c r="E1235">
        <v>8961</v>
      </c>
      <c r="F1235">
        <v>93</v>
      </c>
      <c r="G1235" t="s">
        <v>40</v>
      </c>
      <c r="H1235" t="str">
        <f>IF(Grammys[[#This Row],[date]]&gt;=DATE(2022,2,1), "Grammys", "Grammys + TRA")</f>
        <v>Grammys + TRA</v>
      </c>
      <c r="I1235" s="29" t="str">
        <f>_xlfn.XLOOKUP(Grammys[[#This Row],[date]],mobile_visits[date],mobile_visits[mobile_visitors],"0")</f>
        <v>0</v>
      </c>
    </row>
    <row r="1236" spans="1:9">
      <c r="A1236" s="1">
        <v>43970</v>
      </c>
      <c r="B1236">
        <v>17582</v>
      </c>
      <c r="C1236">
        <v>32037</v>
      </c>
      <c r="D1236">
        <v>18723</v>
      </c>
      <c r="E1236">
        <v>8855</v>
      </c>
      <c r="F1236">
        <v>88</v>
      </c>
      <c r="G1236" t="s">
        <v>40</v>
      </c>
      <c r="H1236" t="str">
        <f>IF(Grammys[[#This Row],[date]]&gt;=DATE(2022,2,1), "Grammys", "Grammys + TRA")</f>
        <v>Grammys + TRA</v>
      </c>
      <c r="I1236" s="29" t="str">
        <f>_xlfn.XLOOKUP(Grammys[[#This Row],[date]],mobile_visits[date],mobile_visits[mobile_visitors],"0")</f>
        <v>0</v>
      </c>
    </row>
    <row r="1237" spans="1:9">
      <c r="A1237" s="1">
        <v>43971</v>
      </c>
      <c r="B1237">
        <v>18808</v>
      </c>
      <c r="C1237">
        <v>34488</v>
      </c>
      <c r="D1237">
        <v>20236</v>
      </c>
      <c r="E1237">
        <v>9522</v>
      </c>
      <c r="F1237">
        <v>93</v>
      </c>
      <c r="G1237" t="s">
        <v>40</v>
      </c>
      <c r="H1237" t="str">
        <f>IF(Grammys[[#This Row],[date]]&gt;=DATE(2022,2,1), "Grammys", "Grammys + TRA")</f>
        <v>Grammys + TRA</v>
      </c>
      <c r="I1237" s="29" t="str">
        <f>_xlfn.XLOOKUP(Grammys[[#This Row],[date]],mobile_visits[date],mobile_visits[mobile_visitors],"0")</f>
        <v>0</v>
      </c>
    </row>
    <row r="1238" spans="1:9">
      <c r="A1238" s="1">
        <v>43972</v>
      </c>
      <c r="B1238">
        <v>19197</v>
      </c>
      <c r="C1238">
        <v>34716</v>
      </c>
      <c r="D1238">
        <v>20620</v>
      </c>
      <c r="E1238">
        <v>9877</v>
      </c>
      <c r="F1238">
        <v>86</v>
      </c>
      <c r="G1238" t="s">
        <v>40</v>
      </c>
      <c r="H1238" t="str">
        <f>IF(Grammys[[#This Row],[date]]&gt;=DATE(2022,2,1), "Grammys", "Grammys + TRA")</f>
        <v>Grammys + TRA</v>
      </c>
      <c r="I1238" s="29" t="str">
        <f>_xlfn.XLOOKUP(Grammys[[#This Row],[date]],mobile_visits[date],mobile_visits[mobile_visitors],"0")</f>
        <v>0</v>
      </c>
    </row>
    <row r="1239" spans="1:9">
      <c r="A1239" s="1">
        <v>43973</v>
      </c>
      <c r="B1239">
        <v>18912</v>
      </c>
      <c r="C1239">
        <v>33561</v>
      </c>
      <c r="D1239">
        <v>20010</v>
      </c>
      <c r="E1239">
        <v>9487</v>
      </c>
      <c r="F1239">
        <v>84</v>
      </c>
      <c r="G1239" t="s">
        <v>40</v>
      </c>
      <c r="H1239" t="str">
        <f>IF(Grammys[[#This Row],[date]]&gt;=DATE(2022,2,1), "Grammys", "Grammys + TRA")</f>
        <v>Grammys + TRA</v>
      </c>
      <c r="I1239" s="29" t="str">
        <f>_xlfn.XLOOKUP(Grammys[[#This Row],[date]],mobile_visits[date],mobile_visits[mobile_visitors],"0")</f>
        <v>0</v>
      </c>
    </row>
    <row r="1240" spans="1:9">
      <c r="A1240" s="1">
        <v>43974</v>
      </c>
      <c r="B1240">
        <v>16808</v>
      </c>
      <c r="C1240">
        <v>30077</v>
      </c>
      <c r="D1240">
        <v>17918</v>
      </c>
      <c r="E1240">
        <v>8340</v>
      </c>
      <c r="F1240">
        <v>84</v>
      </c>
      <c r="G1240" t="s">
        <v>40</v>
      </c>
      <c r="H1240" t="str">
        <f>IF(Grammys[[#This Row],[date]]&gt;=DATE(2022,2,1), "Grammys", "Grammys + TRA")</f>
        <v>Grammys + TRA</v>
      </c>
      <c r="I1240" s="29" t="str">
        <f>_xlfn.XLOOKUP(Grammys[[#This Row],[date]],mobile_visits[date],mobile_visits[mobile_visitors],"0")</f>
        <v>0</v>
      </c>
    </row>
    <row r="1241" spans="1:9">
      <c r="A1241" s="1">
        <v>43975</v>
      </c>
      <c r="B1241">
        <v>16070</v>
      </c>
      <c r="C1241">
        <v>28483</v>
      </c>
      <c r="D1241">
        <v>16947</v>
      </c>
      <c r="E1241">
        <v>7859</v>
      </c>
      <c r="F1241">
        <v>85</v>
      </c>
      <c r="G1241" t="s">
        <v>40</v>
      </c>
      <c r="H1241" t="str">
        <f>IF(Grammys[[#This Row],[date]]&gt;=DATE(2022,2,1), "Grammys", "Grammys + TRA")</f>
        <v>Grammys + TRA</v>
      </c>
      <c r="I1241" s="29" t="str">
        <f>_xlfn.XLOOKUP(Grammys[[#This Row],[date]],mobile_visits[date],mobile_visits[mobile_visitors],"0")</f>
        <v>0</v>
      </c>
    </row>
    <row r="1242" spans="1:9">
      <c r="A1242" s="1">
        <v>43976</v>
      </c>
      <c r="B1242">
        <v>16047</v>
      </c>
      <c r="C1242">
        <v>29415</v>
      </c>
      <c r="D1242">
        <v>17177</v>
      </c>
      <c r="E1242">
        <v>7792</v>
      </c>
      <c r="F1242">
        <v>92</v>
      </c>
      <c r="G1242" t="s">
        <v>40</v>
      </c>
      <c r="H1242" t="str">
        <f>IF(Grammys[[#This Row],[date]]&gt;=DATE(2022,2,1), "Grammys", "Grammys + TRA")</f>
        <v>Grammys + TRA</v>
      </c>
      <c r="I1242" s="29" t="str">
        <f>_xlfn.XLOOKUP(Grammys[[#This Row],[date]],mobile_visits[date],mobile_visits[mobile_visitors],"0")</f>
        <v>0</v>
      </c>
    </row>
    <row r="1243" spans="1:9">
      <c r="A1243" s="1">
        <v>43977</v>
      </c>
      <c r="B1243">
        <v>26587</v>
      </c>
      <c r="C1243">
        <v>48552</v>
      </c>
      <c r="D1243">
        <v>28423</v>
      </c>
      <c r="E1243">
        <v>12160</v>
      </c>
      <c r="F1243">
        <v>106</v>
      </c>
      <c r="G1243" t="s">
        <v>40</v>
      </c>
      <c r="H1243" t="str">
        <f>IF(Grammys[[#This Row],[date]]&gt;=DATE(2022,2,1), "Grammys", "Grammys + TRA")</f>
        <v>Grammys + TRA</v>
      </c>
      <c r="I1243" s="29" t="str">
        <f>_xlfn.XLOOKUP(Grammys[[#This Row],[date]],mobile_visits[date],mobile_visits[mobile_visitors],"0")</f>
        <v>0</v>
      </c>
    </row>
    <row r="1244" spans="1:9">
      <c r="A1244" s="1">
        <v>43978</v>
      </c>
      <c r="B1244">
        <v>27123</v>
      </c>
      <c r="C1244">
        <v>44770</v>
      </c>
      <c r="D1244">
        <v>29156</v>
      </c>
      <c r="E1244">
        <v>14054</v>
      </c>
      <c r="F1244">
        <v>102</v>
      </c>
      <c r="G1244" t="s">
        <v>40</v>
      </c>
      <c r="H1244" t="str">
        <f>IF(Grammys[[#This Row],[date]]&gt;=DATE(2022,2,1), "Grammys", "Grammys + TRA")</f>
        <v>Grammys + TRA</v>
      </c>
      <c r="I1244" s="29" t="str">
        <f>_xlfn.XLOOKUP(Grammys[[#This Row],[date]],mobile_visits[date],mobile_visits[mobile_visitors],"0")</f>
        <v>0</v>
      </c>
    </row>
    <row r="1245" spans="1:9">
      <c r="A1245" s="1">
        <v>43979</v>
      </c>
      <c r="B1245">
        <v>20603</v>
      </c>
      <c r="C1245">
        <v>35983</v>
      </c>
      <c r="D1245">
        <v>22404</v>
      </c>
      <c r="E1245">
        <v>10795</v>
      </c>
      <c r="F1245">
        <v>90</v>
      </c>
      <c r="G1245" t="s">
        <v>40</v>
      </c>
      <c r="H1245" t="str">
        <f>IF(Grammys[[#This Row],[date]]&gt;=DATE(2022,2,1), "Grammys", "Grammys + TRA")</f>
        <v>Grammys + TRA</v>
      </c>
      <c r="I1245" s="29" t="str">
        <f>_xlfn.XLOOKUP(Grammys[[#This Row],[date]],mobile_visits[date],mobile_visits[mobile_visitors],"0")</f>
        <v>0</v>
      </c>
    </row>
    <row r="1246" spans="1:9">
      <c r="A1246" s="1">
        <v>43980</v>
      </c>
      <c r="B1246">
        <v>21668</v>
      </c>
      <c r="C1246">
        <v>37088</v>
      </c>
      <c r="D1246">
        <v>23274</v>
      </c>
      <c r="E1246">
        <v>9464</v>
      </c>
      <c r="F1246">
        <v>117</v>
      </c>
      <c r="G1246" t="s">
        <v>40</v>
      </c>
      <c r="H1246" t="str">
        <f>IF(Grammys[[#This Row],[date]]&gt;=DATE(2022,2,1), "Grammys", "Grammys + TRA")</f>
        <v>Grammys + TRA</v>
      </c>
      <c r="I1246" s="29" t="str">
        <f>_xlfn.XLOOKUP(Grammys[[#This Row],[date]],mobile_visits[date],mobile_visits[mobile_visitors],"0")</f>
        <v>0</v>
      </c>
    </row>
    <row r="1247" spans="1:9">
      <c r="A1247" s="1">
        <v>43981</v>
      </c>
      <c r="B1247">
        <v>21981</v>
      </c>
      <c r="C1247">
        <v>35284</v>
      </c>
      <c r="D1247">
        <v>23259</v>
      </c>
      <c r="E1247">
        <v>9860</v>
      </c>
      <c r="F1247">
        <v>102</v>
      </c>
      <c r="G1247" t="s">
        <v>40</v>
      </c>
      <c r="H1247" t="str">
        <f>IF(Grammys[[#This Row],[date]]&gt;=DATE(2022,2,1), "Grammys", "Grammys + TRA")</f>
        <v>Grammys + TRA</v>
      </c>
      <c r="I1247" s="29" t="str">
        <f>_xlfn.XLOOKUP(Grammys[[#This Row],[date]],mobile_visits[date],mobile_visits[mobile_visitors],"0")</f>
        <v>0</v>
      </c>
    </row>
    <row r="1248" spans="1:9">
      <c r="A1248" s="1">
        <v>43982</v>
      </c>
      <c r="B1248">
        <v>17602</v>
      </c>
      <c r="C1248">
        <v>29880</v>
      </c>
      <c r="D1248">
        <v>18760</v>
      </c>
      <c r="E1248">
        <v>7996</v>
      </c>
      <c r="F1248">
        <v>93</v>
      </c>
      <c r="G1248" t="s">
        <v>40</v>
      </c>
      <c r="H1248" t="str">
        <f>IF(Grammys[[#This Row],[date]]&gt;=DATE(2022,2,1), "Grammys", "Grammys + TRA")</f>
        <v>Grammys + TRA</v>
      </c>
      <c r="I1248" s="29" t="str">
        <f>_xlfn.XLOOKUP(Grammys[[#This Row],[date]],mobile_visits[date],mobile_visits[mobile_visitors],"0")</f>
        <v>0</v>
      </c>
    </row>
    <row r="1249" spans="1:9">
      <c r="A1249" s="1">
        <v>43983</v>
      </c>
      <c r="B1249">
        <v>15862</v>
      </c>
      <c r="C1249">
        <v>28598</v>
      </c>
      <c r="D1249">
        <v>17168</v>
      </c>
      <c r="E1249">
        <v>8114</v>
      </c>
      <c r="F1249">
        <v>91</v>
      </c>
      <c r="G1249" t="s">
        <v>40</v>
      </c>
      <c r="H1249" t="str">
        <f>IF(Grammys[[#This Row],[date]]&gt;=DATE(2022,2,1), "Grammys", "Grammys + TRA")</f>
        <v>Grammys + TRA</v>
      </c>
      <c r="I1249" s="29" t="str">
        <f>_xlfn.XLOOKUP(Grammys[[#This Row],[date]],mobile_visits[date],mobile_visits[mobile_visitors],"0")</f>
        <v>0</v>
      </c>
    </row>
    <row r="1250" spans="1:9">
      <c r="A1250" s="1">
        <v>43984</v>
      </c>
      <c r="B1250">
        <v>13375</v>
      </c>
      <c r="C1250">
        <v>23992</v>
      </c>
      <c r="D1250">
        <v>14175</v>
      </c>
      <c r="E1250">
        <v>6579</v>
      </c>
      <c r="F1250">
        <v>91</v>
      </c>
      <c r="G1250" t="s">
        <v>40</v>
      </c>
      <c r="H1250" t="str">
        <f>IF(Grammys[[#This Row],[date]]&gt;=DATE(2022,2,1), "Grammys", "Grammys + TRA")</f>
        <v>Grammys + TRA</v>
      </c>
      <c r="I1250" s="29" t="str">
        <f>_xlfn.XLOOKUP(Grammys[[#This Row],[date]],mobile_visits[date],mobile_visits[mobile_visitors],"0")</f>
        <v>0</v>
      </c>
    </row>
    <row r="1251" spans="1:9">
      <c r="A1251" s="1">
        <v>43985</v>
      </c>
      <c r="B1251">
        <v>13735</v>
      </c>
      <c r="C1251">
        <v>26006</v>
      </c>
      <c r="D1251">
        <v>14885</v>
      </c>
      <c r="E1251">
        <v>6606</v>
      </c>
      <c r="F1251">
        <v>95</v>
      </c>
      <c r="G1251" t="s">
        <v>40</v>
      </c>
      <c r="H1251" t="str">
        <f>IF(Grammys[[#This Row],[date]]&gt;=DATE(2022,2,1), "Grammys", "Grammys + TRA")</f>
        <v>Grammys + TRA</v>
      </c>
      <c r="I1251" s="29" t="str">
        <f>_xlfn.XLOOKUP(Grammys[[#This Row],[date]],mobile_visits[date],mobile_visits[mobile_visitors],"0")</f>
        <v>0</v>
      </c>
    </row>
    <row r="1252" spans="1:9">
      <c r="A1252" s="1">
        <v>43986</v>
      </c>
      <c r="B1252">
        <v>27496</v>
      </c>
      <c r="C1252">
        <v>45073</v>
      </c>
      <c r="D1252">
        <v>29073</v>
      </c>
      <c r="E1252">
        <v>11653</v>
      </c>
      <c r="F1252">
        <v>85</v>
      </c>
      <c r="G1252" t="s">
        <v>40</v>
      </c>
      <c r="H1252" t="str">
        <f>IF(Grammys[[#This Row],[date]]&gt;=DATE(2022,2,1), "Grammys", "Grammys + TRA")</f>
        <v>Grammys + TRA</v>
      </c>
      <c r="I1252" s="29" t="str">
        <f>_xlfn.XLOOKUP(Grammys[[#This Row],[date]],mobile_visits[date],mobile_visits[mobile_visitors],"0")</f>
        <v>0</v>
      </c>
    </row>
    <row r="1253" spans="1:9">
      <c r="A1253" s="1">
        <v>43987</v>
      </c>
      <c r="B1253">
        <v>48315</v>
      </c>
      <c r="C1253">
        <v>84975</v>
      </c>
      <c r="D1253">
        <v>61681</v>
      </c>
      <c r="E1253">
        <v>32944</v>
      </c>
      <c r="F1253">
        <v>119</v>
      </c>
      <c r="G1253" t="s">
        <v>40</v>
      </c>
      <c r="H1253" t="str">
        <f>IF(Grammys[[#This Row],[date]]&gt;=DATE(2022,2,1), "Grammys", "Grammys + TRA")</f>
        <v>Grammys + TRA</v>
      </c>
      <c r="I1253" s="29" t="str">
        <f>_xlfn.XLOOKUP(Grammys[[#This Row],[date]],mobile_visits[date],mobile_visits[mobile_visitors],"0")</f>
        <v>0</v>
      </c>
    </row>
    <row r="1254" spans="1:9">
      <c r="A1254" s="1">
        <v>43988</v>
      </c>
      <c r="B1254">
        <v>21293</v>
      </c>
      <c r="C1254">
        <v>34355</v>
      </c>
      <c r="D1254">
        <v>22312</v>
      </c>
      <c r="E1254">
        <v>8035</v>
      </c>
      <c r="F1254">
        <v>76</v>
      </c>
      <c r="G1254" t="s">
        <v>40</v>
      </c>
      <c r="H1254" t="str">
        <f>IF(Grammys[[#This Row],[date]]&gt;=DATE(2022,2,1), "Grammys", "Grammys + TRA")</f>
        <v>Grammys + TRA</v>
      </c>
      <c r="I1254" s="29" t="str">
        <f>_xlfn.XLOOKUP(Grammys[[#This Row],[date]],mobile_visits[date],mobile_visits[mobile_visitors],"0")</f>
        <v>0</v>
      </c>
    </row>
    <row r="1255" spans="1:9">
      <c r="A1255" s="1">
        <v>43989</v>
      </c>
      <c r="B1255">
        <v>16361</v>
      </c>
      <c r="C1255">
        <v>28845</v>
      </c>
      <c r="D1255">
        <v>17410</v>
      </c>
      <c r="E1255">
        <v>7710</v>
      </c>
      <c r="F1255">
        <v>85</v>
      </c>
      <c r="G1255" t="s">
        <v>40</v>
      </c>
      <c r="H1255" t="str">
        <f>IF(Grammys[[#This Row],[date]]&gt;=DATE(2022,2,1), "Grammys", "Grammys + TRA")</f>
        <v>Grammys + TRA</v>
      </c>
      <c r="I1255" s="29" t="str">
        <f>_xlfn.XLOOKUP(Grammys[[#This Row],[date]],mobile_visits[date],mobile_visits[mobile_visitors],"0")</f>
        <v>0</v>
      </c>
    </row>
    <row r="1256" spans="1:9">
      <c r="A1256" s="1">
        <v>43990</v>
      </c>
      <c r="B1256">
        <v>19655</v>
      </c>
      <c r="C1256">
        <v>34801</v>
      </c>
      <c r="D1256">
        <v>20928</v>
      </c>
      <c r="E1256">
        <v>8930</v>
      </c>
      <c r="F1256">
        <v>88</v>
      </c>
      <c r="G1256" t="s">
        <v>40</v>
      </c>
      <c r="H1256" t="str">
        <f>IF(Grammys[[#This Row],[date]]&gt;=DATE(2022,2,1), "Grammys", "Grammys + TRA")</f>
        <v>Grammys + TRA</v>
      </c>
      <c r="I1256" s="29" t="str">
        <f>_xlfn.XLOOKUP(Grammys[[#This Row],[date]],mobile_visits[date],mobile_visits[mobile_visitors],"0")</f>
        <v>0</v>
      </c>
    </row>
    <row r="1257" spans="1:9">
      <c r="A1257" s="1">
        <v>43991</v>
      </c>
      <c r="B1257">
        <v>23422</v>
      </c>
      <c r="C1257">
        <v>41381</v>
      </c>
      <c r="D1257">
        <v>25258</v>
      </c>
      <c r="E1257">
        <v>11857</v>
      </c>
      <c r="F1257">
        <v>88</v>
      </c>
      <c r="G1257" t="s">
        <v>40</v>
      </c>
      <c r="H1257" t="str">
        <f>IF(Grammys[[#This Row],[date]]&gt;=DATE(2022,2,1), "Grammys", "Grammys + TRA")</f>
        <v>Grammys + TRA</v>
      </c>
      <c r="I1257" s="29" t="str">
        <f>_xlfn.XLOOKUP(Grammys[[#This Row],[date]],mobile_visits[date],mobile_visits[mobile_visitors],"0")</f>
        <v>0</v>
      </c>
    </row>
    <row r="1258" spans="1:9">
      <c r="A1258" s="1">
        <v>43992</v>
      </c>
      <c r="B1258">
        <v>29706</v>
      </c>
      <c r="C1258">
        <v>53417</v>
      </c>
      <c r="D1258">
        <v>32190</v>
      </c>
      <c r="E1258">
        <v>13485</v>
      </c>
      <c r="F1258">
        <v>91</v>
      </c>
      <c r="G1258" t="s">
        <v>40</v>
      </c>
      <c r="H1258" t="str">
        <f>IF(Grammys[[#This Row],[date]]&gt;=DATE(2022,2,1), "Grammys", "Grammys + TRA")</f>
        <v>Grammys + TRA</v>
      </c>
      <c r="I1258" s="29" t="str">
        <f>_xlfn.XLOOKUP(Grammys[[#This Row],[date]],mobile_visits[date],mobile_visits[mobile_visitors],"0")</f>
        <v>0</v>
      </c>
    </row>
    <row r="1259" spans="1:9">
      <c r="A1259" s="1">
        <v>43993</v>
      </c>
      <c r="B1259">
        <v>24169</v>
      </c>
      <c r="C1259">
        <v>43314</v>
      </c>
      <c r="D1259">
        <v>25810</v>
      </c>
      <c r="E1259">
        <v>10792</v>
      </c>
      <c r="F1259">
        <v>88</v>
      </c>
      <c r="G1259" t="s">
        <v>40</v>
      </c>
      <c r="H1259" t="str">
        <f>IF(Grammys[[#This Row],[date]]&gt;=DATE(2022,2,1), "Grammys", "Grammys + TRA")</f>
        <v>Grammys + TRA</v>
      </c>
      <c r="I1259" s="29" t="str">
        <f>_xlfn.XLOOKUP(Grammys[[#This Row],[date]],mobile_visits[date],mobile_visits[mobile_visitors],"0")</f>
        <v>0</v>
      </c>
    </row>
    <row r="1260" spans="1:9">
      <c r="A1260" s="1">
        <v>43994</v>
      </c>
      <c r="B1260">
        <v>21841</v>
      </c>
      <c r="C1260">
        <v>37740</v>
      </c>
      <c r="D1260">
        <v>23290</v>
      </c>
      <c r="E1260">
        <v>10306</v>
      </c>
      <c r="F1260">
        <v>79</v>
      </c>
      <c r="G1260" t="s">
        <v>40</v>
      </c>
      <c r="H1260" t="str">
        <f>IF(Grammys[[#This Row],[date]]&gt;=DATE(2022,2,1), "Grammys", "Grammys + TRA")</f>
        <v>Grammys + TRA</v>
      </c>
      <c r="I1260" s="29" t="str">
        <f>_xlfn.XLOOKUP(Grammys[[#This Row],[date]],mobile_visits[date],mobile_visits[mobile_visitors],"0")</f>
        <v>0</v>
      </c>
    </row>
    <row r="1261" spans="1:9">
      <c r="A1261" s="1">
        <v>43995</v>
      </c>
      <c r="B1261">
        <v>18297</v>
      </c>
      <c r="C1261">
        <v>31078</v>
      </c>
      <c r="D1261">
        <v>19471</v>
      </c>
      <c r="E1261">
        <v>8648</v>
      </c>
      <c r="F1261">
        <v>76</v>
      </c>
      <c r="G1261" t="s">
        <v>40</v>
      </c>
      <c r="H1261" t="str">
        <f>IF(Grammys[[#This Row],[date]]&gt;=DATE(2022,2,1), "Grammys", "Grammys + TRA")</f>
        <v>Grammys + TRA</v>
      </c>
      <c r="I1261" s="29" t="str">
        <f>_xlfn.XLOOKUP(Grammys[[#This Row],[date]],mobile_visits[date],mobile_visits[mobile_visitors],"0")</f>
        <v>0</v>
      </c>
    </row>
    <row r="1262" spans="1:9">
      <c r="A1262" s="1">
        <v>43996</v>
      </c>
      <c r="B1262">
        <v>16177</v>
      </c>
      <c r="C1262">
        <v>28864</v>
      </c>
      <c r="D1262">
        <v>17332</v>
      </c>
      <c r="E1262">
        <v>7386</v>
      </c>
      <c r="F1262">
        <v>81</v>
      </c>
      <c r="G1262" t="s">
        <v>40</v>
      </c>
      <c r="H1262" t="str">
        <f>IF(Grammys[[#This Row],[date]]&gt;=DATE(2022,2,1), "Grammys", "Grammys + TRA")</f>
        <v>Grammys + TRA</v>
      </c>
      <c r="I1262" s="29" t="str">
        <f>_xlfn.XLOOKUP(Grammys[[#This Row],[date]],mobile_visits[date],mobile_visits[mobile_visitors],"0")</f>
        <v>0</v>
      </c>
    </row>
    <row r="1263" spans="1:9">
      <c r="A1263" s="1">
        <v>43997</v>
      </c>
      <c r="B1263">
        <v>20985</v>
      </c>
      <c r="C1263">
        <v>38959</v>
      </c>
      <c r="D1263">
        <v>22628</v>
      </c>
      <c r="E1263">
        <v>9764</v>
      </c>
      <c r="F1263">
        <v>88</v>
      </c>
      <c r="G1263" t="s">
        <v>40</v>
      </c>
      <c r="H1263" t="str">
        <f>IF(Grammys[[#This Row],[date]]&gt;=DATE(2022,2,1), "Grammys", "Grammys + TRA")</f>
        <v>Grammys + TRA</v>
      </c>
      <c r="I1263" s="29" t="str">
        <f>_xlfn.XLOOKUP(Grammys[[#This Row],[date]],mobile_visits[date],mobile_visits[mobile_visitors],"0")</f>
        <v>0</v>
      </c>
    </row>
    <row r="1264" spans="1:9">
      <c r="A1264" s="1">
        <v>43998</v>
      </c>
      <c r="B1264">
        <v>21380</v>
      </c>
      <c r="C1264">
        <v>39155</v>
      </c>
      <c r="D1264">
        <v>22994</v>
      </c>
      <c r="E1264">
        <v>10490</v>
      </c>
      <c r="F1264">
        <v>85</v>
      </c>
      <c r="G1264" t="s">
        <v>40</v>
      </c>
      <c r="H1264" t="str">
        <f>IF(Grammys[[#This Row],[date]]&gt;=DATE(2022,2,1), "Grammys", "Grammys + TRA")</f>
        <v>Grammys + TRA</v>
      </c>
      <c r="I1264" s="29" t="str">
        <f>_xlfn.XLOOKUP(Grammys[[#This Row],[date]],mobile_visits[date],mobile_visits[mobile_visitors],"0")</f>
        <v>0</v>
      </c>
    </row>
    <row r="1265" spans="1:9">
      <c r="A1265" s="1">
        <v>43999</v>
      </c>
      <c r="B1265">
        <v>22351</v>
      </c>
      <c r="C1265">
        <v>38691</v>
      </c>
      <c r="D1265">
        <v>24136</v>
      </c>
      <c r="E1265">
        <v>13242</v>
      </c>
      <c r="F1265">
        <v>79</v>
      </c>
      <c r="G1265" t="s">
        <v>40</v>
      </c>
      <c r="H1265" t="str">
        <f>IF(Grammys[[#This Row],[date]]&gt;=DATE(2022,2,1), "Grammys", "Grammys + TRA")</f>
        <v>Grammys + TRA</v>
      </c>
      <c r="I1265" s="29" t="str">
        <f>_xlfn.XLOOKUP(Grammys[[#This Row],[date]],mobile_visits[date],mobile_visits[mobile_visitors],"0")</f>
        <v>0</v>
      </c>
    </row>
    <row r="1266" spans="1:9">
      <c r="A1266" s="1">
        <v>44000</v>
      </c>
      <c r="B1266">
        <v>23241</v>
      </c>
      <c r="C1266">
        <v>40393</v>
      </c>
      <c r="D1266">
        <v>24778</v>
      </c>
      <c r="E1266">
        <v>13113</v>
      </c>
      <c r="F1266">
        <v>77</v>
      </c>
      <c r="G1266" t="s">
        <v>40</v>
      </c>
      <c r="H1266" t="str">
        <f>IF(Grammys[[#This Row],[date]]&gt;=DATE(2022,2,1), "Grammys", "Grammys + TRA")</f>
        <v>Grammys + TRA</v>
      </c>
      <c r="I1266" s="29" t="str">
        <f>_xlfn.XLOOKUP(Grammys[[#This Row],[date]],mobile_visits[date],mobile_visits[mobile_visitors],"0")</f>
        <v>0</v>
      </c>
    </row>
    <row r="1267" spans="1:9">
      <c r="A1267" s="1">
        <v>44001</v>
      </c>
      <c r="B1267">
        <v>23572</v>
      </c>
      <c r="C1267">
        <v>42255</v>
      </c>
      <c r="D1267">
        <v>25011</v>
      </c>
      <c r="E1267">
        <v>12206</v>
      </c>
      <c r="F1267">
        <v>72</v>
      </c>
      <c r="G1267" t="s">
        <v>40</v>
      </c>
      <c r="H1267" t="str">
        <f>IF(Grammys[[#This Row],[date]]&gt;=DATE(2022,2,1), "Grammys", "Grammys + TRA")</f>
        <v>Grammys + TRA</v>
      </c>
      <c r="I1267" s="29" t="str">
        <f>_xlfn.XLOOKUP(Grammys[[#This Row],[date]],mobile_visits[date],mobile_visits[mobile_visitors],"0")</f>
        <v>0</v>
      </c>
    </row>
    <row r="1268" spans="1:9">
      <c r="A1268" s="1">
        <v>44002</v>
      </c>
      <c r="B1268">
        <v>29808</v>
      </c>
      <c r="C1268">
        <v>52223</v>
      </c>
      <c r="D1268">
        <v>31650</v>
      </c>
      <c r="E1268">
        <v>15838</v>
      </c>
      <c r="F1268">
        <v>64</v>
      </c>
      <c r="G1268" t="s">
        <v>40</v>
      </c>
      <c r="H1268" t="str">
        <f>IF(Grammys[[#This Row],[date]]&gt;=DATE(2022,2,1), "Grammys", "Grammys + TRA")</f>
        <v>Grammys + TRA</v>
      </c>
      <c r="I1268" s="29" t="str">
        <f>_xlfn.XLOOKUP(Grammys[[#This Row],[date]],mobile_visits[date],mobile_visits[mobile_visitors],"0")</f>
        <v>0</v>
      </c>
    </row>
    <row r="1269" spans="1:9">
      <c r="A1269" s="1">
        <v>44003</v>
      </c>
      <c r="B1269">
        <v>27455</v>
      </c>
      <c r="C1269">
        <v>47797</v>
      </c>
      <c r="D1269">
        <v>28851</v>
      </c>
      <c r="E1269">
        <v>14363</v>
      </c>
      <c r="F1269">
        <v>65</v>
      </c>
      <c r="G1269" t="s">
        <v>40</v>
      </c>
      <c r="H1269" t="str">
        <f>IF(Grammys[[#This Row],[date]]&gt;=DATE(2022,2,1), "Grammys", "Grammys + TRA")</f>
        <v>Grammys + TRA</v>
      </c>
      <c r="I1269" s="29" t="str">
        <f>_xlfn.XLOOKUP(Grammys[[#This Row],[date]],mobile_visits[date],mobile_visits[mobile_visitors],"0")</f>
        <v>0</v>
      </c>
    </row>
    <row r="1270" spans="1:9">
      <c r="A1270" s="1">
        <v>44004</v>
      </c>
      <c r="B1270">
        <v>28339</v>
      </c>
      <c r="C1270">
        <v>52348</v>
      </c>
      <c r="D1270">
        <v>30352</v>
      </c>
      <c r="E1270">
        <v>14788</v>
      </c>
      <c r="F1270">
        <v>74</v>
      </c>
      <c r="G1270" t="s">
        <v>40</v>
      </c>
      <c r="H1270" t="str">
        <f>IF(Grammys[[#This Row],[date]]&gt;=DATE(2022,2,1), "Grammys", "Grammys + TRA")</f>
        <v>Grammys + TRA</v>
      </c>
      <c r="I1270" s="29" t="str">
        <f>_xlfn.XLOOKUP(Grammys[[#This Row],[date]],mobile_visits[date],mobile_visits[mobile_visitors],"0")</f>
        <v>0</v>
      </c>
    </row>
    <row r="1271" spans="1:9">
      <c r="A1271" s="1">
        <v>44005</v>
      </c>
      <c r="B1271">
        <v>24640</v>
      </c>
      <c r="C1271">
        <v>43860</v>
      </c>
      <c r="D1271">
        <v>26255</v>
      </c>
      <c r="E1271">
        <v>12763</v>
      </c>
      <c r="F1271">
        <v>74</v>
      </c>
      <c r="G1271" t="s">
        <v>40</v>
      </c>
      <c r="H1271" t="str">
        <f>IF(Grammys[[#This Row],[date]]&gt;=DATE(2022,2,1), "Grammys", "Grammys + TRA")</f>
        <v>Grammys + TRA</v>
      </c>
      <c r="I1271" s="29" t="str">
        <f>_xlfn.XLOOKUP(Grammys[[#This Row],[date]],mobile_visits[date],mobile_visits[mobile_visitors],"0")</f>
        <v>0</v>
      </c>
    </row>
    <row r="1272" spans="1:9">
      <c r="A1272" s="1">
        <v>44006</v>
      </c>
      <c r="B1272">
        <v>23164</v>
      </c>
      <c r="C1272">
        <v>40684</v>
      </c>
      <c r="D1272">
        <v>24684</v>
      </c>
      <c r="E1272">
        <v>11656</v>
      </c>
      <c r="F1272">
        <v>84</v>
      </c>
      <c r="G1272" t="s">
        <v>40</v>
      </c>
      <c r="H1272" t="str">
        <f>IF(Grammys[[#This Row],[date]]&gt;=DATE(2022,2,1), "Grammys", "Grammys + TRA")</f>
        <v>Grammys + TRA</v>
      </c>
      <c r="I1272" s="29" t="str">
        <f>_xlfn.XLOOKUP(Grammys[[#This Row],[date]],mobile_visits[date],mobile_visits[mobile_visitors],"0")</f>
        <v>0</v>
      </c>
    </row>
    <row r="1273" spans="1:9">
      <c r="A1273" s="1">
        <v>44007</v>
      </c>
      <c r="B1273">
        <v>20832</v>
      </c>
      <c r="C1273">
        <v>37499</v>
      </c>
      <c r="D1273">
        <v>22355</v>
      </c>
      <c r="E1273">
        <v>10823</v>
      </c>
      <c r="F1273">
        <v>81</v>
      </c>
      <c r="G1273" t="s">
        <v>40</v>
      </c>
      <c r="H1273" t="str">
        <f>IF(Grammys[[#This Row],[date]]&gt;=DATE(2022,2,1), "Grammys", "Grammys + TRA")</f>
        <v>Grammys + TRA</v>
      </c>
      <c r="I1273" s="29" t="str">
        <f>_xlfn.XLOOKUP(Grammys[[#This Row],[date]],mobile_visits[date],mobile_visits[mobile_visitors],"0")</f>
        <v>0</v>
      </c>
    </row>
    <row r="1274" spans="1:9">
      <c r="A1274" s="1">
        <v>44008</v>
      </c>
      <c r="B1274">
        <v>19324</v>
      </c>
      <c r="C1274">
        <v>34472</v>
      </c>
      <c r="D1274">
        <v>20770</v>
      </c>
      <c r="E1274">
        <v>9850</v>
      </c>
      <c r="F1274">
        <v>75</v>
      </c>
      <c r="G1274" t="s">
        <v>40</v>
      </c>
      <c r="H1274" t="str">
        <f>IF(Grammys[[#This Row],[date]]&gt;=DATE(2022,2,1), "Grammys", "Grammys + TRA")</f>
        <v>Grammys + TRA</v>
      </c>
      <c r="I1274" s="29" t="str">
        <f>_xlfn.XLOOKUP(Grammys[[#This Row],[date]],mobile_visits[date],mobile_visits[mobile_visitors],"0")</f>
        <v>0</v>
      </c>
    </row>
    <row r="1275" spans="1:9">
      <c r="A1275" s="1">
        <v>44009</v>
      </c>
      <c r="B1275">
        <v>18136</v>
      </c>
      <c r="C1275">
        <v>32023</v>
      </c>
      <c r="D1275">
        <v>19323</v>
      </c>
      <c r="E1275">
        <v>9264</v>
      </c>
      <c r="F1275">
        <v>75</v>
      </c>
      <c r="G1275" t="s">
        <v>40</v>
      </c>
      <c r="H1275" t="str">
        <f>IF(Grammys[[#This Row],[date]]&gt;=DATE(2022,2,1), "Grammys", "Grammys + TRA")</f>
        <v>Grammys + TRA</v>
      </c>
      <c r="I1275" s="29" t="str">
        <f>_xlfn.XLOOKUP(Grammys[[#This Row],[date]],mobile_visits[date],mobile_visits[mobile_visitors],"0")</f>
        <v>0</v>
      </c>
    </row>
    <row r="1276" spans="1:9">
      <c r="A1276" s="1">
        <v>44010</v>
      </c>
      <c r="B1276">
        <v>20536</v>
      </c>
      <c r="C1276">
        <v>36420</v>
      </c>
      <c r="D1276">
        <v>21772</v>
      </c>
      <c r="E1276">
        <v>10175</v>
      </c>
      <c r="F1276">
        <v>76</v>
      </c>
      <c r="G1276" t="s">
        <v>40</v>
      </c>
      <c r="H1276" t="str">
        <f>IF(Grammys[[#This Row],[date]]&gt;=DATE(2022,2,1), "Grammys", "Grammys + TRA")</f>
        <v>Grammys + TRA</v>
      </c>
      <c r="I1276" s="29" t="str">
        <f>_xlfn.XLOOKUP(Grammys[[#This Row],[date]],mobile_visits[date],mobile_visits[mobile_visitors],"0")</f>
        <v>0</v>
      </c>
    </row>
    <row r="1277" spans="1:9">
      <c r="A1277" s="1">
        <v>44011</v>
      </c>
      <c r="B1277">
        <v>26433</v>
      </c>
      <c r="C1277">
        <v>45409</v>
      </c>
      <c r="D1277">
        <v>27907</v>
      </c>
      <c r="E1277">
        <v>11459</v>
      </c>
      <c r="F1277">
        <v>87</v>
      </c>
      <c r="G1277" t="s">
        <v>40</v>
      </c>
      <c r="H1277" t="str">
        <f>IF(Grammys[[#This Row],[date]]&gt;=DATE(2022,2,1), "Grammys", "Grammys + TRA")</f>
        <v>Grammys + TRA</v>
      </c>
      <c r="I1277" s="29" t="str">
        <f>_xlfn.XLOOKUP(Grammys[[#This Row],[date]],mobile_visits[date],mobile_visits[mobile_visitors],"0")</f>
        <v>0</v>
      </c>
    </row>
    <row r="1278" spans="1:9">
      <c r="A1278" s="1">
        <v>44012</v>
      </c>
      <c r="B1278">
        <v>35064</v>
      </c>
      <c r="C1278">
        <v>56582</v>
      </c>
      <c r="D1278">
        <v>38086</v>
      </c>
      <c r="E1278">
        <v>14062</v>
      </c>
      <c r="F1278">
        <v>139</v>
      </c>
      <c r="G1278" t="s">
        <v>40</v>
      </c>
      <c r="H1278" t="str">
        <f>IF(Grammys[[#This Row],[date]]&gt;=DATE(2022,2,1), "Grammys", "Grammys + TRA")</f>
        <v>Grammys + TRA</v>
      </c>
      <c r="I1278" s="29" t="str">
        <f>_xlfn.XLOOKUP(Grammys[[#This Row],[date]],mobile_visits[date],mobile_visits[mobile_visitors],"0")</f>
        <v>0</v>
      </c>
    </row>
    <row r="1279" spans="1:9">
      <c r="A1279" s="1">
        <v>44013</v>
      </c>
      <c r="B1279">
        <v>24986</v>
      </c>
      <c r="C1279">
        <v>42994</v>
      </c>
      <c r="D1279">
        <v>26822</v>
      </c>
      <c r="E1279">
        <v>10981</v>
      </c>
      <c r="F1279">
        <v>107</v>
      </c>
      <c r="G1279" t="s">
        <v>40</v>
      </c>
      <c r="H1279" t="str">
        <f>IF(Grammys[[#This Row],[date]]&gt;=DATE(2022,2,1), "Grammys", "Grammys + TRA")</f>
        <v>Grammys + TRA</v>
      </c>
      <c r="I1279" s="29" t="str">
        <f>_xlfn.XLOOKUP(Grammys[[#This Row],[date]],mobile_visits[date],mobile_visits[mobile_visitors],"0")</f>
        <v>0</v>
      </c>
    </row>
    <row r="1280" spans="1:9">
      <c r="A1280" s="1">
        <v>44014</v>
      </c>
      <c r="B1280">
        <v>18807</v>
      </c>
      <c r="C1280">
        <v>33232</v>
      </c>
      <c r="D1280">
        <v>20055</v>
      </c>
      <c r="E1280">
        <v>8686</v>
      </c>
      <c r="F1280">
        <v>92</v>
      </c>
      <c r="G1280" t="s">
        <v>40</v>
      </c>
      <c r="H1280" t="str">
        <f>IF(Grammys[[#This Row],[date]]&gt;=DATE(2022,2,1), "Grammys", "Grammys + TRA")</f>
        <v>Grammys + TRA</v>
      </c>
      <c r="I1280" s="29" t="str">
        <f>_xlfn.XLOOKUP(Grammys[[#This Row],[date]],mobile_visits[date],mobile_visits[mobile_visitors],"0")</f>
        <v>0</v>
      </c>
    </row>
    <row r="1281" spans="1:9">
      <c r="A1281" s="1">
        <v>44015</v>
      </c>
      <c r="B1281">
        <v>17396</v>
      </c>
      <c r="C1281">
        <v>30603</v>
      </c>
      <c r="D1281">
        <v>18432</v>
      </c>
      <c r="E1281">
        <v>7959</v>
      </c>
      <c r="F1281">
        <v>84</v>
      </c>
      <c r="G1281" t="s">
        <v>40</v>
      </c>
      <c r="H1281" t="str">
        <f>IF(Grammys[[#This Row],[date]]&gt;=DATE(2022,2,1), "Grammys", "Grammys + TRA")</f>
        <v>Grammys + TRA</v>
      </c>
      <c r="I1281" s="29" t="str">
        <f>_xlfn.XLOOKUP(Grammys[[#This Row],[date]],mobile_visits[date],mobile_visits[mobile_visitors],"0")</f>
        <v>0</v>
      </c>
    </row>
    <row r="1282" spans="1:9">
      <c r="A1282" s="1">
        <v>44016</v>
      </c>
      <c r="B1282">
        <v>16752</v>
      </c>
      <c r="C1282">
        <v>28733</v>
      </c>
      <c r="D1282">
        <v>17608</v>
      </c>
      <c r="E1282">
        <v>8137</v>
      </c>
      <c r="F1282">
        <v>77</v>
      </c>
      <c r="G1282" t="s">
        <v>40</v>
      </c>
      <c r="H1282" t="str">
        <f>IF(Grammys[[#This Row],[date]]&gt;=DATE(2022,2,1), "Grammys", "Grammys + TRA")</f>
        <v>Grammys + TRA</v>
      </c>
      <c r="I1282" s="29" t="str">
        <f>_xlfn.XLOOKUP(Grammys[[#This Row],[date]],mobile_visits[date],mobile_visits[mobile_visitors],"0")</f>
        <v>0</v>
      </c>
    </row>
    <row r="1283" spans="1:9">
      <c r="A1283" s="1">
        <v>44017</v>
      </c>
      <c r="B1283">
        <v>16869</v>
      </c>
      <c r="C1283">
        <v>29572</v>
      </c>
      <c r="D1283">
        <v>18098</v>
      </c>
      <c r="E1283">
        <v>8552</v>
      </c>
      <c r="F1283">
        <v>78</v>
      </c>
      <c r="G1283" t="s">
        <v>40</v>
      </c>
      <c r="H1283" t="str">
        <f>IF(Grammys[[#This Row],[date]]&gt;=DATE(2022,2,1), "Grammys", "Grammys + TRA")</f>
        <v>Grammys + TRA</v>
      </c>
      <c r="I1283" s="29" t="str">
        <f>_xlfn.XLOOKUP(Grammys[[#This Row],[date]],mobile_visits[date],mobile_visits[mobile_visitors],"0")</f>
        <v>0</v>
      </c>
    </row>
    <row r="1284" spans="1:9">
      <c r="A1284" s="1">
        <v>44018</v>
      </c>
      <c r="B1284">
        <v>19477</v>
      </c>
      <c r="C1284">
        <v>35569</v>
      </c>
      <c r="D1284">
        <v>20966</v>
      </c>
      <c r="E1284">
        <v>9574</v>
      </c>
      <c r="F1284">
        <v>91</v>
      </c>
      <c r="G1284" t="s">
        <v>40</v>
      </c>
      <c r="H1284" t="str">
        <f>IF(Grammys[[#This Row],[date]]&gt;=DATE(2022,2,1), "Grammys", "Grammys + TRA")</f>
        <v>Grammys + TRA</v>
      </c>
      <c r="I1284" s="29" t="str">
        <f>_xlfn.XLOOKUP(Grammys[[#This Row],[date]],mobile_visits[date],mobile_visits[mobile_visitors],"0")</f>
        <v>0</v>
      </c>
    </row>
    <row r="1285" spans="1:9">
      <c r="A1285" s="1">
        <v>44019</v>
      </c>
      <c r="B1285">
        <v>17648</v>
      </c>
      <c r="C1285">
        <v>31629</v>
      </c>
      <c r="D1285">
        <v>18972</v>
      </c>
      <c r="E1285">
        <v>8722</v>
      </c>
      <c r="F1285">
        <v>90</v>
      </c>
      <c r="G1285" t="s">
        <v>40</v>
      </c>
      <c r="H1285" t="str">
        <f>IF(Grammys[[#This Row],[date]]&gt;=DATE(2022,2,1), "Grammys", "Grammys + TRA")</f>
        <v>Grammys + TRA</v>
      </c>
      <c r="I1285" s="29" t="str">
        <f>_xlfn.XLOOKUP(Grammys[[#This Row],[date]],mobile_visits[date],mobile_visits[mobile_visitors],"0")</f>
        <v>0</v>
      </c>
    </row>
    <row r="1286" spans="1:9">
      <c r="A1286" s="1">
        <v>44020</v>
      </c>
      <c r="B1286">
        <v>29782</v>
      </c>
      <c r="C1286">
        <v>60872</v>
      </c>
      <c r="D1286">
        <v>32323</v>
      </c>
      <c r="E1286">
        <v>12739</v>
      </c>
      <c r="F1286">
        <v>86</v>
      </c>
      <c r="G1286" t="s">
        <v>40</v>
      </c>
      <c r="H1286" t="str">
        <f>IF(Grammys[[#This Row],[date]]&gt;=DATE(2022,2,1), "Grammys", "Grammys + TRA")</f>
        <v>Grammys + TRA</v>
      </c>
      <c r="I1286" s="29" t="str">
        <f>_xlfn.XLOOKUP(Grammys[[#This Row],[date]],mobile_visits[date],mobile_visits[mobile_visitors],"0")</f>
        <v>0</v>
      </c>
    </row>
    <row r="1287" spans="1:9">
      <c r="A1287" s="1">
        <v>44021</v>
      </c>
      <c r="B1287">
        <v>21380</v>
      </c>
      <c r="C1287">
        <v>38811</v>
      </c>
      <c r="D1287">
        <v>22975</v>
      </c>
      <c r="E1287">
        <v>10551</v>
      </c>
      <c r="F1287">
        <v>89</v>
      </c>
      <c r="G1287" t="s">
        <v>40</v>
      </c>
      <c r="H1287" t="str">
        <f>IF(Grammys[[#This Row],[date]]&gt;=DATE(2022,2,1), "Grammys", "Grammys + TRA")</f>
        <v>Grammys + TRA</v>
      </c>
      <c r="I1287" s="29" t="str">
        <f>_xlfn.XLOOKUP(Grammys[[#This Row],[date]],mobile_visits[date],mobile_visits[mobile_visitors],"0")</f>
        <v>0</v>
      </c>
    </row>
    <row r="1288" spans="1:9">
      <c r="A1288" s="1">
        <v>44022</v>
      </c>
      <c r="B1288">
        <v>16371</v>
      </c>
      <c r="C1288">
        <v>28987</v>
      </c>
      <c r="D1288">
        <v>17417</v>
      </c>
      <c r="E1288">
        <v>8484</v>
      </c>
      <c r="F1288">
        <v>80</v>
      </c>
      <c r="G1288" t="s">
        <v>40</v>
      </c>
      <c r="H1288" t="str">
        <f>IF(Grammys[[#This Row],[date]]&gt;=DATE(2022,2,1), "Grammys", "Grammys + TRA")</f>
        <v>Grammys + TRA</v>
      </c>
      <c r="I1288" s="29" t="str">
        <f>_xlfn.XLOOKUP(Grammys[[#This Row],[date]],mobile_visits[date],mobile_visits[mobile_visitors],"0")</f>
        <v>0</v>
      </c>
    </row>
    <row r="1289" spans="1:9">
      <c r="A1289" s="1">
        <v>44023</v>
      </c>
      <c r="B1289">
        <v>14982</v>
      </c>
      <c r="C1289">
        <v>26435</v>
      </c>
      <c r="D1289">
        <v>16021</v>
      </c>
      <c r="E1289">
        <v>7747</v>
      </c>
      <c r="F1289">
        <v>82</v>
      </c>
      <c r="G1289" t="s">
        <v>40</v>
      </c>
      <c r="H1289" t="str">
        <f>IF(Grammys[[#This Row],[date]]&gt;=DATE(2022,2,1), "Grammys", "Grammys + TRA")</f>
        <v>Grammys + TRA</v>
      </c>
      <c r="I1289" s="29" t="str">
        <f>_xlfn.XLOOKUP(Grammys[[#This Row],[date]],mobile_visits[date],mobile_visits[mobile_visitors],"0")</f>
        <v>0</v>
      </c>
    </row>
    <row r="1290" spans="1:9">
      <c r="A1290" s="1">
        <v>44024</v>
      </c>
      <c r="B1290">
        <v>14076</v>
      </c>
      <c r="C1290">
        <v>25318</v>
      </c>
      <c r="D1290">
        <v>15095</v>
      </c>
      <c r="E1290">
        <v>7216</v>
      </c>
      <c r="F1290">
        <v>86</v>
      </c>
      <c r="G1290" t="s">
        <v>40</v>
      </c>
      <c r="H1290" t="str">
        <f>IF(Grammys[[#This Row],[date]]&gt;=DATE(2022,2,1), "Grammys", "Grammys + TRA")</f>
        <v>Grammys + TRA</v>
      </c>
      <c r="I1290" s="29" t="str">
        <f>_xlfn.XLOOKUP(Grammys[[#This Row],[date]],mobile_visits[date],mobile_visits[mobile_visitors],"0")</f>
        <v>0</v>
      </c>
    </row>
    <row r="1291" spans="1:9">
      <c r="A1291" s="1">
        <v>44025</v>
      </c>
      <c r="B1291">
        <v>14342</v>
      </c>
      <c r="C1291">
        <v>26365</v>
      </c>
      <c r="D1291">
        <v>15397</v>
      </c>
      <c r="E1291">
        <v>7242</v>
      </c>
      <c r="F1291">
        <v>90</v>
      </c>
      <c r="G1291" t="s">
        <v>40</v>
      </c>
      <c r="H1291" t="str">
        <f>IF(Grammys[[#This Row],[date]]&gt;=DATE(2022,2,1), "Grammys", "Grammys + TRA")</f>
        <v>Grammys + TRA</v>
      </c>
      <c r="I1291" s="29" t="str">
        <f>_xlfn.XLOOKUP(Grammys[[#This Row],[date]],mobile_visits[date],mobile_visits[mobile_visitors],"0")</f>
        <v>0</v>
      </c>
    </row>
    <row r="1292" spans="1:9">
      <c r="A1292" s="1">
        <v>44026</v>
      </c>
      <c r="B1292">
        <v>14802</v>
      </c>
      <c r="C1292">
        <v>27524</v>
      </c>
      <c r="D1292">
        <v>16145</v>
      </c>
      <c r="E1292">
        <v>7623</v>
      </c>
      <c r="F1292">
        <v>93</v>
      </c>
      <c r="G1292" t="s">
        <v>40</v>
      </c>
      <c r="H1292" t="str">
        <f>IF(Grammys[[#This Row],[date]]&gt;=DATE(2022,2,1), "Grammys", "Grammys + TRA")</f>
        <v>Grammys + TRA</v>
      </c>
      <c r="I1292" s="29" t="str">
        <f>_xlfn.XLOOKUP(Grammys[[#This Row],[date]],mobile_visits[date],mobile_visits[mobile_visitors],"0")</f>
        <v>0</v>
      </c>
    </row>
    <row r="1293" spans="1:9">
      <c r="A1293" s="1">
        <v>44027</v>
      </c>
      <c r="B1293">
        <v>15204</v>
      </c>
      <c r="C1293">
        <v>28213</v>
      </c>
      <c r="D1293">
        <v>16537</v>
      </c>
      <c r="E1293">
        <v>7856</v>
      </c>
      <c r="F1293">
        <v>93</v>
      </c>
      <c r="G1293" t="s">
        <v>40</v>
      </c>
      <c r="H1293" t="str">
        <f>IF(Grammys[[#This Row],[date]]&gt;=DATE(2022,2,1), "Grammys", "Grammys + TRA")</f>
        <v>Grammys + TRA</v>
      </c>
      <c r="I1293" s="29" t="str">
        <f>_xlfn.XLOOKUP(Grammys[[#This Row],[date]],mobile_visits[date],mobile_visits[mobile_visitors],"0")</f>
        <v>0</v>
      </c>
    </row>
    <row r="1294" spans="1:9">
      <c r="A1294" s="1">
        <v>44028</v>
      </c>
      <c r="B1294">
        <v>15185</v>
      </c>
      <c r="C1294">
        <v>27360</v>
      </c>
      <c r="D1294">
        <v>16590</v>
      </c>
      <c r="E1294">
        <v>8156</v>
      </c>
      <c r="F1294">
        <v>90</v>
      </c>
      <c r="G1294" t="s">
        <v>40</v>
      </c>
      <c r="H1294" t="str">
        <f>IF(Grammys[[#This Row],[date]]&gt;=DATE(2022,2,1), "Grammys", "Grammys + TRA")</f>
        <v>Grammys + TRA</v>
      </c>
      <c r="I1294" s="29" t="str">
        <f>_xlfn.XLOOKUP(Grammys[[#This Row],[date]],mobile_visits[date],mobile_visits[mobile_visitors],"0")</f>
        <v>0</v>
      </c>
    </row>
    <row r="1295" spans="1:9">
      <c r="A1295" s="1">
        <v>44029</v>
      </c>
      <c r="B1295">
        <v>18814</v>
      </c>
      <c r="C1295">
        <v>32114</v>
      </c>
      <c r="D1295">
        <v>20145</v>
      </c>
      <c r="E1295">
        <v>9745</v>
      </c>
      <c r="F1295">
        <v>103</v>
      </c>
      <c r="G1295" t="s">
        <v>40</v>
      </c>
      <c r="H1295" t="str">
        <f>IF(Grammys[[#This Row],[date]]&gt;=DATE(2022,2,1), "Grammys", "Grammys + TRA")</f>
        <v>Grammys + TRA</v>
      </c>
      <c r="I1295" s="29" t="str">
        <f>_xlfn.XLOOKUP(Grammys[[#This Row],[date]],mobile_visits[date],mobile_visits[mobile_visitors],"0")</f>
        <v>0</v>
      </c>
    </row>
    <row r="1296" spans="1:9">
      <c r="A1296" s="1">
        <v>44030</v>
      </c>
      <c r="B1296">
        <v>16224</v>
      </c>
      <c r="C1296">
        <v>27987</v>
      </c>
      <c r="D1296">
        <v>17553</v>
      </c>
      <c r="E1296">
        <v>8319</v>
      </c>
      <c r="F1296">
        <v>97</v>
      </c>
      <c r="G1296" t="s">
        <v>40</v>
      </c>
      <c r="H1296" t="str">
        <f>IF(Grammys[[#This Row],[date]]&gt;=DATE(2022,2,1), "Grammys", "Grammys + TRA")</f>
        <v>Grammys + TRA</v>
      </c>
      <c r="I1296" s="29" t="str">
        <f>_xlfn.XLOOKUP(Grammys[[#This Row],[date]],mobile_visits[date],mobile_visits[mobile_visitors],"0")</f>
        <v>0</v>
      </c>
    </row>
    <row r="1297" spans="1:9">
      <c r="A1297" s="1">
        <v>44031</v>
      </c>
      <c r="B1297">
        <v>17271</v>
      </c>
      <c r="C1297">
        <v>29618</v>
      </c>
      <c r="D1297">
        <v>18326</v>
      </c>
      <c r="E1297">
        <v>8267</v>
      </c>
      <c r="F1297">
        <v>88</v>
      </c>
      <c r="G1297" t="s">
        <v>40</v>
      </c>
      <c r="H1297" t="str">
        <f>IF(Grammys[[#This Row],[date]]&gt;=DATE(2022,2,1), "Grammys", "Grammys + TRA")</f>
        <v>Grammys + TRA</v>
      </c>
      <c r="I1297" s="29" t="str">
        <f>_xlfn.XLOOKUP(Grammys[[#This Row],[date]],mobile_visits[date],mobile_visits[mobile_visitors],"0")</f>
        <v>0</v>
      </c>
    </row>
    <row r="1298" spans="1:9">
      <c r="A1298" s="1">
        <v>44032</v>
      </c>
      <c r="B1298">
        <v>15790</v>
      </c>
      <c r="C1298">
        <v>29030</v>
      </c>
      <c r="D1298">
        <v>16990</v>
      </c>
      <c r="E1298">
        <v>7729</v>
      </c>
      <c r="F1298">
        <v>96</v>
      </c>
      <c r="G1298" t="s">
        <v>40</v>
      </c>
      <c r="H1298" t="str">
        <f>IF(Grammys[[#This Row],[date]]&gt;=DATE(2022,2,1), "Grammys", "Grammys + TRA")</f>
        <v>Grammys + TRA</v>
      </c>
      <c r="I1298" s="29" t="str">
        <f>_xlfn.XLOOKUP(Grammys[[#This Row],[date]],mobile_visits[date],mobile_visits[mobile_visitors],"0")</f>
        <v>0</v>
      </c>
    </row>
    <row r="1299" spans="1:9">
      <c r="A1299" s="1">
        <v>44033</v>
      </c>
      <c r="B1299">
        <v>17879</v>
      </c>
      <c r="C1299">
        <v>31519</v>
      </c>
      <c r="D1299">
        <v>18997</v>
      </c>
      <c r="E1299">
        <v>8143</v>
      </c>
      <c r="F1299">
        <v>104</v>
      </c>
      <c r="G1299" t="s">
        <v>40</v>
      </c>
      <c r="H1299" t="str">
        <f>IF(Grammys[[#This Row],[date]]&gt;=DATE(2022,2,1), "Grammys", "Grammys + TRA")</f>
        <v>Grammys + TRA</v>
      </c>
      <c r="I1299" s="29" t="str">
        <f>_xlfn.XLOOKUP(Grammys[[#This Row],[date]],mobile_visits[date],mobile_visits[mobile_visitors],"0")</f>
        <v>0</v>
      </c>
    </row>
    <row r="1300" spans="1:9">
      <c r="A1300" s="1">
        <v>44034</v>
      </c>
      <c r="B1300">
        <v>17955</v>
      </c>
      <c r="C1300">
        <v>31411</v>
      </c>
      <c r="D1300">
        <v>19111</v>
      </c>
      <c r="E1300">
        <v>8243</v>
      </c>
      <c r="F1300">
        <v>97</v>
      </c>
      <c r="G1300" t="s">
        <v>40</v>
      </c>
      <c r="H1300" t="str">
        <f>IF(Grammys[[#This Row],[date]]&gt;=DATE(2022,2,1), "Grammys", "Grammys + TRA")</f>
        <v>Grammys + TRA</v>
      </c>
      <c r="I1300" s="29" t="str">
        <f>_xlfn.XLOOKUP(Grammys[[#This Row],[date]],mobile_visits[date],mobile_visits[mobile_visitors],"0")</f>
        <v>0</v>
      </c>
    </row>
    <row r="1301" spans="1:9">
      <c r="A1301" s="1">
        <v>44035</v>
      </c>
      <c r="B1301">
        <v>22184</v>
      </c>
      <c r="C1301">
        <v>35867</v>
      </c>
      <c r="D1301">
        <v>23298</v>
      </c>
      <c r="E1301">
        <v>9166</v>
      </c>
      <c r="F1301">
        <v>81</v>
      </c>
      <c r="G1301" t="s">
        <v>40</v>
      </c>
      <c r="H1301" t="str">
        <f>IF(Grammys[[#This Row],[date]]&gt;=DATE(2022,2,1), "Grammys", "Grammys + TRA")</f>
        <v>Grammys + TRA</v>
      </c>
      <c r="I1301" s="29" t="str">
        <f>_xlfn.XLOOKUP(Grammys[[#This Row],[date]],mobile_visits[date],mobile_visits[mobile_visitors],"0")</f>
        <v>0</v>
      </c>
    </row>
    <row r="1302" spans="1:9">
      <c r="A1302" s="1">
        <v>44036</v>
      </c>
      <c r="B1302">
        <v>18907</v>
      </c>
      <c r="C1302">
        <v>32744</v>
      </c>
      <c r="D1302">
        <v>20051</v>
      </c>
      <c r="E1302">
        <v>9224</v>
      </c>
      <c r="F1302">
        <v>83</v>
      </c>
      <c r="G1302" t="s">
        <v>40</v>
      </c>
      <c r="H1302" t="str">
        <f>IF(Grammys[[#This Row],[date]]&gt;=DATE(2022,2,1), "Grammys", "Grammys + TRA")</f>
        <v>Grammys + TRA</v>
      </c>
      <c r="I1302" s="29" t="str">
        <f>_xlfn.XLOOKUP(Grammys[[#This Row],[date]],mobile_visits[date],mobile_visits[mobile_visitors],"0")</f>
        <v>0</v>
      </c>
    </row>
    <row r="1303" spans="1:9">
      <c r="A1303" s="1">
        <v>44037</v>
      </c>
      <c r="B1303">
        <v>17242</v>
      </c>
      <c r="C1303">
        <v>30466</v>
      </c>
      <c r="D1303">
        <v>18316</v>
      </c>
      <c r="E1303">
        <v>8327</v>
      </c>
      <c r="F1303">
        <v>88</v>
      </c>
      <c r="G1303" t="s">
        <v>40</v>
      </c>
      <c r="H1303" t="str">
        <f>IF(Grammys[[#This Row],[date]]&gt;=DATE(2022,2,1), "Grammys", "Grammys + TRA")</f>
        <v>Grammys + TRA</v>
      </c>
      <c r="I1303" s="29" t="str">
        <f>_xlfn.XLOOKUP(Grammys[[#This Row],[date]],mobile_visits[date],mobile_visits[mobile_visitors],"0")</f>
        <v>0</v>
      </c>
    </row>
    <row r="1304" spans="1:9">
      <c r="A1304" s="1">
        <v>44038</v>
      </c>
      <c r="B1304">
        <v>16431</v>
      </c>
      <c r="C1304">
        <v>28503</v>
      </c>
      <c r="D1304">
        <v>17479</v>
      </c>
      <c r="E1304">
        <v>8071</v>
      </c>
      <c r="F1304">
        <v>79</v>
      </c>
      <c r="G1304" t="s">
        <v>40</v>
      </c>
      <c r="H1304" t="str">
        <f>IF(Grammys[[#This Row],[date]]&gt;=DATE(2022,2,1), "Grammys", "Grammys + TRA")</f>
        <v>Grammys + TRA</v>
      </c>
      <c r="I1304" s="29" t="str">
        <f>_xlfn.XLOOKUP(Grammys[[#This Row],[date]],mobile_visits[date],mobile_visits[mobile_visitors],"0")</f>
        <v>0</v>
      </c>
    </row>
    <row r="1305" spans="1:9">
      <c r="A1305" s="1">
        <v>44039</v>
      </c>
      <c r="B1305">
        <v>15994</v>
      </c>
      <c r="C1305">
        <v>29142</v>
      </c>
      <c r="D1305">
        <v>17086</v>
      </c>
      <c r="E1305">
        <v>7747</v>
      </c>
      <c r="F1305">
        <v>90</v>
      </c>
      <c r="G1305" t="s">
        <v>40</v>
      </c>
      <c r="H1305" t="str">
        <f>IF(Grammys[[#This Row],[date]]&gt;=DATE(2022,2,1), "Grammys", "Grammys + TRA")</f>
        <v>Grammys + TRA</v>
      </c>
      <c r="I1305" s="29" t="str">
        <f>_xlfn.XLOOKUP(Grammys[[#This Row],[date]],mobile_visits[date],mobile_visits[mobile_visitors],"0")</f>
        <v>0</v>
      </c>
    </row>
    <row r="1306" spans="1:9">
      <c r="A1306" s="1">
        <v>44040</v>
      </c>
      <c r="B1306">
        <v>16399</v>
      </c>
      <c r="C1306">
        <v>30388</v>
      </c>
      <c r="D1306">
        <v>17477</v>
      </c>
      <c r="E1306">
        <v>7855</v>
      </c>
      <c r="F1306">
        <v>85</v>
      </c>
      <c r="G1306" t="s">
        <v>40</v>
      </c>
      <c r="H1306" t="str">
        <f>IF(Grammys[[#This Row],[date]]&gt;=DATE(2022,2,1), "Grammys", "Grammys + TRA")</f>
        <v>Grammys + TRA</v>
      </c>
      <c r="I1306" s="29" t="str">
        <f>_xlfn.XLOOKUP(Grammys[[#This Row],[date]],mobile_visits[date],mobile_visits[mobile_visitors],"0")</f>
        <v>0</v>
      </c>
    </row>
    <row r="1307" spans="1:9">
      <c r="A1307" s="1">
        <v>44041</v>
      </c>
      <c r="B1307">
        <v>18741</v>
      </c>
      <c r="C1307">
        <v>33459</v>
      </c>
      <c r="D1307">
        <v>19872</v>
      </c>
      <c r="E1307">
        <v>8796</v>
      </c>
      <c r="F1307">
        <v>84</v>
      </c>
      <c r="G1307" t="s">
        <v>40</v>
      </c>
      <c r="H1307" t="str">
        <f>IF(Grammys[[#This Row],[date]]&gt;=DATE(2022,2,1), "Grammys", "Grammys + TRA")</f>
        <v>Grammys + TRA</v>
      </c>
      <c r="I1307" s="29" t="str">
        <f>_xlfn.XLOOKUP(Grammys[[#This Row],[date]],mobile_visits[date],mobile_visits[mobile_visitors],"0")</f>
        <v>0</v>
      </c>
    </row>
    <row r="1308" spans="1:9">
      <c r="A1308" s="1">
        <v>44042</v>
      </c>
      <c r="B1308">
        <v>23396</v>
      </c>
      <c r="C1308">
        <v>39715</v>
      </c>
      <c r="D1308">
        <v>24676</v>
      </c>
      <c r="E1308">
        <v>9432</v>
      </c>
      <c r="F1308">
        <v>71</v>
      </c>
      <c r="G1308" t="s">
        <v>40</v>
      </c>
      <c r="H1308" t="str">
        <f>IF(Grammys[[#This Row],[date]]&gt;=DATE(2022,2,1), "Grammys", "Grammys + TRA")</f>
        <v>Grammys + TRA</v>
      </c>
      <c r="I1308" s="29" t="str">
        <f>_xlfn.XLOOKUP(Grammys[[#This Row],[date]],mobile_visits[date],mobile_visits[mobile_visitors],"0")</f>
        <v>0</v>
      </c>
    </row>
    <row r="1309" spans="1:9">
      <c r="A1309" s="1">
        <v>44043</v>
      </c>
      <c r="B1309">
        <v>18489</v>
      </c>
      <c r="C1309">
        <v>32087</v>
      </c>
      <c r="D1309">
        <v>19543</v>
      </c>
      <c r="E1309">
        <v>8148</v>
      </c>
      <c r="F1309">
        <v>74</v>
      </c>
      <c r="G1309" t="s">
        <v>40</v>
      </c>
      <c r="H1309" t="str">
        <f>IF(Grammys[[#This Row],[date]]&gt;=DATE(2022,2,1), "Grammys", "Grammys + TRA")</f>
        <v>Grammys + TRA</v>
      </c>
      <c r="I1309" s="29" t="str">
        <f>_xlfn.XLOOKUP(Grammys[[#This Row],[date]],mobile_visits[date],mobile_visits[mobile_visitors],"0")</f>
        <v>0</v>
      </c>
    </row>
    <row r="1310" spans="1:9">
      <c r="A1310" s="1">
        <v>44044</v>
      </c>
      <c r="B1310">
        <v>16783</v>
      </c>
      <c r="C1310">
        <v>28577</v>
      </c>
      <c r="D1310">
        <v>17593</v>
      </c>
      <c r="E1310">
        <v>7423</v>
      </c>
      <c r="F1310">
        <v>73</v>
      </c>
      <c r="G1310" t="s">
        <v>40</v>
      </c>
      <c r="H1310" t="str">
        <f>IF(Grammys[[#This Row],[date]]&gt;=DATE(2022,2,1), "Grammys", "Grammys + TRA")</f>
        <v>Grammys + TRA</v>
      </c>
      <c r="I1310" s="29" t="str">
        <f>_xlfn.XLOOKUP(Grammys[[#This Row],[date]],mobile_visits[date],mobile_visits[mobile_visitors],"0")</f>
        <v>0</v>
      </c>
    </row>
    <row r="1311" spans="1:9">
      <c r="A1311" s="1">
        <v>44045</v>
      </c>
      <c r="B1311">
        <v>15668</v>
      </c>
      <c r="C1311">
        <v>27637</v>
      </c>
      <c r="D1311">
        <v>16573</v>
      </c>
      <c r="E1311">
        <v>7352</v>
      </c>
      <c r="F1311">
        <v>76</v>
      </c>
      <c r="G1311" t="s">
        <v>40</v>
      </c>
      <c r="H1311" t="str">
        <f>IF(Grammys[[#This Row],[date]]&gt;=DATE(2022,2,1), "Grammys", "Grammys + TRA")</f>
        <v>Grammys + TRA</v>
      </c>
      <c r="I1311" s="29" t="str">
        <f>_xlfn.XLOOKUP(Grammys[[#This Row],[date]],mobile_visits[date],mobile_visits[mobile_visitors],"0")</f>
        <v>0</v>
      </c>
    </row>
    <row r="1312" spans="1:9">
      <c r="A1312" s="1">
        <v>44046</v>
      </c>
      <c r="B1312">
        <v>15107</v>
      </c>
      <c r="C1312">
        <v>28168</v>
      </c>
      <c r="D1312">
        <v>16213</v>
      </c>
      <c r="E1312">
        <v>7682</v>
      </c>
      <c r="F1312">
        <v>81</v>
      </c>
      <c r="G1312" t="s">
        <v>40</v>
      </c>
      <c r="H1312" t="str">
        <f>IF(Grammys[[#This Row],[date]]&gt;=DATE(2022,2,1), "Grammys", "Grammys + TRA")</f>
        <v>Grammys + TRA</v>
      </c>
      <c r="I1312" s="29" t="str">
        <f>_xlfn.XLOOKUP(Grammys[[#This Row],[date]],mobile_visits[date],mobile_visits[mobile_visitors],"0")</f>
        <v>0</v>
      </c>
    </row>
    <row r="1313" spans="1:9">
      <c r="A1313" s="1">
        <v>44047</v>
      </c>
      <c r="B1313">
        <v>15052</v>
      </c>
      <c r="C1313">
        <v>27217</v>
      </c>
      <c r="D1313">
        <v>16151</v>
      </c>
      <c r="E1313">
        <v>7666</v>
      </c>
      <c r="F1313">
        <v>89</v>
      </c>
      <c r="G1313" t="s">
        <v>40</v>
      </c>
      <c r="H1313" t="str">
        <f>IF(Grammys[[#This Row],[date]]&gt;=DATE(2022,2,1), "Grammys", "Grammys + TRA")</f>
        <v>Grammys + TRA</v>
      </c>
      <c r="I1313" s="29" t="str">
        <f>_xlfn.XLOOKUP(Grammys[[#This Row],[date]],mobile_visits[date],mobile_visits[mobile_visitors],"0")</f>
        <v>0</v>
      </c>
    </row>
    <row r="1314" spans="1:9">
      <c r="A1314" s="1">
        <v>44048</v>
      </c>
      <c r="B1314">
        <v>14392</v>
      </c>
      <c r="C1314">
        <v>26982</v>
      </c>
      <c r="D1314">
        <v>15454</v>
      </c>
      <c r="E1314">
        <v>7414</v>
      </c>
      <c r="F1314">
        <v>95</v>
      </c>
      <c r="G1314" t="s">
        <v>40</v>
      </c>
      <c r="H1314" t="str">
        <f>IF(Grammys[[#This Row],[date]]&gt;=DATE(2022,2,1), "Grammys", "Grammys + TRA")</f>
        <v>Grammys + TRA</v>
      </c>
      <c r="I1314" s="29" t="str">
        <f>_xlfn.XLOOKUP(Grammys[[#This Row],[date]],mobile_visits[date],mobile_visits[mobile_visitors],"0")</f>
        <v>0</v>
      </c>
    </row>
    <row r="1315" spans="1:9">
      <c r="A1315" s="1">
        <v>44049</v>
      </c>
      <c r="B1315">
        <v>15105</v>
      </c>
      <c r="C1315">
        <v>28705</v>
      </c>
      <c r="D1315">
        <v>16552</v>
      </c>
      <c r="E1315">
        <v>7696</v>
      </c>
      <c r="F1315">
        <v>94</v>
      </c>
      <c r="G1315" t="s">
        <v>40</v>
      </c>
      <c r="H1315" t="str">
        <f>IF(Grammys[[#This Row],[date]]&gt;=DATE(2022,2,1), "Grammys", "Grammys + TRA")</f>
        <v>Grammys + TRA</v>
      </c>
      <c r="I1315" s="29" t="str">
        <f>_xlfn.XLOOKUP(Grammys[[#This Row],[date]],mobile_visits[date],mobile_visits[mobile_visitors],"0")</f>
        <v>0</v>
      </c>
    </row>
    <row r="1316" spans="1:9">
      <c r="A1316" s="1">
        <v>44050</v>
      </c>
      <c r="B1316">
        <v>15608</v>
      </c>
      <c r="C1316">
        <v>28365</v>
      </c>
      <c r="D1316">
        <v>16562</v>
      </c>
      <c r="E1316">
        <v>7460</v>
      </c>
      <c r="F1316">
        <v>85</v>
      </c>
      <c r="G1316" t="s">
        <v>40</v>
      </c>
      <c r="H1316" t="str">
        <f>IF(Grammys[[#This Row],[date]]&gt;=DATE(2022,2,1), "Grammys", "Grammys + TRA")</f>
        <v>Grammys + TRA</v>
      </c>
      <c r="I1316" s="29" t="str">
        <f>_xlfn.XLOOKUP(Grammys[[#This Row],[date]],mobile_visits[date],mobile_visits[mobile_visitors],"0")</f>
        <v>0</v>
      </c>
    </row>
    <row r="1317" spans="1:9">
      <c r="A1317" s="1">
        <v>44051</v>
      </c>
      <c r="B1317">
        <v>18067</v>
      </c>
      <c r="C1317">
        <v>31331</v>
      </c>
      <c r="D1317">
        <v>19119</v>
      </c>
      <c r="E1317">
        <v>8656</v>
      </c>
      <c r="F1317">
        <v>76</v>
      </c>
      <c r="G1317" t="s">
        <v>40</v>
      </c>
      <c r="H1317" t="str">
        <f>IF(Grammys[[#This Row],[date]]&gt;=DATE(2022,2,1), "Grammys", "Grammys + TRA")</f>
        <v>Grammys + TRA</v>
      </c>
      <c r="I1317" s="29" t="str">
        <f>_xlfn.XLOOKUP(Grammys[[#This Row],[date]],mobile_visits[date],mobile_visits[mobile_visitors],"0")</f>
        <v>0</v>
      </c>
    </row>
    <row r="1318" spans="1:9">
      <c r="A1318" s="1">
        <v>44052</v>
      </c>
      <c r="B1318">
        <v>15609</v>
      </c>
      <c r="C1318">
        <v>27194</v>
      </c>
      <c r="D1318">
        <v>16507</v>
      </c>
      <c r="E1318">
        <v>7610</v>
      </c>
      <c r="F1318">
        <v>77</v>
      </c>
      <c r="G1318" t="s">
        <v>40</v>
      </c>
      <c r="H1318" t="str">
        <f>IF(Grammys[[#This Row],[date]]&gt;=DATE(2022,2,1), "Grammys", "Grammys + TRA")</f>
        <v>Grammys + TRA</v>
      </c>
      <c r="I1318" s="29" t="str">
        <f>_xlfn.XLOOKUP(Grammys[[#This Row],[date]],mobile_visits[date],mobile_visits[mobile_visitors],"0")</f>
        <v>0</v>
      </c>
    </row>
    <row r="1319" spans="1:9">
      <c r="A1319" s="1">
        <v>44053</v>
      </c>
      <c r="B1319">
        <v>15440</v>
      </c>
      <c r="C1319">
        <v>27626</v>
      </c>
      <c r="D1319">
        <v>16267</v>
      </c>
      <c r="E1319">
        <v>7480</v>
      </c>
      <c r="F1319">
        <v>83</v>
      </c>
      <c r="G1319" t="s">
        <v>40</v>
      </c>
      <c r="H1319" t="str">
        <f>IF(Grammys[[#This Row],[date]]&gt;=DATE(2022,2,1), "Grammys", "Grammys + TRA")</f>
        <v>Grammys + TRA</v>
      </c>
      <c r="I1319" s="29" t="str">
        <f>_xlfn.XLOOKUP(Grammys[[#This Row],[date]],mobile_visits[date],mobile_visits[mobile_visitors],"0")</f>
        <v>0</v>
      </c>
    </row>
    <row r="1320" spans="1:9">
      <c r="A1320" s="1">
        <v>44054</v>
      </c>
      <c r="B1320">
        <v>15179</v>
      </c>
      <c r="C1320">
        <v>28015</v>
      </c>
      <c r="D1320">
        <v>16243</v>
      </c>
      <c r="E1320">
        <v>7591</v>
      </c>
      <c r="F1320">
        <v>91</v>
      </c>
      <c r="G1320" t="s">
        <v>40</v>
      </c>
      <c r="H1320" t="str">
        <f>IF(Grammys[[#This Row],[date]]&gt;=DATE(2022,2,1), "Grammys", "Grammys + TRA")</f>
        <v>Grammys + TRA</v>
      </c>
      <c r="I1320" s="29" t="str">
        <f>_xlfn.XLOOKUP(Grammys[[#This Row],[date]],mobile_visits[date],mobile_visits[mobile_visitors],"0")</f>
        <v>0</v>
      </c>
    </row>
    <row r="1321" spans="1:9">
      <c r="A1321" s="1">
        <v>44055</v>
      </c>
      <c r="B1321">
        <v>15505</v>
      </c>
      <c r="C1321">
        <v>28978</v>
      </c>
      <c r="D1321">
        <v>16659</v>
      </c>
      <c r="E1321">
        <v>8012</v>
      </c>
      <c r="F1321">
        <v>89</v>
      </c>
      <c r="G1321" t="s">
        <v>40</v>
      </c>
      <c r="H1321" t="str">
        <f>IF(Grammys[[#This Row],[date]]&gt;=DATE(2022,2,1), "Grammys", "Grammys + TRA")</f>
        <v>Grammys + TRA</v>
      </c>
      <c r="I1321" s="29" t="str">
        <f>_xlfn.XLOOKUP(Grammys[[#This Row],[date]],mobile_visits[date],mobile_visits[mobile_visitors],"0")</f>
        <v>0</v>
      </c>
    </row>
    <row r="1322" spans="1:9">
      <c r="A1322" s="1">
        <v>44056</v>
      </c>
      <c r="B1322">
        <v>18518</v>
      </c>
      <c r="C1322">
        <v>34109</v>
      </c>
      <c r="D1322">
        <v>19966</v>
      </c>
      <c r="E1322">
        <v>8991</v>
      </c>
      <c r="F1322">
        <v>91</v>
      </c>
      <c r="G1322" t="s">
        <v>40</v>
      </c>
      <c r="H1322" t="str">
        <f>IF(Grammys[[#This Row],[date]]&gt;=DATE(2022,2,1), "Grammys", "Grammys + TRA")</f>
        <v>Grammys + TRA</v>
      </c>
      <c r="I1322" s="29" t="str">
        <f>_xlfn.XLOOKUP(Grammys[[#This Row],[date]],mobile_visits[date],mobile_visits[mobile_visitors],"0")</f>
        <v>0</v>
      </c>
    </row>
    <row r="1323" spans="1:9">
      <c r="A1323" s="1">
        <v>44057</v>
      </c>
      <c r="B1323">
        <v>17607</v>
      </c>
      <c r="C1323">
        <v>31522</v>
      </c>
      <c r="D1323">
        <v>18648</v>
      </c>
      <c r="E1323">
        <v>8549</v>
      </c>
      <c r="F1323">
        <v>84</v>
      </c>
      <c r="G1323" t="s">
        <v>40</v>
      </c>
      <c r="H1323" t="str">
        <f>IF(Grammys[[#This Row],[date]]&gt;=DATE(2022,2,1), "Grammys", "Grammys + TRA")</f>
        <v>Grammys + TRA</v>
      </c>
      <c r="I1323" s="29" t="str">
        <f>_xlfn.XLOOKUP(Grammys[[#This Row],[date]],mobile_visits[date],mobile_visits[mobile_visitors],"0")</f>
        <v>0</v>
      </c>
    </row>
    <row r="1324" spans="1:9">
      <c r="A1324" s="1">
        <v>44058</v>
      </c>
      <c r="B1324">
        <v>15198</v>
      </c>
      <c r="C1324">
        <v>26650</v>
      </c>
      <c r="D1324">
        <v>16221</v>
      </c>
      <c r="E1324">
        <v>7566</v>
      </c>
      <c r="F1324">
        <v>87</v>
      </c>
      <c r="G1324" t="s">
        <v>40</v>
      </c>
      <c r="H1324" t="str">
        <f>IF(Grammys[[#This Row],[date]]&gt;=DATE(2022,2,1), "Grammys", "Grammys + TRA")</f>
        <v>Grammys + TRA</v>
      </c>
      <c r="I1324" s="29" t="str">
        <f>_xlfn.XLOOKUP(Grammys[[#This Row],[date]],mobile_visits[date],mobile_visits[mobile_visitors],"0")</f>
        <v>0</v>
      </c>
    </row>
    <row r="1325" spans="1:9">
      <c r="A1325" s="1">
        <v>44059</v>
      </c>
      <c r="B1325">
        <v>18845</v>
      </c>
      <c r="C1325">
        <v>32584</v>
      </c>
      <c r="D1325">
        <v>19945</v>
      </c>
      <c r="E1325">
        <v>8830</v>
      </c>
      <c r="F1325">
        <v>82</v>
      </c>
      <c r="G1325" t="s">
        <v>40</v>
      </c>
      <c r="H1325" t="str">
        <f>IF(Grammys[[#This Row],[date]]&gt;=DATE(2022,2,1), "Grammys", "Grammys + TRA")</f>
        <v>Grammys + TRA</v>
      </c>
      <c r="I1325" s="29" t="str">
        <f>_xlfn.XLOOKUP(Grammys[[#This Row],[date]],mobile_visits[date],mobile_visits[mobile_visitors],"0")</f>
        <v>0</v>
      </c>
    </row>
    <row r="1326" spans="1:9">
      <c r="A1326" s="1">
        <v>44060</v>
      </c>
      <c r="B1326">
        <v>20149</v>
      </c>
      <c r="C1326">
        <v>34144</v>
      </c>
      <c r="D1326">
        <v>21464</v>
      </c>
      <c r="E1326">
        <v>10091</v>
      </c>
      <c r="F1326">
        <v>108</v>
      </c>
      <c r="G1326" t="s">
        <v>40</v>
      </c>
      <c r="H1326" t="str">
        <f>IF(Grammys[[#This Row],[date]]&gt;=DATE(2022,2,1), "Grammys", "Grammys + TRA")</f>
        <v>Grammys + TRA</v>
      </c>
      <c r="I1326" s="29" t="str">
        <f>_xlfn.XLOOKUP(Grammys[[#This Row],[date]],mobile_visits[date],mobile_visits[mobile_visitors],"0")</f>
        <v>0</v>
      </c>
    </row>
    <row r="1327" spans="1:9">
      <c r="A1327" s="1">
        <v>44061</v>
      </c>
      <c r="B1327">
        <v>16633</v>
      </c>
      <c r="C1327">
        <v>29941</v>
      </c>
      <c r="D1327">
        <v>17981</v>
      </c>
      <c r="E1327">
        <v>8407</v>
      </c>
      <c r="F1327">
        <v>100</v>
      </c>
      <c r="G1327" t="s">
        <v>40</v>
      </c>
      <c r="H1327" t="str">
        <f>IF(Grammys[[#This Row],[date]]&gt;=DATE(2022,2,1), "Grammys", "Grammys + TRA")</f>
        <v>Grammys + TRA</v>
      </c>
      <c r="I1327" s="29" t="str">
        <f>_xlfn.XLOOKUP(Grammys[[#This Row],[date]],mobile_visits[date],mobile_visits[mobile_visitors],"0")</f>
        <v>0</v>
      </c>
    </row>
    <row r="1328" spans="1:9">
      <c r="A1328" s="1">
        <v>44062</v>
      </c>
      <c r="B1328">
        <v>17390</v>
      </c>
      <c r="C1328">
        <v>30874</v>
      </c>
      <c r="D1328">
        <v>18507</v>
      </c>
      <c r="E1328">
        <v>8416</v>
      </c>
      <c r="F1328">
        <v>96</v>
      </c>
      <c r="G1328" t="s">
        <v>40</v>
      </c>
      <c r="H1328" t="str">
        <f>IF(Grammys[[#This Row],[date]]&gt;=DATE(2022,2,1), "Grammys", "Grammys + TRA")</f>
        <v>Grammys + TRA</v>
      </c>
      <c r="I1328" s="29" t="str">
        <f>_xlfn.XLOOKUP(Grammys[[#This Row],[date]],mobile_visits[date],mobile_visits[mobile_visitors],"0")</f>
        <v>0</v>
      </c>
    </row>
    <row r="1329" spans="1:9">
      <c r="A1329" s="1">
        <v>44063</v>
      </c>
      <c r="B1329">
        <v>23890</v>
      </c>
      <c r="C1329">
        <v>40386</v>
      </c>
      <c r="D1329">
        <v>25341</v>
      </c>
      <c r="E1329">
        <v>11052</v>
      </c>
      <c r="F1329">
        <v>106</v>
      </c>
      <c r="G1329" t="s">
        <v>40</v>
      </c>
      <c r="H1329" t="str">
        <f>IF(Grammys[[#This Row],[date]]&gt;=DATE(2022,2,1), "Grammys", "Grammys + TRA")</f>
        <v>Grammys + TRA</v>
      </c>
      <c r="I1329" s="29" t="str">
        <f>_xlfn.XLOOKUP(Grammys[[#This Row],[date]],mobile_visits[date],mobile_visits[mobile_visitors],"0")</f>
        <v>0</v>
      </c>
    </row>
    <row r="1330" spans="1:9">
      <c r="A1330" s="1">
        <v>44064</v>
      </c>
      <c r="B1330">
        <v>63836</v>
      </c>
      <c r="C1330">
        <v>99296</v>
      </c>
      <c r="D1330">
        <v>68023</v>
      </c>
      <c r="E1330">
        <v>22537</v>
      </c>
      <c r="F1330">
        <v>118</v>
      </c>
      <c r="G1330" t="s">
        <v>40</v>
      </c>
      <c r="H1330" t="str">
        <f>IF(Grammys[[#This Row],[date]]&gt;=DATE(2022,2,1), "Grammys", "Grammys + TRA")</f>
        <v>Grammys + TRA</v>
      </c>
      <c r="I1330" s="29" t="str">
        <f>_xlfn.XLOOKUP(Grammys[[#This Row],[date]],mobile_visits[date],mobile_visits[mobile_visitors],"0")</f>
        <v>0</v>
      </c>
    </row>
    <row r="1331" spans="1:9">
      <c r="A1331" s="1">
        <v>44065</v>
      </c>
      <c r="B1331">
        <v>31064</v>
      </c>
      <c r="C1331">
        <v>54059</v>
      </c>
      <c r="D1331">
        <v>32496</v>
      </c>
      <c r="E1331">
        <v>13005</v>
      </c>
      <c r="F1331">
        <v>99</v>
      </c>
      <c r="G1331" t="s">
        <v>40</v>
      </c>
      <c r="H1331" t="str">
        <f>IF(Grammys[[#This Row],[date]]&gt;=DATE(2022,2,1), "Grammys", "Grammys + TRA")</f>
        <v>Grammys + TRA</v>
      </c>
      <c r="I1331" s="29" t="str">
        <f>_xlfn.XLOOKUP(Grammys[[#This Row],[date]],mobile_visits[date],mobile_visits[mobile_visitors],"0")</f>
        <v>0</v>
      </c>
    </row>
    <row r="1332" spans="1:9">
      <c r="A1332" s="1">
        <v>44066</v>
      </c>
      <c r="B1332">
        <v>24374</v>
      </c>
      <c r="C1332">
        <v>47142</v>
      </c>
      <c r="D1332">
        <v>25923</v>
      </c>
      <c r="E1332">
        <v>10720</v>
      </c>
      <c r="F1332">
        <v>85</v>
      </c>
      <c r="G1332" t="s">
        <v>40</v>
      </c>
      <c r="H1332" t="str">
        <f>IF(Grammys[[#This Row],[date]]&gt;=DATE(2022,2,1), "Grammys", "Grammys + TRA")</f>
        <v>Grammys + TRA</v>
      </c>
      <c r="I1332" s="29" t="str">
        <f>_xlfn.XLOOKUP(Grammys[[#This Row],[date]],mobile_visits[date],mobile_visits[mobile_visitors],"0")</f>
        <v>0</v>
      </c>
    </row>
    <row r="1333" spans="1:9">
      <c r="A1333" s="1">
        <v>44067</v>
      </c>
      <c r="B1333">
        <v>19051</v>
      </c>
      <c r="C1333">
        <v>36209</v>
      </c>
      <c r="D1333">
        <v>20382</v>
      </c>
      <c r="E1333">
        <v>8789</v>
      </c>
      <c r="F1333">
        <v>82</v>
      </c>
      <c r="G1333" t="s">
        <v>40</v>
      </c>
      <c r="H1333" t="str">
        <f>IF(Grammys[[#This Row],[date]]&gt;=DATE(2022,2,1), "Grammys", "Grammys + TRA")</f>
        <v>Grammys + TRA</v>
      </c>
      <c r="I1333" s="29" t="str">
        <f>_xlfn.XLOOKUP(Grammys[[#This Row],[date]],mobile_visits[date],mobile_visits[mobile_visitors],"0")</f>
        <v>0</v>
      </c>
    </row>
    <row r="1334" spans="1:9">
      <c r="A1334" s="1">
        <v>44068</v>
      </c>
      <c r="B1334">
        <v>17617</v>
      </c>
      <c r="C1334">
        <v>32245</v>
      </c>
      <c r="D1334">
        <v>18817</v>
      </c>
      <c r="E1334">
        <v>8303</v>
      </c>
      <c r="F1334">
        <v>90</v>
      </c>
      <c r="G1334" t="s">
        <v>40</v>
      </c>
      <c r="H1334" t="str">
        <f>IF(Grammys[[#This Row],[date]]&gt;=DATE(2022,2,1), "Grammys", "Grammys + TRA")</f>
        <v>Grammys + TRA</v>
      </c>
      <c r="I1334" s="29" t="str">
        <f>_xlfn.XLOOKUP(Grammys[[#This Row],[date]],mobile_visits[date],mobile_visits[mobile_visitors],"0")</f>
        <v>0</v>
      </c>
    </row>
    <row r="1335" spans="1:9">
      <c r="A1335" s="1">
        <v>44069</v>
      </c>
      <c r="B1335">
        <v>16292</v>
      </c>
      <c r="C1335">
        <v>29901</v>
      </c>
      <c r="D1335">
        <v>17442</v>
      </c>
      <c r="E1335">
        <v>8001</v>
      </c>
      <c r="F1335">
        <v>82</v>
      </c>
      <c r="G1335" t="s">
        <v>40</v>
      </c>
      <c r="H1335" t="str">
        <f>IF(Grammys[[#This Row],[date]]&gt;=DATE(2022,2,1), "Grammys", "Grammys + TRA")</f>
        <v>Grammys + TRA</v>
      </c>
      <c r="I1335" s="29" t="str">
        <f>_xlfn.XLOOKUP(Grammys[[#This Row],[date]],mobile_visits[date],mobile_visits[mobile_visitors],"0")</f>
        <v>0</v>
      </c>
    </row>
    <row r="1336" spans="1:9">
      <c r="A1336" s="1">
        <v>44070</v>
      </c>
      <c r="B1336">
        <v>15185</v>
      </c>
      <c r="C1336">
        <v>28378</v>
      </c>
      <c r="D1336">
        <v>16268</v>
      </c>
      <c r="E1336">
        <v>7609</v>
      </c>
      <c r="F1336">
        <v>80</v>
      </c>
      <c r="G1336" t="s">
        <v>40</v>
      </c>
      <c r="H1336" t="str">
        <f>IF(Grammys[[#This Row],[date]]&gt;=DATE(2022,2,1), "Grammys", "Grammys + TRA")</f>
        <v>Grammys + TRA</v>
      </c>
      <c r="I1336" s="29" t="str">
        <f>_xlfn.XLOOKUP(Grammys[[#This Row],[date]],mobile_visits[date],mobile_visits[mobile_visitors],"0")</f>
        <v>0</v>
      </c>
    </row>
    <row r="1337" spans="1:9">
      <c r="A1337" s="1">
        <v>44071</v>
      </c>
      <c r="B1337">
        <v>15579</v>
      </c>
      <c r="C1337">
        <v>28805</v>
      </c>
      <c r="D1337">
        <v>16751</v>
      </c>
      <c r="E1337">
        <v>7599</v>
      </c>
      <c r="F1337">
        <v>84</v>
      </c>
      <c r="G1337" t="s">
        <v>40</v>
      </c>
      <c r="H1337" t="str">
        <f>IF(Grammys[[#This Row],[date]]&gt;=DATE(2022,2,1), "Grammys", "Grammys + TRA")</f>
        <v>Grammys + TRA</v>
      </c>
      <c r="I1337" s="29" t="str">
        <f>_xlfn.XLOOKUP(Grammys[[#This Row],[date]],mobile_visits[date],mobile_visits[mobile_visitors],"0")</f>
        <v>0</v>
      </c>
    </row>
    <row r="1338" spans="1:9">
      <c r="A1338" s="1">
        <v>44072</v>
      </c>
      <c r="B1338">
        <v>17340</v>
      </c>
      <c r="C1338">
        <v>29594</v>
      </c>
      <c r="D1338">
        <v>18249</v>
      </c>
      <c r="E1338">
        <v>8570</v>
      </c>
      <c r="F1338">
        <v>78</v>
      </c>
      <c r="G1338" t="s">
        <v>40</v>
      </c>
      <c r="H1338" t="str">
        <f>IF(Grammys[[#This Row],[date]]&gt;=DATE(2022,2,1), "Grammys", "Grammys + TRA")</f>
        <v>Grammys + TRA</v>
      </c>
      <c r="I1338" s="29" t="str">
        <f>_xlfn.XLOOKUP(Grammys[[#This Row],[date]],mobile_visits[date],mobile_visits[mobile_visitors],"0")</f>
        <v>0</v>
      </c>
    </row>
    <row r="1339" spans="1:9">
      <c r="A1339" s="1">
        <v>44073</v>
      </c>
      <c r="B1339">
        <v>26580</v>
      </c>
      <c r="C1339">
        <v>43533</v>
      </c>
      <c r="D1339">
        <v>27777</v>
      </c>
      <c r="E1339">
        <v>13342</v>
      </c>
      <c r="F1339">
        <v>77</v>
      </c>
      <c r="G1339" t="s">
        <v>40</v>
      </c>
      <c r="H1339" t="str">
        <f>IF(Grammys[[#This Row],[date]]&gt;=DATE(2022,2,1), "Grammys", "Grammys + TRA")</f>
        <v>Grammys + TRA</v>
      </c>
      <c r="I1339" s="29" t="str">
        <f>_xlfn.XLOOKUP(Grammys[[#This Row],[date]],mobile_visits[date],mobile_visits[mobile_visitors],"0")</f>
        <v>0</v>
      </c>
    </row>
    <row r="1340" spans="1:9">
      <c r="A1340" s="1">
        <v>44074</v>
      </c>
      <c r="B1340">
        <v>28489</v>
      </c>
      <c r="C1340">
        <v>49997</v>
      </c>
      <c r="D1340">
        <v>29939</v>
      </c>
      <c r="E1340">
        <v>12940</v>
      </c>
      <c r="F1340">
        <v>79</v>
      </c>
      <c r="G1340" t="s">
        <v>40</v>
      </c>
      <c r="H1340" t="str">
        <f>IF(Grammys[[#This Row],[date]]&gt;=DATE(2022,2,1), "Grammys", "Grammys + TRA")</f>
        <v>Grammys + TRA</v>
      </c>
      <c r="I1340" s="29" t="str">
        <f>_xlfn.XLOOKUP(Grammys[[#This Row],[date]],mobile_visits[date],mobile_visits[mobile_visitors],"0")</f>
        <v>0</v>
      </c>
    </row>
    <row r="1341" spans="1:9">
      <c r="A1341" s="1">
        <v>44075</v>
      </c>
      <c r="B1341">
        <v>24444</v>
      </c>
      <c r="C1341">
        <v>44794</v>
      </c>
      <c r="D1341">
        <v>26226</v>
      </c>
      <c r="E1341">
        <v>12022</v>
      </c>
      <c r="F1341">
        <v>86</v>
      </c>
      <c r="G1341" t="s">
        <v>40</v>
      </c>
      <c r="H1341" t="str">
        <f>IF(Grammys[[#This Row],[date]]&gt;=DATE(2022,2,1), "Grammys", "Grammys + TRA")</f>
        <v>Grammys + TRA</v>
      </c>
      <c r="I1341" s="29" t="str">
        <f>_xlfn.XLOOKUP(Grammys[[#This Row],[date]],mobile_visits[date],mobile_visits[mobile_visitors],"0")</f>
        <v>0</v>
      </c>
    </row>
    <row r="1342" spans="1:9">
      <c r="A1342" s="1">
        <v>44076</v>
      </c>
      <c r="B1342">
        <v>25389</v>
      </c>
      <c r="C1342">
        <v>47134</v>
      </c>
      <c r="D1342">
        <v>27168</v>
      </c>
      <c r="E1342">
        <v>12101</v>
      </c>
      <c r="F1342">
        <v>83</v>
      </c>
      <c r="G1342" t="s">
        <v>40</v>
      </c>
      <c r="H1342" t="str">
        <f>IF(Grammys[[#This Row],[date]]&gt;=DATE(2022,2,1), "Grammys", "Grammys + TRA")</f>
        <v>Grammys + TRA</v>
      </c>
      <c r="I1342" s="29" t="str">
        <f>_xlfn.XLOOKUP(Grammys[[#This Row],[date]],mobile_visits[date],mobile_visits[mobile_visitors],"0")</f>
        <v>0</v>
      </c>
    </row>
    <row r="1343" spans="1:9">
      <c r="A1343" s="1">
        <v>44077</v>
      </c>
      <c r="B1343">
        <v>25754</v>
      </c>
      <c r="C1343">
        <v>48723</v>
      </c>
      <c r="D1343">
        <v>27196</v>
      </c>
      <c r="E1343">
        <v>11619</v>
      </c>
      <c r="F1343">
        <v>85</v>
      </c>
      <c r="G1343" t="s">
        <v>40</v>
      </c>
      <c r="H1343" t="str">
        <f>IF(Grammys[[#This Row],[date]]&gt;=DATE(2022,2,1), "Grammys", "Grammys + TRA")</f>
        <v>Grammys + TRA</v>
      </c>
      <c r="I1343" s="29" t="str">
        <f>_xlfn.XLOOKUP(Grammys[[#This Row],[date]],mobile_visits[date],mobile_visits[mobile_visitors],"0")</f>
        <v>0</v>
      </c>
    </row>
    <row r="1344" spans="1:9">
      <c r="A1344" s="1">
        <v>44078</v>
      </c>
      <c r="B1344">
        <v>24490</v>
      </c>
      <c r="C1344">
        <v>44844</v>
      </c>
      <c r="D1344">
        <v>25848</v>
      </c>
      <c r="E1344">
        <v>11156</v>
      </c>
      <c r="F1344">
        <v>80</v>
      </c>
      <c r="G1344" t="s">
        <v>40</v>
      </c>
      <c r="H1344" t="str">
        <f>IF(Grammys[[#This Row],[date]]&gt;=DATE(2022,2,1), "Grammys", "Grammys + TRA")</f>
        <v>Grammys + TRA</v>
      </c>
      <c r="I1344" s="29" t="str">
        <f>_xlfn.XLOOKUP(Grammys[[#This Row],[date]],mobile_visits[date],mobile_visits[mobile_visitors],"0")</f>
        <v>0</v>
      </c>
    </row>
    <row r="1345" spans="1:9">
      <c r="A1345" s="1">
        <v>44079</v>
      </c>
      <c r="B1345">
        <v>20222</v>
      </c>
      <c r="C1345">
        <v>35989</v>
      </c>
      <c r="D1345">
        <v>21380</v>
      </c>
      <c r="E1345">
        <v>9530</v>
      </c>
      <c r="F1345">
        <v>81</v>
      </c>
      <c r="G1345" t="s">
        <v>40</v>
      </c>
      <c r="H1345" t="str">
        <f>IF(Grammys[[#This Row],[date]]&gt;=DATE(2022,2,1), "Grammys", "Grammys + TRA")</f>
        <v>Grammys + TRA</v>
      </c>
      <c r="I1345" s="29" t="str">
        <f>_xlfn.XLOOKUP(Grammys[[#This Row],[date]],mobile_visits[date],mobile_visits[mobile_visitors],"0")</f>
        <v>0</v>
      </c>
    </row>
    <row r="1346" spans="1:9">
      <c r="A1346" s="1">
        <v>44080</v>
      </c>
      <c r="B1346">
        <v>20543</v>
      </c>
      <c r="C1346">
        <v>34324</v>
      </c>
      <c r="D1346">
        <v>21443</v>
      </c>
      <c r="E1346">
        <v>9755</v>
      </c>
      <c r="F1346">
        <v>90</v>
      </c>
      <c r="G1346" t="s">
        <v>40</v>
      </c>
      <c r="H1346" t="str">
        <f>IF(Grammys[[#This Row],[date]]&gt;=DATE(2022,2,1), "Grammys", "Grammys + TRA")</f>
        <v>Grammys + TRA</v>
      </c>
      <c r="I1346" s="29" t="str">
        <f>_xlfn.XLOOKUP(Grammys[[#This Row],[date]],mobile_visits[date],mobile_visits[mobile_visitors],"0")</f>
        <v>0</v>
      </c>
    </row>
    <row r="1347" spans="1:9">
      <c r="A1347" s="1">
        <v>44081</v>
      </c>
      <c r="B1347">
        <v>18803</v>
      </c>
      <c r="C1347">
        <v>32470</v>
      </c>
      <c r="D1347">
        <v>19678</v>
      </c>
      <c r="E1347">
        <v>8551</v>
      </c>
      <c r="F1347">
        <v>95</v>
      </c>
      <c r="G1347" t="s">
        <v>40</v>
      </c>
      <c r="H1347" t="str">
        <f>IF(Grammys[[#This Row],[date]]&gt;=DATE(2022,2,1), "Grammys", "Grammys + TRA")</f>
        <v>Grammys + TRA</v>
      </c>
      <c r="I1347" s="29" t="str">
        <f>_xlfn.XLOOKUP(Grammys[[#This Row],[date]],mobile_visits[date],mobile_visits[mobile_visitors],"0")</f>
        <v>0</v>
      </c>
    </row>
    <row r="1348" spans="1:9">
      <c r="A1348" s="1">
        <v>44082</v>
      </c>
      <c r="B1348">
        <v>16430</v>
      </c>
      <c r="C1348">
        <v>30171</v>
      </c>
      <c r="D1348">
        <v>17492</v>
      </c>
      <c r="E1348">
        <v>8148</v>
      </c>
      <c r="F1348">
        <v>85</v>
      </c>
      <c r="G1348" t="s">
        <v>40</v>
      </c>
      <c r="H1348" t="str">
        <f>IF(Grammys[[#This Row],[date]]&gt;=DATE(2022,2,1), "Grammys", "Grammys + TRA")</f>
        <v>Grammys + TRA</v>
      </c>
      <c r="I1348" s="29" t="str">
        <f>_xlfn.XLOOKUP(Grammys[[#This Row],[date]],mobile_visits[date],mobile_visits[mobile_visitors],"0")</f>
        <v>0</v>
      </c>
    </row>
    <row r="1349" spans="1:9">
      <c r="A1349" s="1">
        <v>44083</v>
      </c>
      <c r="B1349">
        <v>24942</v>
      </c>
      <c r="C1349">
        <v>41787</v>
      </c>
      <c r="D1349">
        <v>25973</v>
      </c>
      <c r="E1349">
        <v>10268</v>
      </c>
      <c r="F1349">
        <v>88</v>
      </c>
      <c r="G1349" t="s">
        <v>40</v>
      </c>
      <c r="H1349" t="str">
        <f>IF(Grammys[[#This Row],[date]]&gt;=DATE(2022,2,1), "Grammys", "Grammys + TRA")</f>
        <v>Grammys + TRA</v>
      </c>
      <c r="I1349" s="29" t="str">
        <f>_xlfn.XLOOKUP(Grammys[[#This Row],[date]],mobile_visits[date],mobile_visits[mobile_visitors],"0")</f>
        <v>0</v>
      </c>
    </row>
    <row r="1350" spans="1:9">
      <c r="A1350" s="1">
        <v>44084</v>
      </c>
      <c r="B1350">
        <v>24601</v>
      </c>
      <c r="C1350">
        <v>42931</v>
      </c>
      <c r="D1350">
        <v>26156</v>
      </c>
      <c r="E1350">
        <v>11462</v>
      </c>
      <c r="F1350">
        <v>88</v>
      </c>
      <c r="G1350" t="s">
        <v>40</v>
      </c>
      <c r="H1350" t="str">
        <f>IF(Grammys[[#This Row],[date]]&gt;=DATE(2022,2,1), "Grammys", "Grammys + TRA")</f>
        <v>Grammys + TRA</v>
      </c>
      <c r="I1350" s="29" t="str">
        <f>_xlfn.XLOOKUP(Grammys[[#This Row],[date]],mobile_visits[date],mobile_visits[mobile_visitors],"0")</f>
        <v>0</v>
      </c>
    </row>
    <row r="1351" spans="1:9">
      <c r="A1351" s="1">
        <v>44085</v>
      </c>
      <c r="B1351">
        <v>19487</v>
      </c>
      <c r="C1351">
        <v>35094</v>
      </c>
      <c r="D1351">
        <v>20521</v>
      </c>
      <c r="E1351">
        <v>8385</v>
      </c>
      <c r="F1351">
        <v>83</v>
      </c>
      <c r="G1351" t="s">
        <v>40</v>
      </c>
      <c r="H1351" t="str">
        <f>IF(Grammys[[#This Row],[date]]&gt;=DATE(2022,2,1), "Grammys", "Grammys + TRA")</f>
        <v>Grammys + TRA</v>
      </c>
      <c r="I1351" s="29" t="str">
        <f>_xlfn.XLOOKUP(Grammys[[#This Row],[date]],mobile_visits[date],mobile_visits[mobile_visitors],"0")</f>
        <v>0</v>
      </c>
    </row>
    <row r="1352" spans="1:9">
      <c r="A1352" s="1">
        <v>44086</v>
      </c>
      <c r="B1352">
        <v>17581</v>
      </c>
      <c r="C1352">
        <v>30172</v>
      </c>
      <c r="D1352">
        <v>18700</v>
      </c>
      <c r="E1352">
        <v>7927</v>
      </c>
      <c r="F1352">
        <v>72</v>
      </c>
      <c r="G1352" t="s">
        <v>40</v>
      </c>
      <c r="H1352" t="str">
        <f>IF(Grammys[[#This Row],[date]]&gt;=DATE(2022,2,1), "Grammys", "Grammys + TRA")</f>
        <v>Grammys + TRA</v>
      </c>
      <c r="I1352" s="29" t="str">
        <f>_xlfn.XLOOKUP(Grammys[[#This Row],[date]],mobile_visits[date],mobile_visits[mobile_visitors],"0")</f>
        <v>0</v>
      </c>
    </row>
    <row r="1353" spans="1:9">
      <c r="A1353" s="1">
        <v>44087</v>
      </c>
      <c r="B1353">
        <v>16829</v>
      </c>
      <c r="C1353">
        <v>30457</v>
      </c>
      <c r="D1353">
        <v>17905</v>
      </c>
      <c r="E1353">
        <v>7891</v>
      </c>
      <c r="F1353">
        <v>79</v>
      </c>
      <c r="G1353" t="s">
        <v>40</v>
      </c>
      <c r="H1353" t="str">
        <f>IF(Grammys[[#This Row],[date]]&gt;=DATE(2022,2,1), "Grammys", "Grammys + TRA")</f>
        <v>Grammys + TRA</v>
      </c>
      <c r="I1353" s="29" t="str">
        <f>_xlfn.XLOOKUP(Grammys[[#This Row],[date]],mobile_visits[date],mobile_visits[mobile_visitors],"0")</f>
        <v>0</v>
      </c>
    </row>
    <row r="1354" spans="1:9">
      <c r="A1354" s="1">
        <v>44088</v>
      </c>
      <c r="B1354">
        <v>17142</v>
      </c>
      <c r="C1354">
        <v>32163</v>
      </c>
      <c r="D1354">
        <v>18301</v>
      </c>
      <c r="E1354">
        <v>8172</v>
      </c>
      <c r="F1354">
        <v>93</v>
      </c>
      <c r="G1354" t="s">
        <v>40</v>
      </c>
      <c r="H1354" t="str">
        <f>IF(Grammys[[#This Row],[date]]&gt;=DATE(2022,2,1), "Grammys", "Grammys + TRA")</f>
        <v>Grammys + TRA</v>
      </c>
      <c r="I1354" s="29" t="str">
        <f>_xlfn.XLOOKUP(Grammys[[#This Row],[date]],mobile_visits[date],mobile_visits[mobile_visitors],"0")</f>
        <v>0</v>
      </c>
    </row>
    <row r="1355" spans="1:9">
      <c r="A1355" s="1">
        <v>44089</v>
      </c>
      <c r="B1355">
        <v>16621</v>
      </c>
      <c r="C1355">
        <v>31054</v>
      </c>
      <c r="D1355">
        <v>17803</v>
      </c>
      <c r="E1355">
        <v>7855</v>
      </c>
      <c r="F1355">
        <v>94</v>
      </c>
      <c r="G1355" t="s">
        <v>40</v>
      </c>
      <c r="H1355" t="str">
        <f>IF(Grammys[[#This Row],[date]]&gt;=DATE(2022,2,1), "Grammys", "Grammys + TRA")</f>
        <v>Grammys + TRA</v>
      </c>
      <c r="I1355" s="29" t="str">
        <f>_xlfn.XLOOKUP(Grammys[[#This Row],[date]],mobile_visits[date],mobile_visits[mobile_visitors],"0")</f>
        <v>0</v>
      </c>
    </row>
    <row r="1356" spans="1:9">
      <c r="A1356" s="1">
        <v>44090</v>
      </c>
      <c r="B1356">
        <v>20877</v>
      </c>
      <c r="C1356">
        <v>38227</v>
      </c>
      <c r="D1356">
        <v>22222</v>
      </c>
      <c r="E1356">
        <v>10425</v>
      </c>
      <c r="F1356">
        <v>82</v>
      </c>
      <c r="G1356" t="s">
        <v>40</v>
      </c>
      <c r="H1356" t="str">
        <f>IF(Grammys[[#This Row],[date]]&gt;=DATE(2022,2,1), "Grammys", "Grammys + TRA")</f>
        <v>Grammys + TRA</v>
      </c>
      <c r="I1356" s="29" t="str">
        <f>_xlfn.XLOOKUP(Grammys[[#This Row],[date]],mobile_visits[date],mobile_visits[mobile_visitors],"0")</f>
        <v>0</v>
      </c>
    </row>
    <row r="1357" spans="1:9">
      <c r="A1357" s="1">
        <v>44091</v>
      </c>
      <c r="B1357">
        <v>20512</v>
      </c>
      <c r="C1357">
        <v>37859</v>
      </c>
      <c r="D1357">
        <v>21946</v>
      </c>
      <c r="E1357">
        <v>9766</v>
      </c>
      <c r="F1357">
        <v>81</v>
      </c>
      <c r="G1357" t="s">
        <v>40</v>
      </c>
      <c r="H1357" t="str">
        <f>IF(Grammys[[#This Row],[date]]&gt;=DATE(2022,2,1), "Grammys", "Grammys + TRA")</f>
        <v>Grammys + TRA</v>
      </c>
      <c r="I1357" s="29" t="str">
        <f>_xlfn.XLOOKUP(Grammys[[#This Row],[date]],mobile_visits[date],mobile_visits[mobile_visitors],"0")</f>
        <v>0</v>
      </c>
    </row>
    <row r="1358" spans="1:9">
      <c r="A1358" s="1">
        <v>44092</v>
      </c>
      <c r="B1358">
        <v>203599</v>
      </c>
      <c r="C1358">
        <v>382632</v>
      </c>
      <c r="D1358">
        <v>242593</v>
      </c>
      <c r="E1358">
        <v>29985</v>
      </c>
      <c r="F1358">
        <v>69</v>
      </c>
      <c r="G1358" t="s">
        <v>40</v>
      </c>
      <c r="H1358" t="str">
        <f>IF(Grammys[[#This Row],[date]]&gt;=DATE(2022,2,1), "Grammys", "Grammys + TRA")</f>
        <v>Grammys + TRA</v>
      </c>
      <c r="I1358" s="29" t="str">
        <f>_xlfn.XLOOKUP(Grammys[[#This Row],[date]],mobile_visits[date],mobile_visits[mobile_visitors],"0")</f>
        <v>0</v>
      </c>
    </row>
    <row r="1359" spans="1:9">
      <c r="A1359" s="1">
        <v>44093</v>
      </c>
      <c r="B1359">
        <v>98663</v>
      </c>
      <c r="C1359">
        <v>166622</v>
      </c>
      <c r="D1359">
        <v>108305</v>
      </c>
      <c r="E1359">
        <v>19506</v>
      </c>
      <c r="F1359">
        <v>59</v>
      </c>
      <c r="G1359" t="s">
        <v>40</v>
      </c>
      <c r="H1359" t="str">
        <f>IF(Grammys[[#This Row],[date]]&gt;=DATE(2022,2,1), "Grammys", "Grammys + TRA")</f>
        <v>Grammys + TRA</v>
      </c>
      <c r="I1359" s="29" t="str">
        <f>_xlfn.XLOOKUP(Grammys[[#This Row],[date]],mobile_visits[date],mobile_visits[mobile_visitors],"0")</f>
        <v>0</v>
      </c>
    </row>
    <row r="1360" spans="1:9">
      <c r="A1360" s="1">
        <v>44094</v>
      </c>
      <c r="B1360">
        <v>54400</v>
      </c>
      <c r="C1360">
        <v>93627</v>
      </c>
      <c r="D1360">
        <v>59552</v>
      </c>
      <c r="E1360">
        <v>15282</v>
      </c>
      <c r="F1360">
        <v>62</v>
      </c>
      <c r="G1360" t="s">
        <v>40</v>
      </c>
      <c r="H1360" t="str">
        <f>IF(Grammys[[#This Row],[date]]&gt;=DATE(2022,2,1), "Grammys", "Grammys + TRA")</f>
        <v>Grammys + TRA</v>
      </c>
      <c r="I1360" s="29" t="str">
        <f>_xlfn.XLOOKUP(Grammys[[#This Row],[date]],mobile_visits[date],mobile_visits[mobile_visitors],"0")</f>
        <v>0</v>
      </c>
    </row>
    <row r="1361" spans="1:9">
      <c r="A1361" s="1">
        <v>44095</v>
      </c>
      <c r="B1361">
        <v>38523</v>
      </c>
      <c r="C1361">
        <v>70581</v>
      </c>
      <c r="D1361">
        <v>42353</v>
      </c>
      <c r="E1361">
        <v>13990</v>
      </c>
      <c r="F1361">
        <v>76</v>
      </c>
      <c r="G1361" t="s">
        <v>40</v>
      </c>
      <c r="H1361" t="str">
        <f>IF(Grammys[[#This Row],[date]]&gt;=DATE(2022,2,1), "Grammys", "Grammys + TRA")</f>
        <v>Grammys + TRA</v>
      </c>
      <c r="I1361" s="29" t="str">
        <f>_xlfn.XLOOKUP(Grammys[[#This Row],[date]],mobile_visits[date],mobile_visits[mobile_visitors],"0")</f>
        <v>0</v>
      </c>
    </row>
    <row r="1362" spans="1:9">
      <c r="A1362" s="1">
        <v>44096</v>
      </c>
      <c r="B1362">
        <v>37235</v>
      </c>
      <c r="C1362">
        <v>63629</v>
      </c>
      <c r="D1362">
        <v>40488</v>
      </c>
      <c r="E1362">
        <v>13309</v>
      </c>
      <c r="F1362">
        <v>75</v>
      </c>
      <c r="G1362" t="s">
        <v>40</v>
      </c>
      <c r="H1362" t="str">
        <f>IF(Grammys[[#This Row],[date]]&gt;=DATE(2022,2,1), "Grammys", "Grammys + TRA")</f>
        <v>Grammys + TRA</v>
      </c>
      <c r="I1362" s="29" t="str">
        <f>_xlfn.XLOOKUP(Grammys[[#This Row],[date]],mobile_visits[date],mobile_visits[mobile_visitors],"0")</f>
        <v>0</v>
      </c>
    </row>
    <row r="1363" spans="1:9">
      <c r="A1363" s="1">
        <v>44097</v>
      </c>
      <c r="B1363">
        <v>26278</v>
      </c>
      <c r="C1363">
        <v>46667</v>
      </c>
      <c r="D1363">
        <v>28131</v>
      </c>
      <c r="E1363">
        <v>11410</v>
      </c>
      <c r="F1363">
        <v>87</v>
      </c>
      <c r="G1363" t="s">
        <v>40</v>
      </c>
      <c r="H1363" t="str">
        <f>IF(Grammys[[#This Row],[date]]&gt;=DATE(2022,2,1), "Grammys", "Grammys + TRA")</f>
        <v>Grammys + TRA</v>
      </c>
      <c r="I1363" s="29" t="str">
        <f>_xlfn.XLOOKUP(Grammys[[#This Row],[date]],mobile_visits[date],mobile_visits[mobile_visitors],"0")</f>
        <v>0</v>
      </c>
    </row>
    <row r="1364" spans="1:9">
      <c r="A1364" s="1">
        <v>44098</v>
      </c>
      <c r="B1364">
        <v>30034</v>
      </c>
      <c r="C1364">
        <v>52409</v>
      </c>
      <c r="D1364">
        <v>32376</v>
      </c>
      <c r="E1364">
        <v>12216</v>
      </c>
      <c r="F1364">
        <v>101</v>
      </c>
      <c r="G1364" t="s">
        <v>40</v>
      </c>
      <c r="H1364" t="str">
        <f>IF(Grammys[[#This Row],[date]]&gt;=DATE(2022,2,1), "Grammys", "Grammys + TRA")</f>
        <v>Grammys + TRA</v>
      </c>
      <c r="I1364" s="29" t="str">
        <f>_xlfn.XLOOKUP(Grammys[[#This Row],[date]],mobile_visits[date],mobile_visits[mobile_visitors],"0")</f>
        <v>0</v>
      </c>
    </row>
    <row r="1365" spans="1:9">
      <c r="A1365" s="1">
        <v>44099</v>
      </c>
      <c r="B1365">
        <v>37147</v>
      </c>
      <c r="C1365">
        <v>66274</v>
      </c>
      <c r="D1365">
        <v>42189</v>
      </c>
      <c r="E1365">
        <v>15956</v>
      </c>
      <c r="F1365">
        <v>142</v>
      </c>
      <c r="G1365" t="s">
        <v>40</v>
      </c>
      <c r="H1365" t="str">
        <f>IF(Grammys[[#This Row],[date]]&gt;=DATE(2022,2,1), "Grammys", "Grammys + TRA")</f>
        <v>Grammys + TRA</v>
      </c>
      <c r="I1365" s="29" t="str">
        <f>_xlfn.XLOOKUP(Grammys[[#This Row],[date]],mobile_visits[date],mobile_visits[mobile_visitors],"0")</f>
        <v>0</v>
      </c>
    </row>
    <row r="1366" spans="1:9">
      <c r="A1366" s="1">
        <v>44100</v>
      </c>
      <c r="B1366">
        <v>36219</v>
      </c>
      <c r="C1366">
        <v>58412</v>
      </c>
      <c r="D1366">
        <v>39910</v>
      </c>
      <c r="E1366">
        <v>16100</v>
      </c>
      <c r="F1366">
        <v>109</v>
      </c>
      <c r="G1366" t="s">
        <v>40</v>
      </c>
      <c r="H1366" t="str">
        <f>IF(Grammys[[#This Row],[date]]&gt;=DATE(2022,2,1), "Grammys", "Grammys + TRA")</f>
        <v>Grammys + TRA</v>
      </c>
      <c r="I1366" s="29" t="str">
        <f>_xlfn.XLOOKUP(Grammys[[#This Row],[date]],mobile_visits[date],mobile_visits[mobile_visitors],"0")</f>
        <v>0</v>
      </c>
    </row>
    <row r="1367" spans="1:9">
      <c r="A1367" s="1">
        <v>44101</v>
      </c>
      <c r="B1367">
        <v>24538</v>
      </c>
      <c r="C1367">
        <v>42013</v>
      </c>
      <c r="D1367">
        <v>26612</v>
      </c>
      <c r="E1367">
        <v>11412</v>
      </c>
      <c r="F1367">
        <v>101</v>
      </c>
      <c r="G1367" t="s">
        <v>40</v>
      </c>
      <c r="H1367" t="str">
        <f>IF(Grammys[[#This Row],[date]]&gt;=DATE(2022,2,1), "Grammys", "Grammys + TRA")</f>
        <v>Grammys + TRA</v>
      </c>
      <c r="I1367" s="29" t="str">
        <f>_xlfn.XLOOKUP(Grammys[[#This Row],[date]],mobile_visits[date],mobile_visits[mobile_visitors],"0")</f>
        <v>0</v>
      </c>
    </row>
    <row r="1368" spans="1:9">
      <c r="A1368" s="1">
        <v>44102</v>
      </c>
      <c r="B1368">
        <v>24366</v>
      </c>
      <c r="C1368">
        <v>44509</v>
      </c>
      <c r="D1368">
        <v>25932</v>
      </c>
      <c r="E1368">
        <v>10002</v>
      </c>
      <c r="F1368">
        <v>90</v>
      </c>
      <c r="G1368" t="s">
        <v>40</v>
      </c>
      <c r="H1368" t="str">
        <f>IF(Grammys[[#This Row],[date]]&gt;=DATE(2022,2,1), "Grammys", "Grammys + TRA")</f>
        <v>Grammys + TRA</v>
      </c>
      <c r="I1368" s="29" t="str">
        <f>_xlfn.XLOOKUP(Grammys[[#This Row],[date]],mobile_visits[date],mobile_visits[mobile_visitors],"0")</f>
        <v>0</v>
      </c>
    </row>
    <row r="1369" spans="1:9">
      <c r="A1369" s="1">
        <v>44103</v>
      </c>
      <c r="B1369">
        <v>75836</v>
      </c>
      <c r="C1369">
        <v>146462</v>
      </c>
      <c r="D1369">
        <v>81578</v>
      </c>
      <c r="E1369">
        <v>19204</v>
      </c>
      <c r="F1369">
        <v>171</v>
      </c>
      <c r="G1369" t="s">
        <v>40</v>
      </c>
      <c r="H1369" t="str">
        <f>IF(Grammys[[#This Row],[date]]&gt;=DATE(2022,2,1), "Grammys", "Grammys + TRA")</f>
        <v>Grammys + TRA</v>
      </c>
      <c r="I1369" s="29" t="str">
        <f>_xlfn.XLOOKUP(Grammys[[#This Row],[date]],mobile_visits[date],mobile_visits[mobile_visitors],"0")</f>
        <v>0</v>
      </c>
    </row>
    <row r="1370" spans="1:9">
      <c r="A1370" s="1">
        <v>44104</v>
      </c>
      <c r="B1370">
        <v>43438</v>
      </c>
      <c r="C1370">
        <v>91877</v>
      </c>
      <c r="D1370">
        <v>48359</v>
      </c>
      <c r="E1370">
        <v>17158</v>
      </c>
      <c r="F1370">
        <v>110</v>
      </c>
      <c r="G1370" t="s">
        <v>40</v>
      </c>
      <c r="H1370" t="str">
        <f>IF(Grammys[[#This Row],[date]]&gt;=DATE(2022,2,1), "Grammys", "Grammys + TRA")</f>
        <v>Grammys + TRA</v>
      </c>
      <c r="I1370" s="29" t="str">
        <f>_xlfn.XLOOKUP(Grammys[[#This Row],[date]],mobile_visits[date],mobile_visits[mobile_visitors],"0")</f>
        <v>0</v>
      </c>
    </row>
    <row r="1371" spans="1:9">
      <c r="A1371" s="1">
        <v>44105</v>
      </c>
      <c r="B1371">
        <v>41020</v>
      </c>
      <c r="C1371">
        <v>76997</v>
      </c>
      <c r="D1371">
        <v>43465</v>
      </c>
      <c r="E1371">
        <v>17799</v>
      </c>
      <c r="F1371">
        <v>85</v>
      </c>
      <c r="G1371" t="s">
        <v>40</v>
      </c>
      <c r="H1371" t="str">
        <f>IF(Grammys[[#This Row],[date]]&gt;=DATE(2022,2,1), "Grammys", "Grammys + TRA")</f>
        <v>Grammys + TRA</v>
      </c>
      <c r="I1371" s="29" t="str">
        <f>_xlfn.XLOOKUP(Grammys[[#This Row],[date]],mobile_visits[date],mobile_visits[mobile_visitors],"0")</f>
        <v>0</v>
      </c>
    </row>
    <row r="1372" spans="1:9">
      <c r="A1372" s="1">
        <v>44106</v>
      </c>
      <c r="B1372">
        <v>34921</v>
      </c>
      <c r="C1372">
        <v>67067</v>
      </c>
      <c r="D1372">
        <v>37492</v>
      </c>
      <c r="E1372">
        <v>16280</v>
      </c>
      <c r="F1372">
        <v>84</v>
      </c>
      <c r="G1372" t="s">
        <v>40</v>
      </c>
      <c r="H1372" t="str">
        <f>IF(Grammys[[#This Row],[date]]&gt;=DATE(2022,2,1), "Grammys", "Grammys + TRA")</f>
        <v>Grammys + TRA</v>
      </c>
      <c r="I1372" s="29" t="str">
        <f>_xlfn.XLOOKUP(Grammys[[#This Row],[date]],mobile_visits[date],mobile_visits[mobile_visitors],"0")</f>
        <v>0</v>
      </c>
    </row>
    <row r="1373" spans="1:9">
      <c r="A1373" s="1">
        <v>44107</v>
      </c>
      <c r="B1373">
        <v>28152</v>
      </c>
      <c r="C1373">
        <v>51979</v>
      </c>
      <c r="D1373">
        <v>29803</v>
      </c>
      <c r="E1373">
        <v>12449</v>
      </c>
      <c r="F1373">
        <v>79</v>
      </c>
      <c r="G1373" t="s">
        <v>40</v>
      </c>
      <c r="H1373" t="str">
        <f>IF(Grammys[[#This Row],[date]]&gt;=DATE(2022,2,1), "Grammys", "Grammys + TRA")</f>
        <v>Grammys + TRA</v>
      </c>
      <c r="I1373" s="29" t="str">
        <f>_xlfn.XLOOKUP(Grammys[[#This Row],[date]],mobile_visits[date],mobile_visits[mobile_visitors],"0")</f>
        <v>0</v>
      </c>
    </row>
    <row r="1374" spans="1:9">
      <c r="A1374" s="1">
        <v>44108</v>
      </c>
      <c r="B1374">
        <v>24607</v>
      </c>
      <c r="C1374">
        <v>45997</v>
      </c>
      <c r="D1374">
        <v>26375</v>
      </c>
      <c r="E1374">
        <v>10951</v>
      </c>
      <c r="F1374">
        <v>81</v>
      </c>
      <c r="G1374" t="s">
        <v>40</v>
      </c>
      <c r="H1374" t="str">
        <f>IF(Grammys[[#This Row],[date]]&gt;=DATE(2022,2,1), "Grammys", "Grammys + TRA")</f>
        <v>Grammys + TRA</v>
      </c>
      <c r="I1374" s="29" t="str">
        <f>_xlfn.XLOOKUP(Grammys[[#This Row],[date]],mobile_visits[date],mobile_visits[mobile_visitors],"0")</f>
        <v>0</v>
      </c>
    </row>
    <row r="1375" spans="1:9">
      <c r="A1375" s="1">
        <v>44109</v>
      </c>
      <c r="B1375">
        <v>22575</v>
      </c>
      <c r="C1375">
        <v>44417</v>
      </c>
      <c r="D1375">
        <v>24434</v>
      </c>
      <c r="E1375">
        <v>10485</v>
      </c>
      <c r="F1375">
        <v>90</v>
      </c>
      <c r="G1375" t="s">
        <v>40</v>
      </c>
      <c r="H1375" t="str">
        <f>IF(Grammys[[#This Row],[date]]&gt;=DATE(2022,2,1), "Grammys", "Grammys + TRA")</f>
        <v>Grammys + TRA</v>
      </c>
      <c r="I1375" s="29" t="str">
        <f>_xlfn.XLOOKUP(Grammys[[#This Row],[date]],mobile_visits[date],mobile_visits[mobile_visitors],"0")</f>
        <v>0</v>
      </c>
    </row>
    <row r="1376" spans="1:9">
      <c r="A1376" s="1">
        <v>44110</v>
      </c>
      <c r="B1376">
        <v>28241</v>
      </c>
      <c r="C1376">
        <v>52151</v>
      </c>
      <c r="D1376">
        <v>30107</v>
      </c>
      <c r="E1376">
        <v>12615</v>
      </c>
      <c r="F1376">
        <v>104</v>
      </c>
      <c r="G1376" t="s">
        <v>40</v>
      </c>
      <c r="H1376" t="str">
        <f>IF(Grammys[[#This Row],[date]]&gt;=DATE(2022,2,1), "Grammys", "Grammys + TRA")</f>
        <v>Grammys + TRA</v>
      </c>
      <c r="I1376" s="29" t="str">
        <f>_xlfn.XLOOKUP(Grammys[[#This Row],[date]],mobile_visits[date],mobile_visits[mobile_visitors],"0")</f>
        <v>0</v>
      </c>
    </row>
    <row r="1377" spans="1:9">
      <c r="A1377" s="1">
        <v>44111</v>
      </c>
      <c r="B1377">
        <v>37612</v>
      </c>
      <c r="C1377">
        <v>71687</v>
      </c>
      <c r="D1377">
        <v>40733</v>
      </c>
      <c r="E1377">
        <v>15389</v>
      </c>
      <c r="F1377">
        <v>144</v>
      </c>
      <c r="G1377" t="s">
        <v>40</v>
      </c>
      <c r="H1377" t="str">
        <f>IF(Grammys[[#This Row],[date]]&gt;=DATE(2022,2,1), "Grammys", "Grammys + TRA")</f>
        <v>Grammys + TRA</v>
      </c>
      <c r="I1377" s="29" t="str">
        <f>_xlfn.XLOOKUP(Grammys[[#This Row],[date]],mobile_visits[date],mobile_visits[mobile_visitors],"0")</f>
        <v>0</v>
      </c>
    </row>
    <row r="1378" spans="1:9">
      <c r="A1378" s="1">
        <v>44112</v>
      </c>
      <c r="B1378">
        <v>31984</v>
      </c>
      <c r="C1378">
        <v>58043</v>
      </c>
      <c r="D1378">
        <v>33973</v>
      </c>
      <c r="E1378">
        <v>14388</v>
      </c>
      <c r="F1378">
        <v>113</v>
      </c>
      <c r="G1378" t="s">
        <v>40</v>
      </c>
      <c r="H1378" t="str">
        <f>IF(Grammys[[#This Row],[date]]&gt;=DATE(2022,2,1), "Grammys", "Grammys + TRA")</f>
        <v>Grammys + TRA</v>
      </c>
      <c r="I1378" s="29" t="str">
        <f>_xlfn.XLOOKUP(Grammys[[#This Row],[date]],mobile_visits[date],mobile_visits[mobile_visitors],"0")</f>
        <v>0</v>
      </c>
    </row>
    <row r="1379" spans="1:9">
      <c r="A1379" s="1">
        <v>44113</v>
      </c>
      <c r="B1379">
        <v>25040</v>
      </c>
      <c r="C1379">
        <v>46936</v>
      </c>
      <c r="D1379">
        <v>27021</v>
      </c>
      <c r="E1379">
        <v>11422</v>
      </c>
      <c r="F1379">
        <v>97</v>
      </c>
      <c r="G1379" t="s">
        <v>40</v>
      </c>
      <c r="H1379" t="str">
        <f>IF(Grammys[[#This Row],[date]]&gt;=DATE(2022,2,1), "Grammys", "Grammys + TRA")</f>
        <v>Grammys + TRA</v>
      </c>
      <c r="I1379" s="29" t="str">
        <f>_xlfn.XLOOKUP(Grammys[[#This Row],[date]],mobile_visits[date],mobile_visits[mobile_visitors],"0")</f>
        <v>0</v>
      </c>
    </row>
    <row r="1380" spans="1:9">
      <c r="A1380" s="1">
        <v>44114</v>
      </c>
      <c r="B1380">
        <v>22129</v>
      </c>
      <c r="C1380">
        <v>39559</v>
      </c>
      <c r="D1380">
        <v>23781</v>
      </c>
      <c r="E1380">
        <v>9560</v>
      </c>
      <c r="F1380">
        <v>92</v>
      </c>
      <c r="G1380" t="s">
        <v>40</v>
      </c>
      <c r="H1380" t="str">
        <f>IF(Grammys[[#This Row],[date]]&gt;=DATE(2022,2,1), "Grammys", "Grammys + TRA")</f>
        <v>Grammys + TRA</v>
      </c>
      <c r="I1380" s="29" t="str">
        <f>_xlfn.XLOOKUP(Grammys[[#This Row],[date]],mobile_visits[date],mobile_visits[mobile_visitors],"0")</f>
        <v>0</v>
      </c>
    </row>
    <row r="1381" spans="1:9">
      <c r="A1381" s="1">
        <v>44115</v>
      </c>
      <c r="B1381">
        <v>21476</v>
      </c>
      <c r="C1381">
        <v>40992</v>
      </c>
      <c r="D1381">
        <v>23184</v>
      </c>
      <c r="E1381">
        <v>9302</v>
      </c>
      <c r="F1381">
        <v>93</v>
      </c>
      <c r="G1381" t="s">
        <v>40</v>
      </c>
      <c r="H1381" t="str">
        <f>IF(Grammys[[#This Row],[date]]&gt;=DATE(2022,2,1), "Grammys", "Grammys + TRA")</f>
        <v>Grammys + TRA</v>
      </c>
      <c r="I1381" s="29" t="str">
        <f>_xlfn.XLOOKUP(Grammys[[#This Row],[date]],mobile_visits[date],mobile_visits[mobile_visitors],"0")</f>
        <v>0</v>
      </c>
    </row>
    <row r="1382" spans="1:9">
      <c r="A1382" s="1">
        <v>44116</v>
      </c>
      <c r="B1382">
        <v>27364</v>
      </c>
      <c r="C1382">
        <v>53377</v>
      </c>
      <c r="D1382">
        <v>29733</v>
      </c>
      <c r="E1382">
        <v>12931</v>
      </c>
      <c r="F1382">
        <v>92</v>
      </c>
      <c r="G1382" t="s">
        <v>40</v>
      </c>
      <c r="H1382" t="str">
        <f>IF(Grammys[[#This Row],[date]]&gt;=DATE(2022,2,1), "Grammys", "Grammys + TRA")</f>
        <v>Grammys + TRA</v>
      </c>
      <c r="I1382" s="29" t="str">
        <f>_xlfn.XLOOKUP(Grammys[[#This Row],[date]],mobile_visits[date],mobile_visits[mobile_visitors],"0")</f>
        <v>0</v>
      </c>
    </row>
    <row r="1383" spans="1:9">
      <c r="A1383" s="1">
        <v>44117</v>
      </c>
      <c r="B1383">
        <v>23155</v>
      </c>
      <c r="C1383">
        <v>43879</v>
      </c>
      <c r="D1383">
        <v>24752</v>
      </c>
      <c r="E1383">
        <v>10711</v>
      </c>
      <c r="F1383">
        <v>82</v>
      </c>
      <c r="G1383" t="s">
        <v>40</v>
      </c>
      <c r="H1383" t="str">
        <f>IF(Grammys[[#This Row],[date]]&gt;=DATE(2022,2,1), "Grammys", "Grammys + TRA")</f>
        <v>Grammys + TRA</v>
      </c>
      <c r="I1383" s="29" t="str">
        <f>_xlfn.XLOOKUP(Grammys[[#This Row],[date]],mobile_visits[date],mobile_visits[mobile_visitors],"0")</f>
        <v>0</v>
      </c>
    </row>
    <row r="1384" spans="1:9">
      <c r="A1384" s="1">
        <v>44118</v>
      </c>
      <c r="B1384">
        <v>22916</v>
      </c>
      <c r="C1384">
        <v>43410</v>
      </c>
      <c r="D1384">
        <v>24444</v>
      </c>
      <c r="E1384">
        <v>10333</v>
      </c>
      <c r="F1384">
        <v>80</v>
      </c>
      <c r="G1384" t="s">
        <v>40</v>
      </c>
      <c r="H1384" t="str">
        <f>IF(Grammys[[#This Row],[date]]&gt;=DATE(2022,2,1), "Grammys", "Grammys + TRA")</f>
        <v>Grammys + TRA</v>
      </c>
      <c r="I1384" s="29" t="str">
        <f>_xlfn.XLOOKUP(Grammys[[#This Row],[date]],mobile_visits[date],mobile_visits[mobile_visitors],"0")</f>
        <v>0</v>
      </c>
    </row>
    <row r="1385" spans="1:9">
      <c r="A1385" s="1">
        <v>44119</v>
      </c>
      <c r="B1385">
        <v>21944</v>
      </c>
      <c r="C1385">
        <v>41694</v>
      </c>
      <c r="D1385">
        <v>23463</v>
      </c>
      <c r="E1385">
        <v>9970</v>
      </c>
      <c r="F1385">
        <v>86</v>
      </c>
      <c r="G1385" t="s">
        <v>40</v>
      </c>
      <c r="H1385" t="str">
        <f>IF(Grammys[[#This Row],[date]]&gt;=DATE(2022,2,1), "Grammys", "Grammys + TRA")</f>
        <v>Grammys + TRA</v>
      </c>
      <c r="I1385" s="29" t="str">
        <f>_xlfn.XLOOKUP(Grammys[[#This Row],[date]],mobile_visits[date],mobile_visits[mobile_visitors],"0")</f>
        <v>0</v>
      </c>
    </row>
    <row r="1386" spans="1:9">
      <c r="A1386" s="1">
        <v>44120</v>
      </c>
      <c r="B1386">
        <v>24022</v>
      </c>
      <c r="C1386">
        <v>44842</v>
      </c>
      <c r="D1386">
        <v>25633</v>
      </c>
      <c r="E1386">
        <v>11023</v>
      </c>
      <c r="F1386">
        <v>83</v>
      </c>
      <c r="G1386" t="s">
        <v>40</v>
      </c>
      <c r="H1386" t="str">
        <f>IF(Grammys[[#This Row],[date]]&gt;=DATE(2022,2,1), "Grammys", "Grammys + TRA")</f>
        <v>Grammys + TRA</v>
      </c>
      <c r="I1386" s="29" t="str">
        <f>_xlfn.XLOOKUP(Grammys[[#This Row],[date]],mobile_visits[date],mobile_visits[mobile_visitors],"0")</f>
        <v>0</v>
      </c>
    </row>
    <row r="1387" spans="1:9">
      <c r="A1387" s="1">
        <v>44121</v>
      </c>
      <c r="B1387">
        <v>20469</v>
      </c>
      <c r="C1387">
        <v>37718</v>
      </c>
      <c r="D1387">
        <v>21780</v>
      </c>
      <c r="E1387">
        <v>9216</v>
      </c>
      <c r="F1387">
        <v>80</v>
      </c>
      <c r="G1387" t="s">
        <v>40</v>
      </c>
      <c r="H1387" t="str">
        <f>IF(Grammys[[#This Row],[date]]&gt;=DATE(2022,2,1), "Grammys", "Grammys + TRA")</f>
        <v>Grammys + TRA</v>
      </c>
      <c r="I1387" s="29" t="str">
        <f>_xlfn.XLOOKUP(Grammys[[#This Row],[date]],mobile_visits[date],mobile_visits[mobile_visitors],"0")</f>
        <v>0</v>
      </c>
    </row>
    <row r="1388" spans="1:9">
      <c r="A1388" s="1">
        <v>44122</v>
      </c>
      <c r="B1388">
        <v>18254</v>
      </c>
      <c r="C1388">
        <v>34564</v>
      </c>
      <c r="D1388">
        <v>19425</v>
      </c>
      <c r="E1388">
        <v>8190</v>
      </c>
      <c r="F1388">
        <v>83</v>
      </c>
      <c r="G1388" t="s">
        <v>40</v>
      </c>
      <c r="H1388" t="str">
        <f>IF(Grammys[[#This Row],[date]]&gt;=DATE(2022,2,1), "Grammys", "Grammys + TRA")</f>
        <v>Grammys + TRA</v>
      </c>
      <c r="I1388" s="29" t="str">
        <f>_xlfn.XLOOKUP(Grammys[[#This Row],[date]],mobile_visits[date],mobile_visits[mobile_visitors],"0")</f>
        <v>0</v>
      </c>
    </row>
    <row r="1389" spans="1:9">
      <c r="A1389" s="1">
        <v>44123</v>
      </c>
      <c r="B1389">
        <v>17963</v>
      </c>
      <c r="C1389">
        <v>34833</v>
      </c>
      <c r="D1389">
        <v>19150</v>
      </c>
      <c r="E1389">
        <v>8151</v>
      </c>
      <c r="F1389">
        <v>87</v>
      </c>
      <c r="G1389" t="s">
        <v>40</v>
      </c>
      <c r="H1389" t="str">
        <f>IF(Grammys[[#This Row],[date]]&gt;=DATE(2022,2,1), "Grammys", "Grammys + TRA")</f>
        <v>Grammys + TRA</v>
      </c>
      <c r="I1389" s="29" t="str">
        <f>_xlfn.XLOOKUP(Grammys[[#This Row],[date]],mobile_visits[date],mobile_visits[mobile_visitors],"0")</f>
        <v>0</v>
      </c>
    </row>
    <row r="1390" spans="1:9">
      <c r="A1390" s="1">
        <v>44124</v>
      </c>
      <c r="B1390">
        <v>17177</v>
      </c>
      <c r="C1390">
        <v>33673</v>
      </c>
      <c r="D1390">
        <v>18261</v>
      </c>
      <c r="E1390">
        <v>8004</v>
      </c>
      <c r="F1390">
        <v>91</v>
      </c>
      <c r="G1390" t="s">
        <v>40</v>
      </c>
      <c r="H1390" t="str">
        <f>IF(Grammys[[#This Row],[date]]&gt;=DATE(2022,2,1), "Grammys", "Grammys + TRA")</f>
        <v>Grammys + TRA</v>
      </c>
      <c r="I1390" s="29" t="str">
        <f>_xlfn.XLOOKUP(Grammys[[#This Row],[date]],mobile_visits[date],mobile_visits[mobile_visitors],"0")</f>
        <v>0</v>
      </c>
    </row>
    <row r="1391" spans="1:9">
      <c r="A1391" s="1">
        <v>44125</v>
      </c>
      <c r="B1391">
        <v>34674</v>
      </c>
      <c r="C1391">
        <v>66396</v>
      </c>
      <c r="D1391">
        <v>37000</v>
      </c>
      <c r="E1391">
        <v>15189</v>
      </c>
      <c r="F1391">
        <v>77</v>
      </c>
      <c r="G1391" t="s">
        <v>40</v>
      </c>
      <c r="H1391" t="str">
        <f>IF(Grammys[[#This Row],[date]]&gt;=DATE(2022,2,1), "Grammys", "Grammys + TRA")</f>
        <v>Grammys + TRA</v>
      </c>
      <c r="I1391" s="29" t="str">
        <f>_xlfn.XLOOKUP(Grammys[[#This Row],[date]],mobile_visits[date],mobile_visits[mobile_visitors],"0")</f>
        <v>0</v>
      </c>
    </row>
    <row r="1392" spans="1:9">
      <c r="A1392" s="1">
        <v>44126</v>
      </c>
      <c r="B1392">
        <v>25334</v>
      </c>
      <c r="C1392">
        <v>48598</v>
      </c>
      <c r="D1392">
        <v>27390</v>
      </c>
      <c r="E1392">
        <v>11948</v>
      </c>
      <c r="F1392">
        <v>84</v>
      </c>
      <c r="G1392" t="s">
        <v>40</v>
      </c>
      <c r="H1392" t="str">
        <f>IF(Grammys[[#This Row],[date]]&gt;=DATE(2022,2,1), "Grammys", "Grammys + TRA")</f>
        <v>Grammys + TRA</v>
      </c>
      <c r="I1392" s="29" t="str">
        <f>_xlfn.XLOOKUP(Grammys[[#This Row],[date]],mobile_visits[date],mobile_visits[mobile_visitors],"0")</f>
        <v>0</v>
      </c>
    </row>
    <row r="1393" spans="1:9">
      <c r="A1393" s="1">
        <v>44127</v>
      </c>
      <c r="B1393">
        <v>20083</v>
      </c>
      <c r="C1393">
        <v>38755</v>
      </c>
      <c r="D1393">
        <v>21310</v>
      </c>
      <c r="E1393">
        <v>9068</v>
      </c>
      <c r="F1393">
        <v>83</v>
      </c>
      <c r="G1393" t="s">
        <v>40</v>
      </c>
      <c r="H1393" t="str">
        <f>IF(Grammys[[#This Row],[date]]&gt;=DATE(2022,2,1), "Grammys", "Grammys + TRA")</f>
        <v>Grammys + TRA</v>
      </c>
      <c r="I1393" s="29" t="str">
        <f>_xlfn.XLOOKUP(Grammys[[#This Row],[date]],mobile_visits[date],mobile_visits[mobile_visitors],"0")</f>
        <v>0</v>
      </c>
    </row>
    <row r="1394" spans="1:9">
      <c r="A1394" s="1">
        <v>44128</v>
      </c>
      <c r="B1394">
        <v>19208</v>
      </c>
      <c r="C1394">
        <v>37695</v>
      </c>
      <c r="D1394">
        <v>20524</v>
      </c>
      <c r="E1394">
        <v>8407</v>
      </c>
      <c r="F1394">
        <v>82</v>
      </c>
      <c r="G1394" t="s">
        <v>40</v>
      </c>
      <c r="H1394" t="str">
        <f>IF(Grammys[[#This Row],[date]]&gt;=DATE(2022,2,1), "Grammys", "Grammys + TRA")</f>
        <v>Grammys + TRA</v>
      </c>
      <c r="I1394" s="29" t="str">
        <f>_xlfn.XLOOKUP(Grammys[[#This Row],[date]],mobile_visits[date],mobile_visits[mobile_visitors],"0")</f>
        <v>0</v>
      </c>
    </row>
    <row r="1395" spans="1:9">
      <c r="A1395" s="1">
        <v>44129</v>
      </c>
      <c r="B1395">
        <v>17880</v>
      </c>
      <c r="C1395">
        <v>34580</v>
      </c>
      <c r="D1395">
        <v>19086</v>
      </c>
      <c r="E1395">
        <v>8108</v>
      </c>
      <c r="F1395">
        <v>79</v>
      </c>
      <c r="G1395" t="s">
        <v>40</v>
      </c>
      <c r="H1395" t="str">
        <f>IF(Grammys[[#This Row],[date]]&gt;=DATE(2022,2,1), "Grammys", "Grammys + TRA")</f>
        <v>Grammys + TRA</v>
      </c>
      <c r="I1395" s="29" t="str">
        <f>_xlfn.XLOOKUP(Grammys[[#This Row],[date]],mobile_visits[date],mobile_visits[mobile_visitors],"0")</f>
        <v>0</v>
      </c>
    </row>
    <row r="1396" spans="1:9">
      <c r="A1396" s="1">
        <v>44130</v>
      </c>
      <c r="B1396">
        <v>29907</v>
      </c>
      <c r="C1396">
        <v>53516</v>
      </c>
      <c r="D1396">
        <v>32148</v>
      </c>
      <c r="E1396">
        <v>13541</v>
      </c>
      <c r="F1396">
        <v>119</v>
      </c>
      <c r="G1396" t="s">
        <v>40</v>
      </c>
      <c r="H1396" t="str">
        <f>IF(Grammys[[#This Row],[date]]&gt;=DATE(2022,2,1), "Grammys", "Grammys + TRA")</f>
        <v>Grammys + TRA</v>
      </c>
      <c r="I1396" s="29" t="str">
        <f>_xlfn.XLOOKUP(Grammys[[#This Row],[date]],mobile_visits[date],mobile_visits[mobile_visitors],"0")</f>
        <v>0</v>
      </c>
    </row>
    <row r="1397" spans="1:9">
      <c r="A1397" s="1">
        <v>44131</v>
      </c>
      <c r="B1397">
        <v>20512</v>
      </c>
      <c r="C1397">
        <v>39791</v>
      </c>
      <c r="D1397">
        <v>22144</v>
      </c>
      <c r="E1397">
        <v>9857</v>
      </c>
      <c r="F1397">
        <v>90</v>
      </c>
      <c r="G1397" t="s">
        <v>40</v>
      </c>
      <c r="H1397" t="str">
        <f>IF(Grammys[[#This Row],[date]]&gt;=DATE(2022,2,1), "Grammys", "Grammys + TRA")</f>
        <v>Grammys + TRA</v>
      </c>
      <c r="I1397" s="29" t="str">
        <f>_xlfn.XLOOKUP(Grammys[[#This Row],[date]],mobile_visits[date],mobile_visits[mobile_visitors],"0")</f>
        <v>0</v>
      </c>
    </row>
    <row r="1398" spans="1:9">
      <c r="A1398" s="1">
        <v>44132</v>
      </c>
      <c r="B1398">
        <v>21173</v>
      </c>
      <c r="C1398">
        <v>43393</v>
      </c>
      <c r="D1398">
        <v>22735</v>
      </c>
      <c r="E1398">
        <v>9838</v>
      </c>
      <c r="F1398">
        <v>82</v>
      </c>
      <c r="G1398" t="s">
        <v>40</v>
      </c>
      <c r="H1398" t="str">
        <f>IF(Grammys[[#This Row],[date]]&gt;=DATE(2022,2,1), "Grammys", "Grammys + TRA")</f>
        <v>Grammys + TRA</v>
      </c>
      <c r="I1398" s="29" t="str">
        <f>_xlfn.XLOOKUP(Grammys[[#This Row],[date]],mobile_visits[date],mobile_visits[mobile_visitors],"0")</f>
        <v>0</v>
      </c>
    </row>
    <row r="1399" spans="1:9">
      <c r="A1399" s="1">
        <v>44133</v>
      </c>
      <c r="B1399">
        <v>19574</v>
      </c>
      <c r="C1399">
        <v>38305</v>
      </c>
      <c r="D1399">
        <v>20930</v>
      </c>
      <c r="E1399">
        <v>9339</v>
      </c>
      <c r="F1399">
        <v>86</v>
      </c>
      <c r="G1399" t="s">
        <v>40</v>
      </c>
      <c r="H1399" t="str">
        <f>IF(Grammys[[#This Row],[date]]&gt;=DATE(2022,2,1), "Grammys", "Grammys + TRA")</f>
        <v>Grammys + TRA</v>
      </c>
      <c r="I1399" s="29" t="str">
        <f>_xlfn.XLOOKUP(Grammys[[#This Row],[date]],mobile_visits[date],mobile_visits[mobile_visitors],"0")</f>
        <v>0</v>
      </c>
    </row>
    <row r="1400" spans="1:9">
      <c r="A1400" s="1">
        <v>44134</v>
      </c>
      <c r="B1400">
        <v>17623</v>
      </c>
      <c r="C1400">
        <v>32898</v>
      </c>
      <c r="D1400">
        <v>18684</v>
      </c>
      <c r="E1400">
        <v>8567</v>
      </c>
      <c r="F1400">
        <v>79</v>
      </c>
      <c r="G1400" t="s">
        <v>40</v>
      </c>
      <c r="H1400" t="str">
        <f>IF(Grammys[[#This Row],[date]]&gt;=DATE(2022,2,1), "Grammys", "Grammys + TRA")</f>
        <v>Grammys + TRA</v>
      </c>
      <c r="I1400" s="29" t="str">
        <f>_xlfn.XLOOKUP(Grammys[[#This Row],[date]],mobile_visits[date],mobile_visits[mobile_visitors],"0")</f>
        <v>0</v>
      </c>
    </row>
    <row r="1401" spans="1:9">
      <c r="A1401" s="1">
        <v>44135</v>
      </c>
      <c r="B1401">
        <v>13141</v>
      </c>
      <c r="C1401">
        <v>24495</v>
      </c>
      <c r="D1401">
        <v>14002</v>
      </c>
      <c r="E1401">
        <v>6157</v>
      </c>
      <c r="F1401">
        <v>76</v>
      </c>
      <c r="G1401" t="s">
        <v>40</v>
      </c>
      <c r="H1401" t="str">
        <f>IF(Grammys[[#This Row],[date]]&gt;=DATE(2022,2,1), "Grammys", "Grammys + TRA")</f>
        <v>Grammys + TRA</v>
      </c>
      <c r="I1401" s="29" t="str">
        <f>_xlfn.XLOOKUP(Grammys[[#This Row],[date]],mobile_visits[date],mobile_visits[mobile_visitors],"0")</f>
        <v>0</v>
      </c>
    </row>
    <row r="1402" spans="1:9">
      <c r="A1402" s="1">
        <v>44136</v>
      </c>
      <c r="B1402">
        <v>14584</v>
      </c>
      <c r="C1402">
        <v>27731</v>
      </c>
      <c r="D1402">
        <v>15478</v>
      </c>
      <c r="E1402">
        <v>6752</v>
      </c>
      <c r="F1402">
        <v>86</v>
      </c>
      <c r="G1402" t="s">
        <v>40</v>
      </c>
      <c r="H1402" t="str">
        <f>IF(Grammys[[#This Row],[date]]&gt;=DATE(2022,2,1), "Grammys", "Grammys + TRA")</f>
        <v>Grammys + TRA</v>
      </c>
      <c r="I1402" s="29" t="str">
        <f>_xlfn.XLOOKUP(Grammys[[#This Row],[date]],mobile_visits[date],mobile_visits[mobile_visitors],"0")</f>
        <v>0</v>
      </c>
    </row>
    <row r="1403" spans="1:9">
      <c r="A1403" s="1">
        <v>44137</v>
      </c>
      <c r="B1403">
        <v>15014</v>
      </c>
      <c r="C1403">
        <v>29404</v>
      </c>
      <c r="D1403">
        <v>16137</v>
      </c>
      <c r="E1403">
        <v>7112</v>
      </c>
      <c r="F1403">
        <v>85</v>
      </c>
      <c r="G1403" t="s">
        <v>40</v>
      </c>
      <c r="H1403" t="str">
        <f>IF(Grammys[[#This Row],[date]]&gt;=DATE(2022,2,1), "Grammys", "Grammys + TRA")</f>
        <v>Grammys + TRA</v>
      </c>
      <c r="I1403" s="29" t="str">
        <f>_xlfn.XLOOKUP(Grammys[[#This Row],[date]],mobile_visits[date],mobile_visits[mobile_visitors],"0")</f>
        <v>0</v>
      </c>
    </row>
    <row r="1404" spans="1:9">
      <c r="A1404" s="1">
        <v>44138</v>
      </c>
      <c r="B1404">
        <v>13986</v>
      </c>
      <c r="C1404">
        <v>26426</v>
      </c>
      <c r="D1404">
        <v>14984</v>
      </c>
      <c r="E1404">
        <v>6295</v>
      </c>
      <c r="F1404">
        <v>85</v>
      </c>
      <c r="G1404" t="s">
        <v>40</v>
      </c>
      <c r="H1404" t="str">
        <f>IF(Grammys[[#This Row],[date]]&gt;=DATE(2022,2,1), "Grammys", "Grammys + TRA")</f>
        <v>Grammys + TRA</v>
      </c>
      <c r="I1404" s="29" t="str">
        <f>_xlfn.XLOOKUP(Grammys[[#This Row],[date]],mobile_visits[date],mobile_visits[mobile_visitors],"0")</f>
        <v>0</v>
      </c>
    </row>
    <row r="1405" spans="1:9">
      <c r="A1405" s="1">
        <v>44139</v>
      </c>
      <c r="B1405">
        <v>13576</v>
      </c>
      <c r="C1405">
        <v>26365</v>
      </c>
      <c r="D1405">
        <v>14579</v>
      </c>
      <c r="E1405">
        <v>6487</v>
      </c>
      <c r="F1405">
        <v>83</v>
      </c>
      <c r="G1405" t="s">
        <v>40</v>
      </c>
      <c r="H1405" t="str">
        <f>IF(Grammys[[#This Row],[date]]&gt;=DATE(2022,2,1), "Grammys", "Grammys + TRA")</f>
        <v>Grammys + TRA</v>
      </c>
      <c r="I1405" s="29" t="str">
        <f>_xlfn.XLOOKUP(Grammys[[#This Row],[date]],mobile_visits[date],mobile_visits[mobile_visitors],"0")</f>
        <v>0</v>
      </c>
    </row>
    <row r="1406" spans="1:9">
      <c r="A1406" s="1">
        <v>44140</v>
      </c>
      <c r="B1406">
        <v>13514</v>
      </c>
      <c r="C1406">
        <v>27232</v>
      </c>
      <c r="D1406">
        <v>14694</v>
      </c>
      <c r="E1406">
        <v>6520</v>
      </c>
      <c r="F1406">
        <v>88</v>
      </c>
      <c r="G1406" t="s">
        <v>40</v>
      </c>
      <c r="H1406" t="str">
        <f>IF(Grammys[[#This Row],[date]]&gt;=DATE(2022,2,1), "Grammys", "Grammys + TRA")</f>
        <v>Grammys + TRA</v>
      </c>
      <c r="I1406" s="29" t="str">
        <f>_xlfn.XLOOKUP(Grammys[[#This Row],[date]],mobile_visits[date],mobile_visits[mobile_visitors],"0")</f>
        <v>0</v>
      </c>
    </row>
    <row r="1407" spans="1:9">
      <c r="A1407" s="1">
        <v>44141</v>
      </c>
      <c r="B1407">
        <v>14861</v>
      </c>
      <c r="C1407">
        <v>28090</v>
      </c>
      <c r="D1407">
        <v>15797</v>
      </c>
      <c r="E1407">
        <v>6872</v>
      </c>
      <c r="F1407">
        <v>81</v>
      </c>
      <c r="G1407" t="s">
        <v>40</v>
      </c>
      <c r="H1407" t="str">
        <f>IF(Grammys[[#This Row],[date]]&gt;=DATE(2022,2,1), "Grammys", "Grammys + TRA")</f>
        <v>Grammys + TRA</v>
      </c>
      <c r="I1407" s="29" t="str">
        <f>_xlfn.XLOOKUP(Grammys[[#This Row],[date]],mobile_visits[date],mobile_visits[mobile_visitors],"0")</f>
        <v>0</v>
      </c>
    </row>
    <row r="1408" spans="1:9">
      <c r="A1408" s="1">
        <v>44142</v>
      </c>
      <c r="B1408">
        <v>13135</v>
      </c>
      <c r="C1408">
        <v>25767</v>
      </c>
      <c r="D1408">
        <v>13984</v>
      </c>
      <c r="E1408">
        <v>5706</v>
      </c>
      <c r="F1408">
        <v>74</v>
      </c>
      <c r="G1408" t="s">
        <v>40</v>
      </c>
      <c r="H1408" t="str">
        <f>IF(Grammys[[#This Row],[date]]&gt;=DATE(2022,2,1), "Grammys", "Grammys + TRA")</f>
        <v>Grammys + TRA</v>
      </c>
      <c r="I1408" s="29" t="str">
        <f>_xlfn.XLOOKUP(Grammys[[#This Row],[date]],mobile_visits[date],mobile_visits[mobile_visitors],"0")</f>
        <v>0</v>
      </c>
    </row>
    <row r="1409" spans="1:9">
      <c r="A1409" s="1">
        <v>44143</v>
      </c>
      <c r="B1409">
        <v>13600</v>
      </c>
      <c r="C1409">
        <v>26410</v>
      </c>
      <c r="D1409">
        <v>14409</v>
      </c>
      <c r="E1409">
        <v>5996</v>
      </c>
      <c r="F1409">
        <v>85</v>
      </c>
      <c r="G1409" t="s">
        <v>40</v>
      </c>
      <c r="H1409" t="str">
        <f>IF(Grammys[[#This Row],[date]]&gt;=DATE(2022,2,1), "Grammys", "Grammys + TRA")</f>
        <v>Grammys + TRA</v>
      </c>
      <c r="I1409" s="29" t="str">
        <f>_xlfn.XLOOKUP(Grammys[[#This Row],[date]],mobile_visits[date],mobile_visits[mobile_visitors],"0")</f>
        <v>0</v>
      </c>
    </row>
    <row r="1410" spans="1:9">
      <c r="A1410" s="1">
        <v>44144</v>
      </c>
      <c r="B1410">
        <v>18814</v>
      </c>
      <c r="C1410">
        <v>34866</v>
      </c>
      <c r="D1410">
        <v>19966</v>
      </c>
      <c r="E1410">
        <v>8013</v>
      </c>
      <c r="F1410">
        <v>80</v>
      </c>
      <c r="G1410" t="s">
        <v>40</v>
      </c>
      <c r="H1410" t="str">
        <f>IF(Grammys[[#This Row],[date]]&gt;=DATE(2022,2,1), "Grammys", "Grammys + TRA")</f>
        <v>Grammys + TRA</v>
      </c>
      <c r="I1410" s="29" t="str">
        <f>_xlfn.XLOOKUP(Grammys[[#This Row],[date]],mobile_visits[date],mobile_visits[mobile_visitors],"0")</f>
        <v>0</v>
      </c>
    </row>
    <row r="1411" spans="1:9">
      <c r="A1411" s="1">
        <v>44145</v>
      </c>
      <c r="B1411">
        <v>16962</v>
      </c>
      <c r="C1411">
        <v>33261</v>
      </c>
      <c r="D1411">
        <v>18232</v>
      </c>
      <c r="E1411">
        <v>7649</v>
      </c>
      <c r="F1411">
        <v>83</v>
      </c>
      <c r="G1411" t="s">
        <v>40</v>
      </c>
      <c r="H1411" t="str">
        <f>IF(Grammys[[#This Row],[date]]&gt;=DATE(2022,2,1), "Grammys", "Grammys + TRA")</f>
        <v>Grammys + TRA</v>
      </c>
      <c r="I1411" s="29" t="str">
        <f>_xlfn.XLOOKUP(Grammys[[#This Row],[date]],mobile_visits[date],mobile_visits[mobile_visitors],"0")</f>
        <v>0</v>
      </c>
    </row>
    <row r="1412" spans="1:9">
      <c r="A1412" s="1">
        <v>44146</v>
      </c>
      <c r="B1412">
        <v>17079</v>
      </c>
      <c r="C1412">
        <v>33553</v>
      </c>
      <c r="D1412">
        <v>18490</v>
      </c>
      <c r="E1412">
        <v>7996</v>
      </c>
      <c r="F1412">
        <v>83</v>
      </c>
      <c r="G1412" t="s">
        <v>40</v>
      </c>
      <c r="H1412" t="str">
        <f>IF(Grammys[[#This Row],[date]]&gt;=DATE(2022,2,1), "Grammys", "Grammys + TRA")</f>
        <v>Grammys + TRA</v>
      </c>
      <c r="I1412" s="29" t="str">
        <f>_xlfn.XLOOKUP(Grammys[[#This Row],[date]],mobile_visits[date],mobile_visits[mobile_visitors],"0")</f>
        <v>0</v>
      </c>
    </row>
    <row r="1413" spans="1:9">
      <c r="A1413" s="1">
        <v>44147</v>
      </c>
      <c r="B1413">
        <v>18830</v>
      </c>
      <c r="C1413">
        <v>35501</v>
      </c>
      <c r="D1413">
        <v>20505</v>
      </c>
      <c r="E1413">
        <v>8873</v>
      </c>
      <c r="F1413">
        <v>89</v>
      </c>
      <c r="G1413" t="s">
        <v>40</v>
      </c>
      <c r="H1413" t="str">
        <f>IF(Grammys[[#This Row],[date]]&gt;=DATE(2022,2,1), "Grammys", "Grammys + TRA")</f>
        <v>Grammys + TRA</v>
      </c>
      <c r="I1413" s="29" t="str">
        <f>_xlfn.XLOOKUP(Grammys[[#This Row],[date]],mobile_visits[date],mobile_visits[mobile_visitors],"0")</f>
        <v>0</v>
      </c>
    </row>
    <row r="1414" spans="1:9">
      <c r="A1414" s="1">
        <v>44148</v>
      </c>
      <c r="B1414">
        <v>16319</v>
      </c>
      <c r="C1414">
        <v>30687</v>
      </c>
      <c r="D1414">
        <v>17412</v>
      </c>
      <c r="E1414">
        <v>7704</v>
      </c>
      <c r="F1414">
        <v>84</v>
      </c>
      <c r="G1414" t="s">
        <v>40</v>
      </c>
      <c r="H1414" t="str">
        <f>IF(Grammys[[#This Row],[date]]&gt;=DATE(2022,2,1), "Grammys", "Grammys + TRA")</f>
        <v>Grammys + TRA</v>
      </c>
      <c r="I1414" s="29" t="str">
        <f>_xlfn.XLOOKUP(Grammys[[#This Row],[date]],mobile_visits[date],mobile_visits[mobile_visitors],"0")</f>
        <v>0</v>
      </c>
    </row>
    <row r="1415" spans="1:9">
      <c r="A1415" s="1">
        <v>44149</v>
      </c>
      <c r="B1415">
        <v>15983</v>
      </c>
      <c r="C1415">
        <v>30682</v>
      </c>
      <c r="D1415">
        <v>17289</v>
      </c>
      <c r="E1415">
        <v>7405</v>
      </c>
      <c r="F1415">
        <v>78</v>
      </c>
      <c r="G1415" t="s">
        <v>40</v>
      </c>
      <c r="H1415" t="str">
        <f>IF(Grammys[[#This Row],[date]]&gt;=DATE(2022,2,1), "Grammys", "Grammys + TRA")</f>
        <v>Grammys + TRA</v>
      </c>
      <c r="I1415" s="29" t="str">
        <f>_xlfn.XLOOKUP(Grammys[[#This Row],[date]],mobile_visits[date],mobile_visits[mobile_visitors],"0")</f>
        <v>0</v>
      </c>
    </row>
    <row r="1416" spans="1:9">
      <c r="A1416" s="1">
        <v>44150</v>
      </c>
      <c r="B1416">
        <v>17175</v>
      </c>
      <c r="C1416">
        <v>32326</v>
      </c>
      <c r="D1416">
        <v>18273</v>
      </c>
      <c r="E1416">
        <v>7651</v>
      </c>
      <c r="F1416">
        <v>80</v>
      </c>
      <c r="G1416" t="s">
        <v>40</v>
      </c>
      <c r="H1416" t="str">
        <f>IF(Grammys[[#This Row],[date]]&gt;=DATE(2022,2,1), "Grammys", "Grammys + TRA")</f>
        <v>Grammys + TRA</v>
      </c>
      <c r="I1416" s="29" t="str">
        <f>_xlfn.XLOOKUP(Grammys[[#This Row],[date]],mobile_visits[date],mobile_visits[mobile_visitors],"0")</f>
        <v>0</v>
      </c>
    </row>
    <row r="1417" spans="1:9">
      <c r="A1417" s="1">
        <v>44151</v>
      </c>
      <c r="B1417">
        <v>20858</v>
      </c>
      <c r="C1417">
        <v>41662</v>
      </c>
      <c r="D1417">
        <v>22350</v>
      </c>
      <c r="E1417">
        <v>8925</v>
      </c>
      <c r="F1417">
        <v>88</v>
      </c>
      <c r="G1417" t="s">
        <v>40</v>
      </c>
      <c r="H1417" t="str">
        <f>IF(Grammys[[#This Row],[date]]&gt;=DATE(2022,2,1), "Grammys", "Grammys + TRA")</f>
        <v>Grammys + TRA</v>
      </c>
      <c r="I1417" s="29" t="str">
        <f>_xlfn.XLOOKUP(Grammys[[#This Row],[date]],mobile_visits[date],mobile_visits[mobile_visitors],"0")</f>
        <v>0</v>
      </c>
    </row>
    <row r="1418" spans="1:9">
      <c r="A1418" s="1">
        <v>44152</v>
      </c>
      <c r="B1418">
        <v>25041</v>
      </c>
      <c r="C1418">
        <v>51792</v>
      </c>
      <c r="D1418">
        <v>27188</v>
      </c>
      <c r="E1418">
        <v>10846</v>
      </c>
      <c r="F1418">
        <v>91</v>
      </c>
      <c r="G1418" t="s">
        <v>40</v>
      </c>
      <c r="H1418" t="str">
        <f>IF(Grammys[[#This Row],[date]]&gt;=DATE(2022,2,1), "Grammys", "Grammys + TRA")</f>
        <v>Grammys + TRA</v>
      </c>
      <c r="I1418" s="29" t="str">
        <f>_xlfn.XLOOKUP(Grammys[[#This Row],[date]],mobile_visits[date],mobile_visits[mobile_visitors],"0")</f>
        <v>0</v>
      </c>
    </row>
    <row r="1419" spans="1:9">
      <c r="A1419" s="1">
        <v>44153</v>
      </c>
      <c r="B1419">
        <v>25803</v>
      </c>
      <c r="C1419">
        <v>50872</v>
      </c>
      <c r="D1419">
        <v>27947</v>
      </c>
      <c r="E1419">
        <v>11378</v>
      </c>
      <c r="F1419">
        <v>80</v>
      </c>
      <c r="G1419" t="s">
        <v>40</v>
      </c>
      <c r="H1419" t="str">
        <f>IF(Grammys[[#This Row],[date]]&gt;=DATE(2022,2,1), "Grammys", "Grammys + TRA")</f>
        <v>Grammys + TRA</v>
      </c>
      <c r="I1419" s="29" t="str">
        <f>_xlfn.XLOOKUP(Grammys[[#This Row],[date]],mobile_visits[date],mobile_visits[mobile_visitors],"0")</f>
        <v>0</v>
      </c>
    </row>
    <row r="1420" spans="1:9">
      <c r="A1420" s="1">
        <v>44154</v>
      </c>
      <c r="B1420">
        <v>61532</v>
      </c>
      <c r="C1420">
        <v>106845</v>
      </c>
      <c r="D1420">
        <v>67141</v>
      </c>
      <c r="E1420">
        <v>25044</v>
      </c>
      <c r="F1420">
        <v>73</v>
      </c>
      <c r="G1420" t="s">
        <v>40</v>
      </c>
      <c r="H1420" t="str">
        <f>IF(Grammys[[#This Row],[date]]&gt;=DATE(2022,2,1), "Grammys", "Grammys + TRA")</f>
        <v>Grammys + TRA</v>
      </c>
      <c r="I1420" s="29" t="str">
        <f>_xlfn.XLOOKUP(Grammys[[#This Row],[date]],mobile_visits[date],mobile_visits[mobile_visitors],"0")</f>
        <v>0</v>
      </c>
    </row>
    <row r="1421" spans="1:9">
      <c r="A1421" s="1">
        <v>44155</v>
      </c>
      <c r="B1421">
        <v>42261</v>
      </c>
      <c r="C1421">
        <v>75620</v>
      </c>
      <c r="D1421">
        <v>44995</v>
      </c>
      <c r="E1421">
        <v>17967</v>
      </c>
      <c r="F1421">
        <v>65</v>
      </c>
      <c r="G1421" t="s">
        <v>40</v>
      </c>
      <c r="H1421" t="str">
        <f>IF(Grammys[[#This Row],[date]]&gt;=DATE(2022,2,1), "Grammys", "Grammys + TRA")</f>
        <v>Grammys + TRA</v>
      </c>
      <c r="I1421" s="29" t="str">
        <f>_xlfn.XLOOKUP(Grammys[[#This Row],[date]],mobile_visits[date],mobile_visits[mobile_visitors],"0")</f>
        <v>0</v>
      </c>
    </row>
    <row r="1422" spans="1:9">
      <c r="A1422" s="1">
        <v>44156</v>
      </c>
      <c r="B1422">
        <v>24891</v>
      </c>
      <c r="C1422">
        <v>48028</v>
      </c>
      <c r="D1422">
        <v>26896</v>
      </c>
      <c r="E1422">
        <v>11230</v>
      </c>
      <c r="F1422">
        <v>77</v>
      </c>
      <c r="G1422" t="s">
        <v>40</v>
      </c>
      <c r="H1422" t="str">
        <f>IF(Grammys[[#This Row],[date]]&gt;=DATE(2022,2,1), "Grammys", "Grammys + TRA")</f>
        <v>Grammys + TRA</v>
      </c>
      <c r="I1422" s="29" t="str">
        <f>_xlfn.XLOOKUP(Grammys[[#This Row],[date]],mobile_visits[date],mobile_visits[mobile_visitors],"0")</f>
        <v>0</v>
      </c>
    </row>
    <row r="1423" spans="1:9">
      <c r="A1423" s="1">
        <v>44157</v>
      </c>
      <c r="B1423">
        <v>32299</v>
      </c>
      <c r="C1423">
        <v>60680</v>
      </c>
      <c r="D1423">
        <v>34794</v>
      </c>
      <c r="E1423">
        <v>13323</v>
      </c>
      <c r="F1423">
        <v>69</v>
      </c>
      <c r="G1423" t="s">
        <v>40</v>
      </c>
      <c r="H1423" t="str">
        <f>IF(Grammys[[#This Row],[date]]&gt;=DATE(2022,2,1), "Grammys", "Grammys + TRA")</f>
        <v>Grammys + TRA</v>
      </c>
      <c r="I1423" s="29" t="str">
        <f>_xlfn.XLOOKUP(Grammys[[#This Row],[date]],mobile_visits[date],mobile_visits[mobile_visitors],"0")</f>
        <v>0</v>
      </c>
    </row>
    <row r="1424" spans="1:9">
      <c r="A1424" s="1">
        <v>44158</v>
      </c>
      <c r="B1424">
        <v>63653</v>
      </c>
      <c r="C1424">
        <v>140266</v>
      </c>
      <c r="D1424">
        <v>70828</v>
      </c>
      <c r="E1424">
        <v>26688</v>
      </c>
      <c r="F1424">
        <v>88</v>
      </c>
      <c r="G1424" t="s">
        <v>41</v>
      </c>
      <c r="H1424" t="str">
        <f>IF(Grammys[[#This Row],[date]]&gt;=DATE(2022,2,1), "Grammys", "Grammys + TRA")</f>
        <v>Grammys + TRA</v>
      </c>
      <c r="I1424" s="29" t="str">
        <f>_xlfn.XLOOKUP(Grammys[[#This Row],[date]],mobile_visits[date],mobile_visits[mobile_visitors],"0")</f>
        <v>0</v>
      </c>
    </row>
    <row r="1425" spans="1:9">
      <c r="A1425" s="1">
        <v>44159</v>
      </c>
      <c r="B1425">
        <v>1958933</v>
      </c>
      <c r="C1425">
        <v>4148435</v>
      </c>
      <c r="D1425">
        <v>2261918</v>
      </c>
      <c r="E1425">
        <v>630849</v>
      </c>
      <c r="F1425">
        <v>198</v>
      </c>
      <c r="G1425" t="s">
        <v>40</v>
      </c>
      <c r="H1425" t="str">
        <f>IF(Grammys[[#This Row],[date]]&gt;=DATE(2022,2,1), "Grammys", "Grammys + TRA")</f>
        <v>Grammys + TRA</v>
      </c>
      <c r="I1425" s="29" t="str">
        <f>_xlfn.XLOOKUP(Grammys[[#This Row],[date]],mobile_visits[date],mobile_visits[mobile_visitors],"0")</f>
        <v>0</v>
      </c>
    </row>
    <row r="1426" spans="1:9">
      <c r="A1426" s="1">
        <v>44160</v>
      </c>
      <c r="B1426">
        <v>762775</v>
      </c>
      <c r="C1426">
        <v>1441502</v>
      </c>
      <c r="D1426">
        <v>856904</v>
      </c>
      <c r="E1426">
        <v>330937</v>
      </c>
      <c r="F1426">
        <v>116</v>
      </c>
      <c r="G1426" t="s">
        <v>40</v>
      </c>
      <c r="H1426" t="str">
        <f>IF(Grammys[[#This Row],[date]]&gt;=DATE(2022,2,1), "Grammys", "Grammys + TRA")</f>
        <v>Grammys + TRA</v>
      </c>
      <c r="I1426" s="29" t="str">
        <f>_xlfn.XLOOKUP(Grammys[[#This Row],[date]],mobile_visits[date],mobile_visits[mobile_visitors],"0")</f>
        <v>0</v>
      </c>
    </row>
    <row r="1427" spans="1:9">
      <c r="A1427" s="1">
        <v>44161</v>
      </c>
      <c r="B1427">
        <v>260940</v>
      </c>
      <c r="C1427">
        <v>505559</v>
      </c>
      <c r="D1427">
        <v>290319</v>
      </c>
      <c r="E1427">
        <v>118915</v>
      </c>
      <c r="F1427">
        <v>109</v>
      </c>
      <c r="G1427" t="s">
        <v>40</v>
      </c>
      <c r="H1427" t="str">
        <f>IF(Grammys[[#This Row],[date]]&gt;=DATE(2022,2,1), "Grammys", "Grammys + TRA")</f>
        <v>Grammys + TRA</v>
      </c>
      <c r="I1427" s="29" t="str">
        <f>_xlfn.XLOOKUP(Grammys[[#This Row],[date]],mobile_visits[date],mobile_visits[mobile_visitors],"0")</f>
        <v>0</v>
      </c>
    </row>
    <row r="1428" spans="1:9">
      <c r="A1428" s="1">
        <v>44162</v>
      </c>
      <c r="B1428">
        <v>141310</v>
      </c>
      <c r="C1428">
        <v>283121</v>
      </c>
      <c r="D1428">
        <v>156211</v>
      </c>
      <c r="E1428">
        <v>62891</v>
      </c>
      <c r="F1428">
        <v>112</v>
      </c>
      <c r="G1428" t="s">
        <v>40</v>
      </c>
      <c r="H1428" t="str">
        <f>IF(Grammys[[#This Row],[date]]&gt;=DATE(2022,2,1), "Grammys", "Grammys + TRA")</f>
        <v>Grammys + TRA</v>
      </c>
      <c r="I1428" s="29" t="str">
        <f>_xlfn.XLOOKUP(Grammys[[#This Row],[date]],mobile_visits[date],mobile_visits[mobile_visitors],"0")</f>
        <v>0</v>
      </c>
    </row>
    <row r="1429" spans="1:9">
      <c r="A1429" s="1">
        <v>44163</v>
      </c>
      <c r="B1429">
        <v>113877</v>
      </c>
      <c r="C1429">
        <v>227719</v>
      </c>
      <c r="D1429">
        <v>125883</v>
      </c>
      <c r="E1429">
        <v>51071</v>
      </c>
      <c r="F1429">
        <v>112</v>
      </c>
      <c r="G1429" t="s">
        <v>40</v>
      </c>
      <c r="H1429" t="str">
        <f>IF(Grammys[[#This Row],[date]]&gt;=DATE(2022,2,1), "Grammys", "Grammys + TRA")</f>
        <v>Grammys + TRA</v>
      </c>
      <c r="I1429" s="29" t="str">
        <f>_xlfn.XLOOKUP(Grammys[[#This Row],[date]],mobile_visits[date],mobile_visits[mobile_visitors],"0")</f>
        <v>0</v>
      </c>
    </row>
    <row r="1430" spans="1:9">
      <c r="A1430" s="1">
        <v>44164</v>
      </c>
      <c r="B1430">
        <v>94497</v>
      </c>
      <c r="C1430">
        <v>189935</v>
      </c>
      <c r="D1430">
        <v>104784</v>
      </c>
      <c r="E1430">
        <v>41694</v>
      </c>
      <c r="F1430">
        <v>111</v>
      </c>
      <c r="G1430" t="s">
        <v>40</v>
      </c>
      <c r="H1430" t="str">
        <f>IF(Grammys[[#This Row],[date]]&gt;=DATE(2022,2,1), "Grammys", "Grammys + TRA")</f>
        <v>Grammys + TRA</v>
      </c>
      <c r="I1430" s="29" t="str">
        <f>_xlfn.XLOOKUP(Grammys[[#This Row],[date]],mobile_visits[date],mobile_visits[mobile_visitors],"0")</f>
        <v>0</v>
      </c>
    </row>
    <row r="1431" spans="1:9">
      <c r="A1431" s="1">
        <v>44165</v>
      </c>
      <c r="B1431">
        <v>92980</v>
      </c>
      <c r="C1431">
        <v>194194</v>
      </c>
      <c r="D1431">
        <v>100948</v>
      </c>
      <c r="E1431">
        <v>37331</v>
      </c>
      <c r="F1431">
        <v>105</v>
      </c>
      <c r="G1431" t="s">
        <v>40</v>
      </c>
      <c r="H1431" t="str">
        <f>IF(Grammys[[#This Row],[date]]&gt;=DATE(2022,2,1), "Grammys", "Grammys + TRA")</f>
        <v>Grammys + TRA</v>
      </c>
      <c r="I1431" s="29" t="str">
        <f>_xlfn.XLOOKUP(Grammys[[#This Row],[date]],mobile_visits[date],mobile_visits[mobile_visitors],"0")</f>
        <v>0</v>
      </c>
    </row>
    <row r="1432" spans="1:9">
      <c r="A1432" s="1">
        <v>44166</v>
      </c>
      <c r="B1432">
        <v>76758</v>
      </c>
      <c r="C1432">
        <v>163418</v>
      </c>
      <c r="D1432">
        <v>83983</v>
      </c>
      <c r="E1432">
        <v>32544</v>
      </c>
      <c r="F1432">
        <v>104</v>
      </c>
      <c r="G1432" t="s">
        <v>40</v>
      </c>
      <c r="H1432" t="str">
        <f>IF(Grammys[[#This Row],[date]]&gt;=DATE(2022,2,1), "Grammys", "Grammys + TRA")</f>
        <v>Grammys + TRA</v>
      </c>
      <c r="I1432" s="29" t="str">
        <f>_xlfn.XLOOKUP(Grammys[[#This Row],[date]],mobile_visits[date],mobile_visits[mobile_visitors],"0")</f>
        <v>0</v>
      </c>
    </row>
    <row r="1433" spans="1:9">
      <c r="A1433" s="1">
        <v>44167</v>
      </c>
      <c r="B1433">
        <v>63844</v>
      </c>
      <c r="C1433">
        <v>137753</v>
      </c>
      <c r="D1433">
        <v>71479</v>
      </c>
      <c r="E1433">
        <v>29650</v>
      </c>
      <c r="F1433">
        <v>103</v>
      </c>
      <c r="G1433" t="s">
        <v>40</v>
      </c>
      <c r="H1433" t="str">
        <f>IF(Grammys[[#This Row],[date]]&gt;=DATE(2022,2,1), "Grammys", "Grammys + TRA")</f>
        <v>Grammys + TRA</v>
      </c>
      <c r="I1433" s="29" t="str">
        <f>_xlfn.XLOOKUP(Grammys[[#This Row],[date]],mobile_visits[date],mobile_visits[mobile_visitors],"0")</f>
        <v>0</v>
      </c>
    </row>
    <row r="1434" spans="1:9">
      <c r="A1434" s="1">
        <v>44168</v>
      </c>
      <c r="B1434">
        <v>51087</v>
      </c>
      <c r="C1434">
        <v>107078</v>
      </c>
      <c r="D1434">
        <v>55955</v>
      </c>
      <c r="E1434">
        <v>23770</v>
      </c>
      <c r="F1434">
        <v>101</v>
      </c>
      <c r="G1434" t="s">
        <v>40</v>
      </c>
      <c r="H1434" t="str">
        <f>IF(Grammys[[#This Row],[date]]&gt;=DATE(2022,2,1), "Grammys", "Grammys + TRA")</f>
        <v>Grammys + TRA</v>
      </c>
      <c r="I1434" s="29" t="str">
        <f>_xlfn.XLOOKUP(Grammys[[#This Row],[date]],mobile_visits[date],mobile_visits[mobile_visitors],"0")</f>
        <v>0</v>
      </c>
    </row>
    <row r="1435" spans="1:9">
      <c r="A1435" s="1">
        <v>44169</v>
      </c>
      <c r="B1435">
        <v>48800</v>
      </c>
      <c r="C1435">
        <v>99890</v>
      </c>
      <c r="D1435">
        <v>52657</v>
      </c>
      <c r="E1435">
        <v>22701</v>
      </c>
      <c r="F1435">
        <v>100</v>
      </c>
      <c r="G1435" t="s">
        <v>40</v>
      </c>
      <c r="H1435" t="str">
        <f>IF(Grammys[[#This Row],[date]]&gt;=DATE(2022,2,1), "Grammys", "Grammys + TRA")</f>
        <v>Grammys + TRA</v>
      </c>
      <c r="I1435" s="29" t="str">
        <f>_xlfn.XLOOKUP(Grammys[[#This Row],[date]],mobile_visits[date],mobile_visits[mobile_visitors],"0")</f>
        <v>0</v>
      </c>
    </row>
    <row r="1436" spans="1:9">
      <c r="A1436" s="1">
        <v>44170</v>
      </c>
      <c r="B1436">
        <v>43764</v>
      </c>
      <c r="C1436">
        <v>87082</v>
      </c>
      <c r="D1436">
        <v>47498</v>
      </c>
      <c r="E1436">
        <v>20800</v>
      </c>
      <c r="F1436">
        <v>97</v>
      </c>
      <c r="G1436" t="s">
        <v>40</v>
      </c>
      <c r="H1436" t="str">
        <f>IF(Grammys[[#This Row],[date]]&gt;=DATE(2022,2,1), "Grammys", "Grammys + TRA")</f>
        <v>Grammys + TRA</v>
      </c>
      <c r="I1436" s="29" t="str">
        <f>_xlfn.XLOOKUP(Grammys[[#This Row],[date]],mobile_visits[date],mobile_visits[mobile_visitors],"0")</f>
        <v>0</v>
      </c>
    </row>
    <row r="1437" spans="1:9">
      <c r="A1437" s="1">
        <v>44171</v>
      </c>
      <c r="B1437">
        <v>42409</v>
      </c>
      <c r="C1437">
        <v>87619</v>
      </c>
      <c r="D1437">
        <v>46342</v>
      </c>
      <c r="E1437">
        <v>19515</v>
      </c>
      <c r="F1437">
        <v>96</v>
      </c>
      <c r="G1437" t="s">
        <v>40</v>
      </c>
      <c r="H1437" t="str">
        <f>IF(Grammys[[#This Row],[date]]&gt;=DATE(2022,2,1), "Grammys", "Grammys + TRA")</f>
        <v>Grammys + TRA</v>
      </c>
      <c r="I1437" s="29" t="str">
        <f>_xlfn.XLOOKUP(Grammys[[#This Row],[date]],mobile_visits[date],mobile_visits[mobile_visitors],"0")</f>
        <v>0</v>
      </c>
    </row>
    <row r="1438" spans="1:9">
      <c r="A1438" s="1">
        <v>44172</v>
      </c>
      <c r="B1438">
        <v>43390</v>
      </c>
      <c r="C1438">
        <v>96172</v>
      </c>
      <c r="D1438">
        <v>47278</v>
      </c>
      <c r="E1438">
        <v>19030</v>
      </c>
      <c r="F1438">
        <v>101</v>
      </c>
      <c r="G1438" t="s">
        <v>40</v>
      </c>
      <c r="H1438" t="str">
        <f>IF(Grammys[[#This Row],[date]]&gt;=DATE(2022,2,1), "Grammys", "Grammys + TRA")</f>
        <v>Grammys + TRA</v>
      </c>
      <c r="I1438" s="29" t="str">
        <f>_xlfn.XLOOKUP(Grammys[[#This Row],[date]],mobile_visits[date],mobile_visits[mobile_visitors],"0")</f>
        <v>0</v>
      </c>
    </row>
    <row r="1439" spans="1:9">
      <c r="A1439" s="1">
        <v>44173</v>
      </c>
      <c r="B1439">
        <v>43146</v>
      </c>
      <c r="C1439">
        <v>90214</v>
      </c>
      <c r="D1439">
        <v>46608</v>
      </c>
      <c r="E1439">
        <v>18737</v>
      </c>
      <c r="F1439">
        <v>98</v>
      </c>
      <c r="G1439" t="s">
        <v>40</v>
      </c>
      <c r="H1439" t="str">
        <f>IF(Grammys[[#This Row],[date]]&gt;=DATE(2022,2,1), "Grammys", "Grammys + TRA")</f>
        <v>Grammys + TRA</v>
      </c>
      <c r="I1439" s="29" t="str">
        <f>_xlfn.XLOOKUP(Grammys[[#This Row],[date]],mobile_visits[date],mobile_visits[mobile_visitors],"0")</f>
        <v>0</v>
      </c>
    </row>
    <row r="1440" spans="1:9">
      <c r="A1440" s="1">
        <v>44174</v>
      </c>
      <c r="B1440">
        <v>38797</v>
      </c>
      <c r="C1440">
        <v>83490</v>
      </c>
      <c r="D1440">
        <v>42421</v>
      </c>
      <c r="E1440">
        <v>17546</v>
      </c>
      <c r="F1440">
        <v>99</v>
      </c>
      <c r="G1440" t="s">
        <v>40</v>
      </c>
      <c r="H1440" t="str">
        <f>IF(Grammys[[#This Row],[date]]&gt;=DATE(2022,2,1), "Grammys", "Grammys + TRA")</f>
        <v>Grammys + TRA</v>
      </c>
      <c r="I1440" s="29" t="str">
        <f>_xlfn.XLOOKUP(Grammys[[#This Row],[date]],mobile_visits[date],mobile_visits[mobile_visitors],"0")</f>
        <v>0</v>
      </c>
    </row>
    <row r="1441" spans="1:9">
      <c r="A1441" s="1">
        <v>44175</v>
      </c>
      <c r="B1441">
        <v>44347</v>
      </c>
      <c r="C1441">
        <v>92506</v>
      </c>
      <c r="D1441">
        <v>47998</v>
      </c>
      <c r="E1441">
        <v>20500</v>
      </c>
      <c r="F1441">
        <v>96</v>
      </c>
      <c r="G1441" t="s">
        <v>40</v>
      </c>
      <c r="H1441" t="str">
        <f>IF(Grammys[[#This Row],[date]]&gt;=DATE(2022,2,1), "Grammys", "Grammys + TRA")</f>
        <v>Grammys + TRA</v>
      </c>
      <c r="I1441" s="29" t="str">
        <f>_xlfn.XLOOKUP(Grammys[[#This Row],[date]],mobile_visits[date],mobile_visits[mobile_visitors],"0")</f>
        <v>0</v>
      </c>
    </row>
    <row r="1442" spans="1:9">
      <c r="A1442" s="1">
        <v>44176</v>
      </c>
      <c r="B1442">
        <v>43634</v>
      </c>
      <c r="C1442">
        <v>97289</v>
      </c>
      <c r="D1442">
        <v>48654</v>
      </c>
      <c r="E1442">
        <v>19146</v>
      </c>
      <c r="F1442">
        <v>115</v>
      </c>
      <c r="G1442" t="s">
        <v>40</v>
      </c>
      <c r="H1442" t="str">
        <f>IF(Grammys[[#This Row],[date]]&gt;=DATE(2022,2,1), "Grammys", "Grammys + TRA")</f>
        <v>Grammys + TRA</v>
      </c>
      <c r="I1442" s="29" t="str">
        <f>_xlfn.XLOOKUP(Grammys[[#This Row],[date]],mobile_visits[date],mobile_visits[mobile_visitors],"0")</f>
        <v>0</v>
      </c>
    </row>
    <row r="1443" spans="1:9">
      <c r="A1443" s="1">
        <v>44177</v>
      </c>
      <c r="B1443">
        <v>37815</v>
      </c>
      <c r="C1443">
        <v>77135</v>
      </c>
      <c r="D1443">
        <v>41338</v>
      </c>
      <c r="E1443">
        <v>16978</v>
      </c>
      <c r="F1443">
        <v>99</v>
      </c>
      <c r="G1443" t="s">
        <v>40</v>
      </c>
      <c r="H1443" t="str">
        <f>IF(Grammys[[#This Row],[date]]&gt;=DATE(2022,2,1), "Grammys", "Grammys + TRA")</f>
        <v>Grammys + TRA</v>
      </c>
      <c r="I1443" s="29" t="str">
        <f>_xlfn.XLOOKUP(Grammys[[#This Row],[date]],mobile_visits[date],mobile_visits[mobile_visitors],"0")</f>
        <v>0</v>
      </c>
    </row>
    <row r="1444" spans="1:9">
      <c r="A1444" s="1">
        <v>44178</v>
      </c>
      <c r="B1444">
        <v>34527</v>
      </c>
      <c r="C1444">
        <v>68666</v>
      </c>
      <c r="D1444">
        <v>37085</v>
      </c>
      <c r="E1444">
        <v>15439</v>
      </c>
      <c r="F1444">
        <v>96</v>
      </c>
      <c r="G1444" t="s">
        <v>40</v>
      </c>
      <c r="H1444" t="str">
        <f>IF(Grammys[[#This Row],[date]]&gt;=DATE(2022,2,1), "Grammys", "Grammys + TRA")</f>
        <v>Grammys + TRA</v>
      </c>
      <c r="I1444" s="29" t="str">
        <f>_xlfn.XLOOKUP(Grammys[[#This Row],[date]],mobile_visits[date],mobile_visits[mobile_visitors],"0")</f>
        <v>0</v>
      </c>
    </row>
    <row r="1445" spans="1:9">
      <c r="A1445" s="1">
        <v>44179</v>
      </c>
      <c r="B1445">
        <v>32447</v>
      </c>
      <c r="C1445">
        <v>68981</v>
      </c>
      <c r="D1445">
        <v>35488</v>
      </c>
      <c r="E1445">
        <v>14451</v>
      </c>
      <c r="F1445">
        <v>102</v>
      </c>
      <c r="G1445" t="s">
        <v>40</v>
      </c>
      <c r="H1445" t="str">
        <f>IF(Grammys[[#This Row],[date]]&gt;=DATE(2022,2,1), "Grammys", "Grammys + TRA")</f>
        <v>Grammys + TRA</v>
      </c>
      <c r="I1445" s="29" t="str">
        <f>_xlfn.XLOOKUP(Grammys[[#This Row],[date]],mobile_visits[date],mobile_visits[mobile_visitors],"0")</f>
        <v>0</v>
      </c>
    </row>
    <row r="1446" spans="1:9">
      <c r="A1446" s="1">
        <v>44180</v>
      </c>
      <c r="B1446">
        <v>47318</v>
      </c>
      <c r="C1446">
        <v>103196</v>
      </c>
      <c r="D1446">
        <v>51756</v>
      </c>
      <c r="E1446">
        <v>20646</v>
      </c>
      <c r="F1446">
        <v>100</v>
      </c>
      <c r="G1446" t="s">
        <v>40</v>
      </c>
      <c r="H1446" t="str">
        <f>IF(Grammys[[#This Row],[date]]&gt;=DATE(2022,2,1), "Grammys", "Grammys + TRA")</f>
        <v>Grammys + TRA</v>
      </c>
      <c r="I1446" s="29" t="str">
        <f>_xlfn.XLOOKUP(Grammys[[#This Row],[date]],mobile_visits[date],mobile_visits[mobile_visitors],"0")</f>
        <v>0</v>
      </c>
    </row>
    <row r="1447" spans="1:9">
      <c r="A1447" s="1">
        <v>44181</v>
      </c>
      <c r="B1447">
        <v>39080</v>
      </c>
      <c r="C1447">
        <v>79662</v>
      </c>
      <c r="D1447">
        <v>43112</v>
      </c>
      <c r="E1447">
        <v>19629</v>
      </c>
      <c r="F1447">
        <v>96</v>
      </c>
      <c r="G1447" t="s">
        <v>40</v>
      </c>
      <c r="H1447" t="str">
        <f>IF(Grammys[[#This Row],[date]]&gt;=DATE(2022,2,1), "Grammys", "Grammys + TRA")</f>
        <v>Grammys + TRA</v>
      </c>
      <c r="I1447" s="29" t="str">
        <f>_xlfn.XLOOKUP(Grammys[[#This Row],[date]],mobile_visits[date],mobile_visits[mobile_visitors],"0")</f>
        <v>0</v>
      </c>
    </row>
    <row r="1448" spans="1:9">
      <c r="A1448" s="1">
        <v>44182</v>
      </c>
      <c r="B1448">
        <v>36052</v>
      </c>
      <c r="C1448">
        <v>72926</v>
      </c>
      <c r="D1448">
        <v>38693</v>
      </c>
      <c r="E1448">
        <v>17304</v>
      </c>
      <c r="F1448">
        <v>92</v>
      </c>
      <c r="G1448" t="s">
        <v>40</v>
      </c>
      <c r="H1448" t="str">
        <f>IF(Grammys[[#This Row],[date]]&gt;=DATE(2022,2,1), "Grammys", "Grammys + TRA")</f>
        <v>Grammys + TRA</v>
      </c>
      <c r="I1448" s="29" t="str">
        <f>_xlfn.XLOOKUP(Grammys[[#This Row],[date]],mobile_visits[date],mobile_visits[mobile_visitors],"0")</f>
        <v>0</v>
      </c>
    </row>
    <row r="1449" spans="1:9">
      <c r="A1449" s="1">
        <v>44183</v>
      </c>
      <c r="B1449">
        <v>34217</v>
      </c>
      <c r="C1449">
        <v>68546</v>
      </c>
      <c r="D1449">
        <v>36939</v>
      </c>
      <c r="E1449">
        <v>16220</v>
      </c>
      <c r="F1449">
        <v>91</v>
      </c>
      <c r="G1449" t="s">
        <v>40</v>
      </c>
      <c r="H1449" t="str">
        <f>IF(Grammys[[#This Row],[date]]&gt;=DATE(2022,2,1), "Grammys", "Grammys + TRA")</f>
        <v>Grammys + TRA</v>
      </c>
      <c r="I1449" s="29" t="str">
        <f>_xlfn.XLOOKUP(Grammys[[#This Row],[date]],mobile_visits[date],mobile_visits[mobile_visitors],"0")</f>
        <v>0</v>
      </c>
    </row>
    <row r="1450" spans="1:9">
      <c r="A1450" s="1">
        <v>44184</v>
      </c>
      <c r="B1450">
        <v>30628</v>
      </c>
      <c r="C1450">
        <v>60462</v>
      </c>
      <c r="D1450">
        <v>33394</v>
      </c>
      <c r="E1450">
        <v>14978</v>
      </c>
      <c r="F1450">
        <v>93</v>
      </c>
      <c r="G1450" t="s">
        <v>40</v>
      </c>
      <c r="H1450" t="str">
        <f>IF(Grammys[[#This Row],[date]]&gt;=DATE(2022,2,1), "Grammys", "Grammys + TRA")</f>
        <v>Grammys + TRA</v>
      </c>
      <c r="I1450" s="29" t="str">
        <f>_xlfn.XLOOKUP(Grammys[[#This Row],[date]],mobile_visits[date],mobile_visits[mobile_visitors],"0")</f>
        <v>0</v>
      </c>
    </row>
    <row r="1451" spans="1:9">
      <c r="A1451" s="1">
        <v>44185</v>
      </c>
      <c r="B1451">
        <v>32345</v>
      </c>
      <c r="C1451">
        <v>64112</v>
      </c>
      <c r="D1451">
        <v>35669</v>
      </c>
      <c r="E1451">
        <v>15991</v>
      </c>
      <c r="F1451">
        <v>97</v>
      </c>
      <c r="G1451" t="s">
        <v>40</v>
      </c>
      <c r="H1451" t="str">
        <f>IF(Grammys[[#This Row],[date]]&gt;=DATE(2022,2,1), "Grammys", "Grammys + TRA")</f>
        <v>Grammys + TRA</v>
      </c>
      <c r="I1451" s="29" t="str">
        <f>_xlfn.XLOOKUP(Grammys[[#This Row],[date]],mobile_visits[date],mobile_visits[mobile_visitors],"0")</f>
        <v>0</v>
      </c>
    </row>
    <row r="1452" spans="1:9">
      <c r="A1452" s="1">
        <v>44186</v>
      </c>
      <c r="B1452">
        <v>30430</v>
      </c>
      <c r="C1452">
        <v>60128</v>
      </c>
      <c r="D1452">
        <v>32715</v>
      </c>
      <c r="E1452">
        <v>14706</v>
      </c>
      <c r="F1452">
        <v>95</v>
      </c>
      <c r="G1452" t="s">
        <v>40</v>
      </c>
      <c r="H1452" t="str">
        <f>IF(Grammys[[#This Row],[date]]&gt;=DATE(2022,2,1), "Grammys", "Grammys + TRA")</f>
        <v>Grammys + TRA</v>
      </c>
      <c r="I1452" s="29" t="str">
        <f>_xlfn.XLOOKUP(Grammys[[#This Row],[date]],mobile_visits[date],mobile_visits[mobile_visitors],"0")</f>
        <v>0</v>
      </c>
    </row>
    <row r="1453" spans="1:9">
      <c r="A1453" s="1">
        <v>44187</v>
      </c>
      <c r="B1453">
        <v>30528</v>
      </c>
      <c r="C1453">
        <v>59146</v>
      </c>
      <c r="D1453">
        <v>33100</v>
      </c>
      <c r="E1453">
        <v>14919</v>
      </c>
      <c r="F1453">
        <v>92</v>
      </c>
      <c r="G1453" t="s">
        <v>40</v>
      </c>
      <c r="H1453" t="str">
        <f>IF(Grammys[[#This Row],[date]]&gt;=DATE(2022,2,1), "Grammys", "Grammys + TRA")</f>
        <v>Grammys + TRA</v>
      </c>
      <c r="I1453" s="29" t="str">
        <f>_xlfn.XLOOKUP(Grammys[[#This Row],[date]],mobile_visits[date],mobile_visits[mobile_visitors],"0")</f>
        <v>0</v>
      </c>
    </row>
    <row r="1454" spans="1:9">
      <c r="A1454" s="1">
        <v>44188</v>
      </c>
      <c r="B1454">
        <v>27639</v>
      </c>
      <c r="C1454">
        <v>52727</v>
      </c>
      <c r="D1454">
        <v>29873</v>
      </c>
      <c r="E1454">
        <v>13850</v>
      </c>
      <c r="F1454">
        <v>93</v>
      </c>
      <c r="G1454" t="s">
        <v>40</v>
      </c>
      <c r="H1454" t="str">
        <f>IF(Grammys[[#This Row],[date]]&gt;=DATE(2022,2,1), "Grammys", "Grammys + TRA")</f>
        <v>Grammys + TRA</v>
      </c>
      <c r="I1454" s="29" t="str">
        <f>_xlfn.XLOOKUP(Grammys[[#This Row],[date]],mobile_visits[date],mobile_visits[mobile_visitors],"0")</f>
        <v>0</v>
      </c>
    </row>
    <row r="1455" spans="1:9">
      <c r="A1455" s="1">
        <v>44189</v>
      </c>
      <c r="B1455">
        <v>24138</v>
      </c>
      <c r="C1455">
        <v>44714</v>
      </c>
      <c r="D1455">
        <v>25710</v>
      </c>
      <c r="E1455">
        <v>12130</v>
      </c>
      <c r="F1455">
        <v>87</v>
      </c>
      <c r="G1455" t="s">
        <v>40</v>
      </c>
      <c r="H1455" t="str">
        <f>IF(Grammys[[#This Row],[date]]&gt;=DATE(2022,2,1), "Grammys", "Grammys + TRA")</f>
        <v>Grammys + TRA</v>
      </c>
      <c r="I1455" s="29" t="str">
        <f>_xlfn.XLOOKUP(Grammys[[#This Row],[date]],mobile_visits[date],mobile_visits[mobile_visitors],"0")</f>
        <v>0</v>
      </c>
    </row>
    <row r="1456" spans="1:9">
      <c r="A1456" s="1">
        <v>44190</v>
      </c>
      <c r="B1456">
        <v>23066</v>
      </c>
      <c r="C1456">
        <v>42606</v>
      </c>
      <c r="D1456">
        <v>24926</v>
      </c>
      <c r="E1456">
        <v>12025</v>
      </c>
      <c r="F1456">
        <v>83</v>
      </c>
      <c r="G1456" t="s">
        <v>40</v>
      </c>
      <c r="H1456" t="str">
        <f>IF(Grammys[[#This Row],[date]]&gt;=DATE(2022,2,1), "Grammys", "Grammys + TRA")</f>
        <v>Grammys + TRA</v>
      </c>
      <c r="I1456" s="29" t="str">
        <f>_xlfn.XLOOKUP(Grammys[[#This Row],[date]],mobile_visits[date],mobile_visits[mobile_visitors],"0")</f>
        <v>0</v>
      </c>
    </row>
    <row r="1457" spans="1:9">
      <c r="A1457" s="1">
        <v>44191</v>
      </c>
      <c r="B1457">
        <v>27622</v>
      </c>
      <c r="C1457">
        <v>53539</v>
      </c>
      <c r="D1457">
        <v>30223</v>
      </c>
      <c r="E1457">
        <v>14003</v>
      </c>
      <c r="F1457">
        <v>90</v>
      </c>
      <c r="G1457" t="s">
        <v>40</v>
      </c>
      <c r="H1457" t="str">
        <f>IF(Grammys[[#This Row],[date]]&gt;=DATE(2022,2,1), "Grammys", "Grammys + TRA")</f>
        <v>Grammys + TRA</v>
      </c>
      <c r="I1457" s="29" t="str">
        <f>_xlfn.XLOOKUP(Grammys[[#This Row],[date]],mobile_visits[date],mobile_visits[mobile_visitors],"0")</f>
        <v>0</v>
      </c>
    </row>
    <row r="1458" spans="1:9">
      <c r="A1458" s="1">
        <v>44192</v>
      </c>
      <c r="B1458">
        <v>31899</v>
      </c>
      <c r="C1458">
        <v>59573</v>
      </c>
      <c r="D1458">
        <v>33770</v>
      </c>
      <c r="E1458">
        <v>15484</v>
      </c>
      <c r="F1458">
        <v>96</v>
      </c>
      <c r="G1458" t="s">
        <v>40</v>
      </c>
      <c r="H1458" t="str">
        <f>IF(Grammys[[#This Row],[date]]&gt;=DATE(2022,2,1), "Grammys", "Grammys + TRA")</f>
        <v>Grammys + TRA</v>
      </c>
      <c r="I1458" s="29" t="str">
        <f>_xlfn.XLOOKUP(Grammys[[#This Row],[date]],mobile_visits[date],mobile_visits[mobile_visitors],"0")</f>
        <v>0</v>
      </c>
    </row>
    <row r="1459" spans="1:9">
      <c r="A1459" s="1">
        <v>44193</v>
      </c>
      <c r="B1459">
        <v>34809</v>
      </c>
      <c r="C1459">
        <v>67685</v>
      </c>
      <c r="D1459">
        <v>37855</v>
      </c>
      <c r="E1459">
        <v>17296</v>
      </c>
      <c r="F1459">
        <v>89</v>
      </c>
      <c r="G1459" t="s">
        <v>40</v>
      </c>
      <c r="H1459" t="str">
        <f>IF(Grammys[[#This Row],[date]]&gt;=DATE(2022,2,1), "Grammys", "Grammys + TRA")</f>
        <v>Grammys + TRA</v>
      </c>
      <c r="I1459" s="29" t="str">
        <f>_xlfn.XLOOKUP(Grammys[[#This Row],[date]],mobile_visits[date],mobile_visits[mobile_visitors],"0")</f>
        <v>0</v>
      </c>
    </row>
    <row r="1460" spans="1:9">
      <c r="A1460" s="1">
        <v>44194</v>
      </c>
      <c r="B1460">
        <v>37251</v>
      </c>
      <c r="C1460">
        <v>70736</v>
      </c>
      <c r="D1460">
        <v>39980</v>
      </c>
      <c r="E1460">
        <v>16888</v>
      </c>
      <c r="F1460">
        <v>99</v>
      </c>
      <c r="G1460" t="s">
        <v>40</v>
      </c>
      <c r="H1460" t="str">
        <f>IF(Grammys[[#This Row],[date]]&gt;=DATE(2022,2,1), "Grammys", "Grammys + TRA")</f>
        <v>Grammys + TRA</v>
      </c>
      <c r="I1460" s="29" t="str">
        <f>_xlfn.XLOOKUP(Grammys[[#This Row],[date]],mobile_visits[date],mobile_visits[mobile_visitors],"0")</f>
        <v>0</v>
      </c>
    </row>
    <row r="1461" spans="1:9">
      <c r="A1461" s="1">
        <v>44195</v>
      </c>
      <c r="B1461">
        <v>47761</v>
      </c>
      <c r="C1461">
        <v>84979</v>
      </c>
      <c r="D1461">
        <v>50686</v>
      </c>
      <c r="E1461">
        <v>22769</v>
      </c>
      <c r="F1461">
        <v>97</v>
      </c>
      <c r="G1461" t="s">
        <v>40</v>
      </c>
      <c r="H1461" t="str">
        <f>IF(Grammys[[#This Row],[date]]&gt;=DATE(2022,2,1), "Grammys", "Grammys + TRA")</f>
        <v>Grammys + TRA</v>
      </c>
      <c r="I1461" s="29" t="str">
        <f>_xlfn.XLOOKUP(Grammys[[#This Row],[date]],mobile_visits[date],mobile_visits[mobile_visitors],"0")</f>
        <v>0</v>
      </c>
    </row>
    <row r="1462" spans="1:9">
      <c r="A1462" s="1">
        <v>44196</v>
      </c>
      <c r="B1462">
        <v>60092</v>
      </c>
      <c r="C1462">
        <v>104198</v>
      </c>
      <c r="D1462">
        <v>64141</v>
      </c>
      <c r="E1462">
        <v>26542</v>
      </c>
      <c r="F1462">
        <v>97</v>
      </c>
      <c r="G1462" t="s">
        <v>40</v>
      </c>
      <c r="H1462" t="str">
        <f>IF(Grammys[[#This Row],[date]]&gt;=DATE(2022,2,1), "Grammys", "Grammys + TRA")</f>
        <v>Grammys + TRA</v>
      </c>
      <c r="I1462" s="29" t="str">
        <f>_xlfn.XLOOKUP(Grammys[[#This Row],[date]],mobile_visits[date],mobile_visits[mobile_visitors],"0")</f>
        <v>0</v>
      </c>
    </row>
    <row r="1463" spans="1:9">
      <c r="A1463" s="1">
        <v>44197</v>
      </c>
      <c r="B1463">
        <v>40258</v>
      </c>
      <c r="C1463">
        <v>73036</v>
      </c>
      <c r="D1463">
        <v>42932</v>
      </c>
      <c r="E1463">
        <v>18659</v>
      </c>
      <c r="F1463">
        <v>105</v>
      </c>
      <c r="G1463" t="s">
        <v>40</v>
      </c>
      <c r="H1463" t="str">
        <f>IF(Grammys[[#This Row],[date]]&gt;=DATE(2022,2,1), "Grammys", "Grammys + TRA")</f>
        <v>Grammys + TRA</v>
      </c>
      <c r="I1463" s="29" t="str">
        <f>_xlfn.XLOOKUP(Grammys[[#This Row],[date]],mobile_visits[date],mobile_visits[mobile_visitors],"0")</f>
        <v>0</v>
      </c>
    </row>
    <row r="1464" spans="1:9">
      <c r="A1464" s="1">
        <v>44198</v>
      </c>
      <c r="B1464">
        <v>37616</v>
      </c>
      <c r="C1464">
        <v>72572</v>
      </c>
      <c r="D1464">
        <v>41253</v>
      </c>
      <c r="E1464">
        <v>19229</v>
      </c>
      <c r="F1464">
        <v>91</v>
      </c>
      <c r="G1464" t="s">
        <v>40</v>
      </c>
      <c r="H1464" t="str">
        <f>IF(Grammys[[#This Row],[date]]&gt;=DATE(2022,2,1), "Grammys", "Grammys + TRA")</f>
        <v>Grammys + TRA</v>
      </c>
      <c r="I1464" s="29" t="str">
        <f>_xlfn.XLOOKUP(Grammys[[#This Row],[date]],mobile_visits[date],mobile_visits[mobile_visitors],"0")</f>
        <v>0</v>
      </c>
    </row>
    <row r="1465" spans="1:9">
      <c r="A1465" s="1">
        <v>44199</v>
      </c>
      <c r="B1465">
        <v>52820</v>
      </c>
      <c r="C1465">
        <v>97686</v>
      </c>
      <c r="D1465">
        <v>57161</v>
      </c>
      <c r="E1465">
        <v>27524</v>
      </c>
      <c r="F1465">
        <v>89</v>
      </c>
      <c r="G1465" t="s">
        <v>40</v>
      </c>
      <c r="H1465" t="str">
        <f>IF(Grammys[[#This Row],[date]]&gt;=DATE(2022,2,1), "Grammys", "Grammys + TRA")</f>
        <v>Grammys + TRA</v>
      </c>
      <c r="I1465" s="29" t="str">
        <f>_xlfn.XLOOKUP(Grammys[[#This Row],[date]],mobile_visits[date],mobile_visits[mobile_visitors],"0")</f>
        <v>0</v>
      </c>
    </row>
    <row r="1466" spans="1:9">
      <c r="A1466" s="1">
        <v>44200</v>
      </c>
      <c r="B1466">
        <v>51998</v>
      </c>
      <c r="C1466">
        <v>111180</v>
      </c>
      <c r="D1466">
        <v>56799</v>
      </c>
      <c r="E1466">
        <v>23163</v>
      </c>
      <c r="F1466">
        <v>99</v>
      </c>
      <c r="G1466" t="s">
        <v>40</v>
      </c>
      <c r="H1466" t="str">
        <f>IF(Grammys[[#This Row],[date]]&gt;=DATE(2022,2,1), "Grammys", "Grammys + TRA")</f>
        <v>Grammys + TRA</v>
      </c>
      <c r="I1466" s="29" t="str">
        <f>_xlfn.XLOOKUP(Grammys[[#This Row],[date]],mobile_visits[date],mobile_visits[mobile_visitors],"0")</f>
        <v>0</v>
      </c>
    </row>
    <row r="1467" spans="1:9">
      <c r="A1467" s="1">
        <v>44201</v>
      </c>
      <c r="B1467">
        <v>68607</v>
      </c>
      <c r="C1467">
        <v>134845</v>
      </c>
      <c r="D1467">
        <v>73893</v>
      </c>
      <c r="E1467">
        <v>28169</v>
      </c>
      <c r="F1467">
        <v>113</v>
      </c>
      <c r="G1467" t="s">
        <v>40</v>
      </c>
      <c r="H1467" t="str">
        <f>IF(Grammys[[#This Row],[date]]&gt;=DATE(2022,2,1), "Grammys", "Grammys + TRA")</f>
        <v>Grammys + TRA</v>
      </c>
      <c r="I1467" s="29" t="str">
        <f>_xlfn.XLOOKUP(Grammys[[#This Row],[date]],mobile_visits[date],mobile_visits[mobile_visitors],"0")</f>
        <v>0</v>
      </c>
    </row>
    <row r="1468" spans="1:9">
      <c r="A1468" s="1">
        <v>44202</v>
      </c>
      <c r="B1468">
        <v>42536</v>
      </c>
      <c r="C1468">
        <v>89142</v>
      </c>
      <c r="D1468">
        <v>46318</v>
      </c>
      <c r="E1468">
        <v>18472</v>
      </c>
      <c r="F1468">
        <v>99</v>
      </c>
      <c r="G1468" t="s">
        <v>40</v>
      </c>
      <c r="H1468" t="str">
        <f>IF(Grammys[[#This Row],[date]]&gt;=DATE(2022,2,1), "Grammys", "Grammys + TRA")</f>
        <v>Grammys + TRA</v>
      </c>
      <c r="I1468" s="29" t="str">
        <f>_xlfn.XLOOKUP(Grammys[[#This Row],[date]],mobile_visits[date],mobile_visits[mobile_visitors],"0")</f>
        <v>0</v>
      </c>
    </row>
    <row r="1469" spans="1:9">
      <c r="A1469" s="1">
        <v>44203</v>
      </c>
      <c r="B1469">
        <v>53905</v>
      </c>
      <c r="C1469">
        <v>101276</v>
      </c>
      <c r="D1469">
        <v>58359</v>
      </c>
      <c r="E1469">
        <v>21045</v>
      </c>
      <c r="F1469">
        <v>121</v>
      </c>
      <c r="G1469" t="s">
        <v>40</v>
      </c>
      <c r="H1469" t="str">
        <f>IF(Grammys[[#This Row],[date]]&gt;=DATE(2022,2,1), "Grammys", "Grammys + TRA")</f>
        <v>Grammys + TRA</v>
      </c>
      <c r="I1469" s="29" t="str">
        <f>_xlfn.XLOOKUP(Grammys[[#This Row],[date]],mobile_visits[date],mobile_visits[mobile_visitors],"0")</f>
        <v>0</v>
      </c>
    </row>
    <row r="1470" spans="1:9">
      <c r="A1470" s="1">
        <v>44204</v>
      </c>
      <c r="B1470">
        <v>46932</v>
      </c>
      <c r="C1470">
        <v>84378</v>
      </c>
      <c r="D1470">
        <v>50215</v>
      </c>
      <c r="E1470">
        <v>20086</v>
      </c>
      <c r="F1470">
        <v>101</v>
      </c>
      <c r="G1470" t="s">
        <v>40</v>
      </c>
      <c r="H1470" t="str">
        <f>IF(Grammys[[#This Row],[date]]&gt;=DATE(2022,2,1), "Grammys", "Grammys + TRA")</f>
        <v>Grammys + TRA</v>
      </c>
      <c r="I1470" s="29" t="str">
        <f>_xlfn.XLOOKUP(Grammys[[#This Row],[date]],mobile_visits[date],mobile_visits[mobile_visitors],"0")</f>
        <v>0</v>
      </c>
    </row>
    <row r="1471" spans="1:9">
      <c r="A1471" s="1">
        <v>44205</v>
      </c>
      <c r="B1471">
        <v>33569</v>
      </c>
      <c r="C1471">
        <v>61814</v>
      </c>
      <c r="D1471">
        <v>35796</v>
      </c>
      <c r="E1471">
        <v>15661</v>
      </c>
      <c r="F1471">
        <v>95</v>
      </c>
      <c r="G1471" t="s">
        <v>40</v>
      </c>
      <c r="H1471" t="str">
        <f>IF(Grammys[[#This Row],[date]]&gt;=DATE(2022,2,1), "Grammys", "Grammys + TRA")</f>
        <v>Grammys + TRA</v>
      </c>
      <c r="I1471" s="29" t="str">
        <f>_xlfn.XLOOKUP(Grammys[[#This Row],[date]],mobile_visits[date],mobile_visits[mobile_visitors],"0")</f>
        <v>0</v>
      </c>
    </row>
    <row r="1472" spans="1:9">
      <c r="A1472" s="1">
        <v>44206</v>
      </c>
      <c r="B1472">
        <v>29415</v>
      </c>
      <c r="C1472">
        <v>58413</v>
      </c>
      <c r="D1472">
        <v>31787</v>
      </c>
      <c r="E1472">
        <v>14232</v>
      </c>
      <c r="F1472">
        <v>94</v>
      </c>
      <c r="G1472" t="s">
        <v>40</v>
      </c>
      <c r="H1472" t="str">
        <f>IF(Grammys[[#This Row],[date]]&gt;=DATE(2022,2,1), "Grammys", "Grammys + TRA")</f>
        <v>Grammys + TRA</v>
      </c>
      <c r="I1472" s="29" t="str">
        <f>_xlfn.XLOOKUP(Grammys[[#This Row],[date]],mobile_visits[date],mobile_visits[mobile_visitors],"0")</f>
        <v>0</v>
      </c>
    </row>
    <row r="1473" spans="1:9">
      <c r="A1473" s="1">
        <v>44207</v>
      </c>
      <c r="B1473">
        <v>28714</v>
      </c>
      <c r="C1473">
        <v>58685</v>
      </c>
      <c r="D1473">
        <v>30709</v>
      </c>
      <c r="E1473">
        <v>14130</v>
      </c>
      <c r="F1473">
        <v>92</v>
      </c>
      <c r="G1473" t="s">
        <v>40</v>
      </c>
      <c r="H1473" t="str">
        <f>IF(Grammys[[#This Row],[date]]&gt;=DATE(2022,2,1), "Grammys", "Grammys + TRA")</f>
        <v>Grammys + TRA</v>
      </c>
      <c r="I1473" s="29" t="str">
        <f>_xlfn.XLOOKUP(Grammys[[#This Row],[date]],mobile_visits[date],mobile_visits[mobile_visitors],"0")</f>
        <v>0</v>
      </c>
    </row>
    <row r="1474" spans="1:9">
      <c r="A1474" s="1">
        <v>44208</v>
      </c>
      <c r="B1474">
        <v>64897</v>
      </c>
      <c r="C1474">
        <v>110033</v>
      </c>
      <c r="D1474">
        <v>69036</v>
      </c>
      <c r="E1474">
        <v>28961</v>
      </c>
      <c r="F1474">
        <v>129</v>
      </c>
      <c r="G1474" t="s">
        <v>40</v>
      </c>
      <c r="H1474" t="str">
        <f>IF(Grammys[[#This Row],[date]]&gt;=DATE(2022,2,1), "Grammys", "Grammys + TRA")</f>
        <v>Grammys + TRA</v>
      </c>
      <c r="I1474" s="29" t="str">
        <f>_xlfn.XLOOKUP(Grammys[[#This Row],[date]],mobile_visits[date],mobile_visits[mobile_visitors],"0")</f>
        <v>0</v>
      </c>
    </row>
    <row r="1475" spans="1:9">
      <c r="A1475" s="1">
        <v>44209</v>
      </c>
      <c r="B1475">
        <v>39162</v>
      </c>
      <c r="C1475">
        <v>73050</v>
      </c>
      <c r="D1475">
        <v>42086</v>
      </c>
      <c r="E1475">
        <v>18603</v>
      </c>
      <c r="F1475">
        <v>98</v>
      </c>
      <c r="G1475" t="s">
        <v>40</v>
      </c>
      <c r="H1475" t="str">
        <f>IF(Grammys[[#This Row],[date]]&gt;=DATE(2022,2,1), "Grammys", "Grammys + TRA")</f>
        <v>Grammys + TRA</v>
      </c>
      <c r="I1475" s="29" t="str">
        <f>_xlfn.XLOOKUP(Grammys[[#This Row],[date]],mobile_visits[date],mobile_visits[mobile_visitors],"0")</f>
        <v>0</v>
      </c>
    </row>
    <row r="1476" spans="1:9">
      <c r="A1476" s="1">
        <v>44210</v>
      </c>
      <c r="B1476">
        <v>29025</v>
      </c>
      <c r="C1476">
        <v>56357</v>
      </c>
      <c r="D1476">
        <v>31616</v>
      </c>
      <c r="E1476">
        <v>14215</v>
      </c>
      <c r="F1476">
        <v>96</v>
      </c>
      <c r="G1476" t="s">
        <v>40</v>
      </c>
      <c r="H1476" t="str">
        <f>IF(Grammys[[#This Row],[date]]&gt;=DATE(2022,2,1), "Grammys", "Grammys + TRA")</f>
        <v>Grammys + TRA</v>
      </c>
      <c r="I1476" s="29" t="str">
        <f>_xlfn.XLOOKUP(Grammys[[#This Row],[date]],mobile_visits[date],mobile_visits[mobile_visitors],"0")</f>
        <v>0</v>
      </c>
    </row>
    <row r="1477" spans="1:9">
      <c r="A1477" s="1">
        <v>44211</v>
      </c>
      <c r="B1477">
        <v>27081</v>
      </c>
      <c r="C1477">
        <v>52345</v>
      </c>
      <c r="D1477">
        <v>28903</v>
      </c>
      <c r="E1477">
        <v>13042</v>
      </c>
      <c r="F1477">
        <v>94</v>
      </c>
      <c r="G1477" t="s">
        <v>40</v>
      </c>
      <c r="H1477" t="str">
        <f>IF(Grammys[[#This Row],[date]]&gt;=DATE(2022,2,1), "Grammys", "Grammys + TRA")</f>
        <v>Grammys + TRA</v>
      </c>
      <c r="I1477" s="29" t="str">
        <f>_xlfn.XLOOKUP(Grammys[[#This Row],[date]],mobile_visits[date],mobile_visits[mobile_visitors],"0")</f>
        <v>0</v>
      </c>
    </row>
    <row r="1478" spans="1:9">
      <c r="A1478" s="1">
        <v>44212</v>
      </c>
      <c r="B1478">
        <v>35318</v>
      </c>
      <c r="C1478">
        <v>68794</v>
      </c>
      <c r="D1478">
        <v>37345</v>
      </c>
      <c r="E1478">
        <v>14479</v>
      </c>
      <c r="F1478">
        <v>91</v>
      </c>
      <c r="G1478" t="s">
        <v>40</v>
      </c>
      <c r="H1478" t="str">
        <f>IF(Grammys[[#This Row],[date]]&gt;=DATE(2022,2,1), "Grammys", "Grammys + TRA")</f>
        <v>Grammys + TRA</v>
      </c>
      <c r="I1478" s="29" t="str">
        <f>_xlfn.XLOOKUP(Grammys[[#This Row],[date]],mobile_visits[date],mobile_visits[mobile_visitors],"0")</f>
        <v>0</v>
      </c>
    </row>
    <row r="1479" spans="1:9">
      <c r="A1479" s="1">
        <v>44213</v>
      </c>
      <c r="B1479">
        <v>30540</v>
      </c>
      <c r="C1479">
        <v>59273</v>
      </c>
      <c r="D1479">
        <v>33259</v>
      </c>
      <c r="E1479">
        <v>14774</v>
      </c>
      <c r="F1479">
        <v>88</v>
      </c>
      <c r="G1479" t="s">
        <v>40</v>
      </c>
      <c r="H1479" t="str">
        <f>IF(Grammys[[#This Row],[date]]&gt;=DATE(2022,2,1), "Grammys", "Grammys + TRA")</f>
        <v>Grammys + TRA</v>
      </c>
      <c r="I1479" s="29" t="str">
        <f>_xlfn.XLOOKUP(Grammys[[#This Row],[date]],mobile_visits[date],mobile_visits[mobile_visitors],"0")</f>
        <v>0</v>
      </c>
    </row>
    <row r="1480" spans="1:9">
      <c r="A1480" s="1">
        <v>44214</v>
      </c>
      <c r="B1480">
        <v>27897</v>
      </c>
      <c r="C1480">
        <v>56048</v>
      </c>
      <c r="D1480">
        <v>30360</v>
      </c>
      <c r="E1480">
        <v>13708</v>
      </c>
      <c r="F1480">
        <v>90</v>
      </c>
      <c r="G1480" t="s">
        <v>40</v>
      </c>
      <c r="H1480" t="str">
        <f>IF(Grammys[[#This Row],[date]]&gt;=DATE(2022,2,1), "Grammys", "Grammys + TRA")</f>
        <v>Grammys + TRA</v>
      </c>
      <c r="I1480" s="29" t="str">
        <f>_xlfn.XLOOKUP(Grammys[[#This Row],[date]],mobile_visits[date],mobile_visits[mobile_visitors],"0")</f>
        <v>0</v>
      </c>
    </row>
    <row r="1481" spans="1:9">
      <c r="A1481" s="1">
        <v>44215</v>
      </c>
      <c r="B1481">
        <v>30789</v>
      </c>
      <c r="C1481">
        <v>62492</v>
      </c>
      <c r="D1481">
        <v>33507</v>
      </c>
      <c r="E1481">
        <v>15243</v>
      </c>
      <c r="F1481">
        <v>94</v>
      </c>
      <c r="G1481" t="s">
        <v>40</v>
      </c>
      <c r="H1481" t="str">
        <f>IF(Grammys[[#This Row],[date]]&gt;=DATE(2022,2,1), "Grammys", "Grammys + TRA")</f>
        <v>Grammys + TRA</v>
      </c>
      <c r="I1481" s="29" t="str">
        <f>_xlfn.XLOOKUP(Grammys[[#This Row],[date]],mobile_visits[date],mobile_visits[mobile_visitors],"0")</f>
        <v>0</v>
      </c>
    </row>
    <row r="1482" spans="1:9">
      <c r="A1482" s="1">
        <v>44216</v>
      </c>
      <c r="B1482">
        <v>34055</v>
      </c>
      <c r="C1482">
        <v>73428</v>
      </c>
      <c r="D1482">
        <v>36975</v>
      </c>
      <c r="E1482">
        <v>14949</v>
      </c>
      <c r="F1482">
        <v>89</v>
      </c>
      <c r="G1482" t="s">
        <v>40</v>
      </c>
      <c r="H1482" t="str">
        <f>IF(Grammys[[#This Row],[date]]&gt;=DATE(2022,2,1), "Grammys", "Grammys + TRA")</f>
        <v>Grammys + TRA</v>
      </c>
      <c r="I1482" s="29" t="str">
        <f>_xlfn.XLOOKUP(Grammys[[#This Row],[date]],mobile_visits[date],mobile_visits[mobile_visitors],"0")</f>
        <v>0</v>
      </c>
    </row>
    <row r="1483" spans="1:9">
      <c r="A1483" s="1">
        <v>44217</v>
      </c>
      <c r="B1483">
        <v>28723</v>
      </c>
      <c r="C1483">
        <v>66901</v>
      </c>
      <c r="D1483">
        <v>31016</v>
      </c>
      <c r="E1483">
        <v>12205</v>
      </c>
      <c r="F1483">
        <v>91</v>
      </c>
      <c r="G1483" t="s">
        <v>40</v>
      </c>
      <c r="H1483" t="str">
        <f>IF(Grammys[[#This Row],[date]]&gt;=DATE(2022,2,1), "Grammys", "Grammys + TRA")</f>
        <v>Grammys + TRA</v>
      </c>
      <c r="I1483" s="29" t="str">
        <f>_xlfn.XLOOKUP(Grammys[[#This Row],[date]],mobile_visits[date],mobile_visits[mobile_visitors],"0")</f>
        <v>0</v>
      </c>
    </row>
    <row r="1484" spans="1:9">
      <c r="A1484" s="1">
        <v>44218</v>
      </c>
      <c r="B1484">
        <v>26986</v>
      </c>
      <c r="C1484">
        <v>55672</v>
      </c>
      <c r="D1484">
        <v>29219</v>
      </c>
      <c r="E1484">
        <v>12915</v>
      </c>
      <c r="F1484">
        <v>91</v>
      </c>
      <c r="G1484" t="s">
        <v>40</v>
      </c>
      <c r="H1484" t="str">
        <f>IF(Grammys[[#This Row],[date]]&gt;=DATE(2022,2,1), "Grammys", "Grammys + TRA")</f>
        <v>Grammys + TRA</v>
      </c>
      <c r="I1484" s="29" t="str">
        <f>_xlfn.XLOOKUP(Grammys[[#This Row],[date]],mobile_visits[date],mobile_visits[mobile_visitors],"0")</f>
        <v>0</v>
      </c>
    </row>
    <row r="1485" spans="1:9">
      <c r="A1485" s="1">
        <v>44219</v>
      </c>
      <c r="B1485">
        <v>26181</v>
      </c>
      <c r="C1485">
        <v>50255</v>
      </c>
      <c r="D1485">
        <v>28164</v>
      </c>
      <c r="E1485">
        <v>12559</v>
      </c>
      <c r="F1485">
        <v>85</v>
      </c>
      <c r="G1485" t="s">
        <v>40</v>
      </c>
      <c r="H1485" t="str">
        <f>IF(Grammys[[#This Row],[date]]&gt;=DATE(2022,2,1), "Grammys", "Grammys + TRA")</f>
        <v>Grammys + TRA</v>
      </c>
      <c r="I1485" s="29" t="str">
        <f>_xlfn.XLOOKUP(Grammys[[#This Row],[date]],mobile_visits[date],mobile_visits[mobile_visitors],"0")</f>
        <v>0</v>
      </c>
    </row>
    <row r="1486" spans="1:9">
      <c r="A1486" s="1">
        <v>44220</v>
      </c>
      <c r="B1486">
        <v>27607</v>
      </c>
      <c r="C1486">
        <v>54100</v>
      </c>
      <c r="D1486">
        <v>30227</v>
      </c>
      <c r="E1486">
        <v>13606</v>
      </c>
      <c r="F1486">
        <v>94</v>
      </c>
      <c r="G1486" t="s">
        <v>40</v>
      </c>
      <c r="H1486" t="str">
        <f>IF(Grammys[[#This Row],[date]]&gt;=DATE(2022,2,1), "Grammys", "Grammys + TRA")</f>
        <v>Grammys + TRA</v>
      </c>
      <c r="I1486" s="29" t="str">
        <f>_xlfn.XLOOKUP(Grammys[[#This Row],[date]],mobile_visits[date],mobile_visits[mobile_visitors],"0")</f>
        <v>0</v>
      </c>
    </row>
    <row r="1487" spans="1:9">
      <c r="A1487" s="1">
        <v>44221</v>
      </c>
      <c r="B1487">
        <v>28697</v>
      </c>
      <c r="C1487">
        <v>61356</v>
      </c>
      <c r="D1487">
        <v>31127</v>
      </c>
      <c r="E1487">
        <v>13236</v>
      </c>
      <c r="F1487">
        <v>96</v>
      </c>
      <c r="G1487" t="s">
        <v>40</v>
      </c>
      <c r="H1487" t="str">
        <f>IF(Grammys[[#This Row],[date]]&gt;=DATE(2022,2,1), "Grammys", "Grammys + TRA")</f>
        <v>Grammys + TRA</v>
      </c>
      <c r="I1487" s="29" t="str">
        <f>_xlfn.XLOOKUP(Grammys[[#This Row],[date]],mobile_visits[date],mobile_visits[mobile_visitors],"0")</f>
        <v>0</v>
      </c>
    </row>
    <row r="1488" spans="1:9">
      <c r="A1488" s="1">
        <v>44222</v>
      </c>
      <c r="B1488">
        <v>30624</v>
      </c>
      <c r="C1488">
        <v>64845</v>
      </c>
      <c r="D1488">
        <v>33059</v>
      </c>
      <c r="E1488">
        <v>14735</v>
      </c>
      <c r="F1488">
        <v>95</v>
      </c>
      <c r="G1488" t="s">
        <v>40</v>
      </c>
      <c r="H1488" t="str">
        <f>IF(Grammys[[#This Row],[date]]&gt;=DATE(2022,2,1), "Grammys", "Grammys + TRA")</f>
        <v>Grammys + TRA</v>
      </c>
      <c r="I1488" s="29" t="str">
        <f>_xlfn.XLOOKUP(Grammys[[#This Row],[date]],mobile_visits[date],mobile_visits[mobile_visitors],"0")</f>
        <v>0</v>
      </c>
    </row>
    <row r="1489" spans="1:9">
      <c r="A1489" s="1">
        <v>44223</v>
      </c>
      <c r="B1489">
        <v>28918</v>
      </c>
      <c r="C1489">
        <v>61156</v>
      </c>
      <c r="D1489">
        <v>31438</v>
      </c>
      <c r="E1489">
        <v>14387</v>
      </c>
      <c r="F1489">
        <v>93</v>
      </c>
      <c r="G1489" t="s">
        <v>40</v>
      </c>
      <c r="H1489" t="str">
        <f>IF(Grammys[[#This Row],[date]]&gt;=DATE(2022,2,1), "Grammys", "Grammys + TRA")</f>
        <v>Grammys + TRA</v>
      </c>
      <c r="I1489" s="29" t="str">
        <f>_xlfn.XLOOKUP(Grammys[[#This Row],[date]],mobile_visits[date],mobile_visits[mobile_visitors],"0")</f>
        <v>0</v>
      </c>
    </row>
    <row r="1490" spans="1:9">
      <c r="A1490" s="1">
        <v>44224</v>
      </c>
      <c r="B1490">
        <v>29339</v>
      </c>
      <c r="C1490">
        <v>62821</v>
      </c>
      <c r="D1490">
        <v>32152</v>
      </c>
      <c r="E1490">
        <v>14411</v>
      </c>
      <c r="F1490">
        <v>97</v>
      </c>
      <c r="G1490" t="s">
        <v>40</v>
      </c>
      <c r="H1490" t="str">
        <f>IF(Grammys[[#This Row],[date]]&gt;=DATE(2022,2,1), "Grammys", "Grammys + TRA")</f>
        <v>Grammys + TRA</v>
      </c>
      <c r="I1490" s="29" t="str">
        <f>_xlfn.XLOOKUP(Grammys[[#This Row],[date]],mobile_visits[date],mobile_visits[mobile_visitors],"0")</f>
        <v>0</v>
      </c>
    </row>
    <row r="1491" spans="1:9">
      <c r="A1491" s="1">
        <v>44225</v>
      </c>
      <c r="B1491">
        <v>32113</v>
      </c>
      <c r="C1491">
        <v>66109</v>
      </c>
      <c r="D1491">
        <v>34666</v>
      </c>
      <c r="E1491">
        <v>15562</v>
      </c>
      <c r="F1491">
        <v>93</v>
      </c>
      <c r="G1491" t="s">
        <v>40</v>
      </c>
      <c r="H1491" t="str">
        <f>IF(Grammys[[#This Row],[date]]&gt;=DATE(2022,2,1), "Grammys", "Grammys + TRA")</f>
        <v>Grammys + TRA</v>
      </c>
      <c r="I1491" s="29" t="str">
        <f>_xlfn.XLOOKUP(Grammys[[#This Row],[date]],mobile_visits[date],mobile_visits[mobile_visitors],"0")</f>
        <v>0</v>
      </c>
    </row>
    <row r="1492" spans="1:9">
      <c r="A1492" s="1">
        <v>44226</v>
      </c>
      <c r="B1492">
        <v>39955</v>
      </c>
      <c r="C1492">
        <v>75401</v>
      </c>
      <c r="D1492">
        <v>42248</v>
      </c>
      <c r="E1492">
        <v>20516</v>
      </c>
      <c r="F1492">
        <v>83</v>
      </c>
      <c r="G1492" t="s">
        <v>40</v>
      </c>
      <c r="H1492" t="str">
        <f>IF(Grammys[[#This Row],[date]]&gt;=DATE(2022,2,1), "Grammys", "Grammys + TRA")</f>
        <v>Grammys + TRA</v>
      </c>
      <c r="I1492" s="29" t="str">
        <f>_xlfn.XLOOKUP(Grammys[[#This Row],[date]],mobile_visits[date],mobile_visits[mobile_visitors],"0")</f>
        <v>0</v>
      </c>
    </row>
    <row r="1493" spans="1:9">
      <c r="A1493" s="1">
        <v>44227</v>
      </c>
      <c r="B1493">
        <v>45327</v>
      </c>
      <c r="C1493">
        <v>88713</v>
      </c>
      <c r="D1493">
        <v>49140</v>
      </c>
      <c r="E1493">
        <v>23632</v>
      </c>
      <c r="F1493">
        <v>83</v>
      </c>
      <c r="G1493" t="s">
        <v>40</v>
      </c>
      <c r="H1493" t="str">
        <f>IF(Grammys[[#This Row],[date]]&gt;=DATE(2022,2,1), "Grammys", "Grammys + TRA")</f>
        <v>Grammys + TRA</v>
      </c>
      <c r="I1493" s="29" t="str">
        <f>_xlfn.XLOOKUP(Grammys[[#This Row],[date]],mobile_visits[date],mobile_visits[mobile_visitors],"0")</f>
        <v>0</v>
      </c>
    </row>
    <row r="1494" spans="1:9">
      <c r="A1494" s="1">
        <v>44228</v>
      </c>
      <c r="B1494">
        <v>36153</v>
      </c>
      <c r="C1494">
        <v>74128</v>
      </c>
      <c r="D1494">
        <v>38762</v>
      </c>
      <c r="E1494">
        <v>17273</v>
      </c>
      <c r="F1494">
        <v>89</v>
      </c>
      <c r="G1494" t="s">
        <v>40</v>
      </c>
      <c r="H1494" t="str">
        <f>IF(Grammys[[#This Row],[date]]&gt;=DATE(2022,2,1), "Grammys", "Grammys + TRA")</f>
        <v>Grammys + TRA</v>
      </c>
      <c r="I1494" s="29" t="str">
        <f>_xlfn.XLOOKUP(Grammys[[#This Row],[date]],mobile_visits[date],mobile_visits[mobile_visitors],"0")</f>
        <v>0</v>
      </c>
    </row>
    <row r="1495" spans="1:9">
      <c r="A1495" s="1">
        <v>44229</v>
      </c>
      <c r="B1495">
        <v>32165</v>
      </c>
      <c r="C1495">
        <v>65706</v>
      </c>
      <c r="D1495">
        <v>34989</v>
      </c>
      <c r="E1495">
        <v>15735</v>
      </c>
      <c r="F1495">
        <v>90</v>
      </c>
      <c r="G1495" t="s">
        <v>40</v>
      </c>
      <c r="H1495" t="str">
        <f>IF(Grammys[[#This Row],[date]]&gt;=DATE(2022,2,1), "Grammys", "Grammys + TRA")</f>
        <v>Grammys + TRA</v>
      </c>
      <c r="I1495" s="29" t="str">
        <f>_xlfn.XLOOKUP(Grammys[[#This Row],[date]],mobile_visits[date],mobile_visits[mobile_visitors],"0")</f>
        <v>0</v>
      </c>
    </row>
    <row r="1496" spans="1:9">
      <c r="A1496" s="1">
        <v>44230</v>
      </c>
      <c r="B1496">
        <v>37163</v>
      </c>
      <c r="C1496">
        <v>73039</v>
      </c>
      <c r="D1496">
        <v>39661</v>
      </c>
      <c r="E1496">
        <v>18114</v>
      </c>
      <c r="F1496">
        <v>88</v>
      </c>
      <c r="G1496" t="s">
        <v>40</v>
      </c>
      <c r="H1496" t="str">
        <f>IF(Grammys[[#This Row],[date]]&gt;=DATE(2022,2,1), "Grammys", "Grammys + TRA")</f>
        <v>Grammys + TRA</v>
      </c>
      <c r="I1496" s="29" t="str">
        <f>_xlfn.XLOOKUP(Grammys[[#This Row],[date]],mobile_visits[date],mobile_visits[mobile_visitors],"0")</f>
        <v>0</v>
      </c>
    </row>
    <row r="1497" spans="1:9">
      <c r="A1497" s="1">
        <v>44231</v>
      </c>
      <c r="B1497">
        <v>32797</v>
      </c>
      <c r="C1497">
        <v>65509</v>
      </c>
      <c r="D1497">
        <v>35561</v>
      </c>
      <c r="E1497">
        <v>16202</v>
      </c>
      <c r="F1497">
        <v>95</v>
      </c>
      <c r="G1497" t="s">
        <v>40</v>
      </c>
      <c r="H1497" t="str">
        <f>IF(Grammys[[#This Row],[date]]&gt;=DATE(2022,2,1), "Grammys", "Grammys + TRA")</f>
        <v>Grammys + TRA</v>
      </c>
      <c r="I1497" s="29" t="str">
        <f>_xlfn.XLOOKUP(Grammys[[#This Row],[date]],mobile_visits[date],mobile_visits[mobile_visitors],"0")</f>
        <v>0</v>
      </c>
    </row>
    <row r="1498" spans="1:9">
      <c r="A1498" s="1">
        <v>44232</v>
      </c>
      <c r="B1498">
        <v>33624</v>
      </c>
      <c r="C1498">
        <v>66410</v>
      </c>
      <c r="D1498">
        <v>36262</v>
      </c>
      <c r="E1498">
        <v>16532</v>
      </c>
      <c r="F1498">
        <v>92</v>
      </c>
      <c r="G1498" t="s">
        <v>40</v>
      </c>
      <c r="H1498" t="str">
        <f>IF(Grammys[[#This Row],[date]]&gt;=DATE(2022,2,1), "Grammys", "Grammys + TRA")</f>
        <v>Grammys + TRA</v>
      </c>
      <c r="I1498" s="29" t="str">
        <f>_xlfn.XLOOKUP(Grammys[[#This Row],[date]],mobile_visits[date],mobile_visits[mobile_visitors],"0")</f>
        <v>0</v>
      </c>
    </row>
    <row r="1499" spans="1:9">
      <c r="A1499" s="1">
        <v>44233</v>
      </c>
      <c r="B1499">
        <v>33292</v>
      </c>
      <c r="C1499">
        <v>63643</v>
      </c>
      <c r="D1499">
        <v>35552</v>
      </c>
      <c r="E1499">
        <v>16248</v>
      </c>
      <c r="F1499">
        <v>88</v>
      </c>
      <c r="G1499" t="s">
        <v>40</v>
      </c>
      <c r="H1499" t="str">
        <f>IF(Grammys[[#This Row],[date]]&gt;=DATE(2022,2,1), "Grammys", "Grammys + TRA")</f>
        <v>Grammys + TRA</v>
      </c>
      <c r="I1499" s="29" t="str">
        <f>_xlfn.XLOOKUP(Grammys[[#This Row],[date]],mobile_visits[date],mobile_visits[mobile_visitors],"0")</f>
        <v>0</v>
      </c>
    </row>
    <row r="1500" spans="1:9">
      <c r="A1500" s="1">
        <v>44234</v>
      </c>
      <c r="B1500">
        <v>46467</v>
      </c>
      <c r="C1500">
        <v>86636</v>
      </c>
      <c r="D1500">
        <v>49416</v>
      </c>
      <c r="E1500">
        <v>23241</v>
      </c>
      <c r="F1500">
        <v>91</v>
      </c>
      <c r="G1500" t="s">
        <v>40</v>
      </c>
      <c r="H1500" t="str">
        <f>IF(Grammys[[#This Row],[date]]&gt;=DATE(2022,2,1), "Grammys", "Grammys + TRA")</f>
        <v>Grammys + TRA</v>
      </c>
      <c r="I1500" s="29" t="str">
        <f>_xlfn.XLOOKUP(Grammys[[#This Row],[date]],mobile_visits[date],mobile_visits[mobile_visitors],"0")</f>
        <v>0</v>
      </c>
    </row>
    <row r="1501" spans="1:9">
      <c r="A1501" s="1">
        <v>44235</v>
      </c>
      <c r="B1501">
        <v>36737</v>
      </c>
      <c r="C1501">
        <v>78679</v>
      </c>
      <c r="D1501">
        <v>40407</v>
      </c>
      <c r="E1501">
        <v>18075</v>
      </c>
      <c r="F1501">
        <v>92</v>
      </c>
      <c r="G1501" t="s">
        <v>40</v>
      </c>
      <c r="H1501" t="str">
        <f>IF(Grammys[[#This Row],[date]]&gt;=DATE(2022,2,1), "Grammys", "Grammys + TRA")</f>
        <v>Grammys + TRA</v>
      </c>
      <c r="I1501" s="29" t="str">
        <f>_xlfn.XLOOKUP(Grammys[[#This Row],[date]],mobile_visits[date],mobile_visits[mobile_visitors],"0")</f>
        <v>0</v>
      </c>
    </row>
    <row r="1502" spans="1:9">
      <c r="A1502" s="1">
        <v>44236</v>
      </c>
      <c r="B1502">
        <v>33478</v>
      </c>
      <c r="C1502">
        <v>69823</v>
      </c>
      <c r="D1502">
        <v>36131</v>
      </c>
      <c r="E1502">
        <v>16476</v>
      </c>
      <c r="F1502">
        <v>91</v>
      </c>
      <c r="G1502" t="s">
        <v>40</v>
      </c>
      <c r="H1502" t="str">
        <f>IF(Grammys[[#This Row],[date]]&gt;=DATE(2022,2,1), "Grammys", "Grammys + TRA")</f>
        <v>Grammys + TRA</v>
      </c>
      <c r="I1502" s="29" t="str">
        <f>_xlfn.XLOOKUP(Grammys[[#This Row],[date]],mobile_visits[date],mobile_visits[mobile_visitors],"0")</f>
        <v>0</v>
      </c>
    </row>
    <row r="1503" spans="1:9">
      <c r="A1503" s="1">
        <v>44237</v>
      </c>
      <c r="B1503">
        <v>36115</v>
      </c>
      <c r="C1503">
        <v>74597</v>
      </c>
      <c r="D1503">
        <v>39444</v>
      </c>
      <c r="E1503">
        <v>18086</v>
      </c>
      <c r="F1503">
        <v>80</v>
      </c>
      <c r="G1503" t="s">
        <v>40</v>
      </c>
      <c r="H1503" t="str">
        <f>IF(Grammys[[#This Row],[date]]&gt;=DATE(2022,2,1), "Grammys", "Grammys + TRA")</f>
        <v>Grammys + TRA</v>
      </c>
      <c r="I1503" s="29" t="str">
        <f>_xlfn.XLOOKUP(Grammys[[#This Row],[date]],mobile_visits[date],mobile_visits[mobile_visitors],"0")</f>
        <v>0</v>
      </c>
    </row>
    <row r="1504" spans="1:9">
      <c r="A1504" s="1">
        <v>44238</v>
      </c>
      <c r="B1504">
        <v>35117</v>
      </c>
      <c r="C1504">
        <v>73269</v>
      </c>
      <c r="D1504">
        <v>38237</v>
      </c>
      <c r="E1504">
        <v>17345</v>
      </c>
      <c r="F1504">
        <v>88</v>
      </c>
      <c r="G1504" t="s">
        <v>40</v>
      </c>
      <c r="H1504" t="str">
        <f>IF(Grammys[[#This Row],[date]]&gt;=DATE(2022,2,1), "Grammys", "Grammys + TRA")</f>
        <v>Grammys + TRA</v>
      </c>
      <c r="I1504" s="29" t="str">
        <f>_xlfn.XLOOKUP(Grammys[[#This Row],[date]],mobile_visits[date],mobile_visits[mobile_visitors],"0")</f>
        <v>0</v>
      </c>
    </row>
    <row r="1505" spans="1:9">
      <c r="A1505" s="1">
        <v>44239</v>
      </c>
      <c r="B1505">
        <v>31024</v>
      </c>
      <c r="C1505">
        <v>62657</v>
      </c>
      <c r="D1505">
        <v>33771</v>
      </c>
      <c r="E1505">
        <v>15457</v>
      </c>
      <c r="F1505">
        <v>94</v>
      </c>
      <c r="G1505" t="s">
        <v>40</v>
      </c>
      <c r="H1505" t="str">
        <f>IF(Grammys[[#This Row],[date]]&gt;=DATE(2022,2,1), "Grammys", "Grammys + TRA")</f>
        <v>Grammys + TRA</v>
      </c>
      <c r="I1505" s="29" t="str">
        <f>_xlfn.XLOOKUP(Grammys[[#This Row],[date]],mobile_visits[date],mobile_visits[mobile_visitors],"0")</f>
        <v>0</v>
      </c>
    </row>
    <row r="1506" spans="1:9">
      <c r="A1506" s="1">
        <v>44240</v>
      </c>
      <c r="B1506">
        <v>43253</v>
      </c>
      <c r="C1506">
        <v>78489</v>
      </c>
      <c r="D1506">
        <v>47351</v>
      </c>
      <c r="E1506">
        <v>24850</v>
      </c>
      <c r="F1506">
        <v>66</v>
      </c>
      <c r="G1506" t="s">
        <v>40</v>
      </c>
      <c r="H1506" t="str">
        <f>IF(Grammys[[#This Row],[date]]&gt;=DATE(2022,2,1), "Grammys", "Grammys + TRA")</f>
        <v>Grammys + TRA</v>
      </c>
      <c r="I1506" s="29" t="str">
        <f>_xlfn.XLOOKUP(Grammys[[#This Row],[date]],mobile_visits[date],mobile_visits[mobile_visitors],"0")</f>
        <v>0</v>
      </c>
    </row>
    <row r="1507" spans="1:9">
      <c r="A1507" s="1">
        <v>44241</v>
      </c>
      <c r="B1507">
        <v>27848</v>
      </c>
      <c r="C1507">
        <v>54855</v>
      </c>
      <c r="D1507">
        <v>30274</v>
      </c>
      <c r="E1507">
        <v>14029</v>
      </c>
      <c r="F1507">
        <v>88</v>
      </c>
      <c r="G1507" t="s">
        <v>40</v>
      </c>
      <c r="H1507" t="str">
        <f>IF(Grammys[[#This Row],[date]]&gt;=DATE(2022,2,1), "Grammys", "Grammys + TRA")</f>
        <v>Grammys + TRA</v>
      </c>
      <c r="I1507" s="29" t="str">
        <f>_xlfn.XLOOKUP(Grammys[[#This Row],[date]],mobile_visits[date],mobile_visits[mobile_visitors],"0")</f>
        <v>0</v>
      </c>
    </row>
    <row r="1508" spans="1:9">
      <c r="A1508" s="1">
        <v>44242</v>
      </c>
      <c r="B1508">
        <v>30025</v>
      </c>
      <c r="C1508">
        <v>61121</v>
      </c>
      <c r="D1508">
        <v>32589</v>
      </c>
      <c r="E1508">
        <v>14734</v>
      </c>
      <c r="F1508">
        <v>89</v>
      </c>
      <c r="G1508" t="s">
        <v>40</v>
      </c>
      <c r="H1508" t="str">
        <f>IF(Grammys[[#This Row],[date]]&gt;=DATE(2022,2,1), "Grammys", "Grammys + TRA")</f>
        <v>Grammys + TRA</v>
      </c>
      <c r="I1508" s="29" t="str">
        <f>_xlfn.XLOOKUP(Grammys[[#This Row],[date]],mobile_visits[date],mobile_visits[mobile_visitors],"0")</f>
        <v>0</v>
      </c>
    </row>
    <row r="1509" spans="1:9">
      <c r="A1509" s="1">
        <v>44243</v>
      </c>
      <c r="B1509">
        <v>40727</v>
      </c>
      <c r="C1509">
        <v>82037</v>
      </c>
      <c r="D1509">
        <v>44217</v>
      </c>
      <c r="E1509">
        <v>21180</v>
      </c>
      <c r="F1509">
        <v>87</v>
      </c>
      <c r="G1509" t="s">
        <v>40</v>
      </c>
      <c r="H1509" t="str">
        <f>IF(Grammys[[#This Row],[date]]&gt;=DATE(2022,2,1), "Grammys", "Grammys + TRA")</f>
        <v>Grammys + TRA</v>
      </c>
      <c r="I1509" s="29" t="str">
        <f>_xlfn.XLOOKUP(Grammys[[#This Row],[date]],mobile_visits[date],mobile_visits[mobile_visitors],"0")</f>
        <v>0</v>
      </c>
    </row>
    <row r="1510" spans="1:9">
      <c r="A1510" s="1">
        <v>44244</v>
      </c>
      <c r="B1510">
        <v>36765</v>
      </c>
      <c r="C1510">
        <v>74326</v>
      </c>
      <c r="D1510">
        <v>39900</v>
      </c>
      <c r="E1510">
        <v>19579</v>
      </c>
      <c r="F1510">
        <v>88</v>
      </c>
      <c r="G1510" t="s">
        <v>40</v>
      </c>
      <c r="H1510" t="str">
        <f>IF(Grammys[[#This Row],[date]]&gt;=DATE(2022,2,1), "Grammys", "Grammys + TRA")</f>
        <v>Grammys + TRA</v>
      </c>
      <c r="I1510" s="29" t="str">
        <f>_xlfn.XLOOKUP(Grammys[[#This Row],[date]],mobile_visits[date],mobile_visits[mobile_visitors],"0")</f>
        <v>0</v>
      </c>
    </row>
    <row r="1511" spans="1:9">
      <c r="A1511" s="1">
        <v>44245</v>
      </c>
      <c r="B1511">
        <v>41094</v>
      </c>
      <c r="C1511">
        <v>79060</v>
      </c>
      <c r="D1511">
        <v>44632</v>
      </c>
      <c r="E1511">
        <v>22062</v>
      </c>
      <c r="F1511">
        <v>90</v>
      </c>
      <c r="G1511" t="s">
        <v>40</v>
      </c>
      <c r="H1511" t="str">
        <f>IF(Grammys[[#This Row],[date]]&gt;=DATE(2022,2,1), "Grammys", "Grammys + TRA")</f>
        <v>Grammys + TRA</v>
      </c>
      <c r="I1511" s="29" t="str">
        <f>_xlfn.XLOOKUP(Grammys[[#This Row],[date]],mobile_visits[date],mobile_visits[mobile_visitors],"0")</f>
        <v>0</v>
      </c>
    </row>
    <row r="1512" spans="1:9">
      <c r="A1512" s="1">
        <v>44246</v>
      </c>
      <c r="B1512">
        <v>40017</v>
      </c>
      <c r="C1512">
        <v>77273</v>
      </c>
      <c r="D1512">
        <v>43171</v>
      </c>
      <c r="E1512">
        <v>21409</v>
      </c>
      <c r="F1512">
        <v>81</v>
      </c>
      <c r="G1512" t="s">
        <v>40</v>
      </c>
      <c r="H1512" t="str">
        <f>IF(Grammys[[#This Row],[date]]&gt;=DATE(2022,2,1), "Grammys", "Grammys + TRA")</f>
        <v>Grammys + TRA</v>
      </c>
      <c r="I1512" s="29" t="str">
        <f>_xlfn.XLOOKUP(Grammys[[#This Row],[date]],mobile_visits[date],mobile_visits[mobile_visitors],"0")</f>
        <v>0</v>
      </c>
    </row>
    <row r="1513" spans="1:9">
      <c r="A1513" s="1">
        <v>44247</v>
      </c>
      <c r="B1513">
        <v>39861</v>
      </c>
      <c r="C1513">
        <v>73759</v>
      </c>
      <c r="D1513">
        <v>43075</v>
      </c>
      <c r="E1513">
        <v>19173</v>
      </c>
      <c r="F1513">
        <v>86</v>
      </c>
      <c r="G1513" t="s">
        <v>40</v>
      </c>
      <c r="H1513" t="str">
        <f>IF(Grammys[[#This Row],[date]]&gt;=DATE(2022,2,1), "Grammys", "Grammys + TRA")</f>
        <v>Grammys + TRA</v>
      </c>
      <c r="I1513" s="29" t="str">
        <f>_xlfn.XLOOKUP(Grammys[[#This Row],[date]],mobile_visits[date],mobile_visits[mobile_visitors],"0")</f>
        <v>0</v>
      </c>
    </row>
    <row r="1514" spans="1:9">
      <c r="A1514" s="1">
        <v>44248</v>
      </c>
      <c r="B1514">
        <v>39107</v>
      </c>
      <c r="C1514">
        <v>77081</v>
      </c>
      <c r="D1514">
        <v>42827</v>
      </c>
      <c r="E1514">
        <v>19662</v>
      </c>
      <c r="F1514">
        <v>86</v>
      </c>
      <c r="G1514" t="s">
        <v>40</v>
      </c>
      <c r="H1514" t="str">
        <f>IF(Grammys[[#This Row],[date]]&gt;=DATE(2022,2,1), "Grammys", "Grammys + TRA")</f>
        <v>Grammys + TRA</v>
      </c>
      <c r="I1514" s="29" t="str">
        <f>_xlfn.XLOOKUP(Grammys[[#This Row],[date]],mobile_visits[date],mobile_visits[mobile_visitors],"0")</f>
        <v>0</v>
      </c>
    </row>
    <row r="1515" spans="1:9">
      <c r="A1515" s="1">
        <v>44249</v>
      </c>
      <c r="B1515">
        <v>44411</v>
      </c>
      <c r="C1515">
        <v>91137</v>
      </c>
      <c r="D1515">
        <v>48047</v>
      </c>
      <c r="E1515">
        <v>21708</v>
      </c>
      <c r="F1515">
        <v>90</v>
      </c>
      <c r="G1515" t="s">
        <v>40</v>
      </c>
      <c r="H1515" t="str">
        <f>IF(Grammys[[#This Row],[date]]&gt;=DATE(2022,2,1), "Grammys", "Grammys + TRA")</f>
        <v>Grammys + TRA</v>
      </c>
      <c r="I1515" s="29" t="str">
        <f>_xlfn.XLOOKUP(Grammys[[#This Row],[date]],mobile_visits[date],mobile_visits[mobile_visitors],"0")</f>
        <v>0</v>
      </c>
    </row>
    <row r="1516" spans="1:9">
      <c r="A1516" s="1">
        <v>44250</v>
      </c>
      <c r="B1516">
        <v>40381</v>
      </c>
      <c r="C1516">
        <v>82465</v>
      </c>
      <c r="D1516">
        <v>43739</v>
      </c>
      <c r="E1516">
        <v>20584</v>
      </c>
      <c r="F1516">
        <v>89</v>
      </c>
      <c r="G1516" t="s">
        <v>40</v>
      </c>
      <c r="H1516" t="str">
        <f>IF(Grammys[[#This Row],[date]]&gt;=DATE(2022,2,1), "Grammys", "Grammys + TRA")</f>
        <v>Grammys + TRA</v>
      </c>
      <c r="I1516" s="29" t="str">
        <f>_xlfn.XLOOKUP(Grammys[[#This Row],[date]],mobile_visits[date],mobile_visits[mobile_visitors],"0")</f>
        <v>0</v>
      </c>
    </row>
    <row r="1517" spans="1:9">
      <c r="A1517" s="1">
        <v>44251</v>
      </c>
      <c r="B1517">
        <v>41689</v>
      </c>
      <c r="C1517">
        <v>84093</v>
      </c>
      <c r="D1517">
        <v>45637</v>
      </c>
      <c r="E1517">
        <v>21929</v>
      </c>
      <c r="F1517">
        <v>89</v>
      </c>
      <c r="G1517" t="s">
        <v>40</v>
      </c>
      <c r="H1517" t="str">
        <f>IF(Grammys[[#This Row],[date]]&gt;=DATE(2022,2,1), "Grammys", "Grammys + TRA")</f>
        <v>Grammys + TRA</v>
      </c>
      <c r="I1517" s="29" t="str">
        <f>_xlfn.XLOOKUP(Grammys[[#This Row],[date]],mobile_visits[date],mobile_visits[mobile_visitors],"0")</f>
        <v>0</v>
      </c>
    </row>
    <row r="1518" spans="1:9">
      <c r="A1518" s="1">
        <v>44252</v>
      </c>
      <c r="B1518">
        <v>44507</v>
      </c>
      <c r="C1518">
        <v>92221</v>
      </c>
      <c r="D1518">
        <v>49002</v>
      </c>
      <c r="E1518">
        <v>23815</v>
      </c>
      <c r="F1518">
        <v>89</v>
      </c>
      <c r="G1518" t="s">
        <v>40</v>
      </c>
      <c r="H1518" t="str">
        <f>IF(Grammys[[#This Row],[date]]&gt;=DATE(2022,2,1), "Grammys", "Grammys + TRA")</f>
        <v>Grammys + TRA</v>
      </c>
      <c r="I1518" s="29" t="str">
        <f>_xlfn.XLOOKUP(Grammys[[#This Row],[date]],mobile_visits[date],mobile_visits[mobile_visitors],"0")</f>
        <v>0</v>
      </c>
    </row>
    <row r="1519" spans="1:9">
      <c r="A1519" s="1">
        <v>44253</v>
      </c>
      <c r="B1519">
        <v>50087</v>
      </c>
      <c r="C1519">
        <v>97920</v>
      </c>
      <c r="D1519">
        <v>53820</v>
      </c>
      <c r="E1519">
        <v>26082</v>
      </c>
      <c r="F1519">
        <v>82</v>
      </c>
      <c r="G1519" t="s">
        <v>40</v>
      </c>
      <c r="H1519" t="str">
        <f>IF(Grammys[[#This Row],[date]]&gt;=DATE(2022,2,1), "Grammys", "Grammys + TRA")</f>
        <v>Grammys + TRA</v>
      </c>
      <c r="I1519" s="29" t="str">
        <f>_xlfn.XLOOKUP(Grammys[[#This Row],[date]],mobile_visits[date],mobile_visits[mobile_visitors],"0")</f>
        <v>0</v>
      </c>
    </row>
    <row r="1520" spans="1:9">
      <c r="A1520" s="1">
        <v>44254</v>
      </c>
      <c r="B1520">
        <v>41470</v>
      </c>
      <c r="C1520">
        <v>76732</v>
      </c>
      <c r="D1520">
        <v>44062</v>
      </c>
      <c r="E1520">
        <v>21463</v>
      </c>
      <c r="F1520">
        <v>87</v>
      </c>
      <c r="G1520" t="s">
        <v>40</v>
      </c>
      <c r="H1520" t="str">
        <f>IF(Grammys[[#This Row],[date]]&gt;=DATE(2022,2,1), "Grammys", "Grammys + TRA")</f>
        <v>Grammys + TRA</v>
      </c>
      <c r="I1520" s="29" t="str">
        <f>_xlfn.XLOOKUP(Grammys[[#This Row],[date]],mobile_visits[date],mobile_visits[mobile_visitors],"0")</f>
        <v>0</v>
      </c>
    </row>
    <row r="1521" spans="1:9">
      <c r="A1521" s="1">
        <v>44255</v>
      </c>
      <c r="B1521">
        <v>57598</v>
      </c>
      <c r="C1521">
        <v>109205</v>
      </c>
      <c r="D1521">
        <v>62383</v>
      </c>
      <c r="E1521">
        <v>30549</v>
      </c>
      <c r="F1521">
        <v>87</v>
      </c>
      <c r="G1521" t="s">
        <v>40</v>
      </c>
      <c r="H1521" t="str">
        <f>IF(Grammys[[#This Row],[date]]&gt;=DATE(2022,2,1), "Grammys", "Grammys + TRA")</f>
        <v>Grammys + TRA</v>
      </c>
      <c r="I1521" s="29" t="str">
        <f>_xlfn.XLOOKUP(Grammys[[#This Row],[date]],mobile_visits[date],mobile_visits[mobile_visitors],"0")</f>
        <v>0</v>
      </c>
    </row>
    <row r="1522" spans="1:9">
      <c r="A1522" s="1">
        <v>44256</v>
      </c>
      <c r="B1522">
        <v>60583</v>
      </c>
      <c r="C1522">
        <v>128453</v>
      </c>
      <c r="D1522">
        <v>66476</v>
      </c>
      <c r="E1522">
        <v>31145</v>
      </c>
      <c r="F1522">
        <v>92</v>
      </c>
      <c r="G1522" t="s">
        <v>40</v>
      </c>
      <c r="H1522" t="str">
        <f>IF(Grammys[[#This Row],[date]]&gt;=DATE(2022,2,1), "Grammys", "Grammys + TRA")</f>
        <v>Grammys + TRA</v>
      </c>
      <c r="I1522" s="29" t="str">
        <f>_xlfn.XLOOKUP(Grammys[[#This Row],[date]],mobile_visits[date],mobile_visits[mobile_visitors],"0")</f>
        <v>0</v>
      </c>
    </row>
    <row r="1523" spans="1:9">
      <c r="A1523" s="1">
        <v>44257</v>
      </c>
      <c r="B1523">
        <v>72866</v>
      </c>
      <c r="C1523">
        <v>145950</v>
      </c>
      <c r="D1523">
        <v>79774</v>
      </c>
      <c r="E1523">
        <v>36090</v>
      </c>
      <c r="F1523">
        <v>91</v>
      </c>
      <c r="G1523" t="s">
        <v>40</v>
      </c>
      <c r="H1523" t="str">
        <f>IF(Grammys[[#This Row],[date]]&gt;=DATE(2022,2,1), "Grammys", "Grammys + TRA")</f>
        <v>Grammys + TRA</v>
      </c>
      <c r="I1523" s="29" t="str">
        <f>_xlfn.XLOOKUP(Grammys[[#This Row],[date]],mobile_visits[date],mobile_visits[mobile_visitors],"0")</f>
        <v>0</v>
      </c>
    </row>
    <row r="1524" spans="1:9">
      <c r="A1524" s="1">
        <v>44258</v>
      </c>
      <c r="B1524">
        <v>81467</v>
      </c>
      <c r="C1524">
        <v>162861</v>
      </c>
      <c r="D1524">
        <v>87919</v>
      </c>
      <c r="E1524">
        <v>38650</v>
      </c>
      <c r="F1524">
        <v>88</v>
      </c>
      <c r="G1524" t="s">
        <v>40</v>
      </c>
      <c r="H1524" t="str">
        <f>IF(Grammys[[#This Row],[date]]&gt;=DATE(2022,2,1), "Grammys", "Grammys + TRA")</f>
        <v>Grammys + TRA</v>
      </c>
      <c r="I1524" s="29" t="str">
        <f>_xlfn.XLOOKUP(Grammys[[#This Row],[date]],mobile_visits[date],mobile_visits[mobile_visitors],"0")</f>
        <v>0</v>
      </c>
    </row>
    <row r="1525" spans="1:9">
      <c r="A1525" s="1">
        <v>44259</v>
      </c>
      <c r="B1525">
        <v>94367</v>
      </c>
      <c r="C1525">
        <v>189496</v>
      </c>
      <c r="D1525">
        <v>103438</v>
      </c>
      <c r="E1525">
        <v>44106</v>
      </c>
      <c r="F1525">
        <v>88</v>
      </c>
      <c r="G1525" t="s">
        <v>40</v>
      </c>
      <c r="H1525" t="str">
        <f>IF(Grammys[[#This Row],[date]]&gt;=DATE(2022,2,1), "Grammys", "Grammys + TRA")</f>
        <v>Grammys + TRA</v>
      </c>
      <c r="I1525" s="29" t="str">
        <f>_xlfn.XLOOKUP(Grammys[[#This Row],[date]],mobile_visits[date],mobile_visits[mobile_visitors],"0")</f>
        <v>0</v>
      </c>
    </row>
    <row r="1526" spans="1:9">
      <c r="A1526" s="1">
        <v>44260</v>
      </c>
      <c r="B1526">
        <v>92324</v>
      </c>
      <c r="C1526">
        <v>183052</v>
      </c>
      <c r="D1526">
        <v>102226</v>
      </c>
      <c r="E1526">
        <v>47996</v>
      </c>
      <c r="F1526">
        <v>88</v>
      </c>
      <c r="G1526" t="s">
        <v>40</v>
      </c>
      <c r="H1526" t="str">
        <f>IF(Grammys[[#This Row],[date]]&gt;=DATE(2022,2,1), "Grammys", "Grammys + TRA")</f>
        <v>Grammys + TRA</v>
      </c>
      <c r="I1526" s="29" t="str">
        <f>_xlfn.XLOOKUP(Grammys[[#This Row],[date]],mobile_visits[date],mobile_visits[mobile_visitors],"0")</f>
        <v>0</v>
      </c>
    </row>
    <row r="1527" spans="1:9">
      <c r="A1527" s="1">
        <v>44261</v>
      </c>
      <c r="B1527">
        <v>97176</v>
      </c>
      <c r="C1527">
        <v>187155</v>
      </c>
      <c r="D1527">
        <v>109275</v>
      </c>
      <c r="E1527">
        <v>54179</v>
      </c>
      <c r="F1527">
        <v>85</v>
      </c>
      <c r="G1527" t="s">
        <v>40</v>
      </c>
      <c r="H1527" t="str">
        <f>IF(Grammys[[#This Row],[date]]&gt;=DATE(2022,2,1), "Grammys", "Grammys + TRA")</f>
        <v>Grammys + TRA</v>
      </c>
      <c r="I1527" s="29" t="str">
        <f>_xlfn.XLOOKUP(Grammys[[#This Row],[date]],mobile_visits[date],mobile_visits[mobile_visitors],"0")</f>
        <v>0</v>
      </c>
    </row>
    <row r="1528" spans="1:9">
      <c r="A1528" s="1">
        <v>44262</v>
      </c>
      <c r="B1528">
        <v>582099</v>
      </c>
      <c r="C1528">
        <v>1115885</v>
      </c>
      <c r="D1528">
        <v>665492</v>
      </c>
      <c r="E1528">
        <v>285563</v>
      </c>
      <c r="F1528">
        <v>79</v>
      </c>
      <c r="G1528" t="s">
        <v>40</v>
      </c>
      <c r="H1528" t="str">
        <f>IF(Grammys[[#This Row],[date]]&gt;=DATE(2022,2,1), "Grammys", "Grammys + TRA")</f>
        <v>Grammys + TRA</v>
      </c>
      <c r="I1528" s="29" t="str">
        <f>_xlfn.XLOOKUP(Grammys[[#This Row],[date]],mobile_visits[date],mobile_visits[mobile_visitors],"0")</f>
        <v>0</v>
      </c>
    </row>
    <row r="1529" spans="1:9">
      <c r="A1529" s="1">
        <v>44263</v>
      </c>
      <c r="B1529">
        <v>324136</v>
      </c>
      <c r="C1529">
        <v>652820</v>
      </c>
      <c r="D1529">
        <v>363088</v>
      </c>
      <c r="E1529">
        <v>147087</v>
      </c>
      <c r="F1529">
        <v>79</v>
      </c>
      <c r="G1529" t="s">
        <v>40</v>
      </c>
      <c r="H1529" t="str">
        <f>IF(Grammys[[#This Row],[date]]&gt;=DATE(2022,2,1), "Grammys", "Grammys + TRA")</f>
        <v>Grammys + TRA</v>
      </c>
      <c r="I1529" s="29" t="str">
        <f>_xlfn.XLOOKUP(Grammys[[#This Row],[date]],mobile_visits[date],mobile_visits[mobile_visitors],"0")</f>
        <v>0</v>
      </c>
    </row>
    <row r="1530" spans="1:9">
      <c r="A1530" s="1">
        <v>44264</v>
      </c>
      <c r="B1530">
        <v>251019</v>
      </c>
      <c r="C1530">
        <v>524922</v>
      </c>
      <c r="D1530">
        <v>279366</v>
      </c>
      <c r="E1530">
        <v>116692</v>
      </c>
      <c r="F1530">
        <v>88</v>
      </c>
      <c r="G1530" t="s">
        <v>40</v>
      </c>
      <c r="H1530" t="str">
        <f>IF(Grammys[[#This Row],[date]]&gt;=DATE(2022,2,1), "Grammys", "Grammys + TRA")</f>
        <v>Grammys + TRA</v>
      </c>
      <c r="I1530" s="29" t="str">
        <f>_xlfn.XLOOKUP(Grammys[[#This Row],[date]],mobile_visits[date],mobile_visits[mobile_visitors],"0")</f>
        <v>0</v>
      </c>
    </row>
    <row r="1531" spans="1:9">
      <c r="A1531" s="1">
        <v>44265</v>
      </c>
      <c r="B1531">
        <v>246802</v>
      </c>
      <c r="C1531">
        <v>507277</v>
      </c>
      <c r="D1531">
        <v>273740</v>
      </c>
      <c r="E1531">
        <v>109934</v>
      </c>
      <c r="F1531">
        <v>108</v>
      </c>
      <c r="G1531" t="s">
        <v>40</v>
      </c>
      <c r="H1531" t="str">
        <f>IF(Grammys[[#This Row],[date]]&gt;=DATE(2022,2,1), "Grammys", "Grammys + TRA")</f>
        <v>Grammys + TRA</v>
      </c>
      <c r="I1531" s="29" t="str">
        <f>_xlfn.XLOOKUP(Grammys[[#This Row],[date]],mobile_visits[date],mobile_visits[mobile_visitors],"0")</f>
        <v>0</v>
      </c>
    </row>
    <row r="1532" spans="1:9">
      <c r="A1532" s="1">
        <v>44266</v>
      </c>
      <c r="B1532">
        <v>278768</v>
      </c>
      <c r="C1532">
        <v>607396</v>
      </c>
      <c r="D1532">
        <v>314160</v>
      </c>
      <c r="E1532">
        <v>129654</v>
      </c>
      <c r="F1532">
        <v>100</v>
      </c>
      <c r="G1532" t="s">
        <v>40</v>
      </c>
      <c r="H1532" t="str">
        <f>IF(Grammys[[#This Row],[date]]&gt;=DATE(2022,2,1), "Grammys", "Grammys + TRA")</f>
        <v>Grammys + TRA</v>
      </c>
      <c r="I1532" s="29" t="str">
        <f>_xlfn.XLOOKUP(Grammys[[#This Row],[date]],mobile_visits[date],mobile_visits[mobile_visitors],"0")</f>
        <v>0</v>
      </c>
    </row>
    <row r="1533" spans="1:9">
      <c r="A1533" s="1">
        <v>44267</v>
      </c>
      <c r="B1533">
        <v>450745</v>
      </c>
      <c r="C1533">
        <v>958929</v>
      </c>
      <c r="D1533">
        <v>503666</v>
      </c>
      <c r="E1533">
        <v>187868</v>
      </c>
      <c r="F1533">
        <v>91</v>
      </c>
      <c r="G1533" t="s">
        <v>40</v>
      </c>
      <c r="H1533" t="str">
        <f>IF(Grammys[[#This Row],[date]]&gt;=DATE(2022,2,1), "Grammys", "Grammys + TRA")</f>
        <v>Grammys + TRA</v>
      </c>
      <c r="I1533" s="29" t="str">
        <f>_xlfn.XLOOKUP(Grammys[[#This Row],[date]],mobile_visits[date],mobile_visits[mobile_visitors],"0")</f>
        <v>0</v>
      </c>
    </row>
    <row r="1534" spans="1:9">
      <c r="A1534" s="1">
        <v>44268</v>
      </c>
      <c r="B1534">
        <v>615568</v>
      </c>
      <c r="C1534">
        <v>1393434</v>
      </c>
      <c r="D1534">
        <v>713174</v>
      </c>
      <c r="E1534">
        <v>256173</v>
      </c>
      <c r="F1534">
        <v>98</v>
      </c>
      <c r="G1534" t="s">
        <v>40</v>
      </c>
      <c r="H1534" t="str">
        <f>IF(Grammys[[#This Row],[date]]&gt;=DATE(2022,2,1), "Grammys", "Grammys + TRA")</f>
        <v>Grammys + TRA</v>
      </c>
      <c r="I1534" s="29" t="str">
        <f>_xlfn.XLOOKUP(Grammys[[#This Row],[date]],mobile_visits[date],mobile_visits[mobile_visitors],"0")</f>
        <v>0</v>
      </c>
    </row>
    <row r="1535" spans="1:9">
      <c r="A1535" s="1">
        <v>44269</v>
      </c>
      <c r="B1535">
        <v>3241751</v>
      </c>
      <c r="C1535">
        <v>8182910</v>
      </c>
      <c r="D1535">
        <v>4255163</v>
      </c>
      <c r="E1535">
        <v>1276549</v>
      </c>
      <c r="F1535">
        <v>246</v>
      </c>
      <c r="G1535" t="s">
        <v>41</v>
      </c>
      <c r="H1535" t="str">
        <f>IF(Grammys[[#This Row],[date]]&gt;=DATE(2022,2,1), "Grammys", "Grammys + TRA")</f>
        <v>Grammys + TRA</v>
      </c>
      <c r="I1535" s="29" t="str">
        <f>_xlfn.XLOOKUP(Grammys[[#This Row],[date]],mobile_visits[date],mobile_visits[mobile_visitors],"0")</f>
        <v>0</v>
      </c>
    </row>
    <row r="1536" spans="1:9">
      <c r="A1536" s="1">
        <v>44270</v>
      </c>
      <c r="B1536">
        <v>642500</v>
      </c>
      <c r="C1536">
        <v>812061</v>
      </c>
      <c r="D1536">
        <v>693603</v>
      </c>
      <c r="E1536">
        <v>238392</v>
      </c>
      <c r="F1536">
        <v>112</v>
      </c>
      <c r="G1536" t="s">
        <v>40</v>
      </c>
      <c r="H1536" t="str">
        <f>IF(Grammys[[#This Row],[date]]&gt;=DATE(2022,2,1), "Grammys", "Grammys + TRA")</f>
        <v>Grammys + TRA</v>
      </c>
      <c r="I1536" s="29" t="str">
        <f>_xlfn.XLOOKUP(Grammys[[#This Row],[date]],mobile_visits[date],mobile_visits[mobile_visitors],"0")</f>
        <v>0</v>
      </c>
    </row>
    <row r="1537" spans="1:9">
      <c r="A1537" s="1">
        <v>44271</v>
      </c>
      <c r="B1537">
        <v>613586</v>
      </c>
      <c r="C1537">
        <v>1077837</v>
      </c>
      <c r="D1537">
        <v>674664</v>
      </c>
      <c r="E1537">
        <v>208404</v>
      </c>
      <c r="F1537">
        <v>197</v>
      </c>
      <c r="G1537" t="s">
        <v>40</v>
      </c>
      <c r="H1537" t="str">
        <f>IF(Grammys[[#This Row],[date]]&gt;=DATE(2022,2,1), "Grammys", "Grammys + TRA")</f>
        <v>Grammys + TRA</v>
      </c>
      <c r="I1537" s="29" t="str">
        <f>_xlfn.XLOOKUP(Grammys[[#This Row],[date]],mobile_visits[date],mobile_visits[mobile_visitors],"0")</f>
        <v>0</v>
      </c>
    </row>
    <row r="1538" spans="1:9">
      <c r="A1538" s="1">
        <v>44272</v>
      </c>
      <c r="B1538">
        <v>441504</v>
      </c>
      <c r="C1538">
        <v>767342</v>
      </c>
      <c r="D1538">
        <v>480114</v>
      </c>
      <c r="E1538">
        <v>159302</v>
      </c>
      <c r="F1538">
        <v>177</v>
      </c>
      <c r="G1538" t="s">
        <v>40</v>
      </c>
      <c r="H1538" t="str">
        <f>IF(Grammys[[#This Row],[date]]&gt;=DATE(2022,2,1), "Grammys", "Grammys + TRA")</f>
        <v>Grammys + TRA</v>
      </c>
      <c r="I1538" s="29" t="str">
        <f>_xlfn.XLOOKUP(Grammys[[#This Row],[date]],mobile_visits[date],mobile_visits[mobile_visitors],"0")</f>
        <v>0</v>
      </c>
    </row>
    <row r="1539" spans="1:9">
      <c r="A1539" s="1">
        <v>44273</v>
      </c>
      <c r="B1539">
        <v>272107</v>
      </c>
      <c r="C1539">
        <v>497278</v>
      </c>
      <c r="D1539">
        <v>296177</v>
      </c>
      <c r="E1539">
        <v>113703</v>
      </c>
      <c r="F1539">
        <v>148</v>
      </c>
      <c r="G1539" t="s">
        <v>40</v>
      </c>
      <c r="H1539" t="str">
        <f>IF(Grammys[[#This Row],[date]]&gt;=DATE(2022,2,1), "Grammys", "Grammys + TRA")</f>
        <v>Grammys + TRA</v>
      </c>
      <c r="I1539" s="29" t="str">
        <f>_xlfn.XLOOKUP(Grammys[[#This Row],[date]],mobile_visits[date],mobile_visits[mobile_visitors],"0")</f>
        <v>0</v>
      </c>
    </row>
    <row r="1540" spans="1:9">
      <c r="A1540" s="1">
        <v>44274</v>
      </c>
      <c r="B1540">
        <v>226618</v>
      </c>
      <c r="C1540">
        <v>394333</v>
      </c>
      <c r="D1540">
        <v>240710</v>
      </c>
      <c r="E1540">
        <v>109933</v>
      </c>
      <c r="F1540">
        <v>125</v>
      </c>
      <c r="G1540" t="s">
        <v>40</v>
      </c>
      <c r="H1540" t="str">
        <f>IF(Grammys[[#This Row],[date]]&gt;=DATE(2022,2,1), "Grammys", "Grammys + TRA")</f>
        <v>Grammys + TRA</v>
      </c>
      <c r="I1540" s="29" t="str">
        <f>_xlfn.XLOOKUP(Grammys[[#This Row],[date]],mobile_visits[date],mobile_visits[mobile_visitors],"0")</f>
        <v>0</v>
      </c>
    </row>
    <row r="1541" spans="1:9">
      <c r="A1541" s="1">
        <v>44275</v>
      </c>
      <c r="B1541">
        <v>152729</v>
      </c>
      <c r="C1541">
        <v>273866</v>
      </c>
      <c r="D1541">
        <v>166331</v>
      </c>
      <c r="E1541">
        <v>73070</v>
      </c>
      <c r="F1541">
        <v>128</v>
      </c>
      <c r="G1541" t="s">
        <v>40</v>
      </c>
      <c r="H1541" t="str">
        <f>IF(Grammys[[#This Row],[date]]&gt;=DATE(2022,2,1), "Grammys", "Grammys + TRA")</f>
        <v>Grammys + TRA</v>
      </c>
      <c r="I1541" s="29" t="str">
        <f>_xlfn.XLOOKUP(Grammys[[#This Row],[date]],mobile_visits[date],mobile_visits[mobile_visitors],"0")</f>
        <v>0</v>
      </c>
    </row>
    <row r="1542" spans="1:9">
      <c r="A1542" s="1">
        <v>44276</v>
      </c>
      <c r="B1542">
        <v>104240</v>
      </c>
      <c r="C1542">
        <v>195150</v>
      </c>
      <c r="D1542">
        <v>113248</v>
      </c>
      <c r="E1542">
        <v>48788</v>
      </c>
      <c r="F1542">
        <v>128</v>
      </c>
      <c r="G1542" t="s">
        <v>40</v>
      </c>
      <c r="H1542" t="str">
        <f>IF(Grammys[[#This Row],[date]]&gt;=DATE(2022,2,1), "Grammys", "Grammys + TRA")</f>
        <v>Grammys + TRA</v>
      </c>
      <c r="I1542" s="29" t="str">
        <f>_xlfn.XLOOKUP(Grammys[[#This Row],[date]],mobile_visits[date],mobile_visits[mobile_visitors],"0")</f>
        <v>0</v>
      </c>
    </row>
    <row r="1543" spans="1:9">
      <c r="A1543" s="1">
        <v>44277</v>
      </c>
      <c r="B1543">
        <v>80498</v>
      </c>
      <c r="C1543">
        <v>155519</v>
      </c>
      <c r="D1543">
        <v>86778</v>
      </c>
      <c r="E1543">
        <v>37445</v>
      </c>
      <c r="F1543">
        <v>121</v>
      </c>
      <c r="G1543" t="s">
        <v>40</v>
      </c>
      <c r="H1543" t="str">
        <f>IF(Grammys[[#This Row],[date]]&gt;=DATE(2022,2,1), "Grammys", "Grammys + TRA")</f>
        <v>Grammys + TRA</v>
      </c>
      <c r="I1543" s="29" t="str">
        <f>_xlfn.XLOOKUP(Grammys[[#This Row],[date]],mobile_visits[date],mobile_visits[mobile_visitors],"0")</f>
        <v>0</v>
      </c>
    </row>
    <row r="1544" spans="1:9">
      <c r="A1544" s="1">
        <v>44278</v>
      </c>
      <c r="B1544">
        <v>64607</v>
      </c>
      <c r="C1544">
        <v>126309</v>
      </c>
      <c r="D1544">
        <v>70251</v>
      </c>
      <c r="E1544">
        <v>32211</v>
      </c>
      <c r="F1544">
        <v>113</v>
      </c>
      <c r="G1544" t="s">
        <v>40</v>
      </c>
      <c r="H1544" t="str">
        <f>IF(Grammys[[#This Row],[date]]&gt;=DATE(2022,2,1), "Grammys", "Grammys + TRA")</f>
        <v>Grammys + TRA</v>
      </c>
      <c r="I1544" s="29" t="str">
        <f>_xlfn.XLOOKUP(Grammys[[#This Row],[date]],mobile_visits[date],mobile_visits[mobile_visitors],"0")</f>
        <v>0</v>
      </c>
    </row>
    <row r="1545" spans="1:9">
      <c r="A1545" s="1">
        <v>44279</v>
      </c>
      <c r="B1545">
        <v>58285</v>
      </c>
      <c r="C1545">
        <v>112012</v>
      </c>
      <c r="D1545">
        <v>62957</v>
      </c>
      <c r="E1545">
        <v>29131</v>
      </c>
      <c r="F1545">
        <v>103</v>
      </c>
      <c r="G1545" t="s">
        <v>40</v>
      </c>
      <c r="H1545" t="str">
        <f>IF(Grammys[[#This Row],[date]]&gt;=DATE(2022,2,1), "Grammys", "Grammys + TRA")</f>
        <v>Grammys + TRA</v>
      </c>
      <c r="I1545" s="29" t="str">
        <f>_xlfn.XLOOKUP(Grammys[[#This Row],[date]],mobile_visits[date],mobile_visits[mobile_visitors],"0")</f>
        <v>0</v>
      </c>
    </row>
    <row r="1546" spans="1:9">
      <c r="A1546" s="1">
        <v>44280</v>
      </c>
      <c r="B1546">
        <v>62862</v>
      </c>
      <c r="C1546">
        <v>110626</v>
      </c>
      <c r="D1546">
        <v>67395</v>
      </c>
      <c r="E1546">
        <v>29951</v>
      </c>
      <c r="F1546">
        <v>111</v>
      </c>
      <c r="G1546" t="s">
        <v>40</v>
      </c>
      <c r="H1546" t="str">
        <f>IF(Grammys[[#This Row],[date]]&gt;=DATE(2022,2,1), "Grammys", "Grammys + TRA")</f>
        <v>Grammys + TRA</v>
      </c>
      <c r="I1546" s="29" t="str">
        <f>_xlfn.XLOOKUP(Grammys[[#This Row],[date]],mobile_visits[date],mobile_visits[mobile_visitors],"0")</f>
        <v>0</v>
      </c>
    </row>
    <row r="1547" spans="1:9">
      <c r="A1547" s="1">
        <v>44281</v>
      </c>
      <c r="B1547">
        <v>64985</v>
      </c>
      <c r="C1547">
        <v>103938</v>
      </c>
      <c r="D1547">
        <v>69565</v>
      </c>
      <c r="E1547">
        <v>30922</v>
      </c>
      <c r="F1547">
        <v>105</v>
      </c>
      <c r="G1547" t="s">
        <v>40</v>
      </c>
      <c r="H1547" t="str">
        <f>IF(Grammys[[#This Row],[date]]&gt;=DATE(2022,2,1), "Grammys", "Grammys + TRA")</f>
        <v>Grammys + TRA</v>
      </c>
      <c r="I1547" s="29" t="str">
        <f>_xlfn.XLOOKUP(Grammys[[#This Row],[date]],mobile_visits[date],mobile_visits[mobile_visitors],"0")</f>
        <v>0</v>
      </c>
    </row>
    <row r="1548" spans="1:9">
      <c r="A1548" s="1">
        <v>44282</v>
      </c>
      <c r="B1548">
        <v>47201</v>
      </c>
      <c r="C1548">
        <v>79078</v>
      </c>
      <c r="D1548">
        <v>50797</v>
      </c>
      <c r="E1548">
        <v>24429</v>
      </c>
      <c r="F1548">
        <v>101</v>
      </c>
      <c r="G1548" t="s">
        <v>40</v>
      </c>
      <c r="H1548" t="str">
        <f>IF(Grammys[[#This Row],[date]]&gt;=DATE(2022,2,1), "Grammys", "Grammys + TRA")</f>
        <v>Grammys + TRA</v>
      </c>
      <c r="I1548" s="29" t="str">
        <f>_xlfn.XLOOKUP(Grammys[[#This Row],[date]],mobile_visits[date],mobile_visits[mobile_visitors],"0")</f>
        <v>0</v>
      </c>
    </row>
    <row r="1549" spans="1:9">
      <c r="A1549" s="1">
        <v>44283</v>
      </c>
      <c r="B1549">
        <v>42852</v>
      </c>
      <c r="C1549">
        <v>76808</v>
      </c>
      <c r="D1549">
        <v>46500</v>
      </c>
      <c r="E1549">
        <v>22093</v>
      </c>
      <c r="F1549">
        <v>101</v>
      </c>
      <c r="G1549" t="s">
        <v>40</v>
      </c>
      <c r="H1549" t="str">
        <f>IF(Grammys[[#This Row],[date]]&gt;=DATE(2022,2,1), "Grammys", "Grammys + TRA")</f>
        <v>Grammys + TRA</v>
      </c>
      <c r="I1549" s="29" t="str">
        <f>_xlfn.XLOOKUP(Grammys[[#This Row],[date]],mobile_visits[date],mobile_visits[mobile_visitors],"0")</f>
        <v>0</v>
      </c>
    </row>
    <row r="1550" spans="1:9">
      <c r="A1550" s="1">
        <v>44284</v>
      </c>
      <c r="B1550">
        <v>40352</v>
      </c>
      <c r="C1550">
        <v>73935</v>
      </c>
      <c r="D1550">
        <v>43221</v>
      </c>
      <c r="E1550">
        <v>20193</v>
      </c>
      <c r="F1550">
        <v>106</v>
      </c>
      <c r="G1550" t="s">
        <v>40</v>
      </c>
      <c r="H1550" t="str">
        <f>IF(Grammys[[#This Row],[date]]&gt;=DATE(2022,2,1), "Grammys", "Grammys + TRA")</f>
        <v>Grammys + TRA</v>
      </c>
      <c r="I1550" s="29" t="str">
        <f>_xlfn.XLOOKUP(Grammys[[#This Row],[date]],mobile_visits[date],mobile_visits[mobile_visitors],"0")</f>
        <v>0</v>
      </c>
    </row>
    <row r="1551" spans="1:9">
      <c r="A1551" s="1">
        <v>44285</v>
      </c>
      <c r="B1551">
        <v>40188</v>
      </c>
      <c r="C1551">
        <v>72635</v>
      </c>
      <c r="D1551">
        <v>43001</v>
      </c>
      <c r="E1551">
        <v>19630</v>
      </c>
      <c r="F1551">
        <v>107</v>
      </c>
      <c r="G1551" t="s">
        <v>40</v>
      </c>
      <c r="H1551" t="str">
        <f>IF(Grammys[[#This Row],[date]]&gt;=DATE(2022,2,1), "Grammys", "Grammys + TRA")</f>
        <v>Grammys + TRA</v>
      </c>
      <c r="I1551" s="29" t="str">
        <f>_xlfn.XLOOKUP(Grammys[[#This Row],[date]],mobile_visits[date],mobile_visits[mobile_visitors],"0")</f>
        <v>0</v>
      </c>
    </row>
    <row r="1552" spans="1:9">
      <c r="A1552" s="1">
        <v>44286</v>
      </c>
      <c r="B1552">
        <v>45491</v>
      </c>
      <c r="C1552">
        <v>77430</v>
      </c>
      <c r="D1552">
        <v>48744</v>
      </c>
      <c r="E1552">
        <v>23383</v>
      </c>
      <c r="F1552">
        <v>96</v>
      </c>
      <c r="G1552" t="s">
        <v>40</v>
      </c>
      <c r="H1552" t="str">
        <f>IF(Grammys[[#This Row],[date]]&gt;=DATE(2022,2,1), "Grammys", "Grammys + TRA")</f>
        <v>Grammys + TRA</v>
      </c>
      <c r="I1552" s="29" t="str">
        <f>_xlfn.XLOOKUP(Grammys[[#This Row],[date]],mobile_visits[date],mobile_visits[mobile_visitors],"0")</f>
        <v>0</v>
      </c>
    </row>
    <row r="1553" spans="1:9">
      <c r="A1553" s="1">
        <v>44287</v>
      </c>
      <c r="B1553">
        <v>45032</v>
      </c>
      <c r="C1553">
        <v>75574</v>
      </c>
      <c r="D1553">
        <v>48641</v>
      </c>
      <c r="E1553">
        <v>23475</v>
      </c>
      <c r="F1553">
        <v>103</v>
      </c>
      <c r="G1553" t="s">
        <v>40</v>
      </c>
      <c r="H1553" t="str">
        <f>IF(Grammys[[#This Row],[date]]&gt;=DATE(2022,2,1), "Grammys", "Grammys + TRA")</f>
        <v>Grammys + TRA</v>
      </c>
      <c r="I1553" s="29" t="str">
        <f>_xlfn.XLOOKUP(Grammys[[#This Row],[date]],mobile_visits[date],mobile_visits[mobile_visitors],"0")</f>
        <v>0</v>
      </c>
    </row>
    <row r="1554" spans="1:9">
      <c r="A1554" s="1">
        <v>44288</v>
      </c>
      <c r="B1554">
        <v>39160</v>
      </c>
      <c r="C1554">
        <v>65835</v>
      </c>
      <c r="D1554">
        <v>42204</v>
      </c>
      <c r="E1554">
        <v>20377</v>
      </c>
      <c r="F1554">
        <v>96</v>
      </c>
      <c r="G1554" t="s">
        <v>40</v>
      </c>
      <c r="H1554" t="str">
        <f>IF(Grammys[[#This Row],[date]]&gt;=DATE(2022,2,1), "Grammys", "Grammys + TRA")</f>
        <v>Grammys + TRA</v>
      </c>
      <c r="I1554" s="29" t="str">
        <f>_xlfn.XLOOKUP(Grammys[[#This Row],[date]],mobile_visits[date],mobile_visits[mobile_visitors],"0")</f>
        <v>0</v>
      </c>
    </row>
    <row r="1555" spans="1:9">
      <c r="A1555" s="1">
        <v>44289</v>
      </c>
      <c r="B1555">
        <v>36510</v>
      </c>
      <c r="C1555">
        <v>60600</v>
      </c>
      <c r="D1555">
        <v>38740</v>
      </c>
      <c r="E1555">
        <v>18487</v>
      </c>
      <c r="F1555">
        <v>94</v>
      </c>
      <c r="G1555" t="s">
        <v>40</v>
      </c>
      <c r="H1555" t="str">
        <f>IF(Grammys[[#This Row],[date]]&gt;=DATE(2022,2,1), "Grammys", "Grammys + TRA")</f>
        <v>Grammys + TRA</v>
      </c>
      <c r="I1555" s="29" t="str">
        <f>_xlfn.XLOOKUP(Grammys[[#This Row],[date]],mobile_visits[date],mobile_visits[mobile_visitors],"0")</f>
        <v>0</v>
      </c>
    </row>
    <row r="1556" spans="1:9">
      <c r="A1556" s="1">
        <v>44290</v>
      </c>
      <c r="B1556">
        <v>32923</v>
      </c>
      <c r="C1556">
        <v>55530</v>
      </c>
      <c r="D1556">
        <v>35243</v>
      </c>
      <c r="E1556">
        <v>17270</v>
      </c>
      <c r="F1556">
        <v>91</v>
      </c>
      <c r="G1556" t="s">
        <v>40</v>
      </c>
      <c r="H1556" t="str">
        <f>IF(Grammys[[#This Row],[date]]&gt;=DATE(2022,2,1), "Grammys", "Grammys + TRA")</f>
        <v>Grammys + TRA</v>
      </c>
      <c r="I1556" s="29" t="str">
        <f>_xlfn.XLOOKUP(Grammys[[#This Row],[date]],mobile_visits[date],mobile_visits[mobile_visitors],"0")</f>
        <v>0</v>
      </c>
    </row>
    <row r="1557" spans="1:9">
      <c r="A1557" s="1">
        <v>44291</v>
      </c>
      <c r="B1557">
        <v>29312</v>
      </c>
      <c r="C1557">
        <v>53494</v>
      </c>
      <c r="D1557">
        <v>31728</v>
      </c>
      <c r="E1557">
        <v>15411</v>
      </c>
      <c r="F1557">
        <v>97</v>
      </c>
      <c r="G1557" t="s">
        <v>40</v>
      </c>
      <c r="H1557" t="str">
        <f>IF(Grammys[[#This Row],[date]]&gt;=DATE(2022,2,1), "Grammys", "Grammys + TRA")</f>
        <v>Grammys + TRA</v>
      </c>
      <c r="I1557" s="29" t="str">
        <f>_xlfn.XLOOKUP(Grammys[[#This Row],[date]],mobile_visits[date],mobile_visits[mobile_visitors],"0")</f>
        <v>0</v>
      </c>
    </row>
    <row r="1558" spans="1:9">
      <c r="A1558" s="1">
        <v>44292</v>
      </c>
      <c r="B1558">
        <v>29227</v>
      </c>
      <c r="C1558">
        <v>53140</v>
      </c>
      <c r="D1558">
        <v>31497</v>
      </c>
      <c r="E1558">
        <v>14949</v>
      </c>
      <c r="F1558">
        <v>104</v>
      </c>
      <c r="G1558" t="s">
        <v>40</v>
      </c>
      <c r="H1558" t="str">
        <f>IF(Grammys[[#This Row],[date]]&gt;=DATE(2022,2,1), "Grammys", "Grammys + TRA")</f>
        <v>Grammys + TRA</v>
      </c>
      <c r="I1558" s="29" t="str">
        <f>_xlfn.XLOOKUP(Grammys[[#This Row],[date]],mobile_visits[date],mobile_visits[mobile_visitors],"0")</f>
        <v>0</v>
      </c>
    </row>
    <row r="1559" spans="1:9">
      <c r="A1559" s="1">
        <v>44293</v>
      </c>
      <c r="B1559">
        <v>27971</v>
      </c>
      <c r="C1559">
        <v>50761</v>
      </c>
      <c r="D1559">
        <v>30287</v>
      </c>
      <c r="E1559">
        <v>14771</v>
      </c>
      <c r="F1559">
        <v>95</v>
      </c>
      <c r="G1559" t="s">
        <v>40</v>
      </c>
      <c r="H1559" t="str">
        <f>IF(Grammys[[#This Row],[date]]&gt;=DATE(2022,2,1), "Grammys", "Grammys + TRA")</f>
        <v>Grammys + TRA</v>
      </c>
      <c r="I1559" s="29" t="str">
        <f>_xlfn.XLOOKUP(Grammys[[#This Row],[date]],mobile_visits[date],mobile_visits[mobile_visitors],"0")</f>
        <v>0</v>
      </c>
    </row>
    <row r="1560" spans="1:9">
      <c r="A1560" s="1">
        <v>44294</v>
      </c>
      <c r="B1560">
        <v>29506</v>
      </c>
      <c r="C1560">
        <v>52622</v>
      </c>
      <c r="D1560">
        <v>31627</v>
      </c>
      <c r="E1560">
        <v>14941</v>
      </c>
      <c r="F1560">
        <v>88</v>
      </c>
      <c r="G1560" t="s">
        <v>40</v>
      </c>
      <c r="H1560" t="str">
        <f>IF(Grammys[[#This Row],[date]]&gt;=DATE(2022,2,1), "Grammys", "Grammys + TRA")</f>
        <v>Grammys + TRA</v>
      </c>
      <c r="I1560" s="29" t="str">
        <f>_xlfn.XLOOKUP(Grammys[[#This Row],[date]],mobile_visits[date],mobile_visits[mobile_visitors],"0")</f>
        <v>0</v>
      </c>
    </row>
    <row r="1561" spans="1:9">
      <c r="A1561" s="1">
        <v>44295</v>
      </c>
      <c r="B1561">
        <v>29088</v>
      </c>
      <c r="C1561">
        <v>50349</v>
      </c>
      <c r="D1561">
        <v>30865</v>
      </c>
      <c r="E1561">
        <v>14822</v>
      </c>
      <c r="F1561">
        <v>83</v>
      </c>
      <c r="G1561" t="s">
        <v>40</v>
      </c>
      <c r="H1561" t="str">
        <f>IF(Grammys[[#This Row],[date]]&gt;=DATE(2022,2,1), "Grammys", "Grammys + TRA")</f>
        <v>Grammys + TRA</v>
      </c>
      <c r="I1561" s="29" t="str">
        <f>_xlfn.XLOOKUP(Grammys[[#This Row],[date]],mobile_visits[date],mobile_visits[mobile_visitors],"0")</f>
        <v>0</v>
      </c>
    </row>
    <row r="1562" spans="1:9">
      <c r="A1562" s="1">
        <v>44296</v>
      </c>
      <c r="B1562">
        <v>23738</v>
      </c>
      <c r="C1562">
        <v>41628</v>
      </c>
      <c r="D1562">
        <v>25574</v>
      </c>
      <c r="E1562">
        <v>12629</v>
      </c>
      <c r="F1562">
        <v>85</v>
      </c>
      <c r="G1562" t="s">
        <v>40</v>
      </c>
      <c r="H1562" t="str">
        <f>IF(Grammys[[#This Row],[date]]&gt;=DATE(2022,2,1), "Grammys", "Grammys + TRA")</f>
        <v>Grammys + TRA</v>
      </c>
      <c r="I1562" s="29" t="str">
        <f>_xlfn.XLOOKUP(Grammys[[#This Row],[date]],mobile_visits[date],mobile_visits[mobile_visitors],"0")</f>
        <v>0</v>
      </c>
    </row>
    <row r="1563" spans="1:9">
      <c r="A1563" s="1">
        <v>44297</v>
      </c>
      <c r="B1563">
        <v>22651</v>
      </c>
      <c r="C1563">
        <v>40486</v>
      </c>
      <c r="D1563">
        <v>24187</v>
      </c>
      <c r="E1563">
        <v>12092</v>
      </c>
      <c r="F1563">
        <v>89</v>
      </c>
      <c r="G1563" t="s">
        <v>40</v>
      </c>
      <c r="H1563" t="str">
        <f>IF(Grammys[[#This Row],[date]]&gt;=DATE(2022,2,1), "Grammys", "Grammys + TRA")</f>
        <v>Grammys + TRA</v>
      </c>
      <c r="I1563" s="29" t="str">
        <f>_xlfn.XLOOKUP(Grammys[[#This Row],[date]],mobile_visits[date],mobile_visits[mobile_visitors],"0")</f>
        <v>0</v>
      </c>
    </row>
    <row r="1564" spans="1:9">
      <c r="A1564" s="1">
        <v>44298</v>
      </c>
      <c r="B1564">
        <v>25217</v>
      </c>
      <c r="C1564">
        <v>45187</v>
      </c>
      <c r="D1564">
        <v>26958</v>
      </c>
      <c r="E1564">
        <v>13684</v>
      </c>
      <c r="F1564">
        <v>86</v>
      </c>
      <c r="G1564" t="s">
        <v>40</v>
      </c>
      <c r="H1564" t="str">
        <f>IF(Grammys[[#This Row],[date]]&gt;=DATE(2022,2,1), "Grammys", "Grammys + TRA")</f>
        <v>Grammys + TRA</v>
      </c>
      <c r="I1564" s="29" t="str">
        <f>_xlfn.XLOOKUP(Grammys[[#This Row],[date]],mobile_visits[date],mobile_visits[mobile_visitors],"0")</f>
        <v>0</v>
      </c>
    </row>
    <row r="1565" spans="1:9">
      <c r="A1565" s="1">
        <v>44299</v>
      </c>
      <c r="B1565">
        <v>24729</v>
      </c>
      <c r="C1565">
        <v>44086</v>
      </c>
      <c r="D1565">
        <v>26468</v>
      </c>
      <c r="E1565">
        <v>13849</v>
      </c>
      <c r="F1565">
        <v>87</v>
      </c>
      <c r="G1565" t="s">
        <v>40</v>
      </c>
      <c r="H1565" t="str">
        <f>IF(Grammys[[#This Row],[date]]&gt;=DATE(2022,2,1), "Grammys", "Grammys + TRA")</f>
        <v>Grammys + TRA</v>
      </c>
      <c r="I1565" s="29" t="str">
        <f>_xlfn.XLOOKUP(Grammys[[#This Row],[date]],mobile_visits[date],mobile_visits[mobile_visitors],"0")</f>
        <v>0</v>
      </c>
    </row>
    <row r="1566" spans="1:9">
      <c r="A1566" s="1">
        <v>44300</v>
      </c>
      <c r="B1566">
        <v>22644</v>
      </c>
      <c r="C1566">
        <v>41598</v>
      </c>
      <c r="D1566">
        <v>24550</v>
      </c>
      <c r="E1566">
        <v>12671</v>
      </c>
      <c r="F1566">
        <v>95</v>
      </c>
      <c r="G1566" t="s">
        <v>40</v>
      </c>
      <c r="H1566" t="str">
        <f>IF(Grammys[[#This Row],[date]]&gt;=DATE(2022,2,1), "Grammys", "Grammys + TRA")</f>
        <v>Grammys + TRA</v>
      </c>
      <c r="I1566" s="29" t="str">
        <f>_xlfn.XLOOKUP(Grammys[[#This Row],[date]],mobile_visits[date],mobile_visits[mobile_visitors],"0")</f>
        <v>0</v>
      </c>
    </row>
    <row r="1567" spans="1:9">
      <c r="A1567" s="1">
        <v>44301</v>
      </c>
      <c r="B1567">
        <v>24493</v>
      </c>
      <c r="C1567">
        <v>43446</v>
      </c>
      <c r="D1567">
        <v>26273</v>
      </c>
      <c r="E1567">
        <v>13313</v>
      </c>
      <c r="F1567">
        <v>94</v>
      </c>
      <c r="G1567" t="s">
        <v>40</v>
      </c>
      <c r="H1567" t="str">
        <f>IF(Grammys[[#This Row],[date]]&gt;=DATE(2022,2,1), "Grammys", "Grammys + TRA")</f>
        <v>Grammys + TRA</v>
      </c>
      <c r="I1567" s="29" t="str">
        <f>_xlfn.XLOOKUP(Grammys[[#This Row],[date]],mobile_visits[date],mobile_visits[mobile_visitors],"0")</f>
        <v>0</v>
      </c>
    </row>
    <row r="1568" spans="1:9">
      <c r="A1568" s="1">
        <v>44302</v>
      </c>
      <c r="B1568">
        <v>23283</v>
      </c>
      <c r="C1568">
        <v>41595</v>
      </c>
      <c r="D1568">
        <v>24807</v>
      </c>
      <c r="E1568">
        <v>12379</v>
      </c>
      <c r="F1568">
        <v>92</v>
      </c>
      <c r="G1568" t="s">
        <v>40</v>
      </c>
      <c r="H1568" t="str">
        <f>IF(Grammys[[#This Row],[date]]&gt;=DATE(2022,2,1), "Grammys", "Grammys + TRA")</f>
        <v>Grammys + TRA</v>
      </c>
      <c r="I1568" s="29" t="str">
        <f>_xlfn.XLOOKUP(Grammys[[#This Row],[date]],mobile_visits[date],mobile_visits[mobile_visitors],"0")</f>
        <v>0</v>
      </c>
    </row>
    <row r="1569" spans="1:9">
      <c r="A1569" s="1">
        <v>44303</v>
      </c>
      <c r="B1569">
        <v>22982</v>
      </c>
      <c r="C1569">
        <v>38317</v>
      </c>
      <c r="D1569">
        <v>24274</v>
      </c>
      <c r="E1569">
        <v>11198</v>
      </c>
      <c r="F1569">
        <v>78</v>
      </c>
      <c r="G1569" t="s">
        <v>40</v>
      </c>
      <c r="H1569" t="str">
        <f>IF(Grammys[[#This Row],[date]]&gt;=DATE(2022,2,1), "Grammys", "Grammys + TRA")</f>
        <v>Grammys + TRA</v>
      </c>
      <c r="I1569" s="29" t="str">
        <f>_xlfn.XLOOKUP(Grammys[[#This Row],[date]],mobile_visits[date],mobile_visits[mobile_visitors],"0")</f>
        <v>0</v>
      </c>
    </row>
    <row r="1570" spans="1:9">
      <c r="A1570" s="1">
        <v>44304</v>
      </c>
      <c r="B1570">
        <v>20971</v>
      </c>
      <c r="C1570">
        <v>36750</v>
      </c>
      <c r="D1570">
        <v>22295</v>
      </c>
      <c r="E1570">
        <v>11181</v>
      </c>
      <c r="F1570">
        <v>85</v>
      </c>
      <c r="G1570" t="s">
        <v>40</v>
      </c>
      <c r="H1570" t="str">
        <f>IF(Grammys[[#This Row],[date]]&gt;=DATE(2022,2,1), "Grammys", "Grammys + TRA")</f>
        <v>Grammys + TRA</v>
      </c>
      <c r="I1570" s="29" t="str">
        <f>_xlfn.XLOOKUP(Grammys[[#This Row],[date]],mobile_visits[date],mobile_visits[mobile_visitors],"0")</f>
        <v>0</v>
      </c>
    </row>
    <row r="1571" spans="1:9">
      <c r="A1571" s="1">
        <v>44305</v>
      </c>
      <c r="B1571">
        <v>25846</v>
      </c>
      <c r="C1571">
        <v>44808</v>
      </c>
      <c r="D1571">
        <v>27556</v>
      </c>
      <c r="E1571">
        <v>15699</v>
      </c>
      <c r="F1571">
        <v>77</v>
      </c>
      <c r="G1571" t="s">
        <v>40</v>
      </c>
      <c r="H1571" t="str">
        <f>IF(Grammys[[#This Row],[date]]&gt;=DATE(2022,2,1), "Grammys", "Grammys + TRA")</f>
        <v>Grammys + TRA</v>
      </c>
      <c r="I1571" s="29" t="str">
        <f>_xlfn.XLOOKUP(Grammys[[#This Row],[date]],mobile_visits[date],mobile_visits[mobile_visitors],"0")</f>
        <v>0</v>
      </c>
    </row>
    <row r="1572" spans="1:9">
      <c r="A1572" s="1">
        <v>44306</v>
      </c>
      <c r="B1572">
        <v>26076</v>
      </c>
      <c r="C1572">
        <v>44591</v>
      </c>
      <c r="D1572">
        <v>27668</v>
      </c>
      <c r="E1572">
        <v>15802</v>
      </c>
      <c r="F1572">
        <v>77</v>
      </c>
      <c r="G1572" t="s">
        <v>40</v>
      </c>
      <c r="H1572" t="str">
        <f>IF(Grammys[[#This Row],[date]]&gt;=DATE(2022,2,1), "Grammys", "Grammys + TRA")</f>
        <v>Grammys + TRA</v>
      </c>
      <c r="I1572" s="29" t="str">
        <f>_xlfn.XLOOKUP(Grammys[[#This Row],[date]],mobile_visits[date],mobile_visits[mobile_visitors],"0")</f>
        <v>0</v>
      </c>
    </row>
    <row r="1573" spans="1:9">
      <c r="A1573" s="1">
        <v>44307</v>
      </c>
      <c r="B1573">
        <v>22104</v>
      </c>
      <c r="C1573">
        <v>40237</v>
      </c>
      <c r="D1573">
        <v>23719</v>
      </c>
      <c r="E1573">
        <v>11661</v>
      </c>
      <c r="F1573">
        <v>88</v>
      </c>
      <c r="G1573" t="s">
        <v>40</v>
      </c>
      <c r="H1573" t="str">
        <f>IF(Grammys[[#This Row],[date]]&gt;=DATE(2022,2,1), "Grammys", "Grammys + TRA")</f>
        <v>Grammys + TRA</v>
      </c>
      <c r="I1573" s="29" t="str">
        <f>_xlfn.XLOOKUP(Grammys[[#This Row],[date]],mobile_visits[date],mobile_visits[mobile_visitors],"0")</f>
        <v>0</v>
      </c>
    </row>
    <row r="1574" spans="1:9">
      <c r="A1574" s="1">
        <v>44308</v>
      </c>
      <c r="B1574">
        <v>21250</v>
      </c>
      <c r="C1574">
        <v>39483</v>
      </c>
      <c r="D1574">
        <v>23004</v>
      </c>
      <c r="E1574">
        <v>11169</v>
      </c>
      <c r="F1574">
        <v>96</v>
      </c>
      <c r="G1574" t="s">
        <v>40</v>
      </c>
      <c r="H1574" t="str">
        <f>IF(Grammys[[#This Row],[date]]&gt;=DATE(2022,2,1), "Grammys", "Grammys + TRA")</f>
        <v>Grammys + TRA</v>
      </c>
      <c r="I1574" s="29" t="str">
        <f>_xlfn.XLOOKUP(Grammys[[#This Row],[date]],mobile_visits[date],mobile_visits[mobile_visitors],"0")</f>
        <v>0</v>
      </c>
    </row>
    <row r="1575" spans="1:9">
      <c r="A1575" s="1">
        <v>44309</v>
      </c>
      <c r="B1575">
        <v>27086</v>
      </c>
      <c r="C1575">
        <v>48969</v>
      </c>
      <c r="D1575">
        <v>29119</v>
      </c>
      <c r="E1575">
        <v>15579</v>
      </c>
      <c r="F1575">
        <v>85</v>
      </c>
      <c r="G1575" t="s">
        <v>40</v>
      </c>
      <c r="H1575" t="str">
        <f>IF(Grammys[[#This Row],[date]]&gt;=DATE(2022,2,1), "Grammys", "Grammys + TRA")</f>
        <v>Grammys + TRA</v>
      </c>
      <c r="I1575" s="29" t="str">
        <f>_xlfn.XLOOKUP(Grammys[[#This Row],[date]],mobile_visits[date],mobile_visits[mobile_visitors],"0")</f>
        <v>0</v>
      </c>
    </row>
    <row r="1576" spans="1:9">
      <c r="A1576" s="1">
        <v>44310</v>
      </c>
      <c r="B1576">
        <v>29414</v>
      </c>
      <c r="C1576">
        <v>50866</v>
      </c>
      <c r="D1576">
        <v>31838</v>
      </c>
      <c r="E1576">
        <v>16333</v>
      </c>
      <c r="F1576">
        <v>91</v>
      </c>
      <c r="G1576" t="s">
        <v>40</v>
      </c>
      <c r="H1576" t="str">
        <f>IF(Grammys[[#This Row],[date]]&gt;=DATE(2022,2,1), "Grammys", "Grammys + TRA")</f>
        <v>Grammys + TRA</v>
      </c>
      <c r="I1576" s="29" t="str">
        <f>_xlfn.XLOOKUP(Grammys[[#This Row],[date]],mobile_visits[date],mobile_visits[mobile_visitors],"0")</f>
        <v>0</v>
      </c>
    </row>
    <row r="1577" spans="1:9">
      <c r="A1577" s="1">
        <v>44311</v>
      </c>
      <c r="B1577">
        <v>33957</v>
      </c>
      <c r="C1577">
        <v>59096</v>
      </c>
      <c r="D1577">
        <v>36257</v>
      </c>
      <c r="E1577">
        <v>18745</v>
      </c>
      <c r="F1577">
        <v>80</v>
      </c>
      <c r="G1577" t="s">
        <v>40</v>
      </c>
      <c r="H1577" t="str">
        <f>IF(Grammys[[#This Row],[date]]&gt;=DATE(2022,2,1), "Grammys", "Grammys + TRA")</f>
        <v>Grammys + TRA</v>
      </c>
      <c r="I1577" s="29" t="str">
        <f>_xlfn.XLOOKUP(Grammys[[#This Row],[date]],mobile_visits[date],mobile_visits[mobile_visitors],"0")</f>
        <v>0</v>
      </c>
    </row>
    <row r="1578" spans="1:9">
      <c r="A1578" s="1">
        <v>44312</v>
      </c>
      <c r="B1578">
        <v>36892</v>
      </c>
      <c r="C1578">
        <v>66310</v>
      </c>
      <c r="D1578">
        <v>38977</v>
      </c>
      <c r="E1578">
        <v>18807</v>
      </c>
      <c r="F1578">
        <v>83</v>
      </c>
      <c r="G1578" t="s">
        <v>40</v>
      </c>
      <c r="H1578" t="str">
        <f>IF(Grammys[[#This Row],[date]]&gt;=DATE(2022,2,1), "Grammys", "Grammys + TRA")</f>
        <v>Grammys + TRA</v>
      </c>
      <c r="I1578" s="29" t="str">
        <f>_xlfn.XLOOKUP(Grammys[[#This Row],[date]],mobile_visits[date],mobile_visits[mobile_visitors],"0")</f>
        <v>0</v>
      </c>
    </row>
    <row r="1579" spans="1:9">
      <c r="A1579" s="1">
        <v>44313</v>
      </c>
      <c r="B1579">
        <v>25989</v>
      </c>
      <c r="C1579">
        <v>47810</v>
      </c>
      <c r="D1579">
        <v>27922</v>
      </c>
      <c r="E1579">
        <v>13869</v>
      </c>
      <c r="F1579">
        <v>90</v>
      </c>
      <c r="G1579" t="s">
        <v>40</v>
      </c>
      <c r="H1579" t="str">
        <f>IF(Grammys[[#This Row],[date]]&gt;=DATE(2022,2,1), "Grammys", "Grammys + TRA")</f>
        <v>Grammys + TRA</v>
      </c>
      <c r="I1579" s="29" t="str">
        <f>_xlfn.XLOOKUP(Grammys[[#This Row],[date]],mobile_visits[date],mobile_visits[mobile_visitors],"0")</f>
        <v>0</v>
      </c>
    </row>
    <row r="1580" spans="1:9">
      <c r="A1580" s="1">
        <v>44314</v>
      </c>
      <c r="B1580">
        <v>25358</v>
      </c>
      <c r="C1580">
        <v>46269</v>
      </c>
      <c r="D1580">
        <v>27380</v>
      </c>
      <c r="E1580">
        <v>13474</v>
      </c>
      <c r="F1580">
        <v>95</v>
      </c>
      <c r="G1580" t="s">
        <v>40</v>
      </c>
      <c r="H1580" t="str">
        <f>IF(Grammys[[#This Row],[date]]&gt;=DATE(2022,2,1), "Grammys", "Grammys + TRA")</f>
        <v>Grammys + TRA</v>
      </c>
      <c r="I1580" s="29" t="str">
        <f>_xlfn.XLOOKUP(Grammys[[#This Row],[date]],mobile_visits[date],mobile_visits[mobile_visitors],"0")</f>
        <v>0</v>
      </c>
    </row>
    <row r="1581" spans="1:9">
      <c r="A1581" s="1">
        <v>44315</v>
      </c>
      <c r="B1581">
        <v>21759</v>
      </c>
      <c r="C1581">
        <v>40180</v>
      </c>
      <c r="D1581">
        <v>23695</v>
      </c>
      <c r="E1581">
        <v>11639</v>
      </c>
      <c r="F1581">
        <v>93</v>
      </c>
      <c r="G1581" t="s">
        <v>40</v>
      </c>
      <c r="H1581" t="str">
        <f>IF(Grammys[[#This Row],[date]]&gt;=DATE(2022,2,1), "Grammys", "Grammys + TRA")</f>
        <v>Grammys + TRA</v>
      </c>
      <c r="I1581" s="29" t="str">
        <f>_xlfn.XLOOKUP(Grammys[[#This Row],[date]],mobile_visits[date],mobile_visits[mobile_visitors],"0")</f>
        <v>0</v>
      </c>
    </row>
    <row r="1582" spans="1:9">
      <c r="A1582" s="1">
        <v>44316</v>
      </c>
      <c r="B1582">
        <v>25030</v>
      </c>
      <c r="C1582">
        <v>44062</v>
      </c>
      <c r="D1582">
        <v>26698</v>
      </c>
      <c r="E1582">
        <v>13010</v>
      </c>
      <c r="F1582">
        <v>93</v>
      </c>
      <c r="G1582" t="s">
        <v>40</v>
      </c>
      <c r="H1582" t="str">
        <f>IF(Grammys[[#This Row],[date]]&gt;=DATE(2022,2,1), "Grammys", "Grammys + TRA")</f>
        <v>Grammys + TRA</v>
      </c>
      <c r="I1582" s="29" t="str">
        <f>_xlfn.XLOOKUP(Grammys[[#This Row],[date]],mobile_visits[date],mobile_visits[mobile_visitors],"0")</f>
        <v>0</v>
      </c>
    </row>
    <row r="1583" spans="1:9">
      <c r="A1583" s="1">
        <v>44317</v>
      </c>
      <c r="B1583">
        <v>22972</v>
      </c>
      <c r="C1583">
        <v>39628</v>
      </c>
      <c r="D1583">
        <v>24539</v>
      </c>
      <c r="E1583">
        <v>11519</v>
      </c>
      <c r="F1583">
        <v>87</v>
      </c>
      <c r="G1583" t="s">
        <v>40</v>
      </c>
      <c r="H1583" t="str">
        <f>IF(Grammys[[#This Row],[date]]&gt;=DATE(2022,2,1), "Grammys", "Grammys + TRA")</f>
        <v>Grammys + TRA</v>
      </c>
      <c r="I1583" s="29" t="str">
        <f>_xlfn.XLOOKUP(Grammys[[#This Row],[date]],mobile_visits[date],mobile_visits[mobile_visitors],"0")</f>
        <v>0</v>
      </c>
    </row>
    <row r="1584" spans="1:9">
      <c r="A1584" s="1">
        <v>44318</v>
      </c>
      <c r="B1584">
        <v>21619</v>
      </c>
      <c r="C1584">
        <v>37451</v>
      </c>
      <c r="D1584">
        <v>22833</v>
      </c>
      <c r="E1584">
        <v>10801</v>
      </c>
      <c r="F1584">
        <v>89</v>
      </c>
      <c r="G1584" t="s">
        <v>40</v>
      </c>
      <c r="H1584" t="str">
        <f>IF(Grammys[[#This Row],[date]]&gt;=DATE(2022,2,1), "Grammys", "Grammys + TRA")</f>
        <v>Grammys + TRA</v>
      </c>
      <c r="I1584" s="29" t="str">
        <f>_xlfn.XLOOKUP(Grammys[[#This Row],[date]],mobile_visits[date],mobile_visits[mobile_visitors],"0")</f>
        <v>0</v>
      </c>
    </row>
    <row r="1585" spans="1:9">
      <c r="A1585" s="1">
        <v>44319</v>
      </c>
      <c r="B1585">
        <v>22124</v>
      </c>
      <c r="C1585">
        <v>40817</v>
      </c>
      <c r="D1585">
        <v>23727</v>
      </c>
      <c r="E1585">
        <v>11537</v>
      </c>
      <c r="F1585">
        <v>92</v>
      </c>
      <c r="G1585" t="s">
        <v>40</v>
      </c>
      <c r="H1585" t="str">
        <f>IF(Grammys[[#This Row],[date]]&gt;=DATE(2022,2,1), "Grammys", "Grammys + TRA")</f>
        <v>Grammys + TRA</v>
      </c>
      <c r="I1585" s="29" t="str">
        <f>_xlfn.XLOOKUP(Grammys[[#This Row],[date]],mobile_visits[date],mobile_visits[mobile_visitors],"0")</f>
        <v>0</v>
      </c>
    </row>
    <row r="1586" spans="1:9">
      <c r="A1586" s="1">
        <v>44320</v>
      </c>
      <c r="B1586">
        <v>21448</v>
      </c>
      <c r="C1586">
        <v>39030</v>
      </c>
      <c r="D1586">
        <v>23172</v>
      </c>
      <c r="E1586">
        <v>11452</v>
      </c>
      <c r="F1586">
        <v>86</v>
      </c>
      <c r="G1586" t="s">
        <v>40</v>
      </c>
      <c r="H1586" t="str">
        <f>IF(Grammys[[#This Row],[date]]&gt;=DATE(2022,2,1), "Grammys", "Grammys + TRA")</f>
        <v>Grammys + TRA</v>
      </c>
      <c r="I1586" s="29" t="str">
        <f>_xlfn.XLOOKUP(Grammys[[#This Row],[date]],mobile_visits[date],mobile_visits[mobile_visitors],"0")</f>
        <v>0</v>
      </c>
    </row>
    <row r="1587" spans="1:9">
      <c r="A1587" s="1">
        <v>44321</v>
      </c>
      <c r="B1587">
        <v>20466</v>
      </c>
      <c r="C1587">
        <v>36675</v>
      </c>
      <c r="D1587">
        <v>22102</v>
      </c>
      <c r="E1587">
        <v>10556</v>
      </c>
      <c r="F1587">
        <v>85</v>
      </c>
      <c r="G1587" t="s">
        <v>40</v>
      </c>
      <c r="H1587" t="str">
        <f>IF(Grammys[[#This Row],[date]]&gt;=DATE(2022,2,1), "Grammys", "Grammys + TRA")</f>
        <v>Grammys + TRA</v>
      </c>
      <c r="I1587" s="29" t="str">
        <f>_xlfn.XLOOKUP(Grammys[[#This Row],[date]],mobile_visits[date],mobile_visits[mobile_visitors],"0")</f>
        <v>0</v>
      </c>
    </row>
    <row r="1588" spans="1:9">
      <c r="A1588" s="1">
        <v>44322</v>
      </c>
      <c r="B1588">
        <v>20035</v>
      </c>
      <c r="C1588">
        <v>35707</v>
      </c>
      <c r="D1588">
        <v>21535</v>
      </c>
      <c r="E1588">
        <v>10066</v>
      </c>
      <c r="F1588">
        <v>89</v>
      </c>
      <c r="G1588" t="s">
        <v>40</v>
      </c>
      <c r="H1588" t="str">
        <f>IF(Grammys[[#This Row],[date]]&gt;=DATE(2022,2,1), "Grammys", "Grammys + TRA")</f>
        <v>Grammys + TRA</v>
      </c>
      <c r="I1588" s="29" t="str">
        <f>_xlfn.XLOOKUP(Grammys[[#This Row],[date]],mobile_visits[date],mobile_visits[mobile_visitors],"0")</f>
        <v>0</v>
      </c>
    </row>
    <row r="1589" spans="1:9">
      <c r="A1589" s="1">
        <v>44323</v>
      </c>
      <c r="B1589">
        <v>19315</v>
      </c>
      <c r="C1589">
        <v>34128</v>
      </c>
      <c r="D1589">
        <v>20661</v>
      </c>
      <c r="E1589">
        <v>9790</v>
      </c>
      <c r="F1589">
        <v>85</v>
      </c>
      <c r="G1589" t="s">
        <v>40</v>
      </c>
      <c r="H1589" t="str">
        <f>IF(Grammys[[#This Row],[date]]&gt;=DATE(2022,2,1), "Grammys", "Grammys + TRA")</f>
        <v>Grammys + TRA</v>
      </c>
      <c r="I1589" s="29" t="str">
        <f>_xlfn.XLOOKUP(Grammys[[#This Row],[date]],mobile_visits[date],mobile_visits[mobile_visitors],"0")</f>
        <v>0</v>
      </c>
    </row>
    <row r="1590" spans="1:9">
      <c r="A1590" s="1">
        <v>44324</v>
      </c>
      <c r="B1590">
        <v>18516</v>
      </c>
      <c r="C1590">
        <v>31694</v>
      </c>
      <c r="D1590">
        <v>19520</v>
      </c>
      <c r="E1590">
        <v>9138</v>
      </c>
      <c r="F1590">
        <v>84</v>
      </c>
      <c r="G1590" t="s">
        <v>40</v>
      </c>
      <c r="H1590" t="str">
        <f>IF(Grammys[[#This Row],[date]]&gt;=DATE(2022,2,1), "Grammys", "Grammys + TRA")</f>
        <v>Grammys + TRA</v>
      </c>
      <c r="I1590" s="29" t="str">
        <f>_xlfn.XLOOKUP(Grammys[[#This Row],[date]],mobile_visits[date],mobile_visits[mobile_visitors],"0")</f>
        <v>0</v>
      </c>
    </row>
    <row r="1591" spans="1:9">
      <c r="A1591" s="1">
        <v>44325</v>
      </c>
      <c r="B1591">
        <v>20668</v>
      </c>
      <c r="C1591">
        <v>35942</v>
      </c>
      <c r="D1591">
        <v>22195</v>
      </c>
      <c r="E1591">
        <v>10308</v>
      </c>
      <c r="F1591">
        <v>86</v>
      </c>
      <c r="G1591" t="s">
        <v>40</v>
      </c>
      <c r="H1591" t="str">
        <f>IF(Grammys[[#This Row],[date]]&gt;=DATE(2022,2,1), "Grammys", "Grammys + TRA")</f>
        <v>Grammys + TRA</v>
      </c>
      <c r="I1591" s="29" t="str">
        <f>_xlfn.XLOOKUP(Grammys[[#This Row],[date]],mobile_visits[date],mobile_visits[mobile_visitors],"0")</f>
        <v>0</v>
      </c>
    </row>
    <row r="1592" spans="1:9">
      <c r="A1592" s="1">
        <v>44326</v>
      </c>
      <c r="B1592">
        <v>22768</v>
      </c>
      <c r="C1592">
        <v>40232</v>
      </c>
      <c r="D1592">
        <v>24365</v>
      </c>
      <c r="E1592">
        <v>10909</v>
      </c>
      <c r="F1592">
        <v>91</v>
      </c>
      <c r="G1592" t="s">
        <v>40</v>
      </c>
      <c r="H1592" t="str">
        <f>IF(Grammys[[#This Row],[date]]&gt;=DATE(2022,2,1), "Grammys", "Grammys + TRA")</f>
        <v>Grammys + TRA</v>
      </c>
      <c r="I1592" s="29" t="str">
        <f>_xlfn.XLOOKUP(Grammys[[#This Row],[date]],mobile_visits[date],mobile_visits[mobile_visitors],"0")</f>
        <v>0</v>
      </c>
    </row>
    <row r="1593" spans="1:9">
      <c r="A1593" s="1">
        <v>44327</v>
      </c>
      <c r="B1593">
        <v>23819</v>
      </c>
      <c r="C1593">
        <v>41665</v>
      </c>
      <c r="D1593">
        <v>25206</v>
      </c>
      <c r="E1593">
        <v>11631</v>
      </c>
      <c r="F1593">
        <v>87</v>
      </c>
      <c r="G1593" t="s">
        <v>40</v>
      </c>
      <c r="H1593" t="str">
        <f>IF(Grammys[[#This Row],[date]]&gt;=DATE(2022,2,1), "Grammys", "Grammys + TRA")</f>
        <v>Grammys + TRA</v>
      </c>
      <c r="I1593" s="29" t="str">
        <f>_xlfn.XLOOKUP(Grammys[[#This Row],[date]],mobile_visits[date],mobile_visits[mobile_visitors],"0")</f>
        <v>0</v>
      </c>
    </row>
    <row r="1594" spans="1:9">
      <c r="A1594" s="1">
        <v>44328</v>
      </c>
      <c r="B1594">
        <v>20173</v>
      </c>
      <c r="C1594">
        <v>36872</v>
      </c>
      <c r="D1594">
        <v>21761</v>
      </c>
      <c r="E1594">
        <v>10524</v>
      </c>
      <c r="F1594">
        <v>87</v>
      </c>
      <c r="G1594" t="s">
        <v>40</v>
      </c>
      <c r="H1594" t="str">
        <f>IF(Grammys[[#This Row],[date]]&gt;=DATE(2022,2,1), "Grammys", "Grammys + TRA")</f>
        <v>Grammys + TRA</v>
      </c>
      <c r="I1594" s="29" t="str">
        <f>_xlfn.XLOOKUP(Grammys[[#This Row],[date]],mobile_visits[date],mobile_visits[mobile_visitors],"0")</f>
        <v>0</v>
      </c>
    </row>
    <row r="1595" spans="1:9">
      <c r="A1595" s="1">
        <v>44329</v>
      </c>
      <c r="B1595">
        <v>18788</v>
      </c>
      <c r="C1595">
        <v>33973</v>
      </c>
      <c r="D1595">
        <v>20233</v>
      </c>
      <c r="E1595">
        <v>9872</v>
      </c>
      <c r="F1595">
        <v>93</v>
      </c>
      <c r="G1595" t="s">
        <v>40</v>
      </c>
      <c r="H1595" t="str">
        <f>IF(Grammys[[#This Row],[date]]&gt;=DATE(2022,2,1), "Grammys", "Grammys + TRA")</f>
        <v>Grammys + TRA</v>
      </c>
      <c r="I1595" s="29" t="str">
        <f>_xlfn.XLOOKUP(Grammys[[#This Row],[date]],mobile_visits[date],mobile_visits[mobile_visitors],"0")</f>
        <v>0</v>
      </c>
    </row>
    <row r="1596" spans="1:9">
      <c r="A1596" s="1">
        <v>44330</v>
      </c>
      <c r="B1596">
        <v>18778</v>
      </c>
      <c r="C1596">
        <v>33005</v>
      </c>
      <c r="D1596">
        <v>20082</v>
      </c>
      <c r="E1596">
        <v>9849</v>
      </c>
      <c r="F1596">
        <v>87</v>
      </c>
      <c r="G1596" t="s">
        <v>40</v>
      </c>
      <c r="H1596" t="str">
        <f>IF(Grammys[[#This Row],[date]]&gt;=DATE(2022,2,1), "Grammys", "Grammys + TRA")</f>
        <v>Grammys + TRA</v>
      </c>
      <c r="I1596" s="29" t="str">
        <f>_xlfn.XLOOKUP(Grammys[[#This Row],[date]],mobile_visits[date],mobile_visits[mobile_visitors],"0")</f>
        <v>0</v>
      </c>
    </row>
    <row r="1597" spans="1:9">
      <c r="A1597" s="1">
        <v>44331</v>
      </c>
      <c r="B1597">
        <v>16338</v>
      </c>
      <c r="C1597">
        <v>27774</v>
      </c>
      <c r="D1597">
        <v>17358</v>
      </c>
      <c r="E1597">
        <v>8320</v>
      </c>
      <c r="F1597">
        <v>80</v>
      </c>
      <c r="G1597" t="s">
        <v>40</v>
      </c>
      <c r="H1597" t="str">
        <f>IF(Grammys[[#This Row],[date]]&gt;=DATE(2022,2,1), "Grammys", "Grammys + TRA")</f>
        <v>Grammys + TRA</v>
      </c>
      <c r="I1597" s="29" t="str">
        <f>_xlfn.XLOOKUP(Grammys[[#This Row],[date]],mobile_visits[date],mobile_visits[mobile_visitors],"0")</f>
        <v>0</v>
      </c>
    </row>
    <row r="1598" spans="1:9">
      <c r="A1598" s="1">
        <v>44332</v>
      </c>
      <c r="B1598">
        <v>16910</v>
      </c>
      <c r="C1598">
        <v>29617</v>
      </c>
      <c r="D1598">
        <v>17988</v>
      </c>
      <c r="E1598">
        <v>8699</v>
      </c>
      <c r="F1598">
        <v>85</v>
      </c>
      <c r="G1598" t="s">
        <v>40</v>
      </c>
      <c r="H1598" t="str">
        <f>IF(Grammys[[#This Row],[date]]&gt;=DATE(2022,2,1), "Grammys", "Grammys + TRA")</f>
        <v>Grammys + TRA</v>
      </c>
      <c r="I1598" s="29" t="str">
        <f>_xlfn.XLOOKUP(Grammys[[#This Row],[date]],mobile_visits[date],mobile_visits[mobile_visitors],"0")</f>
        <v>0</v>
      </c>
    </row>
    <row r="1599" spans="1:9">
      <c r="A1599" s="1">
        <v>44333</v>
      </c>
      <c r="B1599">
        <v>16762</v>
      </c>
      <c r="C1599">
        <v>31251</v>
      </c>
      <c r="D1599">
        <v>18179</v>
      </c>
      <c r="E1599">
        <v>9048</v>
      </c>
      <c r="F1599">
        <v>91</v>
      </c>
      <c r="G1599" t="s">
        <v>40</v>
      </c>
      <c r="H1599" t="str">
        <f>IF(Grammys[[#This Row],[date]]&gt;=DATE(2022,2,1), "Grammys", "Grammys + TRA")</f>
        <v>Grammys + TRA</v>
      </c>
      <c r="I1599" s="29" t="str">
        <f>_xlfn.XLOOKUP(Grammys[[#This Row],[date]],mobile_visits[date],mobile_visits[mobile_visitors],"0")</f>
        <v>0</v>
      </c>
    </row>
    <row r="1600" spans="1:9">
      <c r="A1600" s="1">
        <v>44334</v>
      </c>
      <c r="B1600">
        <v>18661</v>
      </c>
      <c r="C1600">
        <v>33123</v>
      </c>
      <c r="D1600">
        <v>19866</v>
      </c>
      <c r="E1600">
        <v>9508</v>
      </c>
      <c r="F1600">
        <v>95</v>
      </c>
      <c r="G1600" t="s">
        <v>40</v>
      </c>
      <c r="H1600" t="str">
        <f>IF(Grammys[[#This Row],[date]]&gt;=DATE(2022,2,1), "Grammys", "Grammys + TRA")</f>
        <v>Grammys + TRA</v>
      </c>
      <c r="I1600" s="29" t="str">
        <f>_xlfn.XLOOKUP(Grammys[[#This Row],[date]],mobile_visits[date],mobile_visits[mobile_visitors],"0")</f>
        <v>0</v>
      </c>
    </row>
    <row r="1601" spans="1:9">
      <c r="A1601" s="1">
        <v>44335</v>
      </c>
      <c r="B1601">
        <v>17979</v>
      </c>
      <c r="C1601">
        <v>31983</v>
      </c>
      <c r="D1601">
        <v>19099</v>
      </c>
      <c r="E1601">
        <v>9573</v>
      </c>
      <c r="F1601">
        <v>90</v>
      </c>
      <c r="G1601" t="s">
        <v>40</v>
      </c>
      <c r="H1601" t="str">
        <f>IF(Grammys[[#This Row],[date]]&gt;=DATE(2022,2,1), "Grammys", "Grammys + TRA")</f>
        <v>Grammys + TRA</v>
      </c>
      <c r="I1601" s="29" t="str">
        <f>_xlfn.XLOOKUP(Grammys[[#This Row],[date]],mobile_visits[date],mobile_visits[mobile_visitors],"0")</f>
        <v>0</v>
      </c>
    </row>
    <row r="1602" spans="1:9">
      <c r="A1602" s="1">
        <v>44336</v>
      </c>
      <c r="B1602">
        <v>18174</v>
      </c>
      <c r="C1602">
        <v>32219</v>
      </c>
      <c r="D1602">
        <v>19518</v>
      </c>
      <c r="E1602">
        <v>9902</v>
      </c>
      <c r="F1602">
        <v>84</v>
      </c>
      <c r="G1602" t="s">
        <v>40</v>
      </c>
      <c r="H1602" t="str">
        <f>IF(Grammys[[#This Row],[date]]&gt;=DATE(2022,2,1), "Grammys", "Grammys + TRA")</f>
        <v>Grammys + TRA</v>
      </c>
      <c r="I1602" s="29" t="str">
        <f>_xlfn.XLOOKUP(Grammys[[#This Row],[date]],mobile_visits[date],mobile_visits[mobile_visitors],"0")</f>
        <v>0</v>
      </c>
    </row>
    <row r="1603" spans="1:9">
      <c r="A1603" s="1">
        <v>44337</v>
      </c>
      <c r="B1603">
        <v>18530</v>
      </c>
      <c r="C1603">
        <v>32337</v>
      </c>
      <c r="D1603">
        <v>19690</v>
      </c>
      <c r="E1603">
        <v>9676</v>
      </c>
      <c r="F1603">
        <v>82</v>
      </c>
      <c r="G1603" t="s">
        <v>40</v>
      </c>
      <c r="H1603" t="str">
        <f>IF(Grammys[[#This Row],[date]]&gt;=DATE(2022,2,1), "Grammys", "Grammys + TRA")</f>
        <v>Grammys + TRA</v>
      </c>
      <c r="I1603" s="29" t="str">
        <f>_xlfn.XLOOKUP(Grammys[[#This Row],[date]],mobile_visits[date],mobile_visits[mobile_visitors],"0")</f>
        <v>0</v>
      </c>
    </row>
    <row r="1604" spans="1:9">
      <c r="A1604" s="1">
        <v>44338</v>
      </c>
      <c r="B1604">
        <v>16691</v>
      </c>
      <c r="C1604">
        <v>28378</v>
      </c>
      <c r="D1604">
        <v>17546</v>
      </c>
      <c r="E1604">
        <v>8573</v>
      </c>
      <c r="F1604">
        <v>82</v>
      </c>
      <c r="G1604" t="s">
        <v>40</v>
      </c>
      <c r="H1604" t="str">
        <f>IF(Grammys[[#This Row],[date]]&gt;=DATE(2022,2,1), "Grammys", "Grammys + TRA")</f>
        <v>Grammys + TRA</v>
      </c>
      <c r="I1604" s="29" t="str">
        <f>_xlfn.XLOOKUP(Grammys[[#This Row],[date]],mobile_visits[date],mobile_visits[mobile_visitors],"0")</f>
        <v>0</v>
      </c>
    </row>
    <row r="1605" spans="1:9">
      <c r="A1605" s="1">
        <v>44339</v>
      </c>
      <c r="B1605">
        <v>19341</v>
      </c>
      <c r="C1605">
        <v>33611</v>
      </c>
      <c r="D1605">
        <v>20525</v>
      </c>
      <c r="E1605">
        <v>10146</v>
      </c>
      <c r="F1605">
        <v>82</v>
      </c>
      <c r="G1605" t="s">
        <v>40</v>
      </c>
      <c r="H1605" t="str">
        <f>IF(Grammys[[#This Row],[date]]&gt;=DATE(2022,2,1), "Grammys", "Grammys + TRA")</f>
        <v>Grammys + TRA</v>
      </c>
      <c r="I1605" s="29" t="str">
        <f>_xlfn.XLOOKUP(Grammys[[#This Row],[date]],mobile_visits[date],mobile_visits[mobile_visitors],"0")</f>
        <v>0</v>
      </c>
    </row>
    <row r="1606" spans="1:9">
      <c r="A1606" s="1">
        <v>44340</v>
      </c>
      <c r="B1606">
        <v>19598</v>
      </c>
      <c r="C1606">
        <v>34816</v>
      </c>
      <c r="D1606">
        <v>20857</v>
      </c>
      <c r="E1606">
        <v>10702</v>
      </c>
      <c r="F1606">
        <v>79</v>
      </c>
      <c r="G1606" t="s">
        <v>40</v>
      </c>
      <c r="H1606" t="str">
        <f>IF(Grammys[[#This Row],[date]]&gt;=DATE(2022,2,1), "Grammys", "Grammys + TRA")</f>
        <v>Grammys + TRA</v>
      </c>
      <c r="I1606" s="29" t="str">
        <f>_xlfn.XLOOKUP(Grammys[[#This Row],[date]],mobile_visits[date],mobile_visits[mobile_visitors],"0")</f>
        <v>0</v>
      </c>
    </row>
    <row r="1607" spans="1:9">
      <c r="A1607" s="1">
        <v>44341</v>
      </c>
      <c r="B1607">
        <v>16854</v>
      </c>
      <c r="C1607">
        <v>30591</v>
      </c>
      <c r="D1607">
        <v>18145</v>
      </c>
      <c r="E1607">
        <v>9173</v>
      </c>
      <c r="F1607">
        <v>87</v>
      </c>
      <c r="G1607" t="s">
        <v>40</v>
      </c>
      <c r="H1607" t="str">
        <f>IF(Grammys[[#This Row],[date]]&gt;=DATE(2022,2,1), "Grammys", "Grammys + TRA")</f>
        <v>Grammys + TRA</v>
      </c>
      <c r="I1607" s="29" t="str">
        <f>_xlfn.XLOOKUP(Grammys[[#This Row],[date]],mobile_visits[date],mobile_visits[mobile_visitors],"0")</f>
        <v>0</v>
      </c>
    </row>
    <row r="1608" spans="1:9">
      <c r="A1608" s="1">
        <v>44342</v>
      </c>
      <c r="B1608">
        <v>38717</v>
      </c>
      <c r="C1608">
        <v>65080</v>
      </c>
      <c r="D1608">
        <v>41699</v>
      </c>
      <c r="E1608">
        <v>19178</v>
      </c>
      <c r="F1608">
        <v>72</v>
      </c>
      <c r="G1608" t="s">
        <v>40</v>
      </c>
      <c r="H1608" t="str">
        <f>IF(Grammys[[#This Row],[date]]&gt;=DATE(2022,2,1), "Grammys", "Grammys + TRA")</f>
        <v>Grammys + TRA</v>
      </c>
      <c r="I1608" s="29" t="str">
        <f>_xlfn.XLOOKUP(Grammys[[#This Row],[date]],mobile_visits[date],mobile_visits[mobile_visitors],"0")</f>
        <v>0</v>
      </c>
    </row>
    <row r="1609" spans="1:9">
      <c r="A1609" s="1">
        <v>44343</v>
      </c>
      <c r="B1609">
        <v>24019</v>
      </c>
      <c r="C1609">
        <v>42916</v>
      </c>
      <c r="D1609">
        <v>25833</v>
      </c>
      <c r="E1609">
        <v>12845</v>
      </c>
      <c r="F1609">
        <v>80</v>
      </c>
      <c r="G1609" t="s">
        <v>40</v>
      </c>
      <c r="H1609" t="str">
        <f>IF(Grammys[[#This Row],[date]]&gt;=DATE(2022,2,1), "Grammys", "Grammys + TRA")</f>
        <v>Grammys + TRA</v>
      </c>
      <c r="I1609" s="29" t="str">
        <f>_xlfn.XLOOKUP(Grammys[[#This Row],[date]],mobile_visits[date],mobile_visits[mobile_visitors],"0")</f>
        <v>0</v>
      </c>
    </row>
    <row r="1610" spans="1:9">
      <c r="A1610" s="1">
        <v>44344</v>
      </c>
      <c r="B1610">
        <v>20149</v>
      </c>
      <c r="C1610">
        <v>35235</v>
      </c>
      <c r="D1610">
        <v>21362</v>
      </c>
      <c r="E1610">
        <v>10718</v>
      </c>
      <c r="F1610">
        <v>84</v>
      </c>
      <c r="G1610" t="s">
        <v>40</v>
      </c>
      <c r="H1610" t="str">
        <f>IF(Grammys[[#This Row],[date]]&gt;=DATE(2022,2,1), "Grammys", "Grammys + TRA")</f>
        <v>Grammys + TRA</v>
      </c>
      <c r="I1610" s="29" t="str">
        <f>_xlfn.XLOOKUP(Grammys[[#This Row],[date]],mobile_visits[date],mobile_visits[mobile_visitors],"0")</f>
        <v>0</v>
      </c>
    </row>
    <row r="1611" spans="1:9">
      <c r="A1611" s="1">
        <v>44345</v>
      </c>
      <c r="B1611">
        <v>16924</v>
      </c>
      <c r="C1611">
        <v>29265</v>
      </c>
      <c r="D1611">
        <v>17905</v>
      </c>
      <c r="E1611">
        <v>9288</v>
      </c>
      <c r="F1611">
        <v>83</v>
      </c>
      <c r="G1611" t="s">
        <v>40</v>
      </c>
      <c r="H1611" t="str">
        <f>IF(Grammys[[#This Row],[date]]&gt;=DATE(2022,2,1), "Grammys", "Grammys + TRA")</f>
        <v>Grammys + TRA</v>
      </c>
      <c r="I1611" s="29" t="str">
        <f>_xlfn.XLOOKUP(Grammys[[#This Row],[date]],mobile_visits[date],mobile_visits[mobile_visitors],"0")</f>
        <v>0</v>
      </c>
    </row>
    <row r="1612" spans="1:9">
      <c r="A1612" s="1">
        <v>44346</v>
      </c>
      <c r="B1612">
        <v>34487</v>
      </c>
      <c r="C1612">
        <v>58234</v>
      </c>
      <c r="D1612">
        <v>36626</v>
      </c>
      <c r="E1612">
        <v>13849</v>
      </c>
      <c r="F1612">
        <v>90</v>
      </c>
      <c r="G1612" t="s">
        <v>40</v>
      </c>
      <c r="H1612" t="str">
        <f>IF(Grammys[[#This Row],[date]]&gt;=DATE(2022,2,1), "Grammys", "Grammys + TRA")</f>
        <v>Grammys + TRA</v>
      </c>
      <c r="I1612" s="29" t="str">
        <f>_xlfn.XLOOKUP(Grammys[[#This Row],[date]],mobile_visits[date],mobile_visits[mobile_visitors],"0")</f>
        <v>0</v>
      </c>
    </row>
    <row r="1613" spans="1:9">
      <c r="A1613" s="1">
        <v>44347</v>
      </c>
      <c r="B1613">
        <v>24687</v>
      </c>
      <c r="C1613">
        <v>42693</v>
      </c>
      <c r="D1613">
        <v>25674</v>
      </c>
      <c r="E1613">
        <v>10771</v>
      </c>
      <c r="F1613">
        <v>89</v>
      </c>
      <c r="G1613" t="s">
        <v>40</v>
      </c>
      <c r="H1613" t="str">
        <f>IF(Grammys[[#This Row],[date]]&gt;=DATE(2022,2,1), "Grammys", "Grammys + TRA")</f>
        <v>Grammys + TRA</v>
      </c>
      <c r="I1613" s="29" t="str">
        <f>_xlfn.XLOOKUP(Grammys[[#This Row],[date]],mobile_visits[date],mobile_visits[mobile_visitors],"0")</f>
        <v>0</v>
      </c>
    </row>
    <row r="1614" spans="1:9">
      <c r="A1614" s="1">
        <v>44348</v>
      </c>
      <c r="B1614">
        <v>25628</v>
      </c>
      <c r="C1614">
        <v>46403</v>
      </c>
      <c r="D1614">
        <v>27420</v>
      </c>
      <c r="E1614">
        <v>11160</v>
      </c>
      <c r="F1614">
        <v>84</v>
      </c>
      <c r="G1614" t="s">
        <v>40</v>
      </c>
      <c r="H1614" t="str">
        <f>IF(Grammys[[#This Row],[date]]&gt;=DATE(2022,2,1), "Grammys", "Grammys + TRA")</f>
        <v>Grammys + TRA</v>
      </c>
      <c r="I1614" s="29" t="str">
        <f>_xlfn.XLOOKUP(Grammys[[#This Row],[date]],mobile_visits[date],mobile_visits[mobile_visitors],"0")</f>
        <v>0</v>
      </c>
    </row>
    <row r="1615" spans="1:9">
      <c r="A1615" s="1">
        <v>44349</v>
      </c>
      <c r="B1615">
        <v>25640</v>
      </c>
      <c r="C1615">
        <v>49256</v>
      </c>
      <c r="D1615">
        <v>28061</v>
      </c>
      <c r="E1615">
        <v>11144</v>
      </c>
      <c r="F1615">
        <v>76</v>
      </c>
      <c r="G1615" t="s">
        <v>40</v>
      </c>
      <c r="H1615" t="str">
        <f>IF(Grammys[[#This Row],[date]]&gt;=DATE(2022,2,1), "Grammys", "Grammys + TRA")</f>
        <v>Grammys + TRA</v>
      </c>
      <c r="I1615" s="29" t="str">
        <f>_xlfn.XLOOKUP(Grammys[[#This Row],[date]],mobile_visits[date],mobile_visits[mobile_visitors],"0")</f>
        <v>0</v>
      </c>
    </row>
    <row r="1616" spans="1:9">
      <c r="A1616" s="1">
        <v>44350</v>
      </c>
      <c r="B1616">
        <v>20496</v>
      </c>
      <c r="C1616">
        <v>38476</v>
      </c>
      <c r="D1616">
        <v>21876</v>
      </c>
      <c r="E1616">
        <v>9326</v>
      </c>
      <c r="F1616">
        <v>79</v>
      </c>
      <c r="G1616" t="s">
        <v>40</v>
      </c>
      <c r="H1616" t="str">
        <f>IF(Grammys[[#This Row],[date]]&gt;=DATE(2022,2,1), "Grammys", "Grammys + TRA")</f>
        <v>Grammys + TRA</v>
      </c>
      <c r="I1616" s="29" t="str">
        <f>_xlfn.XLOOKUP(Grammys[[#This Row],[date]],mobile_visits[date],mobile_visits[mobile_visitors],"0")</f>
        <v>0</v>
      </c>
    </row>
    <row r="1617" spans="1:9">
      <c r="A1617" s="1">
        <v>44351</v>
      </c>
      <c r="B1617">
        <v>19591</v>
      </c>
      <c r="C1617">
        <v>35236</v>
      </c>
      <c r="D1617">
        <v>20845</v>
      </c>
      <c r="E1617">
        <v>9447</v>
      </c>
      <c r="F1617">
        <v>82</v>
      </c>
      <c r="G1617" t="s">
        <v>40</v>
      </c>
      <c r="H1617" t="str">
        <f>IF(Grammys[[#This Row],[date]]&gt;=DATE(2022,2,1), "Grammys", "Grammys + TRA")</f>
        <v>Grammys + TRA</v>
      </c>
      <c r="I1617" s="29" t="str">
        <f>_xlfn.XLOOKUP(Grammys[[#This Row],[date]],mobile_visits[date],mobile_visits[mobile_visitors],"0")</f>
        <v>0</v>
      </c>
    </row>
    <row r="1618" spans="1:9">
      <c r="A1618" s="1">
        <v>44352</v>
      </c>
      <c r="B1618">
        <v>19252</v>
      </c>
      <c r="C1618">
        <v>32828</v>
      </c>
      <c r="D1618">
        <v>20618</v>
      </c>
      <c r="E1618">
        <v>10489</v>
      </c>
      <c r="F1618">
        <v>77</v>
      </c>
      <c r="G1618" t="s">
        <v>40</v>
      </c>
      <c r="H1618" t="str">
        <f>IF(Grammys[[#This Row],[date]]&gt;=DATE(2022,2,1), "Grammys", "Grammys + TRA")</f>
        <v>Grammys + TRA</v>
      </c>
      <c r="I1618" s="29" t="str">
        <f>_xlfn.XLOOKUP(Grammys[[#This Row],[date]],mobile_visits[date],mobile_visits[mobile_visitors],"0")</f>
        <v>0</v>
      </c>
    </row>
    <row r="1619" spans="1:9">
      <c r="A1619" s="1">
        <v>44353</v>
      </c>
      <c r="B1619">
        <v>17668</v>
      </c>
      <c r="C1619">
        <v>30073</v>
      </c>
      <c r="D1619">
        <v>19000</v>
      </c>
      <c r="E1619">
        <v>9265</v>
      </c>
      <c r="F1619">
        <v>91</v>
      </c>
      <c r="G1619" t="s">
        <v>40</v>
      </c>
      <c r="H1619" t="str">
        <f>IF(Grammys[[#This Row],[date]]&gt;=DATE(2022,2,1), "Grammys", "Grammys + TRA")</f>
        <v>Grammys + TRA</v>
      </c>
      <c r="I1619" s="29" t="str">
        <f>_xlfn.XLOOKUP(Grammys[[#This Row],[date]],mobile_visits[date],mobile_visits[mobile_visitors],"0")</f>
        <v>0</v>
      </c>
    </row>
    <row r="1620" spans="1:9">
      <c r="A1620" s="1">
        <v>44354</v>
      </c>
      <c r="B1620">
        <v>18146</v>
      </c>
      <c r="C1620">
        <v>32246</v>
      </c>
      <c r="D1620">
        <v>19561</v>
      </c>
      <c r="E1620">
        <v>9785</v>
      </c>
      <c r="F1620">
        <v>89</v>
      </c>
      <c r="G1620" t="s">
        <v>40</v>
      </c>
      <c r="H1620" t="str">
        <f>IF(Grammys[[#This Row],[date]]&gt;=DATE(2022,2,1), "Grammys", "Grammys + TRA")</f>
        <v>Grammys + TRA</v>
      </c>
      <c r="I1620" s="29" t="str">
        <f>_xlfn.XLOOKUP(Grammys[[#This Row],[date]],mobile_visits[date],mobile_visits[mobile_visitors],"0")</f>
        <v>0</v>
      </c>
    </row>
    <row r="1621" spans="1:9">
      <c r="A1621" s="1">
        <v>44355</v>
      </c>
      <c r="B1621">
        <v>23362</v>
      </c>
      <c r="C1621">
        <v>41135</v>
      </c>
      <c r="D1621">
        <v>25255</v>
      </c>
      <c r="E1621">
        <v>10956</v>
      </c>
      <c r="F1621">
        <v>129</v>
      </c>
      <c r="G1621" t="s">
        <v>40</v>
      </c>
      <c r="H1621" t="str">
        <f>IF(Grammys[[#This Row],[date]]&gt;=DATE(2022,2,1), "Grammys", "Grammys + TRA")</f>
        <v>Grammys + TRA</v>
      </c>
      <c r="I1621" s="29" t="str">
        <f>_xlfn.XLOOKUP(Grammys[[#This Row],[date]],mobile_visits[date],mobile_visits[mobile_visitors],"0")</f>
        <v>0</v>
      </c>
    </row>
    <row r="1622" spans="1:9">
      <c r="A1622" s="1">
        <v>44356</v>
      </c>
      <c r="B1622">
        <v>19686</v>
      </c>
      <c r="C1622">
        <v>34375</v>
      </c>
      <c r="D1622">
        <v>21182</v>
      </c>
      <c r="E1622">
        <v>10045</v>
      </c>
      <c r="F1622">
        <v>102</v>
      </c>
      <c r="G1622" t="s">
        <v>40</v>
      </c>
      <c r="H1622" t="str">
        <f>IF(Grammys[[#This Row],[date]]&gt;=DATE(2022,2,1), "Grammys", "Grammys + TRA")</f>
        <v>Grammys + TRA</v>
      </c>
      <c r="I1622" s="29" t="str">
        <f>_xlfn.XLOOKUP(Grammys[[#This Row],[date]],mobile_visits[date],mobile_visits[mobile_visitors],"0")</f>
        <v>0</v>
      </c>
    </row>
    <row r="1623" spans="1:9">
      <c r="A1623" s="1">
        <v>44357</v>
      </c>
      <c r="B1623">
        <v>19228</v>
      </c>
      <c r="C1623">
        <v>33348</v>
      </c>
      <c r="D1623">
        <v>20648</v>
      </c>
      <c r="E1623">
        <v>10097</v>
      </c>
      <c r="F1623">
        <v>95</v>
      </c>
      <c r="G1623" t="s">
        <v>40</v>
      </c>
      <c r="H1623" t="str">
        <f>IF(Grammys[[#This Row],[date]]&gt;=DATE(2022,2,1), "Grammys", "Grammys + TRA")</f>
        <v>Grammys + TRA</v>
      </c>
      <c r="I1623" s="29" t="str">
        <f>_xlfn.XLOOKUP(Grammys[[#This Row],[date]],mobile_visits[date],mobile_visits[mobile_visitors],"0")</f>
        <v>0</v>
      </c>
    </row>
    <row r="1624" spans="1:9">
      <c r="A1624" s="1">
        <v>44358</v>
      </c>
      <c r="B1624">
        <v>16768</v>
      </c>
      <c r="C1624">
        <v>29449</v>
      </c>
      <c r="D1624">
        <v>17886</v>
      </c>
      <c r="E1624">
        <v>8815</v>
      </c>
      <c r="F1624">
        <v>89</v>
      </c>
      <c r="G1624" t="s">
        <v>40</v>
      </c>
      <c r="H1624" t="str">
        <f>IF(Grammys[[#This Row],[date]]&gt;=DATE(2022,2,1), "Grammys", "Grammys + TRA")</f>
        <v>Grammys + TRA</v>
      </c>
      <c r="I1624" s="29" t="str">
        <f>_xlfn.XLOOKUP(Grammys[[#This Row],[date]],mobile_visits[date],mobile_visits[mobile_visitors],"0")</f>
        <v>0</v>
      </c>
    </row>
    <row r="1625" spans="1:9">
      <c r="A1625" s="1">
        <v>44359</v>
      </c>
      <c r="B1625">
        <v>14471</v>
      </c>
      <c r="C1625">
        <v>25328</v>
      </c>
      <c r="D1625">
        <v>15560</v>
      </c>
      <c r="E1625">
        <v>7675</v>
      </c>
      <c r="F1625">
        <v>86</v>
      </c>
      <c r="G1625" t="s">
        <v>40</v>
      </c>
      <c r="H1625" t="str">
        <f>IF(Grammys[[#This Row],[date]]&gt;=DATE(2022,2,1), "Grammys", "Grammys + TRA")</f>
        <v>Grammys + TRA</v>
      </c>
      <c r="I1625" s="29" t="str">
        <f>_xlfn.XLOOKUP(Grammys[[#This Row],[date]],mobile_visits[date],mobile_visits[mobile_visitors],"0")</f>
        <v>0</v>
      </c>
    </row>
    <row r="1626" spans="1:9">
      <c r="A1626" s="1">
        <v>44360</v>
      </c>
      <c r="B1626">
        <v>14403</v>
      </c>
      <c r="C1626">
        <v>25142</v>
      </c>
      <c r="D1626">
        <v>15408</v>
      </c>
      <c r="E1626">
        <v>7732</v>
      </c>
      <c r="F1626">
        <v>83</v>
      </c>
      <c r="G1626" t="s">
        <v>40</v>
      </c>
      <c r="H1626" t="str">
        <f>IF(Grammys[[#This Row],[date]]&gt;=DATE(2022,2,1), "Grammys", "Grammys + TRA")</f>
        <v>Grammys + TRA</v>
      </c>
      <c r="I1626" s="29" t="str">
        <f>_xlfn.XLOOKUP(Grammys[[#This Row],[date]],mobile_visits[date],mobile_visits[mobile_visitors],"0")</f>
        <v>0</v>
      </c>
    </row>
    <row r="1627" spans="1:9">
      <c r="A1627" s="1">
        <v>44361</v>
      </c>
      <c r="B1627">
        <v>14362</v>
      </c>
      <c r="C1627">
        <v>26251</v>
      </c>
      <c r="D1627">
        <v>15566</v>
      </c>
      <c r="E1627">
        <v>7967</v>
      </c>
      <c r="F1627">
        <v>90</v>
      </c>
      <c r="G1627" t="s">
        <v>40</v>
      </c>
      <c r="H1627" t="str">
        <f>IF(Grammys[[#This Row],[date]]&gt;=DATE(2022,2,1), "Grammys", "Grammys + TRA")</f>
        <v>Grammys + TRA</v>
      </c>
      <c r="I1627" s="29" t="str">
        <f>_xlfn.XLOOKUP(Grammys[[#This Row],[date]],mobile_visits[date],mobile_visits[mobile_visitors],"0")</f>
        <v>0</v>
      </c>
    </row>
    <row r="1628" spans="1:9">
      <c r="A1628" s="1">
        <v>44362</v>
      </c>
      <c r="B1628">
        <v>14553</v>
      </c>
      <c r="C1628">
        <v>26364</v>
      </c>
      <c r="D1628">
        <v>15693</v>
      </c>
      <c r="E1628">
        <v>8084</v>
      </c>
      <c r="F1628">
        <v>89</v>
      </c>
      <c r="G1628" t="s">
        <v>40</v>
      </c>
      <c r="H1628" t="str">
        <f>IF(Grammys[[#This Row],[date]]&gt;=DATE(2022,2,1), "Grammys", "Grammys + TRA")</f>
        <v>Grammys + TRA</v>
      </c>
      <c r="I1628" s="29" t="str">
        <f>_xlfn.XLOOKUP(Grammys[[#This Row],[date]],mobile_visits[date],mobile_visits[mobile_visitors],"0")</f>
        <v>0</v>
      </c>
    </row>
    <row r="1629" spans="1:9">
      <c r="A1629" s="1">
        <v>44363</v>
      </c>
      <c r="B1629">
        <v>14255</v>
      </c>
      <c r="C1629">
        <v>25801</v>
      </c>
      <c r="D1629">
        <v>15423</v>
      </c>
      <c r="E1629">
        <v>7928</v>
      </c>
      <c r="F1629">
        <v>86</v>
      </c>
      <c r="G1629" t="s">
        <v>40</v>
      </c>
      <c r="H1629" t="str">
        <f>IF(Grammys[[#This Row],[date]]&gt;=DATE(2022,2,1), "Grammys", "Grammys + TRA")</f>
        <v>Grammys + TRA</v>
      </c>
      <c r="I1629" s="29" t="str">
        <f>_xlfn.XLOOKUP(Grammys[[#This Row],[date]],mobile_visits[date],mobile_visits[mobile_visitors],"0")</f>
        <v>0</v>
      </c>
    </row>
    <row r="1630" spans="1:9">
      <c r="A1630" s="1">
        <v>44364</v>
      </c>
      <c r="B1630">
        <v>14559</v>
      </c>
      <c r="C1630">
        <v>26380</v>
      </c>
      <c r="D1630">
        <v>15696</v>
      </c>
      <c r="E1630">
        <v>8178</v>
      </c>
      <c r="F1630">
        <v>88</v>
      </c>
      <c r="G1630" t="s">
        <v>40</v>
      </c>
      <c r="H1630" t="str">
        <f>IF(Grammys[[#This Row],[date]]&gt;=DATE(2022,2,1), "Grammys", "Grammys + TRA")</f>
        <v>Grammys + TRA</v>
      </c>
      <c r="I1630" s="29" t="str">
        <f>_xlfn.XLOOKUP(Grammys[[#This Row],[date]],mobile_visits[date],mobile_visits[mobile_visitors],"0")</f>
        <v>0</v>
      </c>
    </row>
    <row r="1631" spans="1:9">
      <c r="A1631" s="1">
        <v>44365</v>
      </c>
      <c r="B1631">
        <v>14286</v>
      </c>
      <c r="C1631">
        <v>25481</v>
      </c>
      <c r="D1631">
        <v>15272</v>
      </c>
      <c r="E1631">
        <v>7858</v>
      </c>
      <c r="F1631">
        <v>82</v>
      </c>
      <c r="G1631" t="s">
        <v>40</v>
      </c>
      <c r="H1631" t="str">
        <f>IF(Grammys[[#This Row],[date]]&gt;=DATE(2022,2,1), "Grammys", "Grammys + TRA")</f>
        <v>Grammys + TRA</v>
      </c>
      <c r="I1631" s="29" t="str">
        <f>_xlfn.XLOOKUP(Grammys[[#This Row],[date]],mobile_visits[date],mobile_visits[mobile_visitors],"0")</f>
        <v>0</v>
      </c>
    </row>
    <row r="1632" spans="1:9">
      <c r="A1632" s="1">
        <v>44366</v>
      </c>
      <c r="B1632">
        <v>14125</v>
      </c>
      <c r="C1632">
        <v>23833</v>
      </c>
      <c r="D1632">
        <v>14860</v>
      </c>
      <c r="E1632">
        <v>7344</v>
      </c>
      <c r="F1632">
        <v>85</v>
      </c>
      <c r="G1632" t="s">
        <v>40</v>
      </c>
      <c r="H1632" t="str">
        <f>IF(Grammys[[#This Row],[date]]&gt;=DATE(2022,2,1), "Grammys", "Grammys + TRA")</f>
        <v>Grammys + TRA</v>
      </c>
      <c r="I1632" s="29" t="str">
        <f>_xlfn.XLOOKUP(Grammys[[#This Row],[date]],mobile_visits[date],mobile_visits[mobile_visitors],"0")</f>
        <v>0</v>
      </c>
    </row>
    <row r="1633" spans="1:9">
      <c r="A1633" s="1">
        <v>44367</v>
      </c>
      <c r="B1633">
        <v>13136</v>
      </c>
      <c r="C1633">
        <v>23148</v>
      </c>
      <c r="D1633">
        <v>14049</v>
      </c>
      <c r="E1633">
        <v>7105</v>
      </c>
      <c r="F1633">
        <v>81</v>
      </c>
      <c r="G1633" t="s">
        <v>40</v>
      </c>
      <c r="H1633" t="str">
        <f>IF(Grammys[[#This Row],[date]]&gt;=DATE(2022,2,1), "Grammys", "Grammys + TRA")</f>
        <v>Grammys + TRA</v>
      </c>
      <c r="I1633" s="29" t="str">
        <f>_xlfn.XLOOKUP(Grammys[[#This Row],[date]],mobile_visits[date],mobile_visits[mobile_visitors],"0")</f>
        <v>0</v>
      </c>
    </row>
    <row r="1634" spans="1:9">
      <c r="A1634" s="1">
        <v>44368</v>
      </c>
      <c r="B1634">
        <v>14472</v>
      </c>
      <c r="C1634">
        <v>26057</v>
      </c>
      <c r="D1634">
        <v>15594</v>
      </c>
      <c r="E1634">
        <v>8109</v>
      </c>
      <c r="F1634">
        <v>82</v>
      </c>
      <c r="G1634" t="s">
        <v>40</v>
      </c>
      <c r="H1634" t="str">
        <f>IF(Grammys[[#This Row],[date]]&gt;=DATE(2022,2,1), "Grammys", "Grammys + TRA")</f>
        <v>Grammys + TRA</v>
      </c>
      <c r="I1634" s="29" t="str">
        <f>_xlfn.XLOOKUP(Grammys[[#This Row],[date]],mobile_visits[date],mobile_visits[mobile_visitors],"0")</f>
        <v>0</v>
      </c>
    </row>
    <row r="1635" spans="1:9">
      <c r="A1635" s="1">
        <v>44369</v>
      </c>
      <c r="B1635">
        <v>15193</v>
      </c>
      <c r="C1635">
        <v>26440</v>
      </c>
      <c r="D1635">
        <v>16282</v>
      </c>
      <c r="E1635">
        <v>8311</v>
      </c>
      <c r="F1635">
        <v>90</v>
      </c>
      <c r="G1635" t="s">
        <v>40</v>
      </c>
      <c r="H1635" t="str">
        <f>IF(Grammys[[#This Row],[date]]&gt;=DATE(2022,2,1), "Grammys", "Grammys + TRA")</f>
        <v>Grammys + TRA</v>
      </c>
      <c r="I1635" s="29" t="str">
        <f>_xlfn.XLOOKUP(Grammys[[#This Row],[date]],mobile_visits[date],mobile_visits[mobile_visitors],"0")</f>
        <v>0</v>
      </c>
    </row>
    <row r="1636" spans="1:9">
      <c r="A1636" s="1">
        <v>44370</v>
      </c>
      <c r="B1636">
        <v>18428</v>
      </c>
      <c r="C1636">
        <v>31614</v>
      </c>
      <c r="D1636">
        <v>19705</v>
      </c>
      <c r="E1636">
        <v>8988</v>
      </c>
      <c r="F1636">
        <v>94</v>
      </c>
      <c r="G1636" t="s">
        <v>40</v>
      </c>
      <c r="H1636" t="str">
        <f>IF(Grammys[[#This Row],[date]]&gt;=DATE(2022,2,1), "Grammys", "Grammys + TRA")</f>
        <v>Grammys + TRA</v>
      </c>
      <c r="I1636" s="29" t="str">
        <f>_xlfn.XLOOKUP(Grammys[[#This Row],[date]],mobile_visits[date],mobile_visits[mobile_visitors],"0")</f>
        <v>0</v>
      </c>
    </row>
    <row r="1637" spans="1:9">
      <c r="A1637" s="1">
        <v>44371</v>
      </c>
      <c r="B1637">
        <v>16562</v>
      </c>
      <c r="C1637">
        <v>28605</v>
      </c>
      <c r="D1637">
        <v>17871</v>
      </c>
      <c r="E1637">
        <v>8877</v>
      </c>
      <c r="F1637">
        <v>83</v>
      </c>
      <c r="G1637" t="s">
        <v>40</v>
      </c>
      <c r="H1637" t="str">
        <f>IF(Grammys[[#This Row],[date]]&gt;=DATE(2022,2,1), "Grammys", "Grammys + TRA")</f>
        <v>Grammys + TRA</v>
      </c>
      <c r="I1637" s="29" t="str">
        <f>_xlfn.XLOOKUP(Grammys[[#This Row],[date]],mobile_visits[date],mobile_visits[mobile_visitors],"0")</f>
        <v>0</v>
      </c>
    </row>
    <row r="1638" spans="1:9">
      <c r="A1638" s="1">
        <v>44372</v>
      </c>
      <c r="B1638">
        <v>14926</v>
      </c>
      <c r="C1638">
        <v>25275</v>
      </c>
      <c r="D1638">
        <v>15801</v>
      </c>
      <c r="E1638">
        <v>8184</v>
      </c>
      <c r="F1638">
        <v>84</v>
      </c>
      <c r="G1638" t="s">
        <v>40</v>
      </c>
      <c r="H1638" t="str">
        <f>IF(Grammys[[#This Row],[date]]&gt;=DATE(2022,2,1), "Grammys", "Grammys + TRA")</f>
        <v>Grammys + TRA</v>
      </c>
      <c r="I1638" s="29" t="str">
        <f>_xlfn.XLOOKUP(Grammys[[#This Row],[date]],mobile_visits[date],mobile_visits[mobile_visitors],"0")</f>
        <v>0</v>
      </c>
    </row>
    <row r="1639" spans="1:9">
      <c r="A1639" s="1">
        <v>44373</v>
      </c>
      <c r="B1639">
        <v>13754</v>
      </c>
      <c r="C1639">
        <v>23432</v>
      </c>
      <c r="D1639">
        <v>14689</v>
      </c>
      <c r="E1639">
        <v>7530</v>
      </c>
      <c r="F1639">
        <v>80</v>
      </c>
      <c r="G1639" t="s">
        <v>40</v>
      </c>
      <c r="H1639" t="str">
        <f>IF(Grammys[[#This Row],[date]]&gt;=DATE(2022,2,1), "Grammys", "Grammys + TRA")</f>
        <v>Grammys + TRA</v>
      </c>
      <c r="I1639" s="29" t="str">
        <f>_xlfn.XLOOKUP(Grammys[[#This Row],[date]],mobile_visits[date],mobile_visits[mobile_visitors],"0")</f>
        <v>0</v>
      </c>
    </row>
    <row r="1640" spans="1:9">
      <c r="A1640" s="1">
        <v>44374</v>
      </c>
      <c r="B1640">
        <v>15375</v>
      </c>
      <c r="C1640">
        <v>25513</v>
      </c>
      <c r="D1640">
        <v>16274</v>
      </c>
      <c r="E1640">
        <v>8396</v>
      </c>
      <c r="F1640">
        <v>83</v>
      </c>
      <c r="G1640" t="s">
        <v>40</v>
      </c>
      <c r="H1640" t="str">
        <f>IF(Grammys[[#This Row],[date]]&gt;=DATE(2022,2,1), "Grammys", "Grammys + TRA")</f>
        <v>Grammys + TRA</v>
      </c>
      <c r="I1640" s="29" t="str">
        <f>_xlfn.XLOOKUP(Grammys[[#This Row],[date]],mobile_visits[date],mobile_visits[mobile_visitors],"0")</f>
        <v>0</v>
      </c>
    </row>
    <row r="1641" spans="1:9">
      <c r="A1641" s="1">
        <v>44375</v>
      </c>
      <c r="B1641">
        <v>16073</v>
      </c>
      <c r="C1641">
        <v>27499</v>
      </c>
      <c r="D1641">
        <v>17202</v>
      </c>
      <c r="E1641">
        <v>8837</v>
      </c>
      <c r="F1641">
        <v>91</v>
      </c>
      <c r="G1641" t="s">
        <v>40</v>
      </c>
      <c r="H1641" t="str">
        <f>IF(Grammys[[#This Row],[date]]&gt;=DATE(2022,2,1), "Grammys", "Grammys + TRA")</f>
        <v>Grammys + TRA</v>
      </c>
      <c r="I1641" s="29" t="str">
        <f>_xlfn.XLOOKUP(Grammys[[#This Row],[date]],mobile_visits[date],mobile_visits[mobile_visitors],"0")</f>
        <v>0</v>
      </c>
    </row>
    <row r="1642" spans="1:9">
      <c r="A1642" s="1">
        <v>44376</v>
      </c>
      <c r="B1642">
        <v>14471</v>
      </c>
      <c r="C1642">
        <v>25271</v>
      </c>
      <c r="D1642">
        <v>15498</v>
      </c>
      <c r="E1642">
        <v>7949</v>
      </c>
      <c r="F1642">
        <v>85</v>
      </c>
      <c r="G1642" t="s">
        <v>40</v>
      </c>
      <c r="H1642" t="str">
        <f>IF(Grammys[[#This Row],[date]]&gt;=DATE(2022,2,1), "Grammys", "Grammys + TRA")</f>
        <v>Grammys + TRA</v>
      </c>
      <c r="I1642" s="29" t="str">
        <f>_xlfn.XLOOKUP(Grammys[[#This Row],[date]],mobile_visits[date],mobile_visits[mobile_visitors],"0")</f>
        <v>0</v>
      </c>
    </row>
    <row r="1643" spans="1:9">
      <c r="A1643" s="1">
        <v>44377</v>
      </c>
      <c r="B1643">
        <v>13610</v>
      </c>
      <c r="C1643">
        <v>24530</v>
      </c>
      <c r="D1643">
        <v>14674</v>
      </c>
      <c r="E1643">
        <v>7597</v>
      </c>
      <c r="F1643">
        <v>93</v>
      </c>
      <c r="G1643" t="s">
        <v>40</v>
      </c>
      <c r="H1643" t="str">
        <f>IF(Grammys[[#This Row],[date]]&gt;=DATE(2022,2,1), "Grammys", "Grammys + TRA")</f>
        <v>Grammys + TRA</v>
      </c>
      <c r="I1643" s="29" t="str">
        <f>_xlfn.XLOOKUP(Grammys[[#This Row],[date]],mobile_visits[date],mobile_visits[mobile_visitors],"0")</f>
        <v>0</v>
      </c>
    </row>
    <row r="1644" spans="1:9">
      <c r="A1644" s="1">
        <v>44378</v>
      </c>
      <c r="B1644">
        <v>17393</v>
      </c>
      <c r="C1644">
        <v>30956</v>
      </c>
      <c r="D1644">
        <v>18503</v>
      </c>
      <c r="E1644">
        <v>7920</v>
      </c>
      <c r="F1644">
        <v>99</v>
      </c>
      <c r="G1644" t="s">
        <v>40</v>
      </c>
      <c r="H1644" t="str">
        <f>IF(Grammys[[#This Row],[date]]&gt;=DATE(2022,2,1), "Grammys", "Grammys + TRA")</f>
        <v>Grammys + TRA</v>
      </c>
      <c r="I1644" s="29" t="str">
        <f>_xlfn.XLOOKUP(Grammys[[#This Row],[date]],mobile_visits[date],mobile_visits[mobile_visitors],"0")</f>
        <v>0</v>
      </c>
    </row>
    <row r="1645" spans="1:9">
      <c r="A1645" s="1">
        <v>44379</v>
      </c>
      <c r="B1645">
        <v>20503</v>
      </c>
      <c r="C1645">
        <v>36769</v>
      </c>
      <c r="D1645">
        <v>21642</v>
      </c>
      <c r="E1645">
        <v>8028</v>
      </c>
      <c r="F1645">
        <v>107</v>
      </c>
      <c r="G1645" t="s">
        <v>40</v>
      </c>
      <c r="H1645" t="str">
        <f>IF(Grammys[[#This Row],[date]]&gt;=DATE(2022,2,1), "Grammys", "Grammys + TRA")</f>
        <v>Grammys + TRA</v>
      </c>
      <c r="I1645" s="29" t="str">
        <f>_xlfn.XLOOKUP(Grammys[[#This Row],[date]],mobile_visits[date],mobile_visits[mobile_visitors],"0")</f>
        <v>0</v>
      </c>
    </row>
    <row r="1646" spans="1:9">
      <c r="A1646" s="1">
        <v>44380</v>
      </c>
      <c r="B1646">
        <v>15617</v>
      </c>
      <c r="C1646">
        <v>26980</v>
      </c>
      <c r="D1646">
        <v>16544</v>
      </c>
      <c r="E1646">
        <v>7359</v>
      </c>
      <c r="F1646">
        <v>88</v>
      </c>
      <c r="G1646" t="s">
        <v>40</v>
      </c>
      <c r="H1646" t="str">
        <f>IF(Grammys[[#This Row],[date]]&gt;=DATE(2022,2,1), "Grammys", "Grammys + TRA")</f>
        <v>Grammys + TRA</v>
      </c>
      <c r="I1646" s="29" t="str">
        <f>_xlfn.XLOOKUP(Grammys[[#This Row],[date]],mobile_visits[date],mobile_visits[mobile_visitors],"0")</f>
        <v>0</v>
      </c>
    </row>
    <row r="1647" spans="1:9">
      <c r="A1647" s="1">
        <v>44381</v>
      </c>
      <c r="B1647">
        <v>18600</v>
      </c>
      <c r="C1647">
        <v>31629</v>
      </c>
      <c r="D1647">
        <v>19481</v>
      </c>
      <c r="E1647">
        <v>9090</v>
      </c>
      <c r="F1647">
        <v>76</v>
      </c>
      <c r="G1647" t="s">
        <v>40</v>
      </c>
      <c r="H1647" t="str">
        <f>IF(Grammys[[#This Row],[date]]&gt;=DATE(2022,2,1), "Grammys", "Grammys + TRA")</f>
        <v>Grammys + TRA</v>
      </c>
      <c r="I1647" s="29" t="str">
        <f>_xlfn.XLOOKUP(Grammys[[#This Row],[date]],mobile_visits[date],mobile_visits[mobile_visitors],"0")</f>
        <v>0</v>
      </c>
    </row>
    <row r="1648" spans="1:9">
      <c r="A1648" s="1">
        <v>44382</v>
      </c>
      <c r="B1648">
        <v>14498</v>
      </c>
      <c r="C1648">
        <v>25966</v>
      </c>
      <c r="D1648">
        <v>15267</v>
      </c>
      <c r="E1648">
        <v>7506</v>
      </c>
      <c r="F1648">
        <v>79</v>
      </c>
      <c r="G1648" t="s">
        <v>40</v>
      </c>
      <c r="H1648" t="str">
        <f>IF(Grammys[[#This Row],[date]]&gt;=DATE(2022,2,1), "Grammys", "Grammys + TRA")</f>
        <v>Grammys + TRA</v>
      </c>
      <c r="I1648" s="29" t="str">
        <f>_xlfn.XLOOKUP(Grammys[[#This Row],[date]],mobile_visits[date],mobile_visits[mobile_visitors],"0")</f>
        <v>0</v>
      </c>
    </row>
    <row r="1649" spans="1:9">
      <c r="A1649" s="1">
        <v>44383</v>
      </c>
      <c r="B1649">
        <v>15966</v>
      </c>
      <c r="C1649">
        <v>28142</v>
      </c>
      <c r="D1649">
        <v>17313</v>
      </c>
      <c r="E1649">
        <v>7823</v>
      </c>
      <c r="F1649">
        <v>97</v>
      </c>
      <c r="G1649" t="s">
        <v>40</v>
      </c>
      <c r="H1649" t="str">
        <f>IF(Grammys[[#This Row],[date]]&gt;=DATE(2022,2,1), "Grammys", "Grammys + TRA")</f>
        <v>Grammys + TRA</v>
      </c>
      <c r="I1649" s="29" t="str">
        <f>_xlfn.XLOOKUP(Grammys[[#This Row],[date]],mobile_visits[date],mobile_visits[mobile_visitors],"0")</f>
        <v>0</v>
      </c>
    </row>
    <row r="1650" spans="1:9">
      <c r="A1650" s="1">
        <v>44384</v>
      </c>
      <c r="B1650">
        <v>14022</v>
      </c>
      <c r="C1650">
        <v>25828</v>
      </c>
      <c r="D1650">
        <v>15194</v>
      </c>
      <c r="E1650">
        <v>7291</v>
      </c>
      <c r="F1650">
        <v>97</v>
      </c>
      <c r="G1650" t="s">
        <v>40</v>
      </c>
      <c r="H1650" t="str">
        <f>IF(Grammys[[#This Row],[date]]&gt;=DATE(2022,2,1), "Grammys", "Grammys + TRA")</f>
        <v>Grammys + TRA</v>
      </c>
      <c r="I1650" s="29" t="str">
        <f>_xlfn.XLOOKUP(Grammys[[#This Row],[date]],mobile_visits[date],mobile_visits[mobile_visitors],"0")</f>
        <v>0</v>
      </c>
    </row>
    <row r="1651" spans="1:9">
      <c r="A1651" s="1">
        <v>44385</v>
      </c>
      <c r="B1651">
        <v>13689</v>
      </c>
      <c r="C1651">
        <v>24186</v>
      </c>
      <c r="D1651">
        <v>14554</v>
      </c>
      <c r="E1651">
        <v>7378</v>
      </c>
      <c r="F1651">
        <v>88</v>
      </c>
      <c r="G1651" t="s">
        <v>40</v>
      </c>
      <c r="H1651" t="str">
        <f>IF(Grammys[[#This Row],[date]]&gt;=DATE(2022,2,1), "Grammys", "Grammys + TRA")</f>
        <v>Grammys + TRA</v>
      </c>
      <c r="I1651" s="29" t="str">
        <f>_xlfn.XLOOKUP(Grammys[[#This Row],[date]],mobile_visits[date],mobile_visits[mobile_visitors],"0")</f>
        <v>0</v>
      </c>
    </row>
    <row r="1652" spans="1:9">
      <c r="A1652" s="1">
        <v>44386</v>
      </c>
      <c r="B1652">
        <v>13497</v>
      </c>
      <c r="C1652">
        <v>25739</v>
      </c>
      <c r="D1652">
        <v>14450</v>
      </c>
      <c r="E1652">
        <v>7353</v>
      </c>
      <c r="F1652">
        <v>90</v>
      </c>
      <c r="G1652" t="s">
        <v>40</v>
      </c>
      <c r="H1652" t="str">
        <f>IF(Grammys[[#This Row],[date]]&gt;=DATE(2022,2,1), "Grammys", "Grammys + TRA")</f>
        <v>Grammys + TRA</v>
      </c>
      <c r="I1652" s="29" t="str">
        <f>_xlfn.XLOOKUP(Grammys[[#This Row],[date]],mobile_visits[date],mobile_visits[mobile_visitors],"0")</f>
        <v>0</v>
      </c>
    </row>
    <row r="1653" spans="1:9">
      <c r="A1653" s="1">
        <v>44387</v>
      </c>
      <c r="B1653">
        <v>12577</v>
      </c>
      <c r="C1653">
        <v>22005</v>
      </c>
      <c r="D1653">
        <v>13577</v>
      </c>
      <c r="E1653">
        <v>6824</v>
      </c>
      <c r="F1653">
        <v>81</v>
      </c>
      <c r="G1653" t="s">
        <v>40</v>
      </c>
      <c r="H1653" t="str">
        <f>IF(Grammys[[#This Row],[date]]&gt;=DATE(2022,2,1), "Grammys", "Grammys + TRA")</f>
        <v>Grammys + TRA</v>
      </c>
      <c r="I1653" s="29" t="str">
        <f>_xlfn.XLOOKUP(Grammys[[#This Row],[date]],mobile_visits[date],mobile_visits[mobile_visitors],"0")</f>
        <v>0</v>
      </c>
    </row>
    <row r="1654" spans="1:9">
      <c r="A1654" s="1">
        <v>44388</v>
      </c>
      <c r="B1654">
        <v>12435</v>
      </c>
      <c r="C1654">
        <v>21877</v>
      </c>
      <c r="D1654">
        <v>13279</v>
      </c>
      <c r="E1654">
        <v>6709</v>
      </c>
      <c r="F1654">
        <v>92</v>
      </c>
      <c r="G1654" t="s">
        <v>40</v>
      </c>
      <c r="H1654" t="str">
        <f>IF(Grammys[[#This Row],[date]]&gt;=DATE(2022,2,1), "Grammys", "Grammys + TRA")</f>
        <v>Grammys + TRA</v>
      </c>
      <c r="I1654" s="29" t="str">
        <f>_xlfn.XLOOKUP(Grammys[[#This Row],[date]],mobile_visits[date],mobile_visits[mobile_visitors],"0")</f>
        <v>0</v>
      </c>
    </row>
    <row r="1655" spans="1:9">
      <c r="A1655" s="1">
        <v>44389</v>
      </c>
      <c r="B1655">
        <v>14487</v>
      </c>
      <c r="C1655">
        <v>25176</v>
      </c>
      <c r="D1655">
        <v>15416</v>
      </c>
      <c r="E1655">
        <v>7775</v>
      </c>
      <c r="F1655">
        <v>84</v>
      </c>
      <c r="G1655" t="s">
        <v>40</v>
      </c>
      <c r="H1655" t="str">
        <f>IF(Grammys[[#This Row],[date]]&gt;=DATE(2022,2,1), "Grammys", "Grammys + TRA")</f>
        <v>Grammys + TRA</v>
      </c>
      <c r="I1655" s="29" t="str">
        <f>_xlfn.XLOOKUP(Grammys[[#This Row],[date]],mobile_visits[date],mobile_visits[mobile_visitors],"0")</f>
        <v>0</v>
      </c>
    </row>
    <row r="1656" spans="1:9">
      <c r="A1656" s="1">
        <v>44390</v>
      </c>
      <c r="B1656">
        <v>18377</v>
      </c>
      <c r="C1656">
        <v>33679</v>
      </c>
      <c r="D1656">
        <v>19801</v>
      </c>
      <c r="E1656">
        <v>9281</v>
      </c>
      <c r="F1656">
        <v>87</v>
      </c>
      <c r="G1656" t="s">
        <v>40</v>
      </c>
      <c r="H1656" t="str">
        <f>IF(Grammys[[#This Row],[date]]&gt;=DATE(2022,2,1), "Grammys", "Grammys + TRA")</f>
        <v>Grammys + TRA</v>
      </c>
      <c r="I1656" s="29" t="str">
        <f>_xlfn.XLOOKUP(Grammys[[#This Row],[date]],mobile_visits[date],mobile_visits[mobile_visitors],"0")</f>
        <v>0</v>
      </c>
    </row>
    <row r="1657" spans="1:9">
      <c r="A1657" s="1">
        <v>44391</v>
      </c>
      <c r="B1657">
        <v>18062</v>
      </c>
      <c r="C1657">
        <v>32961</v>
      </c>
      <c r="D1657">
        <v>19721</v>
      </c>
      <c r="E1657">
        <v>9672</v>
      </c>
      <c r="F1657">
        <v>88</v>
      </c>
      <c r="G1657" t="s">
        <v>40</v>
      </c>
      <c r="H1657" t="str">
        <f>IF(Grammys[[#This Row],[date]]&gt;=DATE(2022,2,1), "Grammys", "Grammys + TRA")</f>
        <v>Grammys + TRA</v>
      </c>
      <c r="I1657" s="29" t="str">
        <f>_xlfn.XLOOKUP(Grammys[[#This Row],[date]],mobile_visits[date],mobile_visits[mobile_visitors],"0")</f>
        <v>0</v>
      </c>
    </row>
    <row r="1658" spans="1:9">
      <c r="A1658" s="1">
        <v>44392</v>
      </c>
      <c r="B1658">
        <v>17168</v>
      </c>
      <c r="C1658">
        <v>30250</v>
      </c>
      <c r="D1658">
        <v>18431</v>
      </c>
      <c r="E1658">
        <v>9146</v>
      </c>
      <c r="F1658">
        <v>84</v>
      </c>
      <c r="G1658" t="s">
        <v>40</v>
      </c>
      <c r="H1658" t="str">
        <f>IF(Grammys[[#This Row],[date]]&gt;=DATE(2022,2,1), "Grammys", "Grammys + TRA")</f>
        <v>Grammys + TRA</v>
      </c>
      <c r="I1658" s="29" t="str">
        <f>_xlfn.XLOOKUP(Grammys[[#This Row],[date]],mobile_visits[date],mobile_visits[mobile_visitors],"0")</f>
        <v>0</v>
      </c>
    </row>
    <row r="1659" spans="1:9">
      <c r="A1659" s="1">
        <v>44393</v>
      </c>
      <c r="B1659">
        <v>18518</v>
      </c>
      <c r="C1659">
        <v>32725</v>
      </c>
      <c r="D1659">
        <v>19691</v>
      </c>
      <c r="E1659">
        <v>10069</v>
      </c>
      <c r="F1659">
        <v>89</v>
      </c>
      <c r="G1659" t="s">
        <v>40</v>
      </c>
      <c r="H1659" t="str">
        <f>IF(Grammys[[#This Row],[date]]&gt;=DATE(2022,2,1), "Grammys", "Grammys + TRA")</f>
        <v>Grammys + TRA</v>
      </c>
      <c r="I1659" s="29" t="str">
        <f>_xlfn.XLOOKUP(Grammys[[#This Row],[date]],mobile_visits[date],mobile_visits[mobile_visitors],"0")</f>
        <v>0</v>
      </c>
    </row>
    <row r="1660" spans="1:9">
      <c r="A1660" s="1">
        <v>44394</v>
      </c>
      <c r="B1660">
        <v>17243</v>
      </c>
      <c r="C1660">
        <v>30213</v>
      </c>
      <c r="D1660">
        <v>18260</v>
      </c>
      <c r="E1660">
        <v>9244</v>
      </c>
      <c r="F1660">
        <v>85</v>
      </c>
      <c r="G1660" t="s">
        <v>40</v>
      </c>
      <c r="H1660" t="str">
        <f>IF(Grammys[[#This Row],[date]]&gt;=DATE(2022,2,1), "Grammys", "Grammys + TRA")</f>
        <v>Grammys + TRA</v>
      </c>
      <c r="I1660" s="29" t="str">
        <f>_xlfn.XLOOKUP(Grammys[[#This Row],[date]],mobile_visits[date],mobile_visits[mobile_visitors],"0")</f>
        <v>0</v>
      </c>
    </row>
    <row r="1661" spans="1:9">
      <c r="A1661" s="1">
        <v>44395</v>
      </c>
      <c r="B1661">
        <v>15484</v>
      </c>
      <c r="C1661">
        <v>27277</v>
      </c>
      <c r="D1661">
        <v>16367</v>
      </c>
      <c r="E1661">
        <v>8385</v>
      </c>
      <c r="F1661">
        <v>84</v>
      </c>
      <c r="G1661" t="s">
        <v>40</v>
      </c>
      <c r="H1661" t="str">
        <f>IF(Grammys[[#This Row],[date]]&gt;=DATE(2022,2,1), "Grammys", "Grammys + TRA")</f>
        <v>Grammys + TRA</v>
      </c>
      <c r="I1661" s="29" t="str">
        <f>_xlfn.XLOOKUP(Grammys[[#This Row],[date]],mobile_visits[date],mobile_visits[mobile_visitors],"0")</f>
        <v>0</v>
      </c>
    </row>
    <row r="1662" spans="1:9">
      <c r="A1662" s="1">
        <v>44396</v>
      </c>
      <c r="B1662">
        <v>19044</v>
      </c>
      <c r="C1662">
        <v>35532</v>
      </c>
      <c r="D1662">
        <v>20570</v>
      </c>
      <c r="E1662">
        <v>9582</v>
      </c>
      <c r="F1662">
        <v>107</v>
      </c>
      <c r="G1662" t="s">
        <v>40</v>
      </c>
      <c r="H1662" t="str">
        <f>IF(Grammys[[#This Row],[date]]&gt;=DATE(2022,2,1), "Grammys", "Grammys + TRA")</f>
        <v>Grammys + TRA</v>
      </c>
      <c r="I1662" s="29" t="str">
        <f>_xlfn.XLOOKUP(Grammys[[#This Row],[date]],mobile_visits[date],mobile_visits[mobile_visitors],"0")</f>
        <v>0</v>
      </c>
    </row>
    <row r="1663" spans="1:9">
      <c r="A1663" s="1">
        <v>44397</v>
      </c>
      <c r="B1663">
        <v>18707</v>
      </c>
      <c r="C1663">
        <v>33719</v>
      </c>
      <c r="D1663">
        <v>20190</v>
      </c>
      <c r="E1663">
        <v>9318</v>
      </c>
      <c r="F1663">
        <v>105</v>
      </c>
      <c r="G1663" t="s">
        <v>40</v>
      </c>
      <c r="H1663" t="str">
        <f>IF(Grammys[[#This Row],[date]]&gt;=DATE(2022,2,1), "Grammys", "Grammys + TRA")</f>
        <v>Grammys + TRA</v>
      </c>
      <c r="I1663" s="29" t="str">
        <f>_xlfn.XLOOKUP(Grammys[[#This Row],[date]],mobile_visits[date],mobile_visits[mobile_visitors],"0")</f>
        <v>0</v>
      </c>
    </row>
    <row r="1664" spans="1:9">
      <c r="A1664" s="1">
        <v>44398</v>
      </c>
      <c r="B1664">
        <v>10969</v>
      </c>
      <c r="C1664">
        <v>18603</v>
      </c>
      <c r="D1664">
        <v>11851</v>
      </c>
      <c r="E1664">
        <v>5906</v>
      </c>
      <c r="F1664">
        <v>90</v>
      </c>
      <c r="G1664" t="s">
        <v>40</v>
      </c>
      <c r="H1664" t="str">
        <f>IF(Grammys[[#This Row],[date]]&gt;=DATE(2022,2,1), "Grammys", "Grammys + TRA")</f>
        <v>Grammys + TRA</v>
      </c>
      <c r="I1664" s="29" t="str">
        <f>_xlfn.XLOOKUP(Grammys[[#This Row],[date]],mobile_visits[date],mobile_visits[mobile_visitors],"0")</f>
        <v>0</v>
      </c>
    </row>
    <row r="1665" spans="1:9">
      <c r="A1665" s="1">
        <v>44399</v>
      </c>
      <c r="B1665">
        <v>16948</v>
      </c>
      <c r="C1665">
        <v>30600</v>
      </c>
      <c r="D1665">
        <v>18244</v>
      </c>
      <c r="E1665">
        <v>9340</v>
      </c>
      <c r="F1665">
        <v>97</v>
      </c>
      <c r="G1665" t="s">
        <v>40</v>
      </c>
      <c r="H1665" t="str">
        <f>IF(Grammys[[#This Row],[date]]&gt;=DATE(2022,2,1), "Grammys", "Grammys + TRA")</f>
        <v>Grammys + TRA</v>
      </c>
      <c r="I1665" s="29" t="str">
        <f>_xlfn.XLOOKUP(Grammys[[#This Row],[date]],mobile_visits[date],mobile_visits[mobile_visitors],"0")</f>
        <v>0</v>
      </c>
    </row>
    <row r="1666" spans="1:9">
      <c r="A1666" s="1">
        <v>44400</v>
      </c>
      <c r="B1666">
        <v>16681</v>
      </c>
      <c r="C1666">
        <v>28253</v>
      </c>
      <c r="D1666">
        <v>17745</v>
      </c>
      <c r="E1666">
        <v>9013</v>
      </c>
      <c r="F1666">
        <v>93</v>
      </c>
      <c r="G1666" t="s">
        <v>40</v>
      </c>
      <c r="H1666" t="str">
        <f>IF(Grammys[[#This Row],[date]]&gt;=DATE(2022,2,1), "Grammys", "Grammys + TRA")</f>
        <v>Grammys + TRA</v>
      </c>
      <c r="I1666" s="29" t="str">
        <f>_xlfn.XLOOKUP(Grammys[[#This Row],[date]],mobile_visits[date],mobile_visits[mobile_visitors],"0")</f>
        <v>0</v>
      </c>
    </row>
    <row r="1667" spans="1:9">
      <c r="A1667" s="1">
        <v>44401</v>
      </c>
      <c r="B1667">
        <v>14609</v>
      </c>
      <c r="C1667">
        <v>24739</v>
      </c>
      <c r="D1667">
        <v>15704</v>
      </c>
      <c r="E1667">
        <v>8016</v>
      </c>
      <c r="F1667">
        <v>87</v>
      </c>
      <c r="G1667" t="s">
        <v>40</v>
      </c>
      <c r="H1667" t="str">
        <f>IF(Grammys[[#This Row],[date]]&gt;=DATE(2022,2,1), "Grammys", "Grammys + TRA")</f>
        <v>Grammys + TRA</v>
      </c>
      <c r="I1667" s="29" t="str">
        <f>_xlfn.XLOOKUP(Grammys[[#This Row],[date]],mobile_visits[date],mobile_visits[mobile_visitors],"0")</f>
        <v>0</v>
      </c>
    </row>
    <row r="1668" spans="1:9">
      <c r="A1668" s="1">
        <v>44402</v>
      </c>
      <c r="B1668">
        <v>14828</v>
      </c>
      <c r="C1668">
        <v>25969</v>
      </c>
      <c r="D1668">
        <v>15880</v>
      </c>
      <c r="E1668">
        <v>7615</v>
      </c>
      <c r="F1668">
        <v>88</v>
      </c>
      <c r="G1668" t="s">
        <v>40</v>
      </c>
      <c r="H1668" t="str">
        <f>IF(Grammys[[#This Row],[date]]&gt;=DATE(2022,2,1), "Grammys", "Grammys + TRA")</f>
        <v>Grammys + TRA</v>
      </c>
      <c r="I1668" s="29" t="str">
        <f>_xlfn.XLOOKUP(Grammys[[#This Row],[date]],mobile_visits[date],mobile_visits[mobile_visitors],"0")</f>
        <v>0</v>
      </c>
    </row>
    <row r="1669" spans="1:9">
      <c r="A1669" s="1">
        <v>44403</v>
      </c>
      <c r="B1669">
        <v>16757</v>
      </c>
      <c r="C1669">
        <v>31585</v>
      </c>
      <c r="D1669">
        <v>19604</v>
      </c>
      <c r="E1669">
        <v>9430</v>
      </c>
      <c r="F1669">
        <v>91</v>
      </c>
      <c r="G1669" t="s">
        <v>40</v>
      </c>
      <c r="H1669" t="str">
        <f>IF(Grammys[[#This Row],[date]]&gt;=DATE(2022,2,1), "Grammys", "Grammys + TRA")</f>
        <v>Grammys + TRA</v>
      </c>
      <c r="I1669" s="29" t="str">
        <f>_xlfn.XLOOKUP(Grammys[[#This Row],[date]],mobile_visits[date],mobile_visits[mobile_visitors],"0")</f>
        <v>0</v>
      </c>
    </row>
    <row r="1670" spans="1:9">
      <c r="A1670" s="1">
        <v>44404</v>
      </c>
      <c r="B1670">
        <v>19312</v>
      </c>
      <c r="C1670">
        <v>36888</v>
      </c>
      <c r="D1670">
        <v>23161</v>
      </c>
      <c r="E1670">
        <v>10882</v>
      </c>
      <c r="F1670">
        <v>88</v>
      </c>
      <c r="G1670" t="s">
        <v>40</v>
      </c>
      <c r="H1670" t="str">
        <f>IF(Grammys[[#This Row],[date]]&gt;=DATE(2022,2,1), "Grammys", "Grammys + TRA")</f>
        <v>Grammys + TRA</v>
      </c>
      <c r="I1670" s="29" t="str">
        <f>_xlfn.XLOOKUP(Grammys[[#This Row],[date]],mobile_visits[date],mobile_visits[mobile_visitors],"0")</f>
        <v>0</v>
      </c>
    </row>
    <row r="1671" spans="1:9">
      <c r="A1671" s="1">
        <v>44405</v>
      </c>
      <c r="B1671">
        <v>23775</v>
      </c>
      <c r="C1671">
        <v>42911</v>
      </c>
      <c r="D1671">
        <v>27884</v>
      </c>
      <c r="E1671">
        <v>12955</v>
      </c>
      <c r="F1671">
        <v>91</v>
      </c>
      <c r="G1671" t="s">
        <v>40</v>
      </c>
      <c r="H1671" t="str">
        <f>IF(Grammys[[#This Row],[date]]&gt;=DATE(2022,2,1), "Grammys", "Grammys + TRA")</f>
        <v>Grammys + TRA</v>
      </c>
      <c r="I1671" s="29" t="str">
        <f>_xlfn.XLOOKUP(Grammys[[#This Row],[date]],mobile_visits[date],mobile_visits[mobile_visitors],"0")</f>
        <v>0</v>
      </c>
    </row>
    <row r="1672" spans="1:9">
      <c r="A1672" s="1">
        <v>44406</v>
      </c>
      <c r="B1672">
        <v>21540</v>
      </c>
      <c r="C1672">
        <v>39597</v>
      </c>
      <c r="D1672">
        <v>25496</v>
      </c>
      <c r="E1672">
        <v>12007</v>
      </c>
      <c r="F1672">
        <v>89</v>
      </c>
      <c r="G1672" t="s">
        <v>40</v>
      </c>
      <c r="H1672" t="str">
        <f>IF(Grammys[[#This Row],[date]]&gt;=DATE(2022,2,1), "Grammys", "Grammys + TRA")</f>
        <v>Grammys + TRA</v>
      </c>
      <c r="I1672" s="29" t="str">
        <f>_xlfn.XLOOKUP(Grammys[[#This Row],[date]],mobile_visits[date],mobile_visits[mobile_visitors],"0")</f>
        <v>0</v>
      </c>
    </row>
    <row r="1673" spans="1:9">
      <c r="A1673" s="1">
        <v>44407</v>
      </c>
      <c r="B1673">
        <v>18069</v>
      </c>
      <c r="C1673">
        <v>34359</v>
      </c>
      <c r="D1673">
        <v>21997</v>
      </c>
      <c r="E1673">
        <v>10627</v>
      </c>
      <c r="F1673">
        <v>79</v>
      </c>
      <c r="G1673" t="s">
        <v>40</v>
      </c>
      <c r="H1673" t="str">
        <f>IF(Grammys[[#This Row],[date]]&gt;=DATE(2022,2,1), "Grammys", "Grammys + TRA")</f>
        <v>Grammys + TRA</v>
      </c>
      <c r="I1673" s="29" t="str">
        <f>_xlfn.XLOOKUP(Grammys[[#This Row],[date]],mobile_visits[date],mobile_visits[mobile_visitors],"0")</f>
        <v>0</v>
      </c>
    </row>
    <row r="1674" spans="1:9">
      <c r="A1674" s="1">
        <v>44408</v>
      </c>
      <c r="B1674">
        <v>16834</v>
      </c>
      <c r="C1674">
        <v>31618</v>
      </c>
      <c r="D1674">
        <v>20501</v>
      </c>
      <c r="E1674">
        <v>9925</v>
      </c>
      <c r="F1674">
        <v>73</v>
      </c>
      <c r="G1674" t="s">
        <v>40</v>
      </c>
      <c r="H1674" t="str">
        <f>IF(Grammys[[#This Row],[date]]&gt;=DATE(2022,2,1), "Grammys", "Grammys + TRA")</f>
        <v>Grammys + TRA</v>
      </c>
      <c r="I1674" s="29" t="str">
        <f>_xlfn.XLOOKUP(Grammys[[#This Row],[date]],mobile_visits[date],mobile_visits[mobile_visitors],"0")</f>
        <v>0</v>
      </c>
    </row>
    <row r="1675" spans="1:9">
      <c r="A1675" s="1">
        <v>44409</v>
      </c>
      <c r="B1675">
        <v>16418</v>
      </c>
      <c r="C1675">
        <v>30929</v>
      </c>
      <c r="D1675">
        <v>19925</v>
      </c>
      <c r="E1675">
        <v>9465</v>
      </c>
      <c r="F1675">
        <v>73</v>
      </c>
      <c r="G1675" t="s">
        <v>40</v>
      </c>
      <c r="H1675" t="str">
        <f>IF(Grammys[[#This Row],[date]]&gt;=DATE(2022,2,1), "Grammys", "Grammys + TRA")</f>
        <v>Grammys + TRA</v>
      </c>
      <c r="I1675" s="29" t="str">
        <f>_xlfn.XLOOKUP(Grammys[[#This Row],[date]],mobile_visits[date],mobile_visits[mobile_visitors],"0")</f>
        <v>0</v>
      </c>
    </row>
    <row r="1676" spans="1:9">
      <c r="A1676" s="1">
        <v>44410</v>
      </c>
      <c r="B1676">
        <v>16442</v>
      </c>
      <c r="C1676">
        <v>31250</v>
      </c>
      <c r="D1676">
        <v>20004</v>
      </c>
      <c r="E1676">
        <v>9826</v>
      </c>
      <c r="F1676">
        <v>72</v>
      </c>
      <c r="G1676" t="s">
        <v>40</v>
      </c>
      <c r="H1676" t="str">
        <f>IF(Grammys[[#This Row],[date]]&gt;=DATE(2022,2,1), "Grammys", "Grammys + TRA")</f>
        <v>Grammys + TRA</v>
      </c>
      <c r="I1676" s="29" t="str">
        <f>_xlfn.XLOOKUP(Grammys[[#This Row],[date]],mobile_visits[date],mobile_visits[mobile_visitors],"0")</f>
        <v>0</v>
      </c>
    </row>
    <row r="1677" spans="1:9">
      <c r="A1677" s="1">
        <v>44411</v>
      </c>
      <c r="B1677">
        <v>20982</v>
      </c>
      <c r="C1677">
        <v>39430</v>
      </c>
      <c r="D1677">
        <v>25036</v>
      </c>
      <c r="E1677">
        <v>12311</v>
      </c>
      <c r="F1677">
        <v>87</v>
      </c>
      <c r="G1677" t="s">
        <v>40</v>
      </c>
      <c r="H1677" t="str">
        <f>IF(Grammys[[#This Row],[date]]&gt;=DATE(2022,2,1), "Grammys", "Grammys + TRA")</f>
        <v>Grammys + TRA</v>
      </c>
      <c r="I1677" s="29" t="str">
        <f>_xlfn.XLOOKUP(Grammys[[#This Row],[date]],mobile_visits[date],mobile_visits[mobile_visitors],"0")</f>
        <v>0</v>
      </c>
    </row>
    <row r="1678" spans="1:9">
      <c r="A1678" s="1">
        <v>44412</v>
      </c>
      <c r="B1678">
        <v>19295</v>
      </c>
      <c r="C1678">
        <v>34044</v>
      </c>
      <c r="D1678">
        <v>21045</v>
      </c>
      <c r="E1678">
        <v>11220</v>
      </c>
      <c r="F1678">
        <v>83</v>
      </c>
      <c r="G1678" t="s">
        <v>40</v>
      </c>
      <c r="H1678" t="str">
        <f>IF(Grammys[[#This Row],[date]]&gt;=DATE(2022,2,1), "Grammys", "Grammys + TRA")</f>
        <v>Grammys + TRA</v>
      </c>
      <c r="I1678" s="29" t="str">
        <f>_xlfn.XLOOKUP(Grammys[[#This Row],[date]],mobile_visits[date],mobile_visits[mobile_visitors],"0")</f>
        <v>0</v>
      </c>
    </row>
    <row r="1679" spans="1:9">
      <c r="A1679" s="1">
        <v>44413</v>
      </c>
      <c r="B1679">
        <v>15833</v>
      </c>
      <c r="C1679">
        <v>27054</v>
      </c>
      <c r="D1679">
        <v>16913</v>
      </c>
      <c r="E1679">
        <v>8892</v>
      </c>
      <c r="F1679">
        <v>91</v>
      </c>
      <c r="G1679" t="s">
        <v>40</v>
      </c>
      <c r="H1679" t="str">
        <f>IF(Grammys[[#This Row],[date]]&gt;=DATE(2022,2,1), "Grammys", "Grammys + TRA")</f>
        <v>Grammys + TRA</v>
      </c>
      <c r="I1679" s="29" t="str">
        <f>_xlfn.XLOOKUP(Grammys[[#This Row],[date]],mobile_visits[date],mobile_visits[mobile_visitors],"0")</f>
        <v>0</v>
      </c>
    </row>
    <row r="1680" spans="1:9">
      <c r="A1680" s="1">
        <v>44414</v>
      </c>
      <c r="B1680">
        <v>14298</v>
      </c>
      <c r="C1680">
        <v>24571</v>
      </c>
      <c r="D1680">
        <v>15201</v>
      </c>
      <c r="E1680">
        <v>8238</v>
      </c>
      <c r="F1680">
        <v>88</v>
      </c>
      <c r="G1680" t="s">
        <v>40</v>
      </c>
      <c r="H1680" t="str">
        <f>IF(Grammys[[#This Row],[date]]&gt;=DATE(2022,2,1), "Grammys", "Grammys + TRA")</f>
        <v>Grammys + TRA</v>
      </c>
      <c r="I1680" s="29" t="str">
        <f>_xlfn.XLOOKUP(Grammys[[#This Row],[date]],mobile_visits[date],mobile_visits[mobile_visitors],"0")</f>
        <v>0</v>
      </c>
    </row>
    <row r="1681" spans="1:9">
      <c r="A1681" s="1">
        <v>44415</v>
      </c>
      <c r="B1681">
        <v>13068</v>
      </c>
      <c r="C1681">
        <v>22430</v>
      </c>
      <c r="D1681">
        <v>13944</v>
      </c>
      <c r="E1681">
        <v>7474</v>
      </c>
      <c r="F1681">
        <v>80</v>
      </c>
      <c r="G1681" t="s">
        <v>40</v>
      </c>
      <c r="H1681" t="str">
        <f>IF(Grammys[[#This Row],[date]]&gt;=DATE(2022,2,1), "Grammys", "Grammys + TRA")</f>
        <v>Grammys + TRA</v>
      </c>
      <c r="I1681" s="29" t="str">
        <f>_xlfn.XLOOKUP(Grammys[[#This Row],[date]],mobile_visits[date],mobile_visits[mobile_visitors],"0")</f>
        <v>0</v>
      </c>
    </row>
    <row r="1682" spans="1:9">
      <c r="A1682" s="1">
        <v>44416</v>
      </c>
      <c r="B1682">
        <v>12973</v>
      </c>
      <c r="C1682">
        <v>22720</v>
      </c>
      <c r="D1682">
        <v>13846</v>
      </c>
      <c r="E1682">
        <v>7241</v>
      </c>
      <c r="F1682">
        <v>84</v>
      </c>
      <c r="G1682" t="s">
        <v>40</v>
      </c>
      <c r="H1682" t="str">
        <f>IF(Grammys[[#This Row],[date]]&gt;=DATE(2022,2,1), "Grammys", "Grammys + TRA")</f>
        <v>Grammys + TRA</v>
      </c>
      <c r="I1682" s="29" t="str">
        <f>_xlfn.XLOOKUP(Grammys[[#This Row],[date]],mobile_visits[date],mobile_visits[mobile_visitors],"0")</f>
        <v>0</v>
      </c>
    </row>
    <row r="1683" spans="1:9">
      <c r="A1683" s="1">
        <v>44417</v>
      </c>
      <c r="B1683">
        <v>14215</v>
      </c>
      <c r="C1683">
        <v>24965</v>
      </c>
      <c r="D1683">
        <v>15281</v>
      </c>
      <c r="E1683">
        <v>7840</v>
      </c>
      <c r="F1683">
        <v>85</v>
      </c>
      <c r="G1683" t="s">
        <v>40</v>
      </c>
      <c r="H1683" t="str">
        <f>IF(Grammys[[#This Row],[date]]&gt;=DATE(2022,2,1), "Grammys", "Grammys + TRA")</f>
        <v>Grammys + TRA</v>
      </c>
      <c r="I1683" s="29" t="str">
        <f>_xlfn.XLOOKUP(Grammys[[#This Row],[date]],mobile_visits[date],mobile_visits[mobile_visitors],"0")</f>
        <v>0</v>
      </c>
    </row>
    <row r="1684" spans="1:9">
      <c r="A1684" s="1">
        <v>44418</v>
      </c>
      <c r="B1684">
        <v>13726</v>
      </c>
      <c r="C1684">
        <v>24367</v>
      </c>
      <c r="D1684">
        <v>14781</v>
      </c>
      <c r="E1684">
        <v>7929</v>
      </c>
      <c r="F1684">
        <v>87</v>
      </c>
      <c r="G1684" t="s">
        <v>40</v>
      </c>
      <c r="H1684" t="str">
        <f>IF(Grammys[[#This Row],[date]]&gt;=DATE(2022,2,1), "Grammys", "Grammys + TRA")</f>
        <v>Grammys + TRA</v>
      </c>
      <c r="I1684" s="29" t="str">
        <f>_xlfn.XLOOKUP(Grammys[[#This Row],[date]],mobile_visits[date],mobile_visits[mobile_visitors],"0")</f>
        <v>0</v>
      </c>
    </row>
    <row r="1685" spans="1:9">
      <c r="A1685" s="1">
        <v>44419</v>
      </c>
      <c r="B1685">
        <v>14738</v>
      </c>
      <c r="C1685">
        <v>26681</v>
      </c>
      <c r="D1685">
        <v>15873</v>
      </c>
      <c r="E1685">
        <v>8254</v>
      </c>
      <c r="F1685">
        <v>81</v>
      </c>
      <c r="G1685" t="s">
        <v>40</v>
      </c>
      <c r="H1685" t="str">
        <f>IF(Grammys[[#This Row],[date]]&gt;=DATE(2022,2,1), "Grammys", "Grammys + TRA")</f>
        <v>Grammys + TRA</v>
      </c>
      <c r="I1685" s="29" t="str">
        <f>_xlfn.XLOOKUP(Grammys[[#This Row],[date]],mobile_visits[date],mobile_visits[mobile_visitors],"0")</f>
        <v>0</v>
      </c>
    </row>
    <row r="1686" spans="1:9">
      <c r="A1686" s="1">
        <v>44420</v>
      </c>
      <c r="B1686">
        <v>15813</v>
      </c>
      <c r="C1686">
        <v>28001</v>
      </c>
      <c r="D1686">
        <v>17140</v>
      </c>
      <c r="E1686">
        <v>8795</v>
      </c>
      <c r="F1686">
        <v>85</v>
      </c>
      <c r="G1686" t="s">
        <v>40</v>
      </c>
      <c r="H1686" t="str">
        <f>IF(Grammys[[#This Row],[date]]&gt;=DATE(2022,2,1), "Grammys", "Grammys + TRA")</f>
        <v>Grammys + TRA</v>
      </c>
      <c r="I1686" s="29" t="str">
        <f>_xlfn.XLOOKUP(Grammys[[#This Row],[date]],mobile_visits[date],mobile_visits[mobile_visitors],"0")</f>
        <v>0</v>
      </c>
    </row>
    <row r="1687" spans="1:9">
      <c r="A1687" s="1">
        <v>44421</v>
      </c>
      <c r="B1687">
        <v>14781</v>
      </c>
      <c r="C1687">
        <v>25148</v>
      </c>
      <c r="D1687">
        <v>15699</v>
      </c>
      <c r="E1687">
        <v>8020</v>
      </c>
      <c r="F1687">
        <v>86</v>
      </c>
      <c r="G1687" t="s">
        <v>40</v>
      </c>
      <c r="H1687" t="str">
        <f>IF(Grammys[[#This Row],[date]]&gt;=DATE(2022,2,1), "Grammys", "Grammys + TRA")</f>
        <v>Grammys + TRA</v>
      </c>
      <c r="I1687" s="29" t="str">
        <f>_xlfn.XLOOKUP(Grammys[[#This Row],[date]],mobile_visits[date],mobile_visits[mobile_visitors],"0")</f>
        <v>0</v>
      </c>
    </row>
    <row r="1688" spans="1:9">
      <c r="A1688" s="1">
        <v>44422</v>
      </c>
      <c r="B1688">
        <v>14380</v>
      </c>
      <c r="C1688">
        <v>24175</v>
      </c>
      <c r="D1688">
        <v>15274</v>
      </c>
      <c r="E1688">
        <v>8198</v>
      </c>
      <c r="F1688">
        <v>74</v>
      </c>
      <c r="G1688" t="s">
        <v>40</v>
      </c>
      <c r="H1688" t="str">
        <f>IF(Grammys[[#This Row],[date]]&gt;=DATE(2022,2,1), "Grammys", "Grammys + TRA")</f>
        <v>Grammys + TRA</v>
      </c>
      <c r="I1688" s="29" t="str">
        <f>_xlfn.XLOOKUP(Grammys[[#This Row],[date]],mobile_visits[date],mobile_visits[mobile_visitors],"0")</f>
        <v>0</v>
      </c>
    </row>
    <row r="1689" spans="1:9">
      <c r="A1689" s="1">
        <v>44423</v>
      </c>
      <c r="B1689">
        <v>12557</v>
      </c>
      <c r="C1689">
        <v>21825</v>
      </c>
      <c r="D1689">
        <v>13352</v>
      </c>
      <c r="E1689">
        <v>6948</v>
      </c>
      <c r="F1689">
        <v>83</v>
      </c>
      <c r="G1689" t="s">
        <v>40</v>
      </c>
      <c r="H1689" t="str">
        <f>IF(Grammys[[#This Row],[date]]&gt;=DATE(2022,2,1), "Grammys", "Grammys + TRA")</f>
        <v>Grammys + TRA</v>
      </c>
      <c r="I1689" s="29" t="str">
        <f>_xlfn.XLOOKUP(Grammys[[#This Row],[date]],mobile_visits[date],mobile_visits[mobile_visitors],"0")</f>
        <v>0</v>
      </c>
    </row>
    <row r="1690" spans="1:9">
      <c r="A1690" s="1">
        <v>44424</v>
      </c>
      <c r="B1690">
        <v>12654</v>
      </c>
      <c r="C1690">
        <v>23446</v>
      </c>
      <c r="D1690">
        <v>13831</v>
      </c>
      <c r="E1690">
        <v>7255</v>
      </c>
      <c r="F1690">
        <v>88</v>
      </c>
      <c r="G1690" t="s">
        <v>40</v>
      </c>
      <c r="H1690" t="str">
        <f>IF(Grammys[[#This Row],[date]]&gt;=DATE(2022,2,1), "Grammys", "Grammys + TRA")</f>
        <v>Grammys + TRA</v>
      </c>
      <c r="I1690" s="29" t="str">
        <f>_xlfn.XLOOKUP(Grammys[[#This Row],[date]],mobile_visits[date],mobile_visits[mobile_visitors],"0")</f>
        <v>0</v>
      </c>
    </row>
    <row r="1691" spans="1:9">
      <c r="A1691" s="1">
        <v>44425</v>
      </c>
      <c r="B1691">
        <v>12971</v>
      </c>
      <c r="C1691">
        <v>23157</v>
      </c>
      <c r="D1691">
        <v>13831</v>
      </c>
      <c r="E1691">
        <v>7150</v>
      </c>
      <c r="F1691">
        <v>86</v>
      </c>
      <c r="G1691" t="s">
        <v>40</v>
      </c>
      <c r="H1691" t="str">
        <f>IF(Grammys[[#This Row],[date]]&gt;=DATE(2022,2,1), "Grammys", "Grammys + TRA")</f>
        <v>Grammys + TRA</v>
      </c>
      <c r="I1691" s="29" t="str">
        <f>_xlfn.XLOOKUP(Grammys[[#This Row],[date]],mobile_visits[date],mobile_visits[mobile_visitors],"0")</f>
        <v>0</v>
      </c>
    </row>
    <row r="1692" spans="1:9">
      <c r="A1692" s="1">
        <v>44426</v>
      </c>
      <c r="B1692">
        <v>14774</v>
      </c>
      <c r="C1692">
        <v>25920</v>
      </c>
      <c r="D1692">
        <v>15799</v>
      </c>
      <c r="E1692">
        <v>7720</v>
      </c>
      <c r="F1692">
        <v>94</v>
      </c>
      <c r="G1692" t="s">
        <v>40</v>
      </c>
      <c r="H1692" t="str">
        <f>IF(Grammys[[#This Row],[date]]&gt;=DATE(2022,2,1), "Grammys", "Grammys + TRA")</f>
        <v>Grammys + TRA</v>
      </c>
      <c r="I1692" s="29" t="str">
        <f>_xlfn.XLOOKUP(Grammys[[#This Row],[date]],mobile_visits[date],mobile_visits[mobile_visitors],"0")</f>
        <v>0</v>
      </c>
    </row>
    <row r="1693" spans="1:9">
      <c r="A1693" s="1">
        <v>44427</v>
      </c>
      <c r="B1693">
        <v>14641</v>
      </c>
      <c r="C1693">
        <v>25385</v>
      </c>
      <c r="D1693">
        <v>15603</v>
      </c>
      <c r="E1693">
        <v>7991</v>
      </c>
      <c r="F1693">
        <v>87</v>
      </c>
      <c r="G1693" t="s">
        <v>40</v>
      </c>
      <c r="H1693" t="str">
        <f>IF(Grammys[[#This Row],[date]]&gt;=DATE(2022,2,1), "Grammys", "Grammys + TRA")</f>
        <v>Grammys + TRA</v>
      </c>
      <c r="I1693" s="29" t="str">
        <f>_xlfn.XLOOKUP(Grammys[[#This Row],[date]],mobile_visits[date],mobile_visits[mobile_visitors],"0")</f>
        <v>0</v>
      </c>
    </row>
    <row r="1694" spans="1:9">
      <c r="A1694" s="1">
        <v>44428</v>
      </c>
      <c r="B1694">
        <v>13906</v>
      </c>
      <c r="C1694">
        <v>24409</v>
      </c>
      <c r="D1694">
        <v>14913</v>
      </c>
      <c r="E1694">
        <v>7854</v>
      </c>
      <c r="F1694">
        <v>82</v>
      </c>
      <c r="G1694" t="s">
        <v>40</v>
      </c>
      <c r="H1694" t="str">
        <f>IF(Grammys[[#This Row],[date]]&gt;=DATE(2022,2,1), "Grammys", "Grammys + TRA")</f>
        <v>Grammys + TRA</v>
      </c>
      <c r="I1694" s="29" t="str">
        <f>_xlfn.XLOOKUP(Grammys[[#This Row],[date]],mobile_visits[date],mobile_visits[mobile_visitors],"0")</f>
        <v>0</v>
      </c>
    </row>
    <row r="1695" spans="1:9">
      <c r="A1695" s="1">
        <v>44429</v>
      </c>
      <c r="B1695">
        <v>13653</v>
      </c>
      <c r="C1695">
        <v>23262</v>
      </c>
      <c r="D1695">
        <v>14648</v>
      </c>
      <c r="E1695">
        <v>7748</v>
      </c>
      <c r="F1695">
        <v>79</v>
      </c>
      <c r="G1695" t="s">
        <v>40</v>
      </c>
      <c r="H1695" t="str">
        <f>IF(Grammys[[#This Row],[date]]&gt;=DATE(2022,2,1), "Grammys", "Grammys + TRA")</f>
        <v>Grammys + TRA</v>
      </c>
      <c r="I1695" s="29" t="str">
        <f>_xlfn.XLOOKUP(Grammys[[#This Row],[date]],mobile_visits[date],mobile_visits[mobile_visitors],"0")</f>
        <v>0</v>
      </c>
    </row>
    <row r="1696" spans="1:9">
      <c r="A1696" s="1">
        <v>44430</v>
      </c>
      <c r="B1696">
        <v>16712</v>
      </c>
      <c r="C1696">
        <v>30807</v>
      </c>
      <c r="D1696">
        <v>19583</v>
      </c>
      <c r="E1696">
        <v>10137</v>
      </c>
      <c r="F1696">
        <v>76</v>
      </c>
      <c r="G1696" t="s">
        <v>40</v>
      </c>
      <c r="H1696" t="str">
        <f>IF(Grammys[[#This Row],[date]]&gt;=DATE(2022,2,1), "Grammys", "Grammys + TRA")</f>
        <v>Grammys + TRA</v>
      </c>
      <c r="I1696" s="29" t="str">
        <f>_xlfn.XLOOKUP(Grammys[[#This Row],[date]],mobile_visits[date],mobile_visits[mobile_visitors],"0")</f>
        <v>0</v>
      </c>
    </row>
    <row r="1697" spans="1:9">
      <c r="A1697" s="1">
        <v>44431</v>
      </c>
      <c r="B1697">
        <v>16409</v>
      </c>
      <c r="C1697">
        <v>31126</v>
      </c>
      <c r="D1697">
        <v>19217</v>
      </c>
      <c r="E1697">
        <v>9649</v>
      </c>
      <c r="F1697">
        <v>77</v>
      </c>
      <c r="G1697" t="s">
        <v>40</v>
      </c>
      <c r="H1697" t="str">
        <f>IF(Grammys[[#This Row],[date]]&gt;=DATE(2022,2,1), "Grammys", "Grammys + TRA")</f>
        <v>Grammys + TRA</v>
      </c>
      <c r="I1697" s="29" t="str">
        <f>_xlfn.XLOOKUP(Grammys[[#This Row],[date]],mobile_visits[date],mobile_visits[mobile_visitors],"0")</f>
        <v>0</v>
      </c>
    </row>
    <row r="1698" spans="1:9">
      <c r="A1698" s="1">
        <v>44432</v>
      </c>
      <c r="B1698">
        <v>16858</v>
      </c>
      <c r="C1698">
        <v>31394</v>
      </c>
      <c r="D1698">
        <v>19705</v>
      </c>
      <c r="E1698">
        <v>9969</v>
      </c>
      <c r="F1698">
        <v>78</v>
      </c>
      <c r="G1698" t="s">
        <v>40</v>
      </c>
      <c r="H1698" t="str">
        <f>IF(Grammys[[#This Row],[date]]&gt;=DATE(2022,2,1), "Grammys", "Grammys + TRA")</f>
        <v>Grammys + TRA</v>
      </c>
      <c r="I1698" s="29" t="str">
        <f>_xlfn.XLOOKUP(Grammys[[#This Row],[date]],mobile_visits[date],mobile_visits[mobile_visitors],"0")</f>
        <v>0</v>
      </c>
    </row>
    <row r="1699" spans="1:9">
      <c r="A1699" s="1">
        <v>44433</v>
      </c>
      <c r="B1699">
        <v>17136</v>
      </c>
      <c r="C1699">
        <v>32042</v>
      </c>
      <c r="D1699">
        <v>19821</v>
      </c>
      <c r="E1699">
        <v>9697</v>
      </c>
      <c r="F1699">
        <v>83</v>
      </c>
      <c r="G1699" t="s">
        <v>40</v>
      </c>
      <c r="H1699" t="str">
        <f>IF(Grammys[[#This Row],[date]]&gt;=DATE(2022,2,1), "Grammys", "Grammys + TRA")</f>
        <v>Grammys + TRA</v>
      </c>
      <c r="I1699" s="29" t="str">
        <f>_xlfn.XLOOKUP(Grammys[[#This Row],[date]],mobile_visits[date],mobile_visits[mobile_visitors],"0")</f>
        <v>0</v>
      </c>
    </row>
    <row r="1700" spans="1:9">
      <c r="A1700" s="1">
        <v>44434</v>
      </c>
      <c r="B1700">
        <v>16069</v>
      </c>
      <c r="C1700">
        <v>30681</v>
      </c>
      <c r="D1700">
        <v>19094</v>
      </c>
      <c r="E1700">
        <v>9582</v>
      </c>
      <c r="F1700">
        <v>77</v>
      </c>
      <c r="G1700" t="s">
        <v>40</v>
      </c>
      <c r="H1700" t="str">
        <f>IF(Grammys[[#This Row],[date]]&gt;=DATE(2022,2,1), "Grammys", "Grammys + TRA")</f>
        <v>Grammys + TRA</v>
      </c>
      <c r="I1700" s="29" t="str">
        <f>_xlfn.XLOOKUP(Grammys[[#This Row],[date]],mobile_visits[date],mobile_visits[mobile_visitors],"0")</f>
        <v>0</v>
      </c>
    </row>
    <row r="1701" spans="1:9">
      <c r="A1701" s="1">
        <v>44435</v>
      </c>
      <c r="B1701">
        <v>17614</v>
      </c>
      <c r="C1701">
        <v>35499</v>
      </c>
      <c r="D1701">
        <v>22900</v>
      </c>
      <c r="E1701">
        <v>11189</v>
      </c>
      <c r="F1701">
        <v>73</v>
      </c>
      <c r="G1701" t="s">
        <v>40</v>
      </c>
      <c r="H1701" t="str">
        <f>IF(Grammys[[#This Row],[date]]&gt;=DATE(2022,2,1), "Grammys", "Grammys + TRA")</f>
        <v>Grammys + TRA</v>
      </c>
      <c r="I1701" s="29" t="str">
        <f>_xlfn.XLOOKUP(Grammys[[#This Row],[date]],mobile_visits[date],mobile_visits[mobile_visitors],"0")</f>
        <v>0</v>
      </c>
    </row>
    <row r="1702" spans="1:9">
      <c r="A1702" s="1">
        <v>44436</v>
      </c>
      <c r="B1702">
        <v>17483</v>
      </c>
      <c r="C1702">
        <v>35329</v>
      </c>
      <c r="D1702">
        <v>22569</v>
      </c>
      <c r="E1702">
        <v>10700</v>
      </c>
      <c r="F1702">
        <v>73</v>
      </c>
      <c r="G1702" t="s">
        <v>40</v>
      </c>
      <c r="H1702" t="str">
        <f>IF(Grammys[[#This Row],[date]]&gt;=DATE(2022,2,1), "Grammys", "Grammys + TRA")</f>
        <v>Grammys + TRA</v>
      </c>
      <c r="I1702" s="29" t="str">
        <f>_xlfn.XLOOKUP(Grammys[[#This Row],[date]],mobile_visits[date],mobile_visits[mobile_visitors],"0")</f>
        <v>0</v>
      </c>
    </row>
    <row r="1703" spans="1:9">
      <c r="A1703" s="1">
        <v>44437</v>
      </c>
      <c r="B1703">
        <v>18613</v>
      </c>
      <c r="C1703">
        <v>36847</v>
      </c>
      <c r="D1703">
        <v>23791</v>
      </c>
      <c r="E1703">
        <v>11660</v>
      </c>
      <c r="F1703">
        <v>70</v>
      </c>
      <c r="G1703" t="s">
        <v>40</v>
      </c>
      <c r="H1703" t="str">
        <f>IF(Grammys[[#This Row],[date]]&gt;=DATE(2022,2,1), "Grammys", "Grammys + TRA")</f>
        <v>Grammys + TRA</v>
      </c>
      <c r="I1703" s="29" t="str">
        <f>_xlfn.XLOOKUP(Grammys[[#This Row],[date]],mobile_visits[date],mobile_visits[mobile_visitors],"0")</f>
        <v>0</v>
      </c>
    </row>
    <row r="1704" spans="1:9">
      <c r="A1704" s="1">
        <v>44438</v>
      </c>
      <c r="B1704">
        <v>18752</v>
      </c>
      <c r="C1704">
        <v>38287</v>
      </c>
      <c r="D1704">
        <v>23932</v>
      </c>
      <c r="E1704">
        <v>11196</v>
      </c>
      <c r="F1704">
        <v>75</v>
      </c>
      <c r="G1704" t="s">
        <v>40</v>
      </c>
      <c r="H1704" t="str">
        <f>IF(Grammys[[#This Row],[date]]&gt;=DATE(2022,2,1), "Grammys", "Grammys + TRA")</f>
        <v>Grammys + TRA</v>
      </c>
      <c r="I1704" s="29" t="str">
        <f>_xlfn.XLOOKUP(Grammys[[#This Row],[date]],mobile_visits[date],mobile_visits[mobile_visitors],"0")</f>
        <v>0</v>
      </c>
    </row>
    <row r="1705" spans="1:9">
      <c r="A1705" s="1">
        <v>44439</v>
      </c>
      <c r="B1705">
        <v>18262</v>
      </c>
      <c r="C1705">
        <v>37492</v>
      </c>
      <c r="D1705">
        <v>23600</v>
      </c>
      <c r="E1705">
        <v>11338</v>
      </c>
      <c r="F1705">
        <v>74</v>
      </c>
      <c r="G1705" t="s">
        <v>40</v>
      </c>
      <c r="H1705" t="str">
        <f>IF(Grammys[[#This Row],[date]]&gt;=DATE(2022,2,1), "Grammys", "Grammys + TRA")</f>
        <v>Grammys + TRA</v>
      </c>
      <c r="I1705" s="29" t="str">
        <f>_xlfn.XLOOKUP(Grammys[[#This Row],[date]],mobile_visits[date],mobile_visits[mobile_visitors],"0")</f>
        <v>0</v>
      </c>
    </row>
    <row r="1706" spans="1:9">
      <c r="A1706" s="1">
        <v>44440</v>
      </c>
      <c r="B1706">
        <v>17929</v>
      </c>
      <c r="C1706">
        <v>35892</v>
      </c>
      <c r="D1706">
        <v>22688</v>
      </c>
      <c r="E1706">
        <v>11009</v>
      </c>
      <c r="F1706">
        <v>71</v>
      </c>
      <c r="G1706" t="s">
        <v>40</v>
      </c>
      <c r="H1706" t="str">
        <f>IF(Grammys[[#This Row],[date]]&gt;=DATE(2022,2,1), "Grammys", "Grammys + TRA")</f>
        <v>Grammys + TRA</v>
      </c>
      <c r="I1706" s="29" t="str">
        <f>_xlfn.XLOOKUP(Grammys[[#This Row],[date]],mobile_visits[date],mobile_visits[mobile_visitors],"0")</f>
        <v>0</v>
      </c>
    </row>
    <row r="1707" spans="1:9">
      <c r="A1707" s="1">
        <v>44441</v>
      </c>
      <c r="B1707">
        <v>18081</v>
      </c>
      <c r="C1707">
        <v>35607</v>
      </c>
      <c r="D1707">
        <v>22773</v>
      </c>
      <c r="E1707">
        <v>11105</v>
      </c>
      <c r="F1707">
        <v>70</v>
      </c>
      <c r="G1707" t="s">
        <v>40</v>
      </c>
      <c r="H1707" t="str">
        <f>IF(Grammys[[#This Row],[date]]&gt;=DATE(2022,2,1), "Grammys", "Grammys + TRA")</f>
        <v>Grammys + TRA</v>
      </c>
      <c r="I1707" s="29" t="str">
        <f>_xlfn.XLOOKUP(Grammys[[#This Row],[date]],mobile_visits[date],mobile_visits[mobile_visitors],"0")</f>
        <v>0</v>
      </c>
    </row>
    <row r="1708" spans="1:9">
      <c r="A1708" s="1">
        <v>44442</v>
      </c>
      <c r="B1708">
        <v>18879</v>
      </c>
      <c r="C1708">
        <v>36624</v>
      </c>
      <c r="D1708">
        <v>23725</v>
      </c>
      <c r="E1708">
        <v>11649</v>
      </c>
      <c r="F1708">
        <v>68</v>
      </c>
      <c r="G1708" t="s">
        <v>40</v>
      </c>
      <c r="H1708" t="str">
        <f>IF(Grammys[[#This Row],[date]]&gt;=DATE(2022,2,1), "Grammys", "Grammys + TRA")</f>
        <v>Grammys + TRA</v>
      </c>
      <c r="I1708" s="29" t="str">
        <f>_xlfn.XLOOKUP(Grammys[[#This Row],[date]],mobile_visits[date],mobile_visits[mobile_visitors],"0")</f>
        <v>0</v>
      </c>
    </row>
    <row r="1709" spans="1:9">
      <c r="A1709" s="1">
        <v>44443</v>
      </c>
      <c r="B1709">
        <v>16036</v>
      </c>
      <c r="C1709">
        <v>27666</v>
      </c>
      <c r="D1709">
        <v>17742</v>
      </c>
      <c r="E1709">
        <v>9022</v>
      </c>
      <c r="F1709">
        <v>72</v>
      </c>
      <c r="G1709" t="s">
        <v>40</v>
      </c>
      <c r="H1709" t="str">
        <f>IF(Grammys[[#This Row],[date]]&gt;=DATE(2022,2,1), "Grammys", "Grammys + TRA")</f>
        <v>Grammys + TRA</v>
      </c>
      <c r="I1709" s="29" t="str">
        <f>_xlfn.XLOOKUP(Grammys[[#This Row],[date]],mobile_visits[date],mobile_visits[mobile_visitors],"0")</f>
        <v>0</v>
      </c>
    </row>
    <row r="1710" spans="1:9">
      <c r="A1710" s="1">
        <v>44444</v>
      </c>
      <c r="B1710">
        <v>16062</v>
      </c>
      <c r="C1710">
        <v>28619</v>
      </c>
      <c r="D1710">
        <v>17913</v>
      </c>
      <c r="E1710">
        <v>9090</v>
      </c>
      <c r="F1710">
        <v>75</v>
      </c>
      <c r="G1710" t="s">
        <v>40</v>
      </c>
      <c r="H1710" t="str">
        <f>IF(Grammys[[#This Row],[date]]&gt;=DATE(2022,2,1), "Grammys", "Grammys + TRA")</f>
        <v>Grammys + TRA</v>
      </c>
      <c r="I1710" s="29" t="str">
        <f>_xlfn.XLOOKUP(Grammys[[#This Row],[date]],mobile_visits[date],mobile_visits[mobile_visitors],"0")</f>
        <v>0</v>
      </c>
    </row>
    <row r="1711" spans="1:9">
      <c r="A1711" s="1">
        <v>44445</v>
      </c>
      <c r="B1711">
        <v>15145</v>
      </c>
      <c r="C1711">
        <v>27159</v>
      </c>
      <c r="D1711">
        <v>16909</v>
      </c>
      <c r="E1711">
        <v>8482</v>
      </c>
      <c r="F1711">
        <v>74</v>
      </c>
      <c r="G1711" t="s">
        <v>40</v>
      </c>
      <c r="H1711" t="str">
        <f>IF(Grammys[[#This Row],[date]]&gt;=DATE(2022,2,1), "Grammys", "Grammys + TRA")</f>
        <v>Grammys + TRA</v>
      </c>
      <c r="I1711" s="29" t="str">
        <f>_xlfn.XLOOKUP(Grammys[[#This Row],[date]],mobile_visits[date],mobile_visits[mobile_visitors],"0")</f>
        <v>0</v>
      </c>
    </row>
    <row r="1712" spans="1:9">
      <c r="A1712" s="1">
        <v>44446</v>
      </c>
      <c r="B1712">
        <v>15037</v>
      </c>
      <c r="C1712">
        <v>27603</v>
      </c>
      <c r="D1712">
        <v>16876</v>
      </c>
      <c r="E1712">
        <v>8609</v>
      </c>
      <c r="F1712">
        <v>77</v>
      </c>
      <c r="G1712" t="s">
        <v>40</v>
      </c>
      <c r="H1712" t="str">
        <f>IF(Grammys[[#This Row],[date]]&gt;=DATE(2022,2,1), "Grammys", "Grammys + TRA")</f>
        <v>Grammys + TRA</v>
      </c>
      <c r="I1712" s="29" t="str">
        <f>_xlfn.XLOOKUP(Grammys[[#This Row],[date]],mobile_visits[date],mobile_visits[mobile_visitors],"0")</f>
        <v>0</v>
      </c>
    </row>
    <row r="1713" spans="1:9">
      <c r="A1713" s="1">
        <v>44447</v>
      </c>
      <c r="B1713">
        <v>15166</v>
      </c>
      <c r="C1713">
        <v>28142</v>
      </c>
      <c r="D1713">
        <v>17117</v>
      </c>
      <c r="E1713">
        <v>8638</v>
      </c>
      <c r="F1713">
        <v>81</v>
      </c>
      <c r="G1713" t="s">
        <v>40</v>
      </c>
      <c r="H1713" t="str">
        <f>IF(Grammys[[#This Row],[date]]&gt;=DATE(2022,2,1), "Grammys", "Grammys + TRA")</f>
        <v>Grammys + TRA</v>
      </c>
      <c r="I1713" s="29" t="str">
        <f>_xlfn.XLOOKUP(Grammys[[#This Row],[date]],mobile_visits[date],mobile_visits[mobile_visitors],"0")</f>
        <v>0</v>
      </c>
    </row>
    <row r="1714" spans="1:9">
      <c r="A1714" s="1">
        <v>44448</v>
      </c>
      <c r="B1714">
        <v>18827</v>
      </c>
      <c r="C1714">
        <v>32688</v>
      </c>
      <c r="D1714">
        <v>20870</v>
      </c>
      <c r="E1714">
        <v>9826</v>
      </c>
      <c r="F1714">
        <v>103</v>
      </c>
      <c r="G1714" t="s">
        <v>40</v>
      </c>
      <c r="H1714" t="str">
        <f>IF(Grammys[[#This Row],[date]]&gt;=DATE(2022,2,1), "Grammys", "Grammys + TRA")</f>
        <v>Grammys + TRA</v>
      </c>
      <c r="I1714" s="29" t="str">
        <f>_xlfn.XLOOKUP(Grammys[[#This Row],[date]],mobile_visits[date],mobile_visits[mobile_visitors],"0")</f>
        <v>0</v>
      </c>
    </row>
    <row r="1715" spans="1:9">
      <c r="A1715" s="1">
        <v>44449</v>
      </c>
      <c r="B1715">
        <v>19193</v>
      </c>
      <c r="C1715">
        <v>32630</v>
      </c>
      <c r="D1715">
        <v>21030</v>
      </c>
      <c r="E1715">
        <v>10217</v>
      </c>
      <c r="F1715">
        <v>86</v>
      </c>
      <c r="G1715" t="s">
        <v>40</v>
      </c>
      <c r="H1715" t="str">
        <f>IF(Grammys[[#This Row],[date]]&gt;=DATE(2022,2,1), "Grammys", "Grammys + TRA")</f>
        <v>Grammys + TRA</v>
      </c>
      <c r="I1715" s="29" t="str">
        <f>_xlfn.XLOOKUP(Grammys[[#This Row],[date]],mobile_visits[date],mobile_visits[mobile_visitors],"0")</f>
        <v>0</v>
      </c>
    </row>
    <row r="1716" spans="1:9">
      <c r="A1716" s="1">
        <v>44450</v>
      </c>
      <c r="B1716">
        <v>22657</v>
      </c>
      <c r="C1716">
        <v>36628</v>
      </c>
      <c r="D1716">
        <v>24550</v>
      </c>
      <c r="E1716">
        <v>9931</v>
      </c>
      <c r="F1716">
        <v>79</v>
      </c>
      <c r="G1716" t="s">
        <v>40</v>
      </c>
      <c r="H1716" t="str">
        <f>IF(Grammys[[#This Row],[date]]&gt;=DATE(2022,2,1), "Grammys", "Grammys + TRA")</f>
        <v>Grammys + TRA</v>
      </c>
      <c r="I1716" s="29" t="str">
        <f>_xlfn.XLOOKUP(Grammys[[#This Row],[date]],mobile_visits[date],mobile_visits[mobile_visitors],"0")</f>
        <v>0</v>
      </c>
    </row>
    <row r="1717" spans="1:9">
      <c r="A1717" s="1">
        <v>44451</v>
      </c>
      <c r="B1717">
        <v>20248</v>
      </c>
      <c r="C1717">
        <v>33080</v>
      </c>
      <c r="D1717">
        <v>21195</v>
      </c>
      <c r="E1717">
        <v>9835</v>
      </c>
      <c r="F1717">
        <v>83</v>
      </c>
      <c r="G1717" t="s">
        <v>40</v>
      </c>
      <c r="H1717" t="str">
        <f>IF(Grammys[[#This Row],[date]]&gt;=DATE(2022,2,1), "Grammys", "Grammys + TRA")</f>
        <v>Grammys + TRA</v>
      </c>
      <c r="I1717" s="29" t="str">
        <f>_xlfn.XLOOKUP(Grammys[[#This Row],[date]],mobile_visits[date],mobile_visits[mobile_visitors],"0")</f>
        <v>0</v>
      </c>
    </row>
    <row r="1718" spans="1:9">
      <c r="A1718" s="1">
        <v>44452</v>
      </c>
      <c r="B1718">
        <v>19666</v>
      </c>
      <c r="C1718">
        <v>34798</v>
      </c>
      <c r="D1718">
        <v>21017</v>
      </c>
      <c r="E1718">
        <v>11030</v>
      </c>
      <c r="F1718">
        <v>80</v>
      </c>
      <c r="G1718" t="s">
        <v>40</v>
      </c>
      <c r="H1718" t="str">
        <f>IF(Grammys[[#This Row],[date]]&gt;=DATE(2022,2,1), "Grammys", "Grammys + TRA")</f>
        <v>Grammys + TRA</v>
      </c>
      <c r="I1718" s="29" t="str">
        <f>_xlfn.XLOOKUP(Grammys[[#This Row],[date]],mobile_visits[date],mobile_visits[mobile_visitors],"0")</f>
        <v>0</v>
      </c>
    </row>
    <row r="1719" spans="1:9">
      <c r="A1719" s="1">
        <v>44453</v>
      </c>
      <c r="B1719">
        <v>16815</v>
      </c>
      <c r="C1719">
        <v>29580</v>
      </c>
      <c r="D1719">
        <v>17797</v>
      </c>
      <c r="E1719">
        <v>9264</v>
      </c>
      <c r="F1719">
        <v>84</v>
      </c>
      <c r="G1719" t="s">
        <v>40</v>
      </c>
      <c r="H1719" t="str">
        <f>IF(Grammys[[#This Row],[date]]&gt;=DATE(2022,2,1), "Grammys", "Grammys + TRA")</f>
        <v>Grammys + TRA</v>
      </c>
      <c r="I1719" s="29" t="str">
        <f>_xlfn.XLOOKUP(Grammys[[#This Row],[date]],mobile_visits[date],mobile_visits[mobile_visitors],"0")</f>
        <v>0</v>
      </c>
    </row>
    <row r="1720" spans="1:9">
      <c r="A1720" s="1">
        <v>44454</v>
      </c>
      <c r="B1720">
        <v>16867</v>
      </c>
      <c r="C1720">
        <v>29587</v>
      </c>
      <c r="D1720">
        <v>17999</v>
      </c>
      <c r="E1720">
        <v>8923</v>
      </c>
      <c r="F1720">
        <v>93</v>
      </c>
      <c r="G1720" t="s">
        <v>40</v>
      </c>
      <c r="H1720" t="str">
        <f>IF(Grammys[[#This Row],[date]]&gt;=DATE(2022,2,1), "Grammys", "Grammys + TRA")</f>
        <v>Grammys + TRA</v>
      </c>
      <c r="I1720" s="29" t="str">
        <f>_xlfn.XLOOKUP(Grammys[[#This Row],[date]],mobile_visits[date],mobile_visits[mobile_visitors],"0")</f>
        <v>0</v>
      </c>
    </row>
    <row r="1721" spans="1:9">
      <c r="A1721" s="1">
        <v>44455</v>
      </c>
      <c r="B1721">
        <v>19693</v>
      </c>
      <c r="C1721">
        <v>33949</v>
      </c>
      <c r="D1721">
        <v>20832</v>
      </c>
      <c r="E1721">
        <v>9596</v>
      </c>
      <c r="F1721">
        <v>98</v>
      </c>
      <c r="G1721" t="s">
        <v>40</v>
      </c>
      <c r="H1721" t="str">
        <f>IF(Grammys[[#This Row],[date]]&gt;=DATE(2022,2,1), "Grammys", "Grammys + TRA")</f>
        <v>Grammys + TRA</v>
      </c>
      <c r="I1721" s="29" t="str">
        <f>_xlfn.XLOOKUP(Grammys[[#This Row],[date]],mobile_visits[date],mobile_visits[mobile_visitors],"0")</f>
        <v>0</v>
      </c>
    </row>
    <row r="1722" spans="1:9">
      <c r="A1722" s="1">
        <v>44456</v>
      </c>
      <c r="B1722">
        <v>16678</v>
      </c>
      <c r="C1722">
        <v>28797</v>
      </c>
      <c r="D1722">
        <v>17755</v>
      </c>
      <c r="E1722">
        <v>8672</v>
      </c>
      <c r="F1722">
        <v>95</v>
      </c>
      <c r="G1722" t="s">
        <v>40</v>
      </c>
      <c r="H1722" t="str">
        <f>IF(Grammys[[#This Row],[date]]&gt;=DATE(2022,2,1), "Grammys", "Grammys + TRA")</f>
        <v>Grammys + TRA</v>
      </c>
      <c r="I1722" s="29" t="str">
        <f>_xlfn.XLOOKUP(Grammys[[#This Row],[date]],mobile_visits[date],mobile_visits[mobile_visitors],"0")</f>
        <v>0</v>
      </c>
    </row>
    <row r="1723" spans="1:9">
      <c r="A1723" s="1">
        <v>44457</v>
      </c>
      <c r="B1723">
        <v>14161</v>
      </c>
      <c r="C1723">
        <v>24550</v>
      </c>
      <c r="D1723">
        <v>15187</v>
      </c>
      <c r="E1723">
        <v>7702</v>
      </c>
      <c r="F1723">
        <v>90</v>
      </c>
      <c r="G1723" t="s">
        <v>40</v>
      </c>
      <c r="H1723" t="str">
        <f>IF(Grammys[[#This Row],[date]]&gt;=DATE(2022,2,1), "Grammys", "Grammys + TRA")</f>
        <v>Grammys + TRA</v>
      </c>
      <c r="I1723" s="29" t="str">
        <f>_xlfn.XLOOKUP(Grammys[[#This Row],[date]],mobile_visits[date],mobile_visits[mobile_visitors],"0")</f>
        <v>0</v>
      </c>
    </row>
    <row r="1724" spans="1:9">
      <c r="A1724" s="1">
        <v>44458</v>
      </c>
      <c r="B1724">
        <v>17310</v>
      </c>
      <c r="C1724">
        <v>29350</v>
      </c>
      <c r="D1724">
        <v>18447</v>
      </c>
      <c r="E1724">
        <v>9766</v>
      </c>
      <c r="F1724">
        <v>76</v>
      </c>
      <c r="G1724" t="s">
        <v>40</v>
      </c>
      <c r="H1724" t="str">
        <f>IF(Grammys[[#This Row],[date]]&gt;=DATE(2022,2,1), "Grammys", "Grammys + TRA")</f>
        <v>Grammys + TRA</v>
      </c>
      <c r="I1724" s="29" t="str">
        <f>_xlfn.XLOOKUP(Grammys[[#This Row],[date]],mobile_visits[date],mobile_visits[mobile_visitors],"0")</f>
        <v>0</v>
      </c>
    </row>
    <row r="1725" spans="1:9">
      <c r="A1725" s="1">
        <v>44459</v>
      </c>
      <c r="B1725">
        <v>18045</v>
      </c>
      <c r="C1725">
        <v>32283</v>
      </c>
      <c r="D1725">
        <v>19162</v>
      </c>
      <c r="E1725">
        <v>10087</v>
      </c>
      <c r="F1725">
        <v>77</v>
      </c>
      <c r="G1725" t="s">
        <v>40</v>
      </c>
      <c r="H1725" t="str">
        <f>IF(Grammys[[#This Row],[date]]&gt;=DATE(2022,2,1), "Grammys", "Grammys + TRA")</f>
        <v>Grammys + TRA</v>
      </c>
      <c r="I1725" s="29" t="str">
        <f>_xlfn.XLOOKUP(Grammys[[#This Row],[date]],mobile_visits[date],mobile_visits[mobile_visitors],"0")</f>
        <v>0</v>
      </c>
    </row>
    <row r="1726" spans="1:9">
      <c r="A1726" s="1">
        <v>44460</v>
      </c>
      <c r="B1726">
        <v>21301</v>
      </c>
      <c r="C1726">
        <v>38478</v>
      </c>
      <c r="D1726">
        <v>22986</v>
      </c>
      <c r="E1726">
        <v>10287</v>
      </c>
      <c r="F1726">
        <v>103</v>
      </c>
      <c r="G1726" t="s">
        <v>40</v>
      </c>
      <c r="H1726" t="str">
        <f>IF(Grammys[[#This Row],[date]]&gt;=DATE(2022,2,1), "Grammys", "Grammys + TRA")</f>
        <v>Grammys + TRA</v>
      </c>
      <c r="I1726" s="29" t="str">
        <f>_xlfn.XLOOKUP(Grammys[[#This Row],[date]],mobile_visits[date],mobile_visits[mobile_visitors],"0")</f>
        <v>0</v>
      </c>
    </row>
    <row r="1727" spans="1:9">
      <c r="A1727" s="1">
        <v>44461</v>
      </c>
      <c r="B1727">
        <v>19614</v>
      </c>
      <c r="C1727">
        <v>33573</v>
      </c>
      <c r="D1727">
        <v>20770</v>
      </c>
      <c r="E1727">
        <v>9119</v>
      </c>
      <c r="F1727">
        <v>90</v>
      </c>
      <c r="G1727" t="s">
        <v>40</v>
      </c>
      <c r="H1727" t="str">
        <f>IF(Grammys[[#This Row],[date]]&gt;=DATE(2022,2,1), "Grammys", "Grammys + TRA")</f>
        <v>Grammys + TRA</v>
      </c>
      <c r="I1727" s="29" t="str">
        <f>_xlfn.XLOOKUP(Grammys[[#This Row],[date]],mobile_visits[date],mobile_visits[mobile_visitors],"0")</f>
        <v>0</v>
      </c>
    </row>
    <row r="1728" spans="1:9">
      <c r="A1728" s="1">
        <v>44462</v>
      </c>
      <c r="B1728">
        <v>19326</v>
      </c>
      <c r="C1728">
        <v>33634</v>
      </c>
      <c r="D1728">
        <v>20648</v>
      </c>
      <c r="E1728">
        <v>9670</v>
      </c>
      <c r="F1728">
        <v>82</v>
      </c>
      <c r="G1728" t="s">
        <v>40</v>
      </c>
      <c r="H1728" t="str">
        <f>IF(Grammys[[#This Row],[date]]&gt;=DATE(2022,2,1), "Grammys", "Grammys + TRA")</f>
        <v>Grammys + TRA</v>
      </c>
      <c r="I1728" s="29" t="str">
        <f>_xlfn.XLOOKUP(Grammys[[#This Row],[date]],mobile_visits[date],mobile_visits[mobile_visitors],"0")</f>
        <v>0</v>
      </c>
    </row>
    <row r="1729" spans="1:9">
      <c r="A1729" s="1">
        <v>44463</v>
      </c>
      <c r="B1729">
        <v>15827</v>
      </c>
      <c r="C1729">
        <v>28007</v>
      </c>
      <c r="D1729">
        <v>16827</v>
      </c>
      <c r="E1729">
        <v>8611</v>
      </c>
      <c r="F1729">
        <v>84</v>
      </c>
      <c r="G1729" t="s">
        <v>40</v>
      </c>
      <c r="H1729" t="str">
        <f>IF(Grammys[[#This Row],[date]]&gt;=DATE(2022,2,1), "Grammys", "Grammys + TRA")</f>
        <v>Grammys + TRA</v>
      </c>
      <c r="I1729" s="29" t="str">
        <f>_xlfn.XLOOKUP(Grammys[[#This Row],[date]],mobile_visits[date],mobile_visits[mobile_visitors],"0")</f>
        <v>0</v>
      </c>
    </row>
    <row r="1730" spans="1:9">
      <c r="A1730" s="1">
        <v>44464</v>
      </c>
      <c r="B1730">
        <v>13583</v>
      </c>
      <c r="C1730">
        <v>23427</v>
      </c>
      <c r="D1730">
        <v>14559</v>
      </c>
      <c r="E1730">
        <v>7718</v>
      </c>
      <c r="F1730">
        <v>78</v>
      </c>
      <c r="G1730" t="s">
        <v>40</v>
      </c>
      <c r="H1730" t="str">
        <f>IF(Grammys[[#This Row],[date]]&gt;=DATE(2022,2,1), "Grammys", "Grammys + TRA")</f>
        <v>Grammys + TRA</v>
      </c>
      <c r="I1730" s="29" t="str">
        <f>_xlfn.XLOOKUP(Grammys[[#This Row],[date]],mobile_visits[date],mobile_visits[mobile_visitors],"0")</f>
        <v>0</v>
      </c>
    </row>
    <row r="1731" spans="1:9">
      <c r="A1731" s="1">
        <v>44465</v>
      </c>
      <c r="B1731">
        <v>13471</v>
      </c>
      <c r="C1731">
        <v>22886</v>
      </c>
      <c r="D1731">
        <v>14372</v>
      </c>
      <c r="E1731">
        <v>7836</v>
      </c>
      <c r="F1731">
        <v>79</v>
      </c>
      <c r="G1731" t="s">
        <v>40</v>
      </c>
      <c r="H1731" t="str">
        <f>IF(Grammys[[#This Row],[date]]&gt;=DATE(2022,2,1), "Grammys", "Grammys + TRA")</f>
        <v>Grammys + TRA</v>
      </c>
      <c r="I1731" s="29" t="str">
        <f>_xlfn.XLOOKUP(Grammys[[#This Row],[date]],mobile_visits[date],mobile_visits[mobile_visitors],"0")</f>
        <v>0</v>
      </c>
    </row>
    <row r="1732" spans="1:9">
      <c r="A1732" s="1">
        <v>44466</v>
      </c>
      <c r="B1732">
        <v>14412</v>
      </c>
      <c r="C1732">
        <v>26086</v>
      </c>
      <c r="D1732">
        <v>15421</v>
      </c>
      <c r="E1732">
        <v>8046</v>
      </c>
      <c r="F1732">
        <v>87</v>
      </c>
      <c r="G1732" t="s">
        <v>40</v>
      </c>
      <c r="H1732" t="str">
        <f>IF(Grammys[[#This Row],[date]]&gt;=DATE(2022,2,1), "Grammys", "Grammys + TRA")</f>
        <v>Grammys + TRA</v>
      </c>
      <c r="I1732" s="29" t="str">
        <f>_xlfn.XLOOKUP(Grammys[[#This Row],[date]],mobile_visits[date],mobile_visits[mobile_visitors],"0")</f>
        <v>0</v>
      </c>
    </row>
    <row r="1733" spans="1:9">
      <c r="A1733" s="1">
        <v>44467</v>
      </c>
      <c r="B1733">
        <v>22086</v>
      </c>
      <c r="C1733">
        <v>38685</v>
      </c>
      <c r="D1733">
        <v>23551</v>
      </c>
      <c r="E1733">
        <v>11025</v>
      </c>
      <c r="F1733">
        <v>79</v>
      </c>
      <c r="G1733" t="s">
        <v>40</v>
      </c>
      <c r="H1733" t="str">
        <f>IF(Grammys[[#This Row],[date]]&gt;=DATE(2022,2,1), "Grammys", "Grammys + TRA")</f>
        <v>Grammys + TRA</v>
      </c>
      <c r="I1733" s="29" t="str">
        <f>_xlfn.XLOOKUP(Grammys[[#This Row],[date]],mobile_visits[date],mobile_visits[mobile_visitors],"0")</f>
        <v>0</v>
      </c>
    </row>
    <row r="1734" spans="1:9">
      <c r="A1734" s="1">
        <v>44468</v>
      </c>
      <c r="B1734">
        <v>26596</v>
      </c>
      <c r="C1734">
        <v>49236</v>
      </c>
      <c r="D1734">
        <v>28143</v>
      </c>
      <c r="E1734">
        <v>13914</v>
      </c>
      <c r="F1734">
        <v>80</v>
      </c>
      <c r="G1734" t="s">
        <v>40</v>
      </c>
      <c r="H1734" t="str">
        <f>IF(Grammys[[#This Row],[date]]&gt;=DATE(2022,2,1), "Grammys", "Grammys + TRA")</f>
        <v>Grammys + TRA</v>
      </c>
      <c r="I1734" s="29" t="str">
        <f>_xlfn.XLOOKUP(Grammys[[#This Row],[date]],mobile_visits[date],mobile_visits[mobile_visitors],"0")</f>
        <v>0</v>
      </c>
    </row>
    <row r="1735" spans="1:9">
      <c r="A1735" s="1">
        <v>44469</v>
      </c>
      <c r="B1735">
        <v>23019</v>
      </c>
      <c r="C1735">
        <v>40690</v>
      </c>
      <c r="D1735">
        <v>24589</v>
      </c>
      <c r="E1735">
        <v>13210</v>
      </c>
      <c r="F1735">
        <v>82</v>
      </c>
      <c r="G1735" t="s">
        <v>40</v>
      </c>
      <c r="H1735" t="str">
        <f>IF(Grammys[[#This Row],[date]]&gt;=DATE(2022,2,1), "Grammys", "Grammys + TRA")</f>
        <v>Grammys + TRA</v>
      </c>
      <c r="I1735" s="29" t="str">
        <f>_xlfn.XLOOKUP(Grammys[[#This Row],[date]],mobile_visits[date],mobile_visits[mobile_visitors],"0")</f>
        <v>0</v>
      </c>
    </row>
    <row r="1736" spans="1:9">
      <c r="A1736" s="1">
        <v>44470</v>
      </c>
      <c r="B1736">
        <v>16866</v>
      </c>
      <c r="C1736">
        <v>29437</v>
      </c>
      <c r="D1736">
        <v>18062</v>
      </c>
      <c r="E1736">
        <v>9660</v>
      </c>
      <c r="F1736">
        <v>81</v>
      </c>
      <c r="G1736" t="s">
        <v>40</v>
      </c>
      <c r="H1736" t="str">
        <f>IF(Grammys[[#This Row],[date]]&gt;=DATE(2022,2,1), "Grammys", "Grammys + TRA")</f>
        <v>Grammys + TRA</v>
      </c>
      <c r="I1736" s="29" t="str">
        <f>_xlfn.XLOOKUP(Grammys[[#This Row],[date]],mobile_visits[date],mobile_visits[mobile_visitors],"0")</f>
        <v>0</v>
      </c>
    </row>
    <row r="1737" spans="1:9">
      <c r="A1737" s="1">
        <v>44471</v>
      </c>
      <c r="B1737">
        <v>14354</v>
      </c>
      <c r="C1737">
        <v>25539</v>
      </c>
      <c r="D1737">
        <v>15426</v>
      </c>
      <c r="E1737">
        <v>8298</v>
      </c>
      <c r="F1737">
        <v>86</v>
      </c>
      <c r="G1737" t="s">
        <v>40</v>
      </c>
      <c r="H1737" t="str">
        <f>IF(Grammys[[#This Row],[date]]&gt;=DATE(2022,2,1), "Grammys", "Grammys + TRA")</f>
        <v>Grammys + TRA</v>
      </c>
      <c r="I1737" s="29" t="str">
        <f>_xlfn.XLOOKUP(Grammys[[#This Row],[date]],mobile_visits[date],mobile_visits[mobile_visitors],"0")</f>
        <v>0</v>
      </c>
    </row>
    <row r="1738" spans="1:9">
      <c r="A1738" s="1">
        <v>44472</v>
      </c>
      <c r="B1738">
        <v>13973</v>
      </c>
      <c r="C1738">
        <v>25036</v>
      </c>
      <c r="D1738">
        <v>14979</v>
      </c>
      <c r="E1738">
        <v>8213</v>
      </c>
      <c r="F1738">
        <v>90</v>
      </c>
      <c r="G1738" t="s">
        <v>40</v>
      </c>
      <c r="H1738" t="str">
        <f>IF(Grammys[[#This Row],[date]]&gt;=DATE(2022,2,1), "Grammys", "Grammys + TRA")</f>
        <v>Grammys + TRA</v>
      </c>
      <c r="I1738" s="29" t="str">
        <f>_xlfn.XLOOKUP(Grammys[[#This Row],[date]],mobile_visits[date],mobile_visits[mobile_visitors],"0")</f>
        <v>0</v>
      </c>
    </row>
    <row r="1739" spans="1:9">
      <c r="A1739" s="1">
        <v>44473</v>
      </c>
      <c r="B1739">
        <v>14434</v>
      </c>
      <c r="C1739">
        <v>26259</v>
      </c>
      <c r="D1739">
        <v>15405</v>
      </c>
      <c r="E1739">
        <v>8273</v>
      </c>
      <c r="F1739">
        <v>86</v>
      </c>
      <c r="G1739" t="s">
        <v>40</v>
      </c>
      <c r="H1739" t="str">
        <f>IF(Grammys[[#This Row],[date]]&gt;=DATE(2022,2,1), "Grammys", "Grammys + TRA")</f>
        <v>Grammys + TRA</v>
      </c>
      <c r="I1739" s="29" t="str">
        <f>_xlfn.XLOOKUP(Grammys[[#This Row],[date]],mobile_visits[date],mobile_visits[mobile_visitors],"0")</f>
        <v>0</v>
      </c>
    </row>
    <row r="1740" spans="1:9">
      <c r="A1740" s="1">
        <v>44474</v>
      </c>
      <c r="B1740">
        <v>17627</v>
      </c>
      <c r="C1740">
        <v>33093</v>
      </c>
      <c r="D1740">
        <v>18963</v>
      </c>
      <c r="E1740">
        <v>10155</v>
      </c>
      <c r="F1740">
        <v>86</v>
      </c>
      <c r="G1740" t="s">
        <v>40</v>
      </c>
      <c r="H1740" t="str">
        <f>IF(Grammys[[#This Row],[date]]&gt;=DATE(2022,2,1), "Grammys", "Grammys + TRA")</f>
        <v>Grammys + TRA</v>
      </c>
      <c r="I1740" s="29" t="str">
        <f>_xlfn.XLOOKUP(Grammys[[#This Row],[date]],mobile_visits[date],mobile_visits[mobile_visitors],"0")</f>
        <v>0</v>
      </c>
    </row>
    <row r="1741" spans="1:9">
      <c r="A1741" s="1">
        <v>44475</v>
      </c>
      <c r="B1741">
        <v>16252</v>
      </c>
      <c r="C1741">
        <v>30017</v>
      </c>
      <c r="D1741">
        <v>17451</v>
      </c>
      <c r="E1741">
        <v>9112</v>
      </c>
      <c r="F1741">
        <v>87</v>
      </c>
      <c r="G1741" t="s">
        <v>40</v>
      </c>
      <c r="H1741" t="str">
        <f>IF(Grammys[[#This Row],[date]]&gt;=DATE(2022,2,1), "Grammys", "Grammys + TRA")</f>
        <v>Grammys + TRA</v>
      </c>
      <c r="I1741" s="29" t="str">
        <f>_xlfn.XLOOKUP(Grammys[[#This Row],[date]],mobile_visits[date],mobile_visits[mobile_visitors],"0")</f>
        <v>0</v>
      </c>
    </row>
    <row r="1742" spans="1:9">
      <c r="A1742" s="1">
        <v>44476</v>
      </c>
      <c r="B1742">
        <v>15260</v>
      </c>
      <c r="C1742">
        <v>27328</v>
      </c>
      <c r="D1742">
        <v>16395</v>
      </c>
      <c r="E1742">
        <v>8516</v>
      </c>
      <c r="F1742">
        <v>90</v>
      </c>
      <c r="G1742" t="s">
        <v>40</v>
      </c>
      <c r="H1742" t="str">
        <f>IF(Grammys[[#This Row],[date]]&gt;=DATE(2022,2,1), "Grammys", "Grammys + TRA")</f>
        <v>Grammys + TRA</v>
      </c>
      <c r="I1742" s="29" t="str">
        <f>_xlfn.XLOOKUP(Grammys[[#This Row],[date]],mobile_visits[date],mobile_visits[mobile_visitors],"0")</f>
        <v>0</v>
      </c>
    </row>
    <row r="1743" spans="1:9">
      <c r="A1743" s="1">
        <v>44477</v>
      </c>
      <c r="B1743">
        <v>14434</v>
      </c>
      <c r="C1743">
        <v>25515</v>
      </c>
      <c r="D1743">
        <v>15469</v>
      </c>
      <c r="E1743">
        <v>8120</v>
      </c>
      <c r="F1743">
        <v>87</v>
      </c>
      <c r="G1743" t="s">
        <v>40</v>
      </c>
      <c r="H1743" t="str">
        <f>IF(Grammys[[#This Row],[date]]&gt;=DATE(2022,2,1), "Grammys", "Grammys + TRA")</f>
        <v>Grammys + TRA</v>
      </c>
      <c r="I1743" s="29" t="str">
        <f>_xlfn.XLOOKUP(Grammys[[#This Row],[date]],mobile_visits[date],mobile_visits[mobile_visitors],"0")</f>
        <v>0</v>
      </c>
    </row>
    <row r="1744" spans="1:9">
      <c r="A1744" s="1">
        <v>44478</v>
      </c>
      <c r="B1744">
        <v>12803</v>
      </c>
      <c r="C1744">
        <v>22116</v>
      </c>
      <c r="D1744">
        <v>13559</v>
      </c>
      <c r="E1744">
        <v>7236</v>
      </c>
      <c r="F1744">
        <v>84</v>
      </c>
      <c r="G1744" t="s">
        <v>40</v>
      </c>
      <c r="H1744" t="str">
        <f>IF(Grammys[[#This Row],[date]]&gt;=DATE(2022,2,1), "Grammys", "Grammys + TRA")</f>
        <v>Grammys + TRA</v>
      </c>
      <c r="I1744" s="29" t="str">
        <f>_xlfn.XLOOKUP(Grammys[[#This Row],[date]],mobile_visits[date],mobile_visits[mobile_visitors],"0")</f>
        <v>0</v>
      </c>
    </row>
    <row r="1745" spans="1:9">
      <c r="A1745" s="1">
        <v>44479</v>
      </c>
      <c r="B1745">
        <v>13880</v>
      </c>
      <c r="C1745">
        <v>23723</v>
      </c>
      <c r="D1745">
        <v>14773</v>
      </c>
      <c r="E1745">
        <v>7446</v>
      </c>
      <c r="F1745">
        <v>88</v>
      </c>
      <c r="G1745" t="s">
        <v>40</v>
      </c>
      <c r="H1745" t="str">
        <f>IF(Grammys[[#This Row],[date]]&gt;=DATE(2022,2,1), "Grammys", "Grammys + TRA")</f>
        <v>Grammys + TRA</v>
      </c>
      <c r="I1745" s="29" t="str">
        <f>_xlfn.XLOOKUP(Grammys[[#This Row],[date]],mobile_visits[date],mobile_visits[mobile_visitors],"0")</f>
        <v>0</v>
      </c>
    </row>
    <row r="1746" spans="1:9">
      <c r="A1746" s="1">
        <v>44480</v>
      </c>
      <c r="B1746">
        <v>12727</v>
      </c>
      <c r="C1746">
        <v>23469</v>
      </c>
      <c r="D1746">
        <v>13862</v>
      </c>
      <c r="E1746">
        <v>7292</v>
      </c>
      <c r="F1746">
        <v>96</v>
      </c>
      <c r="G1746" t="s">
        <v>40</v>
      </c>
      <c r="H1746" t="str">
        <f>IF(Grammys[[#This Row],[date]]&gt;=DATE(2022,2,1), "Grammys", "Grammys + TRA")</f>
        <v>Grammys + TRA</v>
      </c>
      <c r="I1746" s="29" t="str">
        <f>_xlfn.XLOOKUP(Grammys[[#This Row],[date]],mobile_visits[date],mobile_visits[mobile_visitors],"0")</f>
        <v>0</v>
      </c>
    </row>
    <row r="1747" spans="1:9">
      <c r="A1747" s="1">
        <v>44481</v>
      </c>
      <c r="B1747">
        <v>13186</v>
      </c>
      <c r="C1747">
        <v>23689</v>
      </c>
      <c r="D1747">
        <v>14214</v>
      </c>
      <c r="E1747">
        <v>7467</v>
      </c>
      <c r="F1747">
        <v>90</v>
      </c>
      <c r="G1747" t="s">
        <v>40</v>
      </c>
      <c r="H1747" t="str">
        <f>IF(Grammys[[#This Row],[date]]&gt;=DATE(2022,2,1), "Grammys", "Grammys + TRA")</f>
        <v>Grammys + TRA</v>
      </c>
      <c r="I1747" s="29" t="str">
        <f>_xlfn.XLOOKUP(Grammys[[#This Row],[date]],mobile_visits[date],mobile_visits[mobile_visitors],"0")</f>
        <v>0</v>
      </c>
    </row>
    <row r="1748" spans="1:9">
      <c r="A1748" s="1">
        <v>44482</v>
      </c>
      <c r="B1748">
        <v>14952</v>
      </c>
      <c r="C1748">
        <v>27160</v>
      </c>
      <c r="D1748">
        <v>16145</v>
      </c>
      <c r="E1748">
        <v>8083</v>
      </c>
      <c r="F1748">
        <v>95</v>
      </c>
      <c r="G1748" t="s">
        <v>40</v>
      </c>
      <c r="H1748" t="str">
        <f>IF(Grammys[[#This Row],[date]]&gt;=DATE(2022,2,1), "Grammys", "Grammys + TRA")</f>
        <v>Grammys + TRA</v>
      </c>
      <c r="I1748" s="29" t="str">
        <f>_xlfn.XLOOKUP(Grammys[[#This Row],[date]],mobile_visits[date],mobile_visits[mobile_visitors],"0")</f>
        <v>0</v>
      </c>
    </row>
    <row r="1749" spans="1:9">
      <c r="A1749" s="1">
        <v>44483</v>
      </c>
      <c r="B1749">
        <v>16416</v>
      </c>
      <c r="C1749">
        <v>28787</v>
      </c>
      <c r="D1749">
        <v>17677</v>
      </c>
      <c r="E1749">
        <v>8793</v>
      </c>
      <c r="F1749">
        <v>89</v>
      </c>
      <c r="G1749" t="s">
        <v>40</v>
      </c>
      <c r="H1749" t="str">
        <f>IF(Grammys[[#This Row],[date]]&gt;=DATE(2022,2,1), "Grammys", "Grammys + TRA")</f>
        <v>Grammys + TRA</v>
      </c>
      <c r="I1749" s="29" t="str">
        <f>_xlfn.XLOOKUP(Grammys[[#This Row],[date]],mobile_visits[date],mobile_visits[mobile_visitors],"0")</f>
        <v>0</v>
      </c>
    </row>
    <row r="1750" spans="1:9">
      <c r="A1750" s="1">
        <v>44484</v>
      </c>
      <c r="B1750">
        <v>16848</v>
      </c>
      <c r="C1750">
        <v>29659</v>
      </c>
      <c r="D1750">
        <v>18037</v>
      </c>
      <c r="E1750">
        <v>8806</v>
      </c>
      <c r="F1750">
        <v>84</v>
      </c>
      <c r="G1750" t="s">
        <v>40</v>
      </c>
      <c r="H1750" t="str">
        <f>IF(Grammys[[#This Row],[date]]&gt;=DATE(2022,2,1), "Grammys", "Grammys + TRA")</f>
        <v>Grammys + TRA</v>
      </c>
      <c r="I1750" s="29" t="str">
        <f>_xlfn.XLOOKUP(Grammys[[#This Row],[date]],mobile_visits[date],mobile_visits[mobile_visitors],"0")</f>
        <v>0</v>
      </c>
    </row>
    <row r="1751" spans="1:9">
      <c r="A1751" s="1">
        <v>44485</v>
      </c>
      <c r="B1751">
        <v>14601</v>
      </c>
      <c r="C1751">
        <v>25070</v>
      </c>
      <c r="D1751">
        <v>15522</v>
      </c>
      <c r="E1751">
        <v>7765</v>
      </c>
      <c r="F1751">
        <v>84</v>
      </c>
      <c r="G1751" t="s">
        <v>40</v>
      </c>
      <c r="H1751" t="str">
        <f>IF(Grammys[[#This Row],[date]]&gt;=DATE(2022,2,1), "Grammys", "Grammys + TRA")</f>
        <v>Grammys + TRA</v>
      </c>
      <c r="I1751" s="29" t="str">
        <f>_xlfn.XLOOKUP(Grammys[[#This Row],[date]],mobile_visits[date],mobile_visits[mobile_visitors],"0")</f>
        <v>0</v>
      </c>
    </row>
    <row r="1752" spans="1:9">
      <c r="A1752" s="1">
        <v>44486</v>
      </c>
      <c r="B1752">
        <v>14385</v>
      </c>
      <c r="C1752">
        <v>28575</v>
      </c>
      <c r="D1752">
        <v>15324</v>
      </c>
      <c r="E1752">
        <v>7662</v>
      </c>
      <c r="F1752">
        <v>83</v>
      </c>
      <c r="G1752" t="s">
        <v>40</v>
      </c>
      <c r="H1752" t="str">
        <f>IF(Grammys[[#This Row],[date]]&gt;=DATE(2022,2,1), "Grammys", "Grammys + TRA")</f>
        <v>Grammys + TRA</v>
      </c>
      <c r="I1752" s="29" t="str">
        <f>_xlfn.XLOOKUP(Grammys[[#This Row],[date]],mobile_visits[date],mobile_visits[mobile_visitors],"0")</f>
        <v>0</v>
      </c>
    </row>
    <row r="1753" spans="1:9">
      <c r="A1753" s="1">
        <v>44487</v>
      </c>
      <c r="B1753">
        <v>13828</v>
      </c>
      <c r="C1753">
        <v>25133</v>
      </c>
      <c r="D1753">
        <v>14918</v>
      </c>
      <c r="E1753">
        <v>7543</v>
      </c>
      <c r="F1753">
        <v>89</v>
      </c>
      <c r="G1753" t="s">
        <v>40</v>
      </c>
      <c r="H1753" t="str">
        <f>IF(Grammys[[#This Row],[date]]&gt;=DATE(2022,2,1), "Grammys", "Grammys + TRA")</f>
        <v>Grammys + TRA</v>
      </c>
      <c r="I1753" s="29" t="str">
        <f>_xlfn.XLOOKUP(Grammys[[#This Row],[date]],mobile_visits[date],mobile_visits[mobile_visitors],"0")</f>
        <v>0</v>
      </c>
    </row>
    <row r="1754" spans="1:9">
      <c r="A1754" s="1">
        <v>44488</v>
      </c>
      <c r="B1754">
        <v>13821</v>
      </c>
      <c r="C1754">
        <v>25811</v>
      </c>
      <c r="D1754">
        <v>14917</v>
      </c>
      <c r="E1754">
        <v>7645</v>
      </c>
      <c r="F1754">
        <v>91</v>
      </c>
      <c r="G1754" t="s">
        <v>40</v>
      </c>
      <c r="H1754" t="str">
        <f>IF(Grammys[[#This Row],[date]]&gt;=DATE(2022,2,1), "Grammys", "Grammys + TRA")</f>
        <v>Grammys + TRA</v>
      </c>
      <c r="I1754" s="29" t="str">
        <f>_xlfn.XLOOKUP(Grammys[[#This Row],[date]],mobile_visits[date],mobile_visits[mobile_visitors],"0")</f>
        <v>0</v>
      </c>
    </row>
    <row r="1755" spans="1:9">
      <c r="A1755" s="1">
        <v>44489</v>
      </c>
      <c r="B1755">
        <v>19218</v>
      </c>
      <c r="C1755">
        <v>34142</v>
      </c>
      <c r="D1755">
        <v>20523</v>
      </c>
      <c r="E1755">
        <v>9406</v>
      </c>
      <c r="F1755">
        <v>101</v>
      </c>
      <c r="G1755" t="s">
        <v>40</v>
      </c>
      <c r="H1755" t="str">
        <f>IF(Grammys[[#This Row],[date]]&gt;=DATE(2022,2,1), "Grammys", "Grammys + TRA")</f>
        <v>Grammys + TRA</v>
      </c>
      <c r="I1755" s="29" t="str">
        <f>_xlfn.XLOOKUP(Grammys[[#This Row],[date]],mobile_visits[date],mobile_visits[mobile_visitors],"0")</f>
        <v>0</v>
      </c>
    </row>
    <row r="1756" spans="1:9">
      <c r="A1756" s="1">
        <v>44490</v>
      </c>
      <c r="B1756">
        <v>17476</v>
      </c>
      <c r="C1756">
        <v>31283</v>
      </c>
      <c r="D1756">
        <v>18675</v>
      </c>
      <c r="E1756">
        <v>9075</v>
      </c>
      <c r="F1756">
        <v>99</v>
      </c>
      <c r="G1756" t="s">
        <v>40</v>
      </c>
      <c r="H1756" t="str">
        <f>IF(Grammys[[#This Row],[date]]&gt;=DATE(2022,2,1), "Grammys", "Grammys + TRA")</f>
        <v>Grammys + TRA</v>
      </c>
      <c r="I1756" s="29" t="str">
        <f>_xlfn.XLOOKUP(Grammys[[#This Row],[date]],mobile_visits[date],mobile_visits[mobile_visitors],"0")</f>
        <v>0</v>
      </c>
    </row>
    <row r="1757" spans="1:9">
      <c r="A1757" s="1">
        <v>44491</v>
      </c>
      <c r="B1757">
        <v>24507</v>
      </c>
      <c r="C1757">
        <v>43595</v>
      </c>
      <c r="D1757">
        <v>26555</v>
      </c>
      <c r="E1757">
        <v>11948</v>
      </c>
      <c r="F1757">
        <v>102</v>
      </c>
      <c r="G1757" t="s">
        <v>40</v>
      </c>
      <c r="H1757" t="str">
        <f>IF(Grammys[[#This Row],[date]]&gt;=DATE(2022,2,1), "Grammys", "Grammys + TRA")</f>
        <v>Grammys + TRA</v>
      </c>
      <c r="I1757" s="29" t="str">
        <f>_xlfn.XLOOKUP(Grammys[[#This Row],[date]],mobile_visits[date],mobile_visits[mobile_visitors],"0")</f>
        <v>0</v>
      </c>
    </row>
    <row r="1758" spans="1:9">
      <c r="A1758" s="1">
        <v>44492</v>
      </c>
      <c r="B1758">
        <v>24503</v>
      </c>
      <c r="C1758">
        <v>46855</v>
      </c>
      <c r="D1758">
        <v>27570</v>
      </c>
      <c r="E1758">
        <v>11734</v>
      </c>
      <c r="F1758">
        <v>84</v>
      </c>
      <c r="G1758" t="s">
        <v>40</v>
      </c>
      <c r="H1758" t="str">
        <f>IF(Grammys[[#This Row],[date]]&gt;=DATE(2022,2,1), "Grammys", "Grammys + TRA")</f>
        <v>Grammys + TRA</v>
      </c>
      <c r="I1758" s="29" t="str">
        <f>_xlfn.XLOOKUP(Grammys[[#This Row],[date]],mobile_visits[date],mobile_visits[mobile_visitors],"0")</f>
        <v>0</v>
      </c>
    </row>
    <row r="1759" spans="1:9">
      <c r="A1759" s="1">
        <v>44493</v>
      </c>
      <c r="B1759">
        <v>23778</v>
      </c>
      <c r="C1759">
        <v>44120</v>
      </c>
      <c r="D1759">
        <v>26221</v>
      </c>
      <c r="E1759">
        <v>11412</v>
      </c>
      <c r="F1759">
        <v>77</v>
      </c>
      <c r="G1759" t="s">
        <v>40</v>
      </c>
      <c r="H1759" t="str">
        <f>IF(Grammys[[#This Row],[date]]&gt;=DATE(2022,2,1), "Grammys", "Grammys + TRA")</f>
        <v>Grammys + TRA</v>
      </c>
      <c r="I1759" s="29" t="str">
        <f>_xlfn.XLOOKUP(Grammys[[#This Row],[date]],mobile_visits[date],mobile_visits[mobile_visitors],"0")</f>
        <v>0</v>
      </c>
    </row>
    <row r="1760" spans="1:9">
      <c r="A1760" s="1">
        <v>44494</v>
      </c>
      <c r="B1760">
        <v>21696</v>
      </c>
      <c r="C1760">
        <v>39782</v>
      </c>
      <c r="D1760">
        <v>23784</v>
      </c>
      <c r="E1760">
        <v>10853</v>
      </c>
      <c r="F1760">
        <v>85</v>
      </c>
      <c r="G1760" t="s">
        <v>40</v>
      </c>
      <c r="H1760" t="str">
        <f>IF(Grammys[[#This Row],[date]]&gt;=DATE(2022,2,1), "Grammys", "Grammys + TRA")</f>
        <v>Grammys + TRA</v>
      </c>
      <c r="I1760" s="29" t="str">
        <f>_xlfn.XLOOKUP(Grammys[[#This Row],[date]],mobile_visits[date],mobile_visits[mobile_visitors],"0")</f>
        <v>0</v>
      </c>
    </row>
    <row r="1761" spans="1:9">
      <c r="A1761" s="1">
        <v>44495</v>
      </c>
      <c r="B1761">
        <v>26671</v>
      </c>
      <c r="C1761">
        <v>49262</v>
      </c>
      <c r="D1761">
        <v>29109</v>
      </c>
      <c r="E1761">
        <v>12765</v>
      </c>
      <c r="F1761">
        <v>79</v>
      </c>
      <c r="G1761" t="s">
        <v>40</v>
      </c>
      <c r="H1761" t="str">
        <f>IF(Grammys[[#This Row],[date]]&gt;=DATE(2022,2,1), "Grammys", "Grammys + TRA")</f>
        <v>Grammys + TRA</v>
      </c>
      <c r="I1761" s="29" t="str">
        <f>_xlfn.XLOOKUP(Grammys[[#This Row],[date]],mobile_visits[date],mobile_visits[mobile_visitors],"0")</f>
        <v>0</v>
      </c>
    </row>
    <row r="1762" spans="1:9">
      <c r="A1762" s="1">
        <v>44496</v>
      </c>
      <c r="B1762">
        <v>23083</v>
      </c>
      <c r="C1762">
        <v>41932</v>
      </c>
      <c r="D1762">
        <v>24961</v>
      </c>
      <c r="E1762">
        <v>11345</v>
      </c>
      <c r="F1762">
        <v>76</v>
      </c>
      <c r="G1762" t="s">
        <v>40</v>
      </c>
      <c r="H1762" t="str">
        <f>IF(Grammys[[#This Row],[date]]&gt;=DATE(2022,2,1), "Grammys", "Grammys + TRA")</f>
        <v>Grammys + TRA</v>
      </c>
      <c r="I1762" s="29" t="str">
        <f>_xlfn.XLOOKUP(Grammys[[#This Row],[date]],mobile_visits[date],mobile_visits[mobile_visitors],"0")</f>
        <v>0</v>
      </c>
    </row>
    <row r="1763" spans="1:9">
      <c r="A1763" s="1">
        <v>44497</v>
      </c>
      <c r="B1763">
        <v>20450</v>
      </c>
      <c r="C1763">
        <v>38216</v>
      </c>
      <c r="D1763">
        <v>22172</v>
      </c>
      <c r="E1763">
        <v>10177</v>
      </c>
      <c r="F1763">
        <v>83</v>
      </c>
      <c r="G1763" t="s">
        <v>40</v>
      </c>
      <c r="H1763" t="str">
        <f>IF(Grammys[[#This Row],[date]]&gt;=DATE(2022,2,1), "Grammys", "Grammys + TRA")</f>
        <v>Grammys + TRA</v>
      </c>
      <c r="I1763" s="29" t="str">
        <f>_xlfn.XLOOKUP(Grammys[[#This Row],[date]],mobile_visits[date],mobile_visits[mobile_visitors],"0")</f>
        <v>0</v>
      </c>
    </row>
    <row r="1764" spans="1:9">
      <c r="A1764" s="1">
        <v>44498</v>
      </c>
      <c r="B1764">
        <v>18855</v>
      </c>
      <c r="C1764">
        <v>35107</v>
      </c>
      <c r="D1764">
        <v>20505</v>
      </c>
      <c r="E1764">
        <v>9457</v>
      </c>
      <c r="F1764">
        <v>87</v>
      </c>
      <c r="G1764" t="s">
        <v>40</v>
      </c>
      <c r="H1764" t="str">
        <f>IF(Grammys[[#This Row],[date]]&gt;=DATE(2022,2,1), "Grammys", "Grammys + TRA")</f>
        <v>Grammys + TRA</v>
      </c>
      <c r="I1764" s="29" t="str">
        <f>_xlfn.XLOOKUP(Grammys[[#This Row],[date]],mobile_visits[date],mobile_visits[mobile_visitors],"0")</f>
        <v>0</v>
      </c>
    </row>
    <row r="1765" spans="1:9">
      <c r="A1765" s="1">
        <v>44499</v>
      </c>
      <c r="B1765">
        <v>16660</v>
      </c>
      <c r="C1765">
        <v>29653</v>
      </c>
      <c r="D1765">
        <v>17902</v>
      </c>
      <c r="E1765">
        <v>8370</v>
      </c>
      <c r="F1765">
        <v>83</v>
      </c>
      <c r="G1765" t="s">
        <v>40</v>
      </c>
      <c r="H1765" t="str">
        <f>IF(Grammys[[#This Row],[date]]&gt;=DATE(2022,2,1), "Grammys", "Grammys + TRA")</f>
        <v>Grammys + TRA</v>
      </c>
      <c r="I1765" s="29" t="str">
        <f>_xlfn.XLOOKUP(Grammys[[#This Row],[date]],mobile_visits[date],mobile_visits[mobile_visitors],"0")</f>
        <v>0</v>
      </c>
    </row>
    <row r="1766" spans="1:9">
      <c r="A1766" s="1">
        <v>44500</v>
      </c>
      <c r="B1766">
        <v>14657</v>
      </c>
      <c r="C1766">
        <v>27284</v>
      </c>
      <c r="D1766">
        <v>15879</v>
      </c>
      <c r="E1766">
        <v>7661</v>
      </c>
      <c r="F1766">
        <v>84</v>
      </c>
      <c r="G1766" t="s">
        <v>40</v>
      </c>
      <c r="H1766" t="str">
        <f>IF(Grammys[[#This Row],[date]]&gt;=DATE(2022,2,1), "Grammys", "Grammys + TRA")</f>
        <v>Grammys + TRA</v>
      </c>
      <c r="I1766" s="29" t="str">
        <f>_xlfn.XLOOKUP(Grammys[[#This Row],[date]],mobile_visits[date],mobile_visits[mobile_visitors],"0")</f>
        <v>0</v>
      </c>
    </row>
    <row r="1767" spans="1:9">
      <c r="A1767" s="1">
        <v>44501</v>
      </c>
      <c r="B1767">
        <v>17467</v>
      </c>
      <c r="C1767">
        <v>32774</v>
      </c>
      <c r="D1767">
        <v>18866</v>
      </c>
      <c r="E1767">
        <v>9200</v>
      </c>
      <c r="F1767">
        <v>85</v>
      </c>
      <c r="G1767" t="s">
        <v>40</v>
      </c>
      <c r="H1767" t="str">
        <f>IF(Grammys[[#This Row],[date]]&gt;=DATE(2022,2,1), "Grammys", "Grammys + TRA")</f>
        <v>Grammys + TRA</v>
      </c>
      <c r="I1767" s="29" t="str">
        <f>_xlfn.XLOOKUP(Grammys[[#This Row],[date]],mobile_visits[date],mobile_visits[mobile_visitors],"0")</f>
        <v>0</v>
      </c>
    </row>
    <row r="1768" spans="1:9">
      <c r="A1768" s="1">
        <v>44502</v>
      </c>
      <c r="B1768">
        <v>18609</v>
      </c>
      <c r="C1768">
        <v>34777</v>
      </c>
      <c r="D1768">
        <v>20202</v>
      </c>
      <c r="E1768">
        <v>9663</v>
      </c>
      <c r="F1768">
        <v>89</v>
      </c>
      <c r="G1768" t="s">
        <v>40</v>
      </c>
      <c r="H1768" t="str">
        <f>IF(Grammys[[#This Row],[date]]&gt;=DATE(2022,2,1), "Grammys", "Grammys + TRA")</f>
        <v>Grammys + TRA</v>
      </c>
      <c r="I1768" s="29" t="str">
        <f>_xlfn.XLOOKUP(Grammys[[#This Row],[date]],mobile_visits[date],mobile_visits[mobile_visitors],"0")</f>
        <v>0</v>
      </c>
    </row>
    <row r="1769" spans="1:9">
      <c r="A1769" s="1">
        <v>44503</v>
      </c>
      <c r="B1769">
        <v>18498</v>
      </c>
      <c r="C1769">
        <v>34044</v>
      </c>
      <c r="D1769">
        <v>20152</v>
      </c>
      <c r="E1769">
        <v>9817</v>
      </c>
      <c r="F1769">
        <v>84</v>
      </c>
      <c r="G1769" t="s">
        <v>40</v>
      </c>
      <c r="H1769" t="str">
        <f>IF(Grammys[[#This Row],[date]]&gt;=DATE(2022,2,1), "Grammys", "Grammys + TRA")</f>
        <v>Grammys + TRA</v>
      </c>
      <c r="I1769" s="29" t="str">
        <f>_xlfn.XLOOKUP(Grammys[[#This Row],[date]],mobile_visits[date],mobile_visits[mobile_visitors],"0")</f>
        <v>0</v>
      </c>
    </row>
    <row r="1770" spans="1:9">
      <c r="A1770" s="1">
        <v>44504</v>
      </c>
      <c r="B1770">
        <v>21514</v>
      </c>
      <c r="C1770">
        <v>40260</v>
      </c>
      <c r="D1770">
        <v>23718</v>
      </c>
      <c r="E1770">
        <v>11184</v>
      </c>
      <c r="F1770">
        <v>79</v>
      </c>
      <c r="G1770" t="s">
        <v>40</v>
      </c>
      <c r="H1770" t="str">
        <f>IF(Grammys[[#This Row],[date]]&gt;=DATE(2022,2,1), "Grammys", "Grammys + TRA")</f>
        <v>Grammys + TRA</v>
      </c>
      <c r="I1770" s="29" t="str">
        <f>_xlfn.XLOOKUP(Grammys[[#This Row],[date]],mobile_visits[date],mobile_visits[mobile_visitors],"0")</f>
        <v>0</v>
      </c>
    </row>
    <row r="1771" spans="1:9">
      <c r="A1771" s="1">
        <v>44505</v>
      </c>
      <c r="B1771">
        <v>21038</v>
      </c>
      <c r="C1771">
        <v>39601</v>
      </c>
      <c r="D1771">
        <v>22990</v>
      </c>
      <c r="E1771">
        <v>10774</v>
      </c>
      <c r="F1771">
        <v>84</v>
      </c>
      <c r="G1771" t="s">
        <v>40</v>
      </c>
      <c r="H1771" t="str">
        <f>IF(Grammys[[#This Row],[date]]&gt;=DATE(2022,2,1), "Grammys", "Grammys + TRA")</f>
        <v>Grammys + TRA</v>
      </c>
      <c r="I1771" s="29" t="str">
        <f>_xlfn.XLOOKUP(Grammys[[#This Row],[date]],mobile_visits[date],mobile_visits[mobile_visitors],"0")</f>
        <v>0</v>
      </c>
    </row>
    <row r="1772" spans="1:9">
      <c r="A1772" s="1">
        <v>44506</v>
      </c>
      <c r="B1772">
        <v>16424</v>
      </c>
      <c r="C1772">
        <v>28301</v>
      </c>
      <c r="D1772">
        <v>17611</v>
      </c>
      <c r="E1772">
        <v>9218</v>
      </c>
      <c r="F1772">
        <v>72</v>
      </c>
      <c r="G1772" t="s">
        <v>40</v>
      </c>
      <c r="H1772" t="str">
        <f>IF(Grammys[[#This Row],[date]]&gt;=DATE(2022,2,1), "Grammys", "Grammys + TRA")</f>
        <v>Grammys + TRA</v>
      </c>
      <c r="I1772" s="29" t="str">
        <f>_xlfn.XLOOKUP(Grammys[[#This Row],[date]],mobile_visits[date],mobile_visits[mobile_visitors],"0")</f>
        <v>0</v>
      </c>
    </row>
    <row r="1773" spans="1:9">
      <c r="A1773" s="1">
        <v>44507</v>
      </c>
      <c r="B1773">
        <v>15679</v>
      </c>
      <c r="C1773">
        <v>27108</v>
      </c>
      <c r="D1773">
        <v>16806</v>
      </c>
      <c r="E1773">
        <v>8736</v>
      </c>
      <c r="F1773">
        <v>72</v>
      </c>
      <c r="G1773" t="s">
        <v>40</v>
      </c>
      <c r="H1773" t="str">
        <f>IF(Grammys[[#This Row],[date]]&gt;=DATE(2022,2,1), "Grammys", "Grammys + TRA")</f>
        <v>Grammys + TRA</v>
      </c>
      <c r="I1773" s="29" t="str">
        <f>_xlfn.XLOOKUP(Grammys[[#This Row],[date]],mobile_visits[date],mobile_visits[mobile_visitors],"0")</f>
        <v>0</v>
      </c>
    </row>
    <row r="1774" spans="1:9">
      <c r="A1774" s="1">
        <v>44508</v>
      </c>
      <c r="B1774">
        <v>17045</v>
      </c>
      <c r="C1774">
        <v>30646</v>
      </c>
      <c r="D1774">
        <v>18222</v>
      </c>
      <c r="E1774">
        <v>9071</v>
      </c>
      <c r="F1774">
        <v>91</v>
      </c>
      <c r="G1774" t="s">
        <v>40</v>
      </c>
      <c r="H1774" t="str">
        <f>IF(Grammys[[#This Row],[date]]&gt;=DATE(2022,2,1), "Grammys", "Grammys + TRA")</f>
        <v>Grammys + TRA</v>
      </c>
      <c r="I1774" s="29" t="str">
        <f>_xlfn.XLOOKUP(Grammys[[#This Row],[date]],mobile_visits[date],mobile_visits[mobile_visitors],"0")</f>
        <v>0</v>
      </c>
    </row>
    <row r="1775" spans="1:9">
      <c r="A1775" s="1">
        <v>44509</v>
      </c>
      <c r="B1775">
        <v>21813</v>
      </c>
      <c r="C1775">
        <v>37060</v>
      </c>
      <c r="D1775">
        <v>23289</v>
      </c>
      <c r="E1775">
        <v>10755</v>
      </c>
      <c r="F1775">
        <v>141</v>
      </c>
      <c r="G1775" t="s">
        <v>40</v>
      </c>
      <c r="H1775" t="str">
        <f>IF(Grammys[[#This Row],[date]]&gt;=DATE(2022,2,1), "Grammys", "Grammys + TRA")</f>
        <v>Grammys + TRA</v>
      </c>
      <c r="I1775" s="29" t="str">
        <f>_xlfn.XLOOKUP(Grammys[[#This Row],[date]],mobile_visits[date],mobile_visits[mobile_visitors],"0")</f>
        <v>0</v>
      </c>
    </row>
    <row r="1776" spans="1:9">
      <c r="A1776" s="1">
        <v>44510</v>
      </c>
      <c r="B1776">
        <v>20062</v>
      </c>
      <c r="C1776">
        <v>33961</v>
      </c>
      <c r="D1776">
        <v>21401</v>
      </c>
      <c r="E1776">
        <v>10395</v>
      </c>
      <c r="F1776">
        <v>111</v>
      </c>
      <c r="G1776" t="s">
        <v>40</v>
      </c>
      <c r="H1776" t="str">
        <f>IF(Grammys[[#This Row],[date]]&gt;=DATE(2022,2,1), "Grammys", "Grammys + TRA")</f>
        <v>Grammys + TRA</v>
      </c>
      <c r="I1776" s="29" t="str">
        <f>_xlfn.XLOOKUP(Grammys[[#This Row],[date]],mobile_visits[date],mobile_visits[mobile_visitors],"0")</f>
        <v>0</v>
      </c>
    </row>
    <row r="1777" spans="1:9">
      <c r="A1777" s="1">
        <v>44511</v>
      </c>
      <c r="B1777">
        <v>19411</v>
      </c>
      <c r="C1777">
        <v>33307</v>
      </c>
      <c r="D1777">
        <v>20800</v>
      </c>
      <c r="E1777">
        <v>10461</v>
      </c>
      <c r="F1777">
        <v>92</v>
      </c>
      <c r="G1777" t="s">
        <v>40</v>
      </c>
      <c r="H1777" t="str">
        <f>IF(Grammys[[#This Row],[date]]&gt;=DATE(2022,2,1), "Grammys", "Grammys + TRA")</f>
        <v>Grammys + TRA</v>
      </c>
      <c r="I1777" s="29" t="str">
        <f>_xlfn.XLOOKUP(Grammys[[#This Row],[date]],mobile_visits[date],mobile_visits[mobile_visitors],"0")</f>
        <v>0</v>
      </c>
    </row>
    <row r="1778" spans="1:9">
      <c r="A1778" s="1">
        <v>44512</v>
      </c>
      <c r="B1778">
        <v>21058</v>
      </c>
      <c r="C1778">
        <v>35006</v>
      </c>
      <c r="D1778">
        <v>22428</v>
      </c>
      <c r="E1778">
        <v>11537</v>
      </c>
      <c r="F1778">
        <v>83</v>
      </c>
      <c r="G1778" t="s">
        <v>40</v>
      </c>
      <c r="H1778" t="str">
        <f>IF(Grammys[[#This Row],[date]]&gt;=DATE(2022,2,1), "Grammys", "Grammys + TRA")</f>
        <v>Grammys + TRA</v>
      </c>
      <c r="I1778" s="29" t="str">
        <f>_xlfn.XLOOKUP(Grammys[[#This Row],[date]],mobile_visits[date],mobile_visits[mobile_visitors],"0")</f>
        <v>0</v>
      </c>
    </row>
    <row r="1779" spans="1:9">
      <c r="A1779" s="1">
        <v>44513</v>
      </c>
      <c r="B1779">
        <v>19256</v>
      </c>
      <c r="C1779">
        <v>31787</v>
      </c>
      <c r="D1779">
        <v>20508</v>
      </c>
      <c r="E1779">
        <v>10074</v>
      </c>
      <c r="F1779">
        <v>87</v>
      </c>
      <c r="G1779" t="s">
        <v>40</v>
      </c>
      <c r="H1779" t="str">
        <f>IF(Grammys[[#This Row],[date]]&gt;=DATE(2022,2,1), "Grammys", "Grammys + TRA")</f>
        <v>Grammys + TRA</v>
      </c>
      <c r="I1779" s="29" t="str">
        <f>_xlfn.XLOOKUP(Grammys[[#This Row],[date]],mobile_visits[date],mobile_visits[mobile_visitors],"0")</f>
        <v>0</v>
      </c>
    </row>
    <row r="1780" spans="1:9">
      <c r="A1780" s="1">
        <v>44514</v>
      </c>
      <c r="B1780">
        <v>19955</v>
      </c>
      <c r="C1780">
        <v>33316</v>
      </c>
      <c r="D1780">
        <v>21130</v>
      </c>
      <c r="E1780">
        <v>10502</v>
      </c>
      <c r="F1780">
        <v>81</v>
      </c>
      <c r="G1780" t="s">
        <v>40</v>
      </c>
      <c r="H1780" t="str">
        <f>IF(Grammys[[#This Row],[date]]&gt;=DATE(2022,2,1), "Grammys", "Grammys + TRA")</f>
        <v>Grammys + TRA</v>
      </c>
      <c r="I1780" s="29" t="str">
        <f>_xlfn.XLOOKUP(Grammys[[#This Row],[date]],mobile_visits[date],mobile_visits[mobile_visitors],"0")</f>
        <v>0</v>
      </c>
    </row>
    <row r="1781" spans="1:9">
      <c r="A1781" s="1">
        <v>44515</v>
      </c>
      <c r="B1781">
        <v>19645</v>
      </c>
      <c r="C1781">
        <v>34870</v>
      </c>
      <c r="D1781">
        <v>21254</v>
      </c>
      <c r="E1781">
        <v>10730</v>
      </c>
      <c r="F1781">
        <v>82</v>
      </c>
      <c r="G1781" t="s">
        <v>40</v>
      </c>
      <c r="H1781" t="str">
        <f>IF(Grammys[[#This Row],[date]]&gt;=DATE(2022,2,1), "Grammys", "Grammys + TRA")</f>
        <v>Grammys + TRA</v>
      </c>
      <c r="I1781" s="29" t="str">
        <f>_xlfn.XLOOKUP(Grammys[[#This Row],[date]],mobile_visits[date],mobile_visits[mobile_visitors],"0")</f>
        <v>0</v>
      </c>
    </row>
    <row r="1782" spans="1:9">
      <c r="A1782" s="1">
        <v>44516</v>
      </c>
      <c r="B1782">
        <v>20371</v>
      </c>
      <c r="C1782">
        <v>35957</v>
      </c>
      <c r="D1782">
        <v>21793</v>
      </c>
      <c r="E1782">
        <v>10951</v>
      </c>
      <c r="F1782">
        <v>77</v>
      </c>
      <c r="G1782" t="s">
        <v>40</v>
      </c>
      <c r="H1782" t="str">
        <f>IF(Grammys[[#This Row],[date]]&gt;=DATE(2022,2,1), "Grammys", "Grammys + TRA")</f>
        <v>Grammys + TRA</v>
      </c>
      <c r="I1782" s="29" t="str">
        <f>_xlfn.XLOOKUP(Grammys[[#This Row],[date]],mobile_visits[date],mobile_visits[mobile_visitors],"0")</f>
        <v>0</v>
      </c>
    </row>
    <row r="1783" spans="1:9">
      <c r="A1783" s="1">
        <v>44517</v>
      </c>
      <c r="B1783">
        <v>21128</v>
      </c>
      <c r="C1783">
        <v>37176</v>
      </c>
      <c r="D1783">
        <v>23041</v>
      </c>
      <c r="E1783">
        <v>11590</v>
      </c>
      <c r="F1783">
        <v>79</v>
      </c>
      <c r="G1783" t="s">
        <v>40</v>
      </c>
      <c r="H1783" t="str">
        <f>IF(Grammys[[#This Row],[date]]&gt;=DATE(2022,2,1), "Grammys", "Grammys + TRA")</f>
        <v>Grammys + TRA</v>
      </c>
      <c r="I1783" s="29" t="str">
        <f>_xlfn.XLOOKUP(Grammys[[#This Row],[date]],mobile_visits[date],mobile_visits[mobile_visitors],"0")</f>
        <v>0</v>
      </c>
    </row>
    <row r="1784" spans="1:9">
      <c r="A1784" s="1">
        <v>44518</v>
      </c>
      <c r="B1784">
        <v>29453</v>
      </c>
      <c r="C1784">
        <v>49787</v>
      </c>
      <c r="D1784">
        <v>31573</v>
      </c>
      <c r="E1784">
        <v>16662</v>
      </c>
      <c r="F1784">
        <v>74</v>
      </c>
      <c r="G1784" t="s">
        <v>40</v>
      </c>
      <c r="H1784" t="str">
        <f>IF(Grammys[[#This Row],[date]]&gt;=DATE(2022,2,1), "Grammys", "Grammys + TRA")</f>
        <v>Grammys + TRA</v>
      </c>
      <c r="I1784" s="29" t="str">
        <f>_xlfn.XLOOKUP(Grammys[[#This Row],[date]],mobile_visits[date],mobile_visits[mobile_visitors],"0")</f>
        <v>0</v>
      </c>
    </row>
    <row r="1785" spans="1:9">
      <c r="A1785" s="1">
        <v>44519</v>
      </c>
      <c r="B1785">
        <v>23814</v>
      </c>
      <c r="C1785">
        <v>42481</v>
      </c>
      <c r="D1785">
        <v>25899</v>
      </c>
      <c r="E1785">
        <v>13743</v>
      </c>
      <c r="F1785">
        <v>79</v>
      </c>
      <c r="G1785" t="s">
        <v>40</v>
      </c>
      <c r="H1785" t="str">
        <f>IF(Grammys[[#This Row],[date]]&gt;=DATE(2022,2,1), "Grammys", "Grammys + TRA")</f>
        <v>Grammys + TRA</v>
      </c>
      <c r="I1785" s="29" t="str">
        <f>_xlfn.XLOOKUP(Grammys[[#This Row],[date]],mobile_visits[date],mobile_visits[mobile_visitors],"0")</f>
        <v>0</v>
      </c>
    </row>
    <row r="1786" spans="1:9">
      <c r="A1786" s="1">
        <v>44520</v>
      </c>
      <c r="B1786">
        <v>19383</v>
      </c>
      <c r="C1786">
        <v>32215</v>
      </c>
      <c r="D1786">
        <v>20686</v>
      </c>
      <c r="E1786">
        <v>11084</v>
      </c>
      <c r="F1786">
        <v>75</v>
      </c>
      <c r="G1786" t="s">
        <v>40</v>
      </c>
      <c r="H1786" t="str">
        <f>IF(Grammys[[#This Row],[date]]&gt;=DATE(2022,2,1), "Grammys", "Grammys + TRA")</f>
        <v>Grammys + TRA</v>
      </c>
      <c r="I1786" s="29" t="str">
        <f>_xlfn.XLOOKUP(Grammys[[#This Row],[date]],mobile_visits[date],mobile_visits[mobile_visitors],"0")</f>
        <v>0</v>
      </c>
    </row>
    <row r="1787" spans="1:9">
      <c r="A1787" s="1">
        <v>44521</v>
      </c>
      <c r="B1787">
        <v>26549</v>
      </c>
      <c r="C1787">
        <v>45972</v>
      </c>
      <c r="D1787">
        <v>28520</v>
      </c>
      <c r="E1787">
        <v>14586</v>
      </c>
      <c r="F1787">
        <v>71</v>
      </c>
      <c r="G1787" t="s">
        <v>40</v>
      </c>
      <c r="H1787" t="str">
        <f>IF(Grammys[[#This Row],[date]]&gt;=DATE(2022,2,1), "Grammys", "Grammys + TRA")</f>
        <v>Grammys + TRA</v>
      </c>
      <c r="I1787" s="29" t="str">
        <f>_xlfn.XLOOKUP(Grammys[[#This Row],[date]],mobile_visits[date],mobile_visits[mobile_visitors],"0")</f>
        <v>0</v>
      </c>
    </row>
    <row r="1788" spans="1:9">
      <c r="A1788" s="1">
        <v>44522</v>
      </c>
      <c r="B1788">
        <v>48798</v>
      </c>
      <c r="C1788">
        <v>89115</v>
      </c>
      <c r="D1788">
        <v>53149</v>
      </c>
      <c r="E1788">
        <v>22185</v>
      </c>
      <c r="F1788">
        <v>78</v>
      </c>
      <c r="G1788" t="s">
        <v>41</v>
      </c>
      <c r="H1788" t="str">
        <f>IF(Grammys[[#This Row],[date]]&gt;=DATE(2022,2,1), "Grammys", "Grammys + TRA")</f>
        <v>Grammys + TRA</v>
      </c>
      <c r="I1788" s="29" t="str">
        <f>_xlfn.XLOOKUP(Grammys[[#This Row],[date]],mobile_visits[date],mobile_visits[mobile_visitors],"0")</f>
        <v>0</v>
      </c>
    </row>
    <row r="1789" spans="1:9">
      <c r="A1789" s="1">
        <v>44523</v>
      </c>
      <c r="B1789">
        <v>1003504</v>
      </c>
      <c r="C1789">
        <v>1894717</v>
      </c>
      <c r="D1789">
        <v>1139162</v>
      </c>
      <c r="E1789">
        <v>336053</v>
      </c>
      <c r="F1789">
        <v>147</v>
      </c>
      <c r="G1789" t="s">
        <v>40</v>
      </c>
      <c r="H1789" t="str">
        <f>IF(Grammys[[#This Row],[date]]&gt;=DATE(2022,2,1), "Grammys", "Grammys + TRA")</f>
        <v>Grammys + TRA</v>
      </c>
      <c r="I1789" s="29" t="str">
        <f>_xlfn.XLOOKUP(Grammys[[#This Row],[date]],mobile_visits[date],mobile_visits[mobile_visitors],"0")</f>
        <v>0</v>
      </c>
    </row>
    <row r="1790" spans="1:9">
      <c r="A1790" s="1">
        <v>44524</v>
      </c>
      <c r="B1790">
        <v>414730</v>
      </c>
      <c r="C1790">
        <v>711688</v>
      </c>
      <c r="D1790">
        <v>459412</v>
      </c>
      <c r="E1790">
        <v>183627</v>
      </c>
      <c r="F1790">
        <v>128</v>
      </c>
      <c r="G1790" t="s">
        <v>40</v>
      </c>
      <c r="H1790" t="str">
        <f>IF(Grammys[[#This Row],[date]]&gt;=DATE(2022,2,1), "Grammys", "Grammys + TRA")</f>
        <v>Grammys + TRA</v>
      </c>
      <c r="I1790" s="29" t="str">
        <f>_xlfn.XLOOKUP(Grammys[[#This Row],[date]],mobile_visits[date],mobile_visits[mobile_visitors],"0")</f>
        <v>0</v>
      </c>
    </row>
    <row r="1791" spans="1:9">
      <c r="A1791" s="1">
        <v>44525</v>
      </c>
      <c r="B1791">
        <v>144668</v>
      </c>
      <c r="C1791">
        <v>258031</v>
      </c>
      <c r="D1791">
        <v>162235</v>
      </c>
      <c r="E1791">
        <v>70930</v>
      </c>
      <c r="F1791">
        <v>121</v>
      </c>
      <c r="G1791" t="s">
        <v>40</v>
      </c>
      <c r="H1791" t="str">
        <f>IF(Grammys[[#This Row],[date]]&gt;=DATE(2022,2,1), "Grammys", "Grammys + TRA")</f>
        <v>Grammys + TRA</v>
      </c>
      <c r="I1791" s="29" t="str">
        <f>_xlfn.XLOOKUP(Grammys[[#This Row],[date]],mobile_visits[date],mobile_visits[mobile_visitors],"0")</f>
        <v>0</v>
      </c>
    </row>
    <row r="1792" spans="1:9">
      <c r="A1792" s="1">
        <v>44526</v>
      </c>
      <c r="B1792">
        <v>99395</v>
      </c>
      <c r="C1792">
        <v>179326</v>
      </c>
      <c r="D1792">
        <v>109041</v>
      </c>
      <c r="E1792">
        <v>47608</v>
      </c>
      <c r="F1792">
        <v>116</v>
      </c>
      <c r="G1792" t="s">
        <v>40</v>
      </c>
      <c r="H1792" t="str">
        <f>IF(Grammys[[#This Row],[date]]&gt;=DATE(2022,2,1), "Grammys", "Grammys + TRA")</f>
        <v>Grammys + TRA</v>
      </c>
      <c r="I1792" s="29" t="str">
        <f>_xlfn.XLOOKUP(Grammys[[#This Row],[date]],mobile_visits[date],mobile_visits[mobile_visitors],"0")</f>
        <v>0</v>
      </c>
    </row>
    <row r="1793" spans="1:9">
      <c r="A1793" s="1">
        <v>44527</v>
      </c>
      <c r="B1793">
        <v>75306</v>
      </c>
      <c r="C1793">
        <v>132900</v>
      </c>
      <c r="D1793">
        <v>82460</v>
      </c>
      <c r="E1793">
        <v>36374</v>
      </c>
      <c r="F1793">
        <v>120</v>
      </c>
      <c r="G1793" t="s">
        <v>40</v>
      </c>
      <c r="H1793" t="str">
        <f>IF(Grammys[[#This Row],[date]]&gt;=DATE(2022,2,1), "Grammys", "Grammys + TRA")</f>
        <v>Grammys + TRA</v>
      </c>
      <c r="I1793" s="29" t="str">
        <f>_xlfn.XLOOKUP(Grammys[[#This Row],[date]],mobile_visits[date],mobile_visits[mobile_visitors],"0")</f>
        <v>0</v>
      </c>
    </row>
    <row r="1794" spans="1:9">
      <c r="A1794" s="1">
        <v>44528</v>
      </c>
      <c r="B1794">
        <v>66848</v>
      </c>
      <c r="C1794">
        <v>120251</v>
      </c>
      <c r="D1794">
        <v>73229</v>
      </c>
      <c r="E1794">
        <v>31628</v>
      </c>
      <c r="F1794">
        <v>118</v>
      </c>
      <c r="G1794" t="s">
        <v>40</v>
      </c>
      <c r="H1794" t="str">
        <f>IF(Grammys[[#This Row],[date]]&gt;=DATE(2022,2,1), "Grammys", "Grammys + TRA")</f>
        <v>Grammys + TRA</v>
      </c>
      <c r="I1794" s="29" t="str">
        <f>_xlfn.XLOOKUP(Grammys[[#This Row],[date]],mobile_visits[date],mobile_visits[mobile_visitors],"0")</f>
        <v>0</v>
      </c>
    </row>
    <row r="1795" spans="1:9">
      <c r="A1795" s="1">
        <v>44529</v>
      </c>
      <c r="B1795">
        <v>58110</v>
      </c>
      <c r="C1795">
        <v>108988</v>
      </c>
      <c r="D1795">
        <v>63367</v>
      </c>
      <c r="E1795">
        <v>27362</v>
      </c>
      <c r="F1795">
        <v>123</v>
      </c>
      <c r="G1795" t="s">
        <v>40</v>
      </c>
      <c r="H1795" t="str">
        <f>IF(Grammys[[#This Row],[date]]&gt;=DATE(2022,2,1), "Grammys", "Grammys + TRA")</f>
        <v>Grammys + TRA</v>
      </c>
      <c r="I1795" s="29" t="str">
        <f>_xlfn.XLOOKUP(Grammys[[#This Row],[date]],mobile_visits[date],mobile_visits[mobile_visitors],"0")</f>
        <v>0</v>
      </c>
    </row>
    <row r="1796" spans="1:9">
      <c r="A1796" s="1">
        <v>44530</v>
      </c>
      <c r="B1796">
        <v>48440</v>
      </c>
      <c r="C1796">
        <v>88931</v>
      </c>
      <c r="D1796">
        <v>53457</v>
      </c>
      <c r="E1796">
        <v>24013</v>
      </c>
      <c r="F1796">
        <v>118</v>
      </c>
      <c r="G1796" t="s">
        <v>40</v>
      </c>
      <c r="H1796" t="str">
        <f>IF(Grammys[[#This Row],[date]]&gt;=DATE(2022,2,1), "Grammys", "Grammys + TRA")</f>
        <v>Grammys + TRA</v>
      </c>
      <c r="I1796" s="29" t="str">
        <f>_xlfn.XLOOKUP(Grammys[[#This Row],[date]],mobile_visits[date],mobile_visits[mobile_visitors],"0")</f>
        <v>0</v>
      </c>
    </row>
    <row r="1797" spans="1:9">
      <c r="A1797" s="1">
        <v>44531</v>
      </c>
      <c r="B1797">
        <v>45485</v>
      </c>
      <c r="C1797">
        <v>84789</v>
      </c>
      <c r="D1797">
        <v>50039</v>
      </c>
      <c r="E1797">
        <v>22908</v>
      </c>
      <c r="F1797">
        <v>110</v>
      </c>
      <c r="G1797" t="s">
        <v>40</v>
      </c>
      <c r="H1797" t="str">
        <f>IF(Grammys[[#This Row],[date]]&gt;=DATE(2022,2,1), "Grammys", "Grammys + TRA")</f>
        <v>Grammys + TRA</v>
      </c>
      <c r="I1797" s="29" t="str">
        <f>_xlfn.XLOOKUP(Grammys[[#This Row],[date]],mobile_visits[date],mobile_visits[mobile_visitors],"0")</f>
        <v>0</v>
      </c>
    </row>
    <row r="1798" spans="1:9">
      <c r="A1798" s="1">
        <v>44532</v>
      </c>
      <c r="B1798">
        <v>39226</v>
      </c>
      <c r="C1798">
        <v>73000</v>
      </c>
      <c r="D1798">
        <v>43337</v>
      </c>
      <c r="E1798">
        <v>20538</v>
      </c>
      <c r="F1798">
        <v>103</v>
      </c>
      <c r="G1798" t="s">
        <v>40</v>
      </c>
      <c r="H1798" t="str">
        <f>IF(Grammys[[#This Row],[date]]&gt;=DATE(2022,2,1), "Grammys", "Grammys + TRA")</f>
        <v>Grammys + TRA</v>
      </c>
      <c r="I1798" s="29" t="str">
        <f>_xlfn.XLOOKUP(Grammys[[#This Row],[date]],mobile_visits[date],mobile_visits[mobile_visitors],"0")</f>
        <v>0</v>
      </c>
    </row>
    <row r="1799" spans="1:9">
      <c r="A1799" s="1">
        <v>44533</v>
      </c>
      <c r="B1799">
        <v>34250</v>
      </c>
      <c r="C1799">
        <v>63092</v>
      </c>
      <c r="D1799">
        <v>38030</v>
      </c>
      <c r="E1799">
        <v>18342</v>
      </c>
      <c r="F1799">
        <v>106</v>
      </c>
      <c r="G1799" t="s">
        <v>40</v>
      </c>
      <c r="H1799" t="str">
        <f>IF(Grammys[[#This Row],[date]]&gt;=DATE(2022,2,1), "Grammys", "Grammys + TRA")</f>
        <v>Grammys + TRA</v>
      </c>
      <c r="I1799" s="29" t="str">
        <f>_xlfn.XLOOKUP(Grammys[[#This Row],[date]],mobile_visits[date],mobile_visits[mobile_visitors],"0")</f>
        <v>0</v>
      </c>
    </row>
    <row r="1800" spans="1:9">
      <c r="A1800" s="1">
        <v>44534</v>
      </c>
      <c r="B1800">
        <v>31242</v>
      </c>
      <c r="C1800">
        <v>55453</v>
      </c>
      <c r="D1800">
        <v>34124</v>
      </c>
      <c r="E1800">
        <v>16479</v>
      </c>
      <c r="F1800">
        <v>106</v>
      </c>
      <c r="G1800" t="s">
        <v>40</v>
      </c>
      <c r="H1800" t="str">
        <f>IF(Grammys[[#This Row],[date]]&gt;=DATE(2022,2,1), "Grammys", "Grammys + TRA")</f>
        <v>Grammys + TRA</v>
      </c>
      <c r="I1800" s="29" t="str">
        <f>_xlfn.XLOOKUP(Grammys[[#This Row],[date]],mobile_visits[date],mobile_visits[mobile_visitors],"0")</f>
        <v>0</v>
      </c>
    </row>
    <row r="1801" spans="1:9">
      <c r="A1801" s="1">
        <v>44535</v>
      </c>
      <c r="B1801">
        <v>32553</v>
      </c>
      <c r="C1801">
        <v>59475</v>
      </c>
      <c r="D1801">
        <v>35681</v>
      </c>
      <c r="E1801">
        <v>17556</v>
      </c>
      <c r="F1801">
        <v>107</v>
      </c>
      <c r="G1801" t="s">
        <v>40</v>
      </c>
      <c r="H1801" t="str">
        <f>IF(Grammys[[#This Row],[date]]&gt;=DATE(2022,2,1), "Grammys", "Grammys + TRA")</f>
        <v>Grammys + TRA</v>
      </c>
      <c r="I1801" s="29" t="str">
        <f>_xlfn.XLOOKUP(Grammys[[#This Row],[date]],mobile_visits[date],mobile_visits[mobile_visitors],"0")</f>
        <v>0</v>
      </c>
    </row>
    <row r="1802" spans="1:9">
      <c r="A1802" s="1">
        <v>44536</v>
      </c>
      <c r="B1802">
        <v>43623</v>
      </c>
      <c r="C1802">
        <v>81820</v>
      </c>
      <c r="D1802">
        <v>48175</v>
      </c>
      <c r="E1802">
        <v>22262</v>
      </c>
      <c r="F1802">
        <v>105</v>
      </c>
      <c r="G1802" t="s">
        <v>40</v>
      </c>
      <c r="H1802" t="str">
        <f>IF(Grammys[[#This Row],[date]]&gt;=DATE(2022,2,1), "Grammys", "Grammys + TRA")</f>
        <v>Grammys + TRA</v>
      </c>
      <c r="I1802" s="29" t="str">
        <f>_xlfn.XLOOKUP(Grammys[[#This Row],[date]],mobile_visits[date],mobile_visits[mobile_visitors],"0")</f>
        <v>0</v>
      </c>
    </row>
    <row r="1803" spans="1:9">
      <c r="A1803" s="1">
        <v>44537</v>
      </c>
      <c r="B1803">
        <v>42044</v>
      </c>
      <c r="C1803">
        <v>78539</v>
      </c>
      <c r="D1803">
        <v>46259</v>
      </c>
      <c r="E1803">
        <v>21418</v>
      </c>
      <c r="F1803">
        <v>104</v>
      </c>
      <c r="G1803" t="s">
        <v>40</v>
      </c>
      <c r="H1803" t="str">
        <f>IF(Grammys[[#This Row],[date]]&gt;=DATE(2022,2,1), "Grammys", "Grammys + TRA")</f>
        <v>Grammys + TRA</v>
      </c>
      <c r="I1803" s="29" t="str">
        <f>_xlfn.XLOOKUP(Grammys[[#This Row],[date]],mobile_visits[date],mobile_visits[mobile_visitors],"0")</f>
        <v>0</v>
      </c>
    </row>
    <row r="1804" spans="1:9">
      <c r="A1804" s="1">
        <v>44538</v>
      </c>
      <c r="B1804">
        <v>32332</v>
      </c>
      <c r="C1804">
        <v>62197</v>
      </c>
      <c r="D1804">
        <v>35880</v>
      </c>
      <c r="E1804">
        <v>16685</v>
      </c>
      <c r="F1804">
        <v>116</v>
      </c>
      <c r="G1804" t="s">
        <v>40</v>
      </c>
      <c r="H1804" t="str">
        <f>IF(Grammys[[#This Row],[date]]&gt;=DATE(2022,2,1), "Grammys", "Grammys + TRA")</f>
        <v>Grammys + TRA</v>
      </c>
      <c r="I1804" s="29" t="str">
        <f>_xlfn.XLOOKUP(Grammys[[#This Row],[date]],mobile_visits[date],mobile_visits[mobile_visitors],"0")</f>
        <v>0</v>
      </c>
    </row>
    <row r="1805" spans="1:9">
      <c r="A1805" s="1">
        <v>44539</v>
      </c>
      <c r="B1805">
        <v>28173</v>
      </c>
      <c r="C1805">
        <v>53624</v>
      </c>
      <c r="D1805">
        <v>31029</v>
      </c>
      <c r="E1805">
        <v>14609</v>
      </c>
      <c r="F1805">
        <v>106</v>
      </c>
      <c r="G1805" t="s">
        <v>40</v>
      </c>
      <c r="H1805" t="str">
        <f>IF(Grammys[[#This Row],[date]]&gt;=DATE(2022,2,1), "Grammys", "Grammys + TRA")</f>
        <v>Grammys + TRA</v>
      </c>
      <c r="I1805" s="29" t="str">
        <f>_xlfn.XLOOKUP(Grammys[[#This Row],[date]],mobile_visits[date],mobile_visits[mobile_visitors],"0")</f>
        <v>0</v>
      </c>
    </row>
    <row r="1806" spans="1:9">
      <c r="A1806" s="1">
        <v>44540</v>
      </c>
      <c r="B1806">
        <v>28200</v>
      </c>
      <c r="C1806">
        <v>50142</v>
      </c>
      <c r="D1806">
        <v>30273</v>
      </c>
      <c r="E1806">
        <v>14486</v>
      </c>
      <c r="F1806">
        <v>100</v>
      </c>
      <c r="G1806" t="s">
        <v>40</v>
      </c>
      <c r="H1806" t="str">
        <f>IF(Grammys[[#This Row],[date]]&gt;=DATE(2022,2,1), "Grammys", "Grammys + TRA")</f>
        <v>Grammys + TRA</v>
      </c>
      <c r="I1806" s="29" t="str">
        <f>_xlfn.XLOOKUP(Grammys[[#This Row],[date]],mobile_visits[date],mobile_visits[mobile_visitors],"0")</f>
        <v>0</v>
      </c>
    </row>
    <row r="1807" spans="1:9">
      <c r="A1807" s="1">
        <v>44541</v>
      </c>
      <c r="B1807">
        <v>25699</v>
      </c>
      <c r="C1807">
        <v>44794</v>
      </c>
      <c r="D1807">
        <v>27883</v>
      </c>
      <c r="E1807">
        <v>13658</v>
      </c>
      <c r="F1807">
        <v>98</v>
      </c>
      <c r="G1807" t="s">
        <v>40</v>
      </c>
      <c r="H1807" t="str">
        <f>IF(Grammys[[#This Row],[date]]&gt;=DATE(2022,2,1), "Grammys", "Grammys + TRA")</f>
        <v>Grammys + TRA</v>
      </c>
      <c r="I1807" s="29" t="str">
        <f>_xlfn.XLOOKUP(Grammys[[#This Row],[date]],mobile_visits[date],mobile_visits[mobile_visitors],"0")</f>
        <v>0</v>
      </c>
    </row>
    <row r="1808" spans="1:9">
      <c r="A1808" s="1">
        <v>44542</v>
      </c>
      <c r="B1808">
        <v>26464</v>
      </c>
      <c r="C1808">
        <v>46178</v>
      </c>
      <c r="D1808">
        <v>28753</v>
      </c>
      <c r="E1808">
        <v>14639</v>
      </c>
      <c r="F1808">
        <v>97</v>
      </c>
      <c r="G1808" t="s">
        <v>40</v>
      </c>
      <c r="H1808" t="str">
        <f>IF(Grammys[[#This Row],[date]]&gt;=DATE(2022,2,1), "Grammys", "Grammys + TRA")</f>
        <v>Grammys + TRA</v>
      </c>
      <c r="I1808" s="29" t="str">
        <f>_xlfn.XLOOKUP(Grammys[[#This Row],[date]],mobile_visits[date],mobile_visits[mobile_visitors],"0")</f>
        <v>0</v>
      </c>
    </row>
    <row r="1809" spans="1:9">
      <c r="A1809" s="1">
        <v>44543</v>
      </c>
      <c r="B1809">
        <v>25485</v>
      </c>
      <c r="C1809">
        <v>47839</v>
      </c>
      <c r="D1809">
        <v>28190</v>
      </c>
      <c r="E1809">
        <v>13859</v>
      </c>
      <c r="F1809">
        <v>103</v>
      </c>
      <c r="G1809" t="s">
        <v>40</v>
      </c>
      <c r="H1809" t="str">
        <f>IF(Grammys[[#This Row],[date]]&gt;=DATE(2022,2,1), "Grammys", "Grammys + TRA")</f>
        <v>Grammys + TRA</v>
      </c>
      <c r="I1809" s="29" t="str">
        <f>_xlfn.XLOOKUP(Grammys[[#This Row],[date]],mobile_visits[date],mobile_visits[mobile_visitors],"0")</f>
        <v>0</v>
      </c>
    </row>
    <row r="1810" spans="1:9">
      <c r="A1810" s="1">
        <v>44544</v>
      </c>
      <c r="B1810">
        <v>24091</v>
      </c>
      <c r="C1810">
        <v>43194</v>
      </c>
      <c r="D1810">
        <v>26089</v>
      </c>
      <c r="E1810">
        <v>13029</v>
      </c>
      <c r="F1810">
        <v>97</v>
      </c>
      <c r="G1810" t="s">
        <v>40</v>
      </c>
      <c r="H1810" t="str">
        <f>IF(Grammys[[#This Row],[date]]&gt;=DATE(2022,2,1), "Grammys", "Grammys + TRA")</f>
        <v>Grammys + TRA</v>
      </c>
      <c r="I1810" s="29" t="str">
        <f>_xlfn.XLOOKUP(Grammys[[#This Row],[date]],mobile_visits[date],mobile_visits[mobile_visitors],"0")</f>
        <v>0</v>
      </c>
    </row>
    <row r="1811" spans="1:9">
      <c r="A1811" s="1">
        <v>44545</v>
      </c>
      <c r="B1811">
        <v>21457</v>
      </c>
      <c r="C1811">
        <v>40012</v>
      </c>
      <c r="D1811">
        <v>23793</v>
      </c>
      <c r="E1811">
        <v>11976</v>
      </c>
      <c r="F1811">
        <v>96</v>
      </c>
      <c r="G1811" t="s">
        <v>40</v>
      </c>
      <c r="H1811" t="str">
        <f>IF(Grammys[[#This Row],[date]]&gt;=DATE(2022,2,1), "Grammys", "Grammys + TRA")</f>
        <v>Grammys + TRA</v>
      </c>
      <c r="I1811" s="29" t="str">
        <f>_xlfn.XLOOKUP(Grammys[[#This Row],[date]],mobile_visits[date],mobile_visits[mobile_visitors],"0")</f>
        <v>0</v>
      </c>
    </row>
    <row r="1812" spans="1:9">
      <c r="A1812" s="1">
        <v>44546</v>
      </c>
      <c r="B1812">
        <v>21360</v>
      </c>
      <c r="C1812">
        <v>38662</v>
      </c>
      <c r="D1812">
        <v>23302</v>
      </c>
      <c r="E1812">
        <v>11801</v>
      </c>
      <c r="F1812">
        <v>100</v>
      </c>
      <c r="G1812" t="s">
        <v>40</v>
      </c>
      <c r="H1812" t="str">
        <f>IF(Grammys[[#This Row],[date]]&gt;=DATE(2022,2,1), "Grammys", "Grammys + TRA")</f>
        <v>Grammys + TRA</v>
      </c>
      <c r="I1812" s="29" t="str">
        <f>_xlfn.XLOOKUP(Grammys[[#This Row],[date]],mobile_visits[date],mobile_visits[mobile_visitors],"0")</f>
        <v>0</v>
      </c>
    </row>
    <row r="1813" spans="1:9">
      <c r="A1813" s="1">
        <v>44547</v>
      </c>
      <c r="B1813">
        <v>19782</v>
      </c>
      <c r="C1813">
        <v>35502</v>
      </c>
      <c r="D1813">
        <v>21606</v>
      </c>
      <c r="E1813">
        <v>10963</v>
      </c>
      <c r="F1813">
        <v>97</v>
      </c>
      <c r="G1813" t="s">
        <v>40</v>
      </c>
      <c r="H1813" t="str">
        <f>IF(Grammys[[#This Row],[date]]&gt;=DATE(2022,2,1), "Grammys", "Grammys + TRA")</f>
        <v>Grammys + TRA</v>
      </c>
      <c r="I1813" s="29" t="str">
        <f>_xlfn.XLOOKUP(Grammys[[#This Row],[date]],mobile_visits[date],mobile_visits[mobile_visitors],"0")</f>
        <v>0</v>
      </c>
    </row>
    <row r="1814" spans="1:9">
      <c r="A1814" s="1">
        <v>44548</v>
      </c>
      <c r="B1814">
        <v>19568</v>
      </c>
      <c r="C1814">
        <v>33898</v>
      </c>
      <c r="D1814">
        <v>21348</v>
      </c>
      <c r="E1814">
        <v>10905</v>
      </c>
      <c r="F1814">
        <v>99</v>
      </c>
      <c r="G1814" t="s">
        <v>40</v>
      </c>
      <c r="H1814" t="str">
        <f>IF(Grammys[[#This Row],[date]]&gt;=DATE(2022,2,1), "Grammys", "Grammys + TRA")</f>
        <v>Grammys + TRA</v>
      </c>
      <c r="I1814" s="29" t="str">
        <f>_xlfn.XLOOKUP(Grammys[[#This Row],[date]],mobile_visits[date],mobile_visits[mobile_visitors],"0")</f>
        <v>0</v>
      </c>
    </row>
    <row r="1815" spans="1:9">
      <c r="A1815" s="1">
        <v>44549</v>
      </c>
      <c r="B1815">
        <v>19727</v>
      </c>
      <c r="C1815">
        <v>34366</v>
      </c>
      <c r="D1815">
        <v>21552</v>
      </c>
      <c r="E1815">
        <v>10843</v>
      </c>
      <c r="F1815">
        <v>101</v>
      </c>
      <c r="G1815" t="s">
        <v>40</v>
      </c>
      <c r="H1815" t="str">
        <f>IF(Grammys[[#This Row],[date]]&gt;=DATE(2022,2,1), "Grammys", "Grammys + TRA")</f>
        <v>Grammys + TRA</v>
      </c>
      <c r="I1815" s="29" t="str">
        <f>_xlfn.XLOOKUP(Grammys[[#This Row],[date]],mobile_visits[date],mobile_visits[mobile_visitors],"0")</f>
        <v>0</v>
      </c>
    </row>
    <row r="1816" spans="1:9">
      <c r="A1816" s="1">
        <v>44550</v>
      </c>
      <c r="B1816">
        <v>18962</v>
      </c>
      <c r="C1816">
        <v>34547</v>
      </c>
      <c r="D1816">
        <v>20771</v>
      </c>
      <c r="E1816">
        <v>10386</v>
      </c>
      <c r="F1816">
        <v>102</v>
      </c>
      <c r="G1816" t="s">
        <v>40</v>
      </c>
      <c r="H1816" t="str">
        <f>IF(Grammys[[#This Row],[date]]&gt;=DATE(2022,2,1), "Grammys", "Grammys + TRA")</f>
        <v>Grammys + TRA</v>
      </c>
      <c r="I1816" s="29" t="str">
        <f>_xlfn.XLOOKUP(Grammys[[#This Row],[date]],mobile_visits[date],mobile_visits[mobile_visitors],"0")</f>
        <v>0</v>
      </c>
    </row>
    <row r="1817" spans="1:9">
      <c r="A1817" s="1">
        <v>44551</v>
      </c>
      <c r="B1817">
        <v>19503</v>
      </c>
      <c r="C1817">
        <v>34327</v>
      </c>
      <c r="D1817">
        <v>21212</v>
      </c>
      <c r="E1817">
        <v>10660</v>
      </c>
      <c r="F1817">
        <v>99</v>
      </c>
      <c r="G1817" t="s">
        <v>40</v>
      </c>
      <c r="H1817" t="str">
        <f>IF(Grammys[[#This Row],[date]]&gt;=DATE(2022,2,1), "Grammys", "Grammys + TRA")</f>
        <v>Grammys + TRA</v>
      </c>
      <c r="I1817" s="29" t="str">
        <f>_xlfn.XLOOKUP(Grammys[[#This Row],[date]],mobile_visits[date],mobile_visits[mobile_visitors],"0")</f>
        <v>0</v>
      </c>
    </row>
    <row r="1818" spans="1:9">
      <c r="A1818" s="1">
        <v>44552</v>
      </c>
      <c r="B1818">
        <v>18941</v>
      </c>
      <c r="C1818">
        <v>33995</v>
      </c>
      <c r="D1818">
        <v>20901</v>
      </c>
      <c r="E1818">
        <v>10788</v>
      </c>
      <c r="F1818">
        <v>99</v>
      </c>
      <c r="G1818" t="s">
        <v>40</v>
      </c>
      <c r="H1818" t="str">
        <f>IF(Grammys[[#This Row],[date]]&gt;=DATE(2022,2,1), "Grammys", "Grammys + TRA")</f>
        <v>Grammys + TRA</v>
      </c>
      <c r="I1818" s="29" t="str">
        <f>_xlfn.XLOOKUP(Grammys[[#This Row],[date]],mobile_visits[date],mobile_visits[mobile_visitors],"0")</f>
        <v>0</v>
      </c>
    </row>
    <row r="1819" spans="1:9">
      <c r="A1819" s="1">
        <v>44553</v>
      </c>
      <c r="B1819">
        <v>18618</v>
      </c>
      <c r="C1819">
        <v>33070</v>
      </c>
      <c r="D1819">
        <v>20577</v>
      </c>
      <c r="E1819">
        <v>10441</v>
      </c>
      <c r="F1819">
        <v>97</v>
      </c>
      <c r="G1819" t="s">
        <v>40</v>
      </c>
      <c r="H1819" t="str">
        <f>IF(Grammys[[#This Row],[date]]&gt;=DATE(2022,2,1), "Grammys", "Grammys + TRA")</f>
        <v>Grammys + TRA</v>
      </c>
      <c r="I1819" s="29" t="str">
        <f>_xlfn.XLOOKUP(Grammys[[#This Row],[date]],mobile_visits[date],mobile_visits[mobile_visitors],"0")</f>
        <v>0</v>
      </c>
    </row>
    <row r="1820" spans="1:9">
      <c r="A1820" s="1">
        <v>44554</v>
      </c>
      <c r="B1820">
        <v>17222</v>
      </c>
      <c r="C1820">
        <v>29762</v>
      </c>
      <c r="D1820">
        <v>18848</v>
      </c>
      <c r="E1820">
        <v>9735</v>
      </c>
      <c r="F1820">
        <v>96</v>
      </c>
      <c r="G1820" t="s">
        <v>40</v>
      </c>
      <c r="H1820" t="str">
        <f>IF(Grammys[[#This Row],[date]]&gt;=DATE(2022,2,1), "Grammys", "Grammys + TRA")</f>
        <v>Grammys + TRA</v>
      </c>
      <c r="I1820" s="29" t="str">
        <f>_xlfn.XLOOKUP(Grammys[[#This Row],[date]],mobile_visits[date],mobile_visits[mobile_visitors],"0")</f>
        <v>0</v>
      </c>
    </row>
    <row r="1821" spans="1:9">
      <c r="A1821" s="1">
        <v>44555</v>
      </c>
      <c r="B1821">
        <v>16779</v>
      </c>
      <c r="C1821">
        <v>28706</v>
      </c>
      <c r="D1821">
        <v>18026</v>
      </c>
      <c r="E1821">
        <v>9385</v>
      </c>
      <c r="F1821">
        <v>95</v>
      </c>
      <c r="G1821" t="s">
        <v>40</v>
      </c>
      <c r="H1821" t="str">
        <f>IF(Grammys[[#This Row],[date]]&gt;=DATE(2022,2,1), "Grammys", "Grammys + TRA")</f>
        <v>Grammys + TRA</v>
      </c>
      <c r="I1821" s="29" t="str">
        <f>_xlfn.XLOOKUP(Grammys[[#This Row],[date]],mobile_visits[date],mobile_visits[mobile_visitors],"0")</f>
        <v>0</v>
      </c>
    </row>
    <row r="1822" spans="1:9">
      <c r="A1822" s="1">
        <v>44556</v>
      </c>
      <c r="B1822">
        <v>19561</v>
      </c>
      <c r="C1822">
        <v>34337</v>
      </c>
      <c r="D1822">
        <v>21534</v>
      </c>
      <c r="E1822">
        <v>10643</v>
      </c>
      <c r="F1822">
        <v>108</v>
      </c>
      <c r="G1822" t="s">
        <v>40</v>
      </c>
      <c r="H1822" t="str">
        <f>IF(Grammys[[#This Row],[date]]&gt;=DATE(2022,2,1), "Grammys", "Grammys + TRA")</f>
        <v>Grammys + TRA</v>
      </c>
      <c r="I1822" s="29" t="str">
        <f>_xlfn.XLOOKUP(Grammys[[#This Row],[date]],mobile_visits[date],mobile_visits[mobile_visitors],"0")</f>
        <v>0</v>
      </c>
    </row>
    <row r="1823" spans="1:9">
      <c r="A1823" s="1">
        <v>44557</v>
      </c>
      <c r="B1823">
        <v>19361</v>
      </c>
      <c r="C1823">
        <v>35186</v>
      </c>
      <c r="D1823">
        <v>21462</v>
      </c>
      <c r="E1823">
        <v>10495</v>
      </c>
      <c r="F1823">
        <v>106</v>
      </c>
      <c r="G1823" t="s">
        <v>40</v>
      </c>
      <c r="H1823" t="str">
        <f>IF(Grammys[[#This Row],[date]]&gt;=DATE(2022,2,1), "Grammys", "Grammys + TRA")</f>
        <v>Grammys + TRA</v>
      </c>
      <c r="I1823" s="29" t="str">
        <f>_xlfn.XLOOKUP(Grammys[[#This Row],[date]],mobile_visits[date],mobile_visits[mobile_visitors],"0")</f>
        <v>0</v>
      </c>
    </row>
    <row r="1824" spans="1:9">
      <c r="A1824" s="1">
        <v>44558</v>
      </c>
      <c r="B1824">
        <v>21521</v>
      </c>
      <c r="C1824">
        <v>39175</v>
      </c>
      <c r="D1824">
        <v>23579</v>
      </c>
      <c r="E1824">
        <v>11243</v>
      </c>
      <c r="F1824">
        <v>112</v>
      </c>
      <c r="G1824" t="s">
        <v>40</v>
      </c>
      <c r="H1824" t="str">
        <f>IF(Grammys[[#This Row],[date]]&gt;=DATE(2022,2,1), "Grammys", "Grammys + TRA")</f>
        <v>Grammys + TRA</v>
      </c>
      <c r="I1824" s="29" t="str">
        <f>_xlfn.XLOOKUP(Grammys[[#This Row],[date]],mobile_visits[date],mobile_visits[mobile_visitors],"0")</f>
        <v>0</v>
      </c>
    </row>
    <row r="1825" spans="1:9">
      <c r="A1825" s="1">
        <v>44559</v>
      </c>
      <c r="B1825">
        <v>21924</v>
      </c>
      <c r="C1825">
        <v>39992</v>
      </c>
      <c r="D1825">
        <v>24155</v>
      </c>
      <c r="E1825">
        <v>11670</v>
      </c>
      <c r="F1825">
        <v>110</v>
      </c>
      <c r="G1825" t="s">
        <v>40</v>
      </c>
      <c r="H1825" t="str">
        <f>IF(Grammys[[#This Row],[date]]&gt;=DATE(2022,2,1), "Grammys", "Grammys + TRA")</f>
        <v>Grammys + TRA</v>
      </c>
      <c r="I1825" s="29" t="str">
        <f>_xlfn.XLOOKUP(Grammys[[#This Row],[date]],mobile_visits[date],mobile_visits[mobile_visitors],"0")</f>
        <v>0</v>
      </c>
    </row>
    <row r="1826" spans="1:9">
      <c r="A1826" s="1">
        <v>44560</v>
      </c>
      <c r="B1826">
        <v>23859</v>
      </c>
      <c r="C1826">
        <v>44054</v>
      </c>
      <c r="D1826">
        <v>26137</v>
      </c>
      <c r="E1826">
        <v>11833</v>
      </c>
      <c r="F1826">
        <v>109</v>
      </c>
      <c r="G1826" t="s">
        <v>40</v>
      </c>
      <c r="H1826" t="str">
        <f>IF(Grammys[[#This Row],[date]]&gt;=DATE(2022,2,1), "Grammys", "Grammys + TRA")</f>
        <v>Grammys + TRA</v>
      </c>
      <c r="I1826" s="29" t="str">
        <f>_xlfn.XLOOKUP(Grammys[[#This Row],[date]],mobile_visits[date],mobile_visits[mobile_visitors],"0")</f>
        <v>0</v>
      </c>
    </row>
    <row r="1827" spans="1:9">
      <c r="A1827" s="1">
        <v>44561</v>
      </c>
      <c r="B1827">
        <v>35922</v>
      </c>
      <c r="C1827">
        <v>59931</v>
      </c>
      <c r="D1827">
        <v>38860</v>
      </c>
      <c r="E1827">
        <v>15883</v>
      </c>
      <c r="F1827">
        <v>94</v>
      </c>
      <c r="G1827" t="s">
        <v>40</v>
      </c>
      <c r="H1827" t="str">
        <f>IF(Grammys[[#This Row],[date]]&gt;=DATE(2022,2,1), "Grammys", "Grammys + TRA")</f>
        <v>Grammys + TRA</v>
      </c>
      <c r="I1827" s="29" t="str">
        <f>_xlfn.XLOOKUP(Grammys[[#This Row],[date]],mobile_visits[date],mobile_visits[mobile_visitors],"0")</f>
        <v>0</v>
      </c>
    </row>
    <row r="1828" spans="1:9">
      <c r="A1828" s="1">
        <v>44562</v>
      </c>
      <c r="B1828">
        <v>27103</v>
      </c>
      <c r="C1828">
        <v>46877</v>
      </c>
      <c r="D1828">
        <v>29266</v>
      </c>
      <c r="E1828">
        <v>13150</v>
      </c>
      <c r="F1828">
        <v>101</v>
      </c>
      <c r="G1828" t="s">
        <v>40</v>
      </c>
      <c r="H1828" t="str">
        <f>IF(Grammys[[#This Row],[date]]&gt;=DATE(2022,2,1), "Grammys", "Grammys + TRA")</f>
        <v>Grammys + TRA</v>
      </c>
      <c r="I1828" s="29" t="str">
        <f>_xlfn.XLOOKUP(Grammys[[#This Row],[date]],mobile_visits[date],mobile_visits[mobile_visitors],"0")</f>
        <v>0</v>
      </c>
    </row>
    <row r="1829" spans="1:9">
      <c r="A1829" s="1">
        <v>44563</v>
      </c>
      <c r="B1829">
        <v>25403</v>
      </c>
      <c r="C1829">
        <v>45582</v>
      </c>
      <c r="D1829">
        <v>27622</v>
      </c>
      <c r="E1829">
        <v>12640</v>
      </c>
      <c r="F1829">
        <v>110</v>
      </c>
      <c r="G1829" t="s">
        <v>40</v>
      </c>
      <c r="H1829" t="str">
        <f>IF(Grammys[[#This Row],[date]]&gt;=DATE(2022,2,1), "Grammys", "Grammys + TRA")</f>
        <v>Grammys + TRA</v>
      </c>
      <c r="I1829" s="29" t="str">
        <f>_xlfn.XLOOKUP(Grammys[[#This Row],[date]],mobile_visits[date],mobile_visits[mobile_visitors],"0")</f>
        <v>0</v>
      </c>
    </row>
    <row r="1830" spans="1:9">
      <c r="A1830" s="1">
        <v>44564</v>
      </c>
      <c r="B1830">
        <v>26678</v>
      </c>
      <c r="C1830">
        <v>49216</v>
      </c>
      <c r="D1830">
        <v>29098</v>
      </c>
      <c r="E1830">
        <v>13234</v>
      </c>
      <c r="F1830">
        <v>107</v>
      </c>
      <c r="G1830" t="s">
        <v>40</v>
      </c>
      <c r="H1830" t="str">
        <f>IF(Grammys[[#This Row],[date]]&gt;=DATE(2022,2,1), "Grammys", "Grammys + TRA")</f>
        <v>Grammys + TRA</v>
      </c>
      <c r="I1830" s="29" t="str">
        <f>_xlfn.XLOOKUP(Grammys[[#This Row],[date]],mobile_visits[date],mobile_visits[mobile_visitors],"0")</f>
        <v>0</v>
      </c>
    </row>
    <row r="1831" spans="1:9">
      <c r="A1831" s="1">
        <v>44565</v>
      </c>
      <c r="B1831">
        <v>32722</v>
      </c>
      <c r="C1831">
        <v>65614</v>
      </c>
      <c r="D1831">
        <v>36121</v>
      </c>
      <c r="E1831">
        <v>15457</v>
      </c>
      <c r="F1831">
        <v>114</v>
      </c>
      <c r="G1831" t="s">
        <v>40</v>
      </c>
      <c r="H1831" t="str">
        <f>IF(Grammys[[#This Row],[date]]&gt;=DATE(2022,2,1), "Grammys", "Grammys + TRA")</f>
        <v>Grammys + TRA</v>
      </c>
      <c r="I1831" s="29" t="str">
        <f>_xlfn.XLOOKUP(Grammys[[#This Row],[date]],mobile_visits[date],mobile_visits[mobile_visitors],"0")</f>
        <v>0</v>
      </c>
    </row>
    <row r="1832" spans="1:9">
      <c r="A1832" s="1">
        <v>44566</v>
      </c>
      <c r="B1832">
        <v>55461</v>
      </c>
      <c r="C1832">
        <v>93767</v>
      </c>
      <c r="D1832">
        <v>59677</v>
      </c>
      <c r="E1832">
        <v>23119</v>
      </c>
      <c r="F1832">
        <v>88</v>
      </c>
      <c r="G1832" t="s">
        <v>40</v>
      </c>
      <c r="H1832" t="str">
        <f>IF(Grammys[[#This Row],[date]]&gt;=DATE(2022,2,1), "Grammys", "Grammys + TRA")</f>
        <v>Grammys + TRA</v>
      </c>
      <c r="I1832" s="29" t="str">
        <f>_xlfn.XLOOKUP(Grammys[[#This Row],[date]],mobile_visits[date],mobile_visits[mobile_visitors],"0")</f>
        <v>0</v>
      </c>
    </row>
    <row r="1833" spans="1:9">
      <c r="A1833" s="1">
        <v>44567</v>
      </c>
      <c r="B1833">
        <v>45882</v>
      </c>
      <c r="C1833">
        <v>76172</v>
      </c>
      <c r="D1833">
        <v>49320</v>
      </c>
      <c r="E1833">
        <v>24641</v>
      </c>
      <c r="F1833">
        <v>77</v>
      </c>
      <c r="G1833" t="s">
        <v>40</v>
      </c>
      <c r="H1833" t="str">
        <f>IF(Grammys[[#This Row],[date]]&gt;=DATE(2022,2,1), "Grammys", "Grammys + TRA")</f>
        <v>Grammys + TRA</v>
      </c>
      <c r="I1833" s="29" t="str">
        <f>_xlfn.XLOOKUP(Grammys[[#This Row],[date]],mobile_visits[date],mobile_visits[mobile_visitors],"0")</f>
        <v>0</v>
      </c>
    </row>
    <row r="1834" spans="1:9">
      <c r="A1834" s="1">
        <v>44568</v>
      </c>
      <c r="B1834">
        <v>29218</v>
      </c>
      <c r="C1834">
        <v>53763</v>
      </c>
      <c r="D1834">
        <v>31714</v>
      </c>
      <c r="E1834">
        <v>13828</v>
      </c>
      <c r="F1834">
        <v>95</v>
      </c>
      <c r="G1834" t="s">
        <v>40</v>
      </c>
      <c r="H1834" t="str">
        <f>IF(Grammys[[#This Row],[date]]&gt;=DATE(2022,2,1), "Grammys", "Grammys + TRA")</f>
        <v>Grammys + TRA</v>
      </c>
      <c r="I1834" s="29" t="str">
        <f>_xlfn.XLOOKUP(Grammys[[#This Row],[date]],mobile_visits[date],mobile_visits[mobile_visitors],"0")</f>
        <v>0</v>
      </c>
    </row>
    <row r="1835" spans="1:9">
      <c r="A1835" s="1">
        <v>44569</v>
      </c>
      <c r="B1835">
        <v>25857</v>
      </c>
      <c r="C1835">
        <v>45869</v>
      </c>
      <c r="D1835">
        <v>27897</v>
      </c>
      <c r="E1835">
        <v>12429</v>
      </c>
      <c r="F1835">
        <v>99</v>
      </c>
      <c r="G1835" t="s">
        <v>40</v>
      </c>
      <c r="H1835" t="str">
        <f>IF(Grammys[[#This Row],[date]]&gt;=DATE(2022,2,1), "Grammys", "Grammys + TRA")</f>
        <v>Grammys + TRA</v>
      </c>
      <c r="I1835" s="29" t="str">
        <f>_xlfn.XLOOKUP(Grammys[[#This Row],[date]],mobile_visits[date],mobile_visits[mobile_visitors],"0")</f>
        <v>0</v>
      </c>
    </row>
    <row r="1836" spans="1:9">
      <c r="A1836" s="1">
        <v>44570</v>
      </c>
      <c r="B1836">
        <v>24280</v>
      </c>
      <c r="C1836">
        <v>43870</v>
      </c>
      <c r="D1836">
        <v>26562</v>
      </c>
      <c r="E1836">
        <v>12498</v>
      </c>
      <c r="F1836">
        <v>99</v>
      </c>
      <c r="G1836" t="s">
        <v>40</v>
      </c>
      <c r="H1836" t="str">
        <f>IF(Grammys[[#This Row],[date]]&gt;=DATE(2022,2,1), "Grammys", "Grammys + TRA")</f>
        <v>Grammys + TRA</v>
      </c>
      <c r="I1836" s="29" t="str">
        <f>_xlfn.XLOOKUP(Grammys[[#This Row],[date]],mobile_visits[date],mobile_visits[mobile_visitors],"0")</f>
        <v>0</v>
      </c>
    </row>
    <row r="1837" spans="1:9">
      <c r="A1837" s="1">
        <v>44571</v>
      </c>
      <c r="B1837">
        <v>25051</v>
      </c>
      <c r="C1837">
        <v>47148</v>
      </c>
      <c r="D1837">
        <v>27290</v>
      </c>
      <c r="E1837">
        <v>12786</v>
      </c>
      <c r="F1837">
        <v>94</v>
      </c>
      <c r="G1837" t="s">
        <v>40</v>
      </c>
      <c r="H1837" t="str">
        <f>IF(Grammys[[#This Row],[date]]&gt;=DATE(2022,2,1), "Grammys", "Grammys + TRA")</f>
        <v>Grammys + TRA</v>
      </c>
      <c r="I1837" s="29" t="str">
        <f>_xlfn.XLOOKUP(Grammys[[#This Row],[date]],mobile_visits[date],mobile_visits[mobile_visitors],"0")</f>
        <v>0</v>
      </c>
    </row>
    <row r="1838" spans="1:9">
      <c r="A1838" s="1">
        <v>44572</v>
      </c>
      <c r="B1838">
        <v>23817</v>
      </c>
      <c r="C1838">
        <v>44172</v>
      </c>
      <c r="D1838">
        <v>26166</v>
      </c>
      <c r="E1838">
        <v>12387</v>
      </c>
      <c r="F1838">
        <v>104</v>
      </c>
      <c r="G1838" t="s">
        <v>40</v>
      </c>
      <c r="H1838" t="str">
        <f>IF(Grammys[[#This Row],[date]]&gt;=DATE(2022,2,1), "Grammys", "Grammys + TRA")</f>
        <v>Grammys + TRA</v>
      </c>
      <c r="I1838" s="29" t="str">
        <f>_xlfn.XLOOKUP(Grammys[[#This Row],[date]],mobile_visits[date],mobile_visits[mobile_visitors],"0")</f>
        <v>0</v>
      </c>
    </row>
    <row r="1839" spans="1:9">
      <c r="A1839" s="1">
        <v>44573</v>
      </c>
      <c r="B1839">
        <v>24678</v>
      </c>
      <c r="C1839">
        <v>44288</v>
      </c>
      <c r="D1839">
        <v>26738</v>
      </c>
      <c r="E1839">
        <v>12672</v>
      </c>
      <c r="F1839">
        <v>107</v>
      </c>
      <c r="G1839" t="s">
        <v>40</v>
      </c>
      <c r="H1839" t="str">
        <f>IF(Grammys[[#This Row],[date]]&gt;=DATE(2022,2,1), "Grammys", "Grammys + TRA")</f>
        <v>Grammys + TRA</v>
      </c>
      <c r="I1839" s="29" t="str">
        <f>_xlfn.XLOOKUP(Grammys[[#This Row],[date]],mobile_visits[date],mobile_visits[mobile_visitors],"0")</f>
        <v>0</v>
      </c>
    </row>
    <row r="1840" spans="1:9">
      <c r="A1840" s="1">
        <v>44574</v>
      </c>
      <c r="B1840">
        <v>21036</v>
      </c>
      <c r="C1840">
        <v>37789</v>
      </c>
      <c r="D1840">
        <v>22598</v>
      </c>
      <c r="E1840">
        <v>11168</v>
      </c>
      <c r="F1840">
        <v>99</v>
      </c>
      <c r="G1840" t="s">
        <v>40</v>
      </c>
      <c r="H1840" t="str">
        <f>IF(Grammys[[#This Row],[date]]&gt;=DATE(2022,2,1), "Grammys", "Grammys + TRA")</f>
        <v>Grammys + TRA</v>
      </c>
      <c r="I1840" s="29" t="str">
        <f>_xlfn.XLOOKUP(Grammys[[#This Row],[date]],mobile_visits[date],mobile_visits[mobile_visitors],"0")</f>
        <v>0</v>
      </c>
    </row>
    <row r="1841" spans="1:9">
      <c r="A1841" s="1">
        <v>44575</v>
      </c>
      <c r="B1841">
        <v>20509</v>
      </c>
      <c r="C1841">
        <v>37322</v>
      </c>
      <c r="D1841">
        <v>22361</v>
      </c>
      <c r="E1841">
        <v>10989</v>
      </c>
      <c r="F1841">
        <v>95</v>
      </c>
      <c r="G1841" t="s">
        <v>40</v>
      </c>
      <c r="H1841" t="str">
        <f>IF(Grammys[[#This Row],[date]]&gt;=DATE(2022,2,1), "Grammys", "Grammys + TRA")</f>
        <v>Grammys + TRA</v>
      </c>
      <c r="I1841" s="29" t="str">
        <f>_xlfn.XLOOKUP(Grammys[[#This Row],[date]],mobile_visits[date],mobile_visits[mobile_visitors],"0")</f>
        <v>0</v>
      </c>
    </row>
    <row r="1842" spans="1:9">
      <c r="A1842" s="1">
        <v>44576</v>
      </c>
      <c r="B1842">
        <v>20504</v>
      </c>
      <c r="C1842">
        <v>35844</v>
      </c>
      <c r="D1842">
        <v>22568</v>
      </c>
      <c r="E1842">
        <v>11749</v>
      </c>
      <c r="F1842">
        <v>88</v>
      </c>
      <c r="G1842" t="s">
        <v>40</v>
      </c>
      <c r="H1842" t="str">
        <f>IF(Grammys[[#This Row],[date]]&gt;=DATE(2022,2,1), "Grammys", "Grammys + TRA")</f>
        <v>Grammys + TRA</v>
      </c>
      <c r="I1842" s="29" t="str">
        <f>_xlfn.XLOOKUP(Grammys[[#This Row],[date]],mobile_visits[date],mobile_visits[mobile_visitors],"0")</f>
        <v>0</v>
      </c>
    </row>
    <row r="1843" spans="1:9">
      <c r="A1843" s="1">
        <v>44577</v>
      </c>
      <c r="B1843">
        <v>20630</v>
      </c>
      <c r="C1843">
        <v>37128</v>
      </c>
      <c r="D1843">
        <v>22792</v>
      </c>
      <c r="E1843">
        <v>11283</v>
      </c>
      <c r="F1843">
        <v>95</v>
      </c>
      <c r="G1843" t="s">
        <v>40</v>
      </c>
      <c r="H1843" t="str">
        <f>IF(Grammys[[#This Row],[date]]&gt;=DATE(2022,2,1), "Grammys", "Grammys + TRA")</f>
        <v>Grammys + TRA</v>
      </c>
      <c r="I1843" s="29" t="str">
        <f>_xlfn.XLOOKUP(Grammys[[#This Row],[date]],mobile_visits[date],mobile_visits[mobile_visitors],"0")</f>
        <v>0</v>
      </c>
    </row>
    <row r="1844" spans="1:9">
      <c r="A1844" s="1">
        <v>44578</v>
      </c>
      <c r="B1844">
        <v>27402</v>
      </c>
      <c r="C1844">
        <v>47815</v>
      </c>
      <c r="D1844">
        <v>29844</v>
      </c>
      <c r="E1844">
        <v>14323</v>
      </c>
      <c r="F1844">
        <v>127</v>
      </c>
      <c r="G1844" t="s">
        <v>40</v>
      </c>
      <c r="H1844" t="str">
        <f>IF(Grammys[[#This Row],[date]]&gt;=DATE(2022,2,1), "Grammys", "Grammys + TRA")</f>
        <v>Grammys + TRA</v>
      </c>
      <c r="I1844" s="29" t="str">
        <f>_xlfn.XLOOKUP(Grammys[[#This Row],[date]],mobile_visits[date],mobile_visits[mobile_visitors],"0")</f>
        <v>0</v>
      </c>
    </row>
    <row r="1845" spans="1:9">
      <c r="A1845" s="1">
        <v>44579</v>
      </c>
      <c r="B1845">
        <v>30324</v>
      </c>
      <c r="C1845">
        <v>57248</v>
      </c>
      <c r="D1845">
        <v>32954</v>
      </c>
      <c r="E1845">
        <v>14619</v>
      </c>
      <c r="F1845">
        <v>110</v>
      </c>
      <c r="G1845" t="s">
        <v>40</v>
      </c>
      <c r="H1845" t="str">
        <f>IF(Grammys[[#This Row],[date]]&gt;=DATE(2022,2,1), "Grammys", "Grammys + TRA")</f>
        <v>Grammys + TRA</v>
      </c>
      <c r="I1845" s="29" t="str">
        <f>_xlfn.XLOOKUP(Grammys[[#This Row],[date]],mobile_visits[date],mobile_visits[mobile_visitors],"0")</f>
        <v>0</v>
      </c>
    </row>
    <row r="1846" spans="1:9">
      <c r="A1846" s="1">
        <v>44580</v>
      </c>
      <c r="B1846">
        <v>27005</v>
      </c>
      <c r="C1846">
        <v>51902</v>
      </c>
      <c r="D1846">
        <v>29456</v>
      </c>
      <c r="E1846">
        <v>13041</v>
      </c>
      <c r="F1846">
        <v>103</v>
      </c>
      <c r="G1846" t="s">
        <v>40</v>
      </c>
      <c r="H1846" t="str">
        <f>IF(Grammys[[#This Row],[date]]&gt;=DATE(2022,2,1), "Grammys", "Grammys + TRA")</f>
        <v>Grammys + TRA</v>
      </c>
      <c r="I1846" s="29" t="str">
        <f>_xlfn.XLOOKUP(Grammys[[#This Row],[date]],mobile_visits[date],mobile_visits[mobile_visitors],"0")</f>
        <v>0</v>
      </c>
    </row>
    <row r="1847" spans="1:9">
      <c r="A1847" s="1">
        <v>44581</v>
      </c>
      <c r="B1847">
        <v>29376</v>
      </c>
      <c r="C1847">
        <v>50163</v>
      </c>
      <c r="D1847">
        <v>31239</v>
      </c>
      <c r="E1847">
        <v>12409</v>
      </c>
      <c r="F1847">
        <v>109</v>
      </c>
      <c r="G1847" t="s">
        <v>40</v>
      </c>
      <c r="H1847" t="str">
        <f>IF(Grammys[[#This Row],[date]]&gt;=DATE(2022,2,1), "Grammys", "Grammys + TRA")</f>
        <v>Grammys + TRA</v>
      </c>
      <c r="I1847" s="29" t="str">
        <f>_xlfn.XLOOKUP(Grammys[[#This Row],[date]],mobile_visits[date],mobile_visits[mobile_visitors],"0")</f>
        <v>0</v>
      </c>
    </row>
    <row r="1848" spans="1:9">
      <c r="A1848" s="1">
        <v>44582</v>
      </c>
      <c r="B1848">
        <v>27532</v>
      </c>
      <c r="C1848">
        <v>47663</v>
      </c>
      <c r="D1848">
        <v>29526</v>
      </c>
      <c r="E1848">
        <v>13039</v>
      </c>
      <c r="F1848">
        <v>104</v>
      </c>
      <c r="G1848" t="s">
        <v>40</v>
      </c>
      <c r="H1848" t="str">
        <f>IF(Grammys[[#This Row],[date]]&gt;=DATE(2022,2,1), "Grammys", "Grammys + TRA")</f>
        <v>Grammys + TRA</v>
      </c>
      <c r="I1848" s="29" t="str">
        <f>_xlfn.XLOOKUP(Grammys[[#This Row],[date]],mobile_visits[date],mobile_visits[mobile_visitors],"0")</f>
        <v>0</v>
      </c>
    </row>
    <row r="1849" spans="1:9">
      <c r="A1849" s="1">
        <v>44583</v>
      </c>
      <c r="B1849">
        <v>25187</v>
      </c>
      <c r="C1849">
        <v>41634</v>
      </c>
      <c r="D1849">
        <v>26907</v>
      </c>
      <c r="E1849">
        <v>11592</v>
      </c>
      <c r="F1849">
        <v>107</v>
      </c>
      <c r="G1849" t="s">
        <v>40</v>
      </c>
      <c r="H1849" t="str">
        <f>IF(Grammys[[#This Row],[date]]&gt;=DATE(2022,2,1), "Grammys", "Grammys + TRA")</f>
        <v>Grammys + TRA</v>
      </c>
      <c r="I1849" s="29" t="str">
        <f>_xlfn.XLOOKUP(Grammys[[#This Row],[date]],mobile_visits[date],mobile_visits[mobile_visitors],"0")</f>
        <v>0</v>
      </c>
    </row>
    <row r="1850" spans="1:9">
      <c r="A1850" s="1">
        <v>44584</v>
      </c>
      <c r="B1850">
        <v>24506</v>
      </c>
      <c r="C1850">
        <v>40899</v>
      </c>
      <c r="D1850">
        <v>26326</v>
      </c>
      <c r="E1850">
        <v>11400</v>
      </c>
      <c r="F1850">
        <v>106</v>
      </c>
      <c r="G1850" t="s">
        <v>40</v>
      </c>
      <c r="H1850" t="str">
        <f>IF(Grammys[[#This Row],[date]]&gt;=DATE(2022,2,1), "Grammys", "Grammys + TRA")</f>
        <v>Grammys + TRA</v>
      </c>
      <c r="I1850" s="29" t="str">
        <f>_xlfn.XLOOKUP(Grammys[[#This Row],[date]],mobile_visits[date],mobile_visits[mobile_visitors],"0")</f>
        <v>0</v>
      </c>
    </row>
    <row r="1851" spans="1:9">
      <c r="A1851" s="1">
        <v>44585</v>
      </c>
      <c r="B1851">
        <v>24248</v>
      </c>
      <c r="C1851">
        <v>42219</v>
      </c>
      <c r="D1851">
        <v>26196</v>
      </c>
      <c r="E1851">
        <v>11519</v>
      </c>
      <c r="F1851">
        <v>102</v>
      </c>
      <c r="G1851" t="s">
        <v>40</v>
      </c>
      <c r="H1851" t="str">
        <f>IF(Grammys[[#This Row],[date]]&gt;=DATE(2022,2,1), "Grammys", "Grammys + TRA")</f>
        <v>Grammys + TRA</v>
      </c>
      <c r="I1851" s="29" t="str">
        <f>_xlfn.XLOOKUP(Grammys[[#This Row],[date]],mobile_visits[date],mobile_visits[mobile_visitors],"0")</f>
        <v>0</v>
      </c>
    </row>
    <row r="1852" spans="1:9">
      <c r="A1852" s="1">
        <v>44586</v>
      </c>
      <c r="B1852">
        <v>25663</v>
      </c>
      <c r="C1852">
        <v>44387</v>
      </c>
      <c r="D1852">
        <v>27496</v>
      </c>
      <c r="E1852">
        <v>11923</v>
      </c>
      <c r="F1852">
        <v>102</v>
      </c>
      <c r="G1852" t="s">
        <v>40</v>
      </c>
      <c r="H1852" t="str">
        <f>IF(Grammys[[#This Row],[date]]&gt;=DATE(2022,2,1), "Grammys", "Grammys + TRA")</f>
        <v>Grammys + TRA</v>
      </c>
      <c r="I1852" s="29" t="str">
        <f>_xlfn.XLOOKUP(Grammys[[#This Row],[date]],mobile_visits[date],mobile_visits[mobile_visitors],"0")</f>
        <v>0</v>
      </c>
    </row>
    <row r="1853" spans="1:9">
      <c r="A1853" s="1">
        <v>44587</v>
      </c>
      <c r="B1853">
        <v>20306</v>
      </c>
      <c r="C1853">
        <v>37956</v>
      </c>
      <c r="D1853">
        <v>22069</v>
      </c>
      <c r="E1853">
        <v>9247</v>
      </c>
      <c r="F1853">
        <v>118</v>
      </c>
      <c r="G1853" t="s">
        <v>40</v>
      </c>
      <c r="H1853" t="str">
        <f>IF(Grammys[[#This Row],[date]]&gt;=DATE(2022,2,1), "Grammys", "Grammys + TRA")</f>
        <v>Grammys + TRA</v>
      </c>
      <c r="I1853" s="29" t="str">
        <f>_xlfn.XLOOKUP(Grammys[[#This Row],[date]],mobile_visits[date],mobile_visits[mobile_visitors],"0")</f>
        <v>0</v>
      </c>
    </row>
    <row r="1854" spans="1:9">
      <c r="A1854" s="1">
        <v>44588</v>
      </c>
      <c r="B1854">
        <v>2</v>
      </c>
      <c r="C1854">
        <v>2</v>
      </c>
      <c r="D1854">
        <v>2</v>
      </c>
      <c r="E1854">
        <v>2</v>
      </c>
      <c r="F1854">
        <v>0</v>
      </c>
      <c r="G1854" t="s">
        <v>40</v>
      </c>
      <c r="H1854" t="str">
        <f>IF(Grammys[[#This Row],[date]]&gt;=DATE(2022,2,1), "Grammys", "Grammys + TRA")</f>
        <v>Grammys + TRA</v>
      </c>
      <c r="I1854" s="29" t="str">
        <f>_xlfn.XLOOKUP(Grammys[[#This Row],[date]],mobile_visits[date],mobile_visits[mobile_visitors],"0")</f>
        <v>0</v>
      </c>
    </row>
    <row r="1855" spans="1:9">
      <c r="A1855" s="1">
        <v>44589</v>
      </c>
      <c r="B1855">
        <v>32986</v>
      </c>
      <c r="C1855">
        <v>79160</v>
      </c>
      <c r="D1855">
        <v>36571</v>
      </c>
      <c r="E1855">
        <v>20268</v>
      </c>
      <c r="F1855">
        <v>83</v>
      </c>
      <c r="G1855" t="s">
        <v>40</v>
      </c>
      <c r="H1855" t="str">
        <f>IF(Grammys[[#This Row],[date]]&gt;=DATE(2022,2,1), "Grammys", "Grammys + TRA")</f>
        <v>Grammys + TRA</v>
      </c>
      <c r="I1855" s="29" t="str">
        <f>_xlfn.XLOOKUP(Grammys[[#This Row],[date]],mobile_visits[date],mobile_visits[mobile_visitors],"0")</f>
        <v>0</v>
      </c>
    </row>
    <row r="1856" spans="1:9">
      <c r="A1856" s="1">
        <v>44590</v>
      </c>
      <c r="B1856">
        <v>37899</v>
      </c>
      <c r="C1856">
        <v>79095</v>
      </c>
      <c r="D1856">
        <v>41920</v>
      </c>
      <c r="E1856">
        <v>25316</v>
      </c>
      <c r="F1856">
        <v>63</v>
      </c>
      <c r="G1856" t="s">
        <v>40</v>
      </c>
      <c r="H1856" t="str">
        <f>IF(Grammys[[#This Row],[date]]&gt;=DATE(2022,2,1), "Grammys", "Grammys + TRA")</f>
        <v>Grammys + TRA</v>
      </c>
      <c r="I1856" s="29" t="str">
        <f>_xlfn.XLOOKUP(Grammys[[#This Row],[date]],mobile_visits[date],mobile_visits[mobile_visitors],"0")</f>
        <v>0</v>
      </c>
    </row>
    <row r="1857" spans="1:9">
      <c r="A1857" s="1">
        <v>44591</v>
      </c>
      <c r="B1857">
        <v>39931</v>
      </c>
      <c r="C1857">
        <v>81186</v>
      </c>
      <c r="D1857">
        <v>43743</v>
      </c>
      <c r="E1857">
        <v>26636</v>
      </c>
      <c r="F1857">
        <v>61</v>
      </c>
      <c r="G1857" t="s">
        <v>40</v>
      </c>
      <c r="H1857" t="str">
        <f>IF(Grammys[[#This Row],[date]]&gt;=DATE(2022,2,1), "Grammys", "Grammys + TRA")</f>
        <v>Grammys + TRA</v>
      </c>
      <c r="I1857" s="29" t="str">
        <f>_xlfn.XLOOKUP(Grammys[[#This Row],[date]],mobile_visits[date],mobile_visits[mobile_visitors],"0")</f>
        <v>0</v>
      </c>
    </row>
    <row r="1858" spans="1:9">
      <c r="A1858" s="1">
        <v>44592</v>
      </c>
      <c r="B1858">
        <v>38221</v>
      </c>
      <c r="C1858">
        <v>92863</v>
      </c>
      <c r="D1858">
        <v>42291</v>
      </c>
      <c r="E1858">
        <v>21747</v>
      </c>
      <c r="F1858">
        <v>67</v>
      </c>
      <c r="G1858" t="s">
        <v>40</v>
      </c>
      <c r="H1858" t="str">
        <f>IF(Grammys[[#This Row],[date]]&gt;=DATE(2022,2,1), "Grammys", "Grammys + TRA")</f>
        <v>Grammys + TRA</v>
      </c>
      <c r="I1858" s="29" t="str">
        <f>_xlfn.XLOOKUP(Grammys[[#This Row],[date]],mobile_visits[date],mobile_visits[mobile_visitors],"0")</f>
        <v>0</v>
      </c>
    </row>
    <row r="1859" spans="1:9">
      <c r="A1859" s="1">
        <v>44593</v>
      </c>
      <c r="B1859">
        <v>33209</v>
      </c>
      <c r="C1859">
        <v>74033</v>
      </c>
      <c r="D1859">
        <v>30472</v>
      </c>
      <c r="E1859">
        <v>13070</v>
      </c>
      <c r="F1859">
        <v>69</v>
      </c>
      <c r="G1859" t="s">
        <v>40</v>
      </c>
      <c r="H1859" t="str">
        <f>IF(Grammys[[#This Row],[date]]&gt;=DATE(2022,2,1), "Grammys", "Grammys + TRA")</f>
        <v>Grammys</v>
      </c>
      <c r="I1859" s="29">
        <f>_xlfn.XLOOKUP(Grammys[[#This Row],[date]],mobile_visits[date],mobile_visits[mobile_visitors],"0")</f>
        <v>23014</v>
      </c>
    </row>
    <row r="1860" spans="1:9">
      <c r="A1860" s="1">
        <v>44594</v>
      </c>
      <c r="B1860">
        <v>30511</v>
      </c>
      <c r="C1860">
        <v>43642</v>
      </c>
      <c r="D1860">
        <v>20761</v>
      </c>
      <c r="E1860">
        <v>11814</v>
      </c>
      <c r="F1860">
        <v>85</v>
      </c>
      <c r="G1860" t="s">
        <v>40</v>
      </c>
      <c r="H1860" t="str">
        <f>IF(Grammys[[#This Row],[date]]&gt;=DATE(2022,2,1), "Grammys", "Grammys + TRA")</f>
        <v>Grammys</v>
      </c>
      <c r="I1860" s="29">
        <f>_xlfn.XLOOKUP(Grammys[[#This Row],[date]],mobile_visits[date],mobile_visits[mobile_visitors],"0")</f>
        <v>19951</v>
      </c>
    </row>
    <row r="1861" spans="1:9">
      <c r="A1861" s="1">
        <v>44595</v>
      </c>
      <c r="B1861">
        <v>31502</v>
      </c>
      <c r="C1861">
        <v>44147</v>
      </c>
      <c r="D1861">
        <v>20830</v>
      </c>
      <c r="E1861">
        <v>12015</v>
      </c>
      <c r="F1861">
        <v>90</v>
      </c>
      <c r="G1861" t="s">
        <v>40</v>
      </c>
      <c r="H1861" t="str">
        <f>IF(Grammys[[#This Row],[date]]&gt;=DATE(2022,2,1), "Grammys", "Grammys + TRA")</f>
        <v>Grammys</v>
      </c>
      <c r="I1861" s="29">
        <f>_xlfn.XLOOKUP(Grammys[[#This Row],[date]],mobile_visits[date],mobile_visits[mobile_visitors],"0")</f>
        <v>21567</v>
      </c>
    </row>
    <row r="1862" spans="1:9">
      <c r="A1862" s="1">
        <v>44596</v>
      </c>
      <c r="B1862">
        <v>26863</v>
      </c>
      <c r="C1862">
        <v>39483</v>
      </c>
      <c r="D1862">
        <v>18700</v>
      </c>
      <c r="E1862">
        <v>10731</v>
      </c>
      <c r="F1862">
        <v>85</v>
      </c>
      <c r="G1862" t="s">
        <v>40</v>
      </c>
      <c r="H1862" t="str">
        <f>IF(Grammys[[#This Row],[date]]&gt;=DATE(2022,2,1), "Grammys", "Grammys + TRA")</f>
        <v>Grammys</v>
      </c>
      <c r="I1862" s="29">
        <f>_xlfn.XLOOKUP(Grammys[[#This Row],[date]],mobile_visits[date],mobile_visits[mobile_visitors],"0")</f>
        <v>18362</v>
      </c>
    </row>
    <row r="1863" spans="1:9">
      <c r="A1863" s="1">
        <v>44597</v>
      </c>
      <c r="B1863">
        <v>18014</v>
      </c>
      <c r="C1863">
        <v>35046</v>
      </c>
      <c r="D1863">
        <v>16860</v>
      </c>
      <c r="E1863">
        <v>9604</v>
      </c>
      <c r="F1863">
        <v>75</v>
      </c>
      <c r="G1863" t="s">
        <v>40</v>
      </c>
      <c r="H1863" t="str">
        <f>IF(Grammys[[#This Row],[date]]&gt;=DATE(2022,2,1), "Grammys", "Grammys + TRA")</f>
        <v>Grammys</v>
      </c>
      <c r="I1863" s="29">
        <f>_xlfn.XLOOKUP(Grammys[[#This Row],[date]],mobile_visits[date],mobile_visits[mobile_visitors],"0")</f>
        <v>12590</v>
      </c>
    </row>
    <row r="1864" spans="1:9">
      <c r="A1864" s="1">
        <v>44598</v>
      </c>
      <c r="B1864">
        <v>18287</v>
      </c>
      <c r="C1864">
        <v>34397</v>
      </c>
      <c r="D1864">
        <v>17185</v>
      </c>
      <c r="E1864">
        <v>10186</v>
      </c>
      <c r="F1864">
        <v>80</v>
      </c>
      <c r="G1864" t="s">
        <v>40</v>
      </c>
      <c r="H1864" t="str">
        <f>IF(Grammys[[#This Row],[date]]&gt;=DATE(2022,2,1), "Grammys", "Grammys + TRA")</f>
        <v>Grammys</v>
      </c>
      <c r="I1864" s="29">
        <f>_xlfn.XLOOKUP(Grammys[[#This Row],[date]],mobile_visits[date],mobile_visits[mobile_visitors],"0")</f>
        <v>12316</v>
      </c>
    </row>
    <row r="1865" spans="1:9">
      <c r="A1865" s="1">
        <v>44599</v>
      </c>
      <c r="B1865">
        <v>19907</v>
      </c>
      <c r="C1865">
        <v>37993</v>
      </c>
      <c r="D1865">
        <v>18426</v>
      </c>
      <c r="E1865">
        <v>10715</v>
      </c>
      <c r="F1865">
        <v>86</v>
      </c>
      <c r="G1865" t="s">
        <v>40</v>
      </c>
      <c r="H1865" t="str">
        <f>IF(Grammys[[#This Row],[date]]&gt;=DATE(2022,2,1), "Grammys", "Grammys + TRA")</f>
        <v>Grammys</v>
      </c>
      <c r="I1865" s="29">
        <f>_xlfn.XLOOKUP(Grammys[[#This Row],[date]],mobile_visits[date],mobile_visits[mobile_visitors],"0")</f>
        <v>10416</v>
      </c>
    </row>
    <row r="1866" spans="1:9">
      <c r="A1866" s="1">
        <v>44600</v>
      </c>
      <c r="B1866">
        <v>30850</v>
      </c>
      <c r="C1866">
        <v>69727</v>
      </c>
      <c r="D1866">
        <v>30684</v>
      </c>
      <c r="E1866">
        <v>15702</v>
      </c>
      <c r="F1866">
        <v>83</v>
      </c>
      <c r="G1866" t="s">
        <v>40</v>
      </c>
      <c r="H1866" t="str">
        <f>IF(Grammys[[#This Row],[date]]&gt;=DATE(2022,2,1), "Grammys", "Grammys + TRA")</f>
        <v>Grammys</v>
      </c>
      <c r="I1866" s="29">
        <f>_xlfn.XLOOKUP(Grammys[[#This Row],[date]],mobile_visits[date],mobile_visits[mobile_visitors],"0")</f>
        <v>19299</v>
      </c>
    </row>
    <row r="1867" spans="1:9">
      <c r="A1867" s="1">
        <v>44601</v>
      </c>
      <c r="B1867">
        <v>26454</v>
      </c>
      <c r="C1867">
        <v>61007</v>
      </c>
      <c r="D1867">
        <v>26184</v>
      </c>
      <c r="E1867">
        <v>12739</v>
      </c>
      <c r="F1867">
        <v>88</v>
      </c>
      <c r="G1867" t="s">
        <v>40</v>
      </c>
      <c r="H1867" t="str">
        <f>IF(Grammys[[#This Row],[date]]&gt;=DATE(2022,2,1), "Grammys", "Grammys + TRA")</f>
        <v>Grammys</v>
      </c>
      <c r="I1867" s="29">
        <f>_xlfn.XLOOKUP(Grammys[[#This Row],[date]],mobile_visits[date],mobile_visits[mobile_visitors],"0")</f>
        <v>16050</v>
      </c>
    </row>
    <row r="1868" spans="1:9">
      <c r="A1868" s="1">
        <v>44602</v>
      </c>
      <c r="B1868">
        <v>23368</v>
      </c>
      <c r="C1868">
        <v>53624</v>
      </c>
      <c r="D1868">
        <v>23246</v>
      </c>
      <c r="E1868">
        <v>11544</v>
      </c>
      <c r="F1868">
        <v>85</v>
      </c>
      <c r="G1868" t="s">
        <v>40</v>
      </c>
      <c r="H1868" t="str">
        <f>IF(Grammys[[#This Row],[date]]&gt;=DATE(2022,2,1), "Grammys", "Grammys + TRA")</f>
        <v>Grammys</v>
      </c>
      <c r="I1868" s="29">
        <f>_xlfn.XLOOKUP(Grammys[[#This Row],[date]],mobile_visits[date],mobile_visits[mobile_visitors],"0")</f>
        <v>13590</v>
      </c>
    </row>
    <row r="1869" spans="1:9">
      <c r="A1869" s="1">
        <v>44603</v>
      </c>
      <c r="B1869">
        <v>23197</v>
      </c>
      <c r="C1869">
        <v>51566</v>
      </c>
      <c r="D1869">
        <v>22567</v>
      </c>
      <c r="E1869">
        <v>10819</v>
      </c>
      <c r="F1869">
        <v>82</v>
      </c>
      <c r="G1869" t="s">
        <v>40</v>
      </c>
      <c r="H1869" t="str">
        <f>IF(Grammys[[#This Row],[date]]&gt;=DATE(2022,2,1), "Grammys", "Grammys + TRA")</f>
        <v>Grammys</v>
      </c>
      <c r="I1869" s="29">
        <f>_xlfn.XLOOKUP(Grammys[[#This Row],[date]],mobile_visits[date],mobile_visits[mobile_visitors],"0")</f>
        <v>13393</v>
      </c>
    </row>
    <row r="1870" spans="1:9">
      <c r="A1870" s="1">
        <v>44604</v>
      </c>
      <c r="B1870">
        <v>19978</v>
      </c>
      <c r="C1870">
        <v>44579</v>
      </c>
      <c r="D1870">
        <v>19796</v>
      </c>
      <c r="E1870">
        <v>9940</v>
      </c>
      <c r="F1870">
        <v>79</v>
      </c>
      <c r="G1870" t="s">
        <v>40</v>
      </c>
      <c r="H1870" t="str">
        <f>IF(Grammys[[#This Row],[date]]&gt;=DATE(2022,2,1), "Grammys", "Grammys + TRA")</f>
        <v>Grammys</v>
      </c>
      <c r="I1870" s="29">
        <f>_xlfn.XLOOKUP(Grammys[[#This Row],[date]],mobile_visits[date],mobile_visits[mobile_visitors],"0")</f>
        <v>13824</v>
      </c>
    </row>
    <row r="1871" spans="1:9">
      <c r="A1871" s="1">
        <v>44605</v>
      </c>
      <c r="B1871">
        <v>22796</v>
      </c>
      <c r="C1871">
        <v>51628</v>
      </c>
      <c r="D1871">
        <v>23326</v>
      </c>
      <c r="E1871">
        <v>12039</v>
      </c>
      <c r="F1871">
        <v>74</v>
      </c>
      <c r="G1871" t="s">
        <v>40</v>
      </c>
      <c r="H1871" t="str">
        <f>IF(Grammys[[#This Row],[date]]&gt;=DATE(2022,2,1), "Grammys", "Grammys + TRA")</f>
        <v>Grammys</v>
      </c>
      <c r="I1871" s="29">
        <f>_xlfn.XLOOKUP(Grammys[[#This Row],[date]],mobile_visits[date],mobile_visits[mobile_visitors],"0")</f>
        <v>15704</v>
      </c>
    </row>
    <row r="1872" spans="1:9">
      <c r="A1872" s="1">
        <v>44606</v>
      </c>
      <c r="B1872">
        <v>16559</v>
      </c>
      <c r="C1872">
        <v>29185</v>
      </c>
      <c r="D1872">
        <v>13695</v>
      </c>
      <c r="E1872">
        <v>7100</v>
      </c>
      <c r="F1872">
        <v>78</v>
      </c>
      <c r="G1872" t="s">
        <v>40</v>
      </c>
      <c r="H1872" t="str">
        <f>IF(Grammys[[#This Row],[date]]&gt;=DATE(2022,2,1), "Grammys", "Grammys + TRA")</f>
        <v>Grammys</v>
      </c>
      <c r="I1872" s="29">
        <f>_xlfn.XLOOKUP(Grammys[[#This Row],[date]],mobile_visits[date],mobile_visits[mobile_visitors],"0")</f>
        <v>9362</v>
      </c>
    </row>
    <row r="1873" spans="1:9">
      <c r="A1873" s="1">
        <v>44607</v>
      </c>
      <c r="B1873">
        <v>17184</v>
      </c>
      <c r="C1873">
        <v>28356</v>
      </c>
      <c r="D1873">
        <v>13548</v>
      </c>
      <c r="E1873">
        <v>7135</v>
      </c>
      <c r="F1873">
        <v>81</v>
      </c>
      <c r="G1873" t="s">
        <v>40</v>
      </c>
      <c r="H1873" t="str">
        <f>IF(Grammys[[#This Row],[date]]&gt;=DATE(2022,2,1), "Grammys", "Grammys + TRA")</f>
        <v>Grammys</v>
      </c>
      <c r="I1873" s="29">
        <f>_xlfn.XLOOKUP(Grammys[[#This Row],[date]],mobile_visits[date],mobile_visits[mobile_visitors],"0")</f>
        <v>9596</v>
      </c>
    </row>
    <row r="1874" spans="1:9">
      <c r="A1874" s="1">
        <v>44608</v>
      </c>
      <c r="B1874">
        <v>19998</v>
      </c>
      <c r="C1874">
        <v>33813</v>
      </c>
      <c r="D1874">
        <v>17766</v>
      </c>
      <c r="E1874">
        <v>10738</v>
      </c>
      <c r="F1874">
        <v>80</v>
      </c>
      <c r="G1874" t="s">
        <v>40</v>
      </c>
      <c r="H1874" t="str">
        <f>IF(Grammys[[#This Row],[date]]&gt;=DATE(2022,2,1), "Grammys", "Grammys + TRA")</f>
        <v>Grammys</v>
      </c>
      <c r="I1874" s="29">
        <f>_xlfn.XLOOKUP(Grammys[[#This Row],[date]],mobile_visits[date],mobile_visits[mobile_visitors],"0")</f>
        <v>11132</v>
      </c>
    </row>
    <row r="1875" spans="1:9">
      <c r="A1875" s="1">
        <v>44609</v>
      </c>
      <c r="B1875">
        <v>17966</v>
      </c>
      <c r="C1875">
        <v>26957</v>
      </c>
      <c r="D1875">
        <v>13449</v>
      </c>
      <c r="E1875">
        <v>6989</v>
      </c>
      <c r="F1875">
        <v>84</v>
      </c>
      <c r="G1875" t="s">
        <v>40</v>
      </c>
      <c r="H1875" t="str">
        <f>IF(Grammys[[#This Row],[date]]&gt;=DATE(2022,2,1), "Grammys", "Grammys + TRA")</f>
        <v>Grammys</v>
      </c>
      <c r="I1875" s="29">
        <f>_xlfn.XLOOKUP(Grammys[[#This Row],[date]],mobile_visits[date],mobile_visits[mobile_visitors],"0")</f>
        <v>10821</v>
      </c>
    </row>
    <row r="1876" spans="1:9">
      <c r="A1876" s="1">
        <v>44610</v>
      </c>
      <c r="B1876">
        <v>14732</v>
      </c>
      <c r="C1876">
        <v>23038</v>
      </c>
      <c r="D1876">
        <v>10750</v>
      </c>
      <c r="E1876">
        <v>5179</v>
      </c>
      <c r="F1876">
        <v>83</v>
      </c>
      <c r="G1876" t="s">
        <v>40</v>
      </c>
      <c r="H1876" t="str">
        <f>IF(Grammys[[#This Row],[date]]&gt;=DATE(2022,2,1), "Grammys", "Grammys + TRA")</f>
        <v>Grammys</v>
      </c>
      <c r="I1876" s="29">
        <f>_xlfn.XLOOKUP(Grammys[[#This Row],[date]],mobile_visits[date],mobile_visits[mobile_visitors],"0")</f>
        <v>8344</v>
      </c>
    </row>
    <row r="1877" spans="1:9">
      <c r="A1877" s="1">
        <v>44611</v>
      </c>
      <c r="B1877">
        <v>13174</v>
      </c>
      <c r="C1877">
        <v>19607</v>
      </c>
      <c r="D1877">
        <v>9024</v>
      </c>
      <c r="E1877">
        <v>4382</v>
      </c>
      <c r="F1877">
        <v>72</v>
      </c>
      <c r="G1877" t="s">
        <v>40</v>
      </c>
      <c r="H1877" t="str">
        <f>IF(Grammys[[#This Row],[date]]&gt;=DATE(2022,2,1), "Grammys", "Grammys + TRA")</f>
        <v>Grammys</v>
      </c>
      <c r="I1877" s="29">
        <f>_xlfn.XLOOKUP(Grammys[[#This Row],[date]],mobile_visits[date],mobile_visits[mobile_visitors],"0")</f>
        <v>9054</v>
      </c>
    </row>
    <row r="1878" spans="1:9">
      <c r="A1878" s="1">
        <v>44612</v>
      </c>
      <c r="B1878">
        <v>14536</v>
      </c>
      <c r="C1878">
        <v>22723</v>
      </c>
      <c r="D1878">
        <v>10400</v>
      </c>
      <c r="E1878">
        <v>4916</v>
      </c>
      <c r="F1878">
        <v>73</v>
      </c>
      <c r="G1878" t="s">
        <v>40</v>
      </c>
      <c r="H1878" t="str">
        <f>IF(Grammys[[#This Row],[date]]&gt;=DATE(2022,2,1), "Grammys", "Grammys + TRA")</f>
        <v>Grammys</v>
      </c>
      <c r="I1878" s="29">
        <f>_xlfn.XLOOKUP(Grammys[[#This Row],[date]],mobile_visits[date],mobile_visits[mobile_visitors],"0")</f>
        <v>10781</v>
      </c>
    </row>
    <row r="1879" spans="1:9">
      <c r="A1879" s="1">
        <v>44613</v>
      </c>
      <c r="B1879">
        <v>14081</v>
      </c>
      <c r="C1879">
        <v>22226</v>
      </c>
      <c r="D1879">
        <v>10183</v>
      </c>
      <c r="E1879">
        <v>4925</v>
      </c>
      <c r="F1879">
        <v>72</v>
      </c>
      <c r="G1879" t="s">
        <v>40</v>
      </c>
      <c r="H1879" t="str">
        <f>IF(Grammys[[#This Row],[date]]&gt;=DATE(2022,2,1), "Grammys", "Grammys + TRA")</f>
        <v>Grammys</v>
      </c>
      <c r="I1879" s="29">
        <f>_xlfn.XLOOKUP(Grammys[[#This Row],[date]],mobile_visits[date],mobile_visits[mobile_visitors],"0")</f>
        <v>8657</v>
      </c>
    </row>
    <row r="1880" spans="1:9">
      <c r="A1880" s="1">
        <v>44614</v>
      </c>
      <c r="B1880">
        <v>16266</v>
      </c>
      <c r="C1880">
        <v>25600</v>
      </c>
      <c r="D1880">
        <v>11882</v>
      </c>
      <c r="E1880">
        <v>5805</v>
      </c>
      <c r="F1880">
        <v>72</v>
      </c>
      <c r="G1880" t="s">
        <v>40</v>
      </c>
      <c r="H1880" t="str">
        <f>IF(Grammys[[#This Row],[date]]&gt;=DATE(2022,2,1), "Grammys", "Grammys + TRA")</f>
        <v>Grammys</v>
      </c>
      <c r="I1880" s="29">
        <f>_xlfn.XLOOKUP(Grammys[[#This Row],[date]],mobile_visits[date],mobile_visits[mobile_visitors],"0")</f>
        <v>9721</v>
      </c>
    </row>
    <row r="1881" spans="1:9">
      <c r="A1881" s="1">
        <v>44615</v>
      </c>
      <c r="B1881">
        <v>16775</v>
      </c>
      <c r="C1881">
        <v>25088</v>
      </c>
      <c r="D1881">
        <v>11576</v>
      </c>
      <c r="E1881">
        <v>5800</v>
      </c>
      <c r="F1881">
        <v>75</v>
      </c>
      <c r="G1881" t="s">
        <v>40</v>
      </c>
      <c r="H1881" t="str">
        <f>IF(Grammys[[#This Row],[date]]&gt;=DATE(2022,2,1), "Grammys", "Grammys + TRA")</f>
        <v>Grammys</v>
      </c>
      <c r="I1881" s="29">
        <f>_xlfn.XLOOKUP(Grammys[[#This Row],[date]],mobile_visits[date],mobile_visits[mobile_visitors],"0")</f>
        <v>9813</v>
      </c>
    </row>
    <row r="1882" spans="1:9">
      <c r="A1882" s="1">
        <v>44616</v>
      </c>
      <c r="B1882">
        <v>13671</v>
      </c>
      <c r="C1882">
        <v>20261</v>
      </c>
      <c r="D1882">
        <v>9548</v>
      </c>
      <c r="E1882">
        <v>4921</v>
      </c>
      <c r="F1882">
        <v>78</v>
      </c>
      <c r="G1882" t="s">
        <v>40</v>
      </c>
      <c r="H1882" t="str">
        <f>IF(Grammys[[#This Row],[date]]&gt;=DATE(2022,2,1), "Grammys", "Grammys + TRA")</f>
        <v>Grammys</v>
      </c>
      <c r="I1882" s="29">
        <f>_xlfn.XLOOKUP(Grammys[[#This Row],[date]],mobile_visits[date],mobile_visits[mobile_visitors],"0")</f>
        <v>8065</v>
      </c>
    </row>
    <row r="1883" spans="1:9">
      <c r="A1883" s="1">
        <v>44617</v>
      </c>
      <c r="B1883">
        <v>20104</v>
      </c>
      <c r="C1883">
        <v>31104</v>
      </c>
      <c r="D1883">
        <v>12733</v>
      </c>
      <c r="E1883">
        <v>6079</v>
      </c>
      <c r="F1883">
        <v>78</v>
      </c>
      <c r="G1883" t="s">
        <v>40</v>
      </c>
      <c r="H1883" t="str">
        <f>IF(Grammys[[#This Row],[date]]&gt;=DATE(2022,2,1), "Grammys", "Grammys + TRA")</f>
        <v>Grammys</v>
      </c>
      <c r="I1883" s="29">
        <f>_xlfn.XLOOKUP(Grammys[[#This Row],[date]],mobile_visits[date],mobile_visits[mobile_visitors],"0")</f>
        <v>14550</v>
      </c>
    </row>
    <row r="1884" spans="1:9">
      <c r="A1884" s="1">
        <v>44618</v>
      </c>
      <c r="B1884">
        <v>15521</v>
      </c>
      <c r="C1884">
        <v>25252</v>
      </c>
      <c r="D1884">
        <v>10565</v>
      </c>
      <c r="E1884">
        <v>4997</v>
      </c>
      <c r="F1884">
        <v>78</v>
      </c>
      <c r="G1884" t="s">
        <v>40</v>
      </c>
      <c r="H1884" t="str">
        <f>IF(Grammys[[#This Row],[date]]&gt;=DATE(2022,2,1), "Grammys", "Grammys + TRA")</f>
        <v>Grammys</v>
      </c>
      <c r="I1884" s="29">
        <f>_xlfn.XLOOKUP(Grammys[[#This Row],[date]],mobile_visits[date],mobile_visits[mobile_visitors],"0")</f>
        <v>11505</v>
      </c>
    </row>
    <row r="1885" spans="1:9">
      <c r="A1885" s="1">
        <v>44619</v>
      </c>
      <c r="B1885">
        <v>14265</v>
      </c>
      <c r="C1885">
        <v>23380</v>
      </c>
      <c r="D1885">
        <v>10265</v>
      </c>
      <c r="E1885">
        <v>4823</v>
      </c>
      <c r="F1885">
        <v>75</v>
      </c>
      <c r="G1885" t="s">
        <v>40</v>
      </c>
      <c r="H1885" t="str">
        <f>IF(Grammys[[#This Row],[date]]&gt;=DATE(2022,2,1), "Grammys", "Grammys + TRA")</f>
        <v>Grammys</v>
      </c>
      <c r="I1885" s="29">
        <f>_xlfn.XLOOKUP(Grammys[[#This Row],[date]],mobile_visits[date],mobile_visits[mobile_visitors],"0")</f>
        <v>9702</v>
      </c>
    </row>
    <row r="1886" spans="1:9">
      <c r="A1886" s="1">
        <v>44620</v>
      </c>
      <c r="B1886">
        <v>14589</v>
      </c>
      <c r="C1886">
        <v>22474</v>
      </c>
      <c r="D1886">
        <v>10376</v>
      </c>
      <c r="E1886">
        <v>5284</v>
      </c>
      <c r="F1886">
        <v>79</v>
      </c>
      <c r="G1886" t="s">
        <v>40</v>
      </c>
      <c r="H1886" t="str">
        <f>IF(Grammys[[#This Row],[date]]&gt;=DATE(2022,2,1), "Grammys", "Grammys + TRA")</f>
        <v>Grammys</v>
      </c>
      <c r="I1886" s="29">
        <f>_xlfn.XLOOKUP(Grammys[[#This Row],[date]],mobile_visits[date],mobile_visits[mobile_visitors],"0")</f>
        <v>9113</v>
      </c>
    </row>
    <row r="1887" spans="1:9">
      <c r="A1887" s="1">
        <v>44621</v>
      </c>
      <c r="B1887">
        <v>12707</v>
      </c>
      <c r="C1887">
        <v>21191</v>
      </c>
      <c r="D1887">
        <v>9691</v>
      </c>
      <c r="E1887">
        <v>4946</v>
      </c>
      <c r="F1887">
        <v>74</v>
      </c>
      <c r="G1887" t="s">
        <v>40</v>
      </c>
      <c r="H1887" t="str">
        <f>IF(Grammys[[#This Row],[date]]&gt;=DATE(2022,2,1), "Grammys", "Grammys + TRA")</f>
        <v>Grammys</v>
      </c>
      <c r="I1887" s="29">
        <f>_xlfn.XLOOKUP(Grammys[[#This Row],[date]],mobile_visits[date],mobile_visits[mobile_visitors],"0")</f>
        <v>7336</v>
      </c>
    </row>
    <row r="1888" spans="1:9">
      <c r="A1888" s="1">
        <v>44622</v>
      </c>
      <c r="B1888">
        <v>13615</v>
      </c>
      <c r="C1888">
        <v>23165</v>
      </c>
      <c r="D1888">
        <v>10378</v>
      </c>
      <c r="E1888">
        <v>5095</v>
      </c>
      <c r="F1888">
        <v>75</v>
      </c>
      <c r="G1888" t="s">
        <v>40</v>
      </c>
      <c r="H1888" t="str">
        <f>IF(Grammys[[#This Row],[date]]&gt;=DATE(2022,2,1), "Grammys", "Grammys + TRA")</f>
        <v>Grammys</v>
      </c>
      <c r="I1888" s="29">
        <f>_xlfn.XLOOKUP(Grammys[[#This Row],[date]],mobile_visits[date],mobile_visits[mobile_visitors],"0")</f>
        <v>7905</v>
      </c>
    </row>
    <row r="1889" spans="1:9">
      <c r="A1889" s="1">
        <v>44623</v>
      </c>
      <c r="B1889">
        <v>15084</v>
      </c>
      <c r="C1889">
        <v>26558</v>
      </c>
      <c r="D1889">
        <v>11563</v>
      </c>
      <c r="E1889">
        <v>5573</v>
      </c>
      <c r="F1889">
        <v>78</v>
      </c>
      <c r="G1889" t="s">
        <v>40</v>
      </c>
      <c r="H1889" t="str">
        <f>IF(Grammys[[#This Row],[date]]&gt;=DATE(2022,2,1), "Grammys", "Grammys + TRA")</f>
        <v>Grammys</v>
      </c>
      <c r="I1889" s="29">
        <f>_xlfn.XLOOKUP(Grammys[[#This Row],[date]],mobile_visits[date],mobile_visits[mobile_visitors],"0")</f>
        <v>9374</v>
      </c>
    </row>
    <row r="1890" spans="1:9">
      <c r="A1890" s="1">
        <v>44624</v>
      </c>
      <c r="B1890">
        <v>16010</v>
      </c>
      <c r="C1890">
        <v>33121</v>
      </c>
      <c r="D1890">
        <v>13823</v>
      </c>
      <c r="E1890">
        <v>6858</v>
      </c>
      <c r="F1890">
        <v>67</v>
      </c>
      <c r="G1890" t="s">
        <v>40</v>
      </c>
      <c r="H1890" t="str">
        <f>IF(Grammys[[#This Row],[date]]&gt;=DATE(2022,2,1), "Grammys", "Grammys + TRA")</f>
        <v>Grammys</v>
      </c>
      <c r="I1890" s="29">
        <f>_xlfn.XLOOKUP(Grammys[[#This Row],[date]],mobile_visits[date],mobile_visits[mobile_visitors],"0")</f>
        <v>10977</v>
      </c>
    </row>
    <row r="1891" spans="1:9">
      <c r="A1891" s="1">
        <v>44625</v>
      </c>
      <c r="B1891">
        <v>14263</v>
      </c>
      <c r="C1891">
        <v>31479</v>
      </c>
      <c r="D1891">
        <v>11784</v>
      </c>
      <c r="E1891">
        <v>5441</v>
      </c>
      <c r="F1891">
        <v>66</v>
      </c>
      <c r="G1891" t="s">
        <v>40</v>
      </c>
      <c r="H1891" t="str">
        <f>IF(Grammys[[#This Row],[date]]&gt;=DATE(2022,2,1), "Grammys", "Grammys + TRA")</f>
        <v>Grammys</v>
      </c>
      <c r="I1891" s="29">
        <f>_xlfn.XLOOKUP(Grammys[[#This Row],[date]],mobile_visits[date],mobile_visits[mobile_visitors],"0")</f>
        <v>10404</v>
      </c>
    </row>
    <row r="1892" spans="1:9">
      <c r="A1892" s="1">
        <v>44626</v>
      </c>
      <c r="B1892">
        <v>13775</v>
      </c>
      <c r="C1892">
        <v>28828</v>
      </c>
      <c r="D1892">
        <v>10936</v>
      </c>
      <c r="E1892">
        <v>4762</v>
      </c>
      <c r="F1892">
        <v>79</v>
      </c>
      <c r="G1892" t="s">
        <v>40</v>
      </c>
      <c r="H1892" t="str">
        <f>IF(Grammys[[#This Row],[date]]&gt;=DATE(2022,2,1), "Grammys", "Grammys + TRA")</f>
        <v>Grammys</v>
      </c>
      <c r="I1892" s="29">
        <f>_xlfn.XLOOKUP(Grammys[[#This Row],[date]],mobile_visits[date],mobile_visits[mobile_visitors],"0")</f>
        <v>9655</v>
      </c>
    </row>
    <row r="1893" spans="1:9">
      <c r="A1893" s="1">
        <v>44627</v>
      </c>
      <c r="B1893">
        <v>15400</v>
      </c>
      <c r="C1893">
        <v>31321</v>
      </c>
      <c r="D1893">
        <v>12605</v>
      </c>
      <c r="E1893">
        <v>6098</v>
      </c>
      <c r="F1893">
        <v>77</v>
      </c>
      <c r="G1893" t="s">
        <v>40</v>
      </c>
      <c r="H1893" t="str">
        <f>IF(Grammys[[#This Row],[date]]&gt;=DATE(2022,2,1), "Grammys", "Grammys + TRA")</f>
        <v>Grammys</v>
      </c>
      <c r="I1893" s="29">
        <f>_xlfn.XLOOKUP(Grammys[[#This Row],[date]],mobile_visits[date],mobile_visits[mobile_visitors],"0")</f>
        <v>9351</v>
      </c>
    </row>
    <row r="1894" spans="1:9">
      <c r="A1894" s="1">
        <v>44628</v>
      </c>
      <c r="B1894">
        <v>14808</v>
      </c>
      <c r="C1894">
        <v>29520</v>
      </c>
      <c r="D1894">
        <v>11915</v>
      </c>
      <c r="E1894">
        <v>5559</v>
      </c>
      <c r="F1894">
        <v>80</v>
      </c>
      <c r="G1894" t="s">
        <v>40</v>
      </c>
      <c r="H1894" t="str">
        <f>IF(Grammys[[#This Row],[date]]&gt;=DATE(2022,2,1), "Grammys", "Grammys + TRA")</f>
        <v>Grammys</v>
      </c>
      <c r="I1894" s="29">
        <f>_xlfn.XLOOKUP(Grammys[[#This Row],[date]],mobile_visits[date],mobile_visits[mobile_visitors],"0")</f>
        <v>9410</v>
      </c>
    </row>
    <row r="1895" spans="1:9">
      <c r="A1895" s="1">
        <v>44629</v>
      </c>
      <c r="B1895">
        <v>14241</v>
      </c>
      <c r="C1895">
        <v>28081</v>
      </c>
      <c r="D1895">
        <v>11249</v>
      </c>
      <c r="E1895">
        <v>5118</v>
      </c>
      <c r="F1895">
        <v>77</v>
      </c>
      <c r="G1895" t="s">
        <v>40</v>
      </c>
      <c r="H1895" t="str">
        <f>IF(Grammys[[#This Row],[date]]&gt;=DATE(2022,2,1), "Grammys", "Grammys + TRA")</f>
        <v>Grammys</v>
      </c>
      <c r="I1895" s="29">
        <f>_xlfn.XLOOKUP(Grammys[[#This Row],[date]],mobile_visits[date],mobile_visits[mobile_visitors],"0")</f>
        <v>8478</v>
      </c>
    </row>
    <row r="1896" spans="1:9">
      <c r="A1896" s="1">
        <v>44630</v>
      </c>
      <c r="B1896">
        <v>14840</v>
      </c>
      <c r="C1896">
        <v>30453</v>
      </c>
      <c r="D1896">
        <v>12201</v>
      </c>
      <c r="E1896">
        <v>5635</v>
      </c>
      <c r="F1896">
        <v>83</v>
      </c>
      <c r="G1896" t="s">
        <v>40</v>
      </c>
      <c r="H1896" t="str">
        <f>IF(Grammys[[#This Row],[date]]&gt;=DATE(2022,2,1), "Grammys", "Grammys + TRA")</f>
        <v>Grammys</v>
      </c>
      <c r="I1896" s="29">
        <f>_xlfn.XLOOKUP(Grammys[[#This Row],[date]],mobile_visits[date],mobile_visits[mobile_visitors],"0")</f>
        <v>9234</v>
      </c>
    </row>
    <row r="1897" spans="1:9">
      <c r="A1897" s="1">
        <v>44631</v>
      </c>
      <c r="B1897">
        <v>14701</v>
      </c>
      <c r="C1897">
        <v>29701</v>
      </c>
      <c r="D1897">
        <v>12324</v>
      </c>
      <c r="E1897">
        <v>5928</v>
      </c>
      <c r="F1897">
        <v>81</v>
      </c>
      <c r="G1897" t="s">
        <v>40</v>
      </c>
      <c r="H1897" t="str">
        <f>IF(Grammys[[#This Row],[date]]&gt;=DATE(2022,2,1), "Grammys", "Grammys + TRA")</f>
        <v>Grammys</v>
      </c>
      <c r="I1897" s="29">
        <f>_xlfn.XLOOKUP(Grammys[[#This Row],[date]],mobile_visits[date],mobile_visits[mobile_visitors],"0")</f>
        <v>9408</v>
      </c>
    </row>
    <row r="1898" spans="1:9">
      <c r="A1898" s="1">
        <v>44632</v>
      </c>
      <c r="B1898">
        <v>14572</v>
      </c>
      <c r="C1898">
        <v>29527</v>
      </c>
      <c r="D1898">
        <v>12313</v>
      </c>
      <c r="E1898">
        <v>6013</v>
      </c>
      <c r="F1898">
        <v>69</v>
      </c>
      <c r="G1898" t="s">
        <v>40</v>
      </c>
      <c r="H1898" t="str">
        <f>IF(Grammys[[#This Row],[date]]&gt;=DATE(2022,2,1), "Grammys", "Grammys + TRA")</f>
        <v>Grammys</v>
      </c>
      <c r="I1898" s="29">
        <f>_xlfn.XLOOKUP(Grammys[[#This Row],[date]],mobile_visits[date],mobile_visits[mobile_visitors],"0")</f>
        <v>10478</v>
      </c>
    </row>
    <row r="1899" spans="1:9">
      <c r="A1899" s="1">
        <v>44633</v>
      </c>
      <c r="B1899">
        <v>18949</v>
      </c>
      <c r="C1899">
        <v>33107</v>
      </c>
      <c r="D1899">
        <v>14118</v>
      </c>
      <c r="E1899">
        <v>6822</v>
      </c>
      <c r="F1899">
        <v>63</v>
      </c>
      <c r="G1899" t="s">
        <v>40</v>
      </c>
      <c r="H1899" t="str">
        <f>IF(Grammys[[#This Row],[date]]&gt;=DATE(2022,2,1), "Grammys", "Grammys + TRA")</f>
        <v>Grammys</v>
      </c>
      <c r="I1899" s="29">
        <f>_xlfn.XLOOKUP(Grammys[[#This Row],[date]],mobile_visits[date],mobile_visits[mobile_visitors],"0")</f>
        <v>11570</v>
      </c>
    </row>
    <row r="1900" spans="1:9">
      <c r="A1900" s="1">
        <v>44634</v>
      </c>
      <c r="B1900">
        <v>26073</v>
      </c>
      <c r="C1900">
        <v>48843</v>
      </c>
      <c r="D1900">
        <v>20992</v>
      </c>
      <c r="E1900">
        <v>10434</v>
      </c>
      <c r="F1900">
        <v>66</v>
      </c>
      <c r="G1900" t="s">
        <v>40</v>
      </c>
      <c r="H1900" t="str">
        <f>IF(Grammys[[#This Row],[date]]&gt;=DATE(2022,2,1), "Grammys", "Grammys + TRA")</f>
        <v>Grammys</v>
      </c>
      <c r="I1900" s="29">
        <f>_xlfn.XLOOKUP(Grammys[[#This Row],[date]],mobile_visits[date],mobile_visits[mobile_visitors],"0")</f>
        <v>14861</v>
      </c>
    </row>
    <row r="1901" spans="1:9">
      <c r="A1901" s="1">
        <v>44635</v>
      </c>
      <c r="B1901">
        <v>48971</v>
      </c>
      <c r="C1901">
        <v>106667</v>
      </c>
      <c r="D1901">
        <v>45121</v>
      </c>
      <c r="E1901">
        <v>21794</v>
      </c>
      <c r="F1901">
        <v>64</v>
      </c>
      <c r="G1901" t="s">
        <v>40</v>
      </c>
      <c r="H1901" t="str">
        <f>IF(Grammys[[#This Row],[date]]&gt;=DATE(2022,2,1), "Grammys", "Grammys + TRA")</f>
        <v>Grammys</v>
      </c>
      <c r="I1901" s="29">
        <f>_xlfn.XLOOKUP(Grammys[[#This Row],[date]],mobile_visits[date],mobile_visits[mobile_visitors],"0")</f>
        <v>34343</v>
      </c>
    </row>
    <row r="1902" spans="1:9">
      <c r="A1902" s="1">
        <v>44636</v>
      </c>
      <c r="B1902">
        <v>26864</v>
      </c>
      <c r="C1902">
        <v>60009</v>
      </c>
      <c r="D1902">
        <v>24616</v>
      </c>
      <c r="E1902">
        <v>11757</v>
      </c>
      <c r="F1902">
        <v>75</v>
      </c>
      <c r="G1902" t="s">
        <v>40</v>
      </c>
      <c r="H1902" t="str">
        <f>IF(Grammys[[#This Row],[date]]&gt;=DATE(2022,2,1), "Grammys", "Grammys + TRA")</f>
        <v>Grammys</v>
      </c>
      <c r="I1902" s="29">
        <f>_xlfn.XLOOKUP(Grammys[[#This Row],[date]],mobile_visits[date],mobile_visits[mobile_visitors],"0")</f>
        <v>17294</v>
      </c>
    </row>
    <row r="1903" spans="1:9">
      <c r="A1903" s="1">
        <v>44637</v>
      </c>
      <c r="B1903">
        <v>23775</v>
      </c>
      <c r="C1903">
        <v>57572</v>
      </c>
      <c r="D1903">
        <v>23951</v>
      </c>
      <c r="E1903">
        <v>10913</v>
      </c>
      <c r="F1903">
        <v>86</v>
      </c>
      <c r="G1903" t="s">
        <v>40</v>
      </c>
      <c r="H1903" t="str">
        <f>IF(Grammys[[#This Row],[date]]&gt;=DATE(2022,2,1), "Grammys", "Grammys + TRA")</f>
        <v>Grammys</v>
      </c>
      <c r="I1903" s="29">
        <f>_xlfn.XLOOKUP(Grammys[[#This Row],[date]],mobile_visits[date],mobile_visits[mobile_visitors],"0")</f>
        <v>14935</v>
      </c>
    </row>
    <row r="1904" spans="1:9">
      <c r="A1904" s="1">
        <v>44638</v>
      </c>
      <c r="B1904">
        <v>26065</v>
      </c>
      <c r="C1904">
        <v>65859</v>
      </c>
      <c r="D1904">
        <v>28685</v>
      </c>
      <c r="E1904">
        <v>13213</v>
      </c>
      <c r="F1904">
        <v>87</v>
      </c>
      <c r="G1904" t="s">
        <v>40</v>
      </c>
      <c r="H1904" t="str">
        <f>IF(Grammys[[#This Row],[date]]&gt;=DATE(2022,2,1), "Grammys", "Grammys + TRA")</f>
        <v>Grammys</v>
      </c>
      <c r="I1904" s="29">
        <f>_xlfn.XLOOKUP(Grammys[[#This Row],[date]],mobile_visits[date],mobile_visits[mobile_visitors],"0")</f>
        <v>18086</v>
      </c>
    </row>
    <row r="1905" spans="1:9">
      <c r="A1905" s="1">
        <v>44639</v>
      </c>
      <c r="B1905">
        <v>31396</v>
      </c>
      <c r="C1905">
        <v>77684</v>
      </c>
      <c r="D1905">
        <v>34269</v>
      </c>
      <c r="E1905">
        <v>15915</v>
      </c>
      <c r="F1905">
        <v>77</v>
      </c>
      <c r="G1905" t="s">
        <v>40</v>
      </c>
      <c r="H1905" t="str">
        <f>IF(Grammys[[#This Row],[date]]&gt;=DATE(2022,2,1), "Grammys", "Grammys + TRA")</f>
        <v>Grammys</v>
      </c>
      <c r="I1905" s="29">
        <f>_xlfn.XLOOKUP(Grammys[[#This Row],[date]],mobile_visits[date],mobile_visits[mobile_visitors],"0")</f>
        <v>24121</v>
      </c>
    </row>
    <row r="1906" spans="1:9">
      <c r="A1906" s="1">
        <v>44640</v>
      </c>
      <c r="B1906">
        <v>33350</v>
      </c>
      <c r="C1906">
        <v>83321</v>
      </c>
      <c r="D1906">
        <v>36290</v>
      </c>
      <c r="E1906">
        <v>16277</v>
      </c>
      <c r="F1906">
        <v>80</v>
      </c>
      <c r="G1906" t="s">
        <v>40</v>
      </c>
      <c r="H1906" t="str">
        <f>IF(Grammys[[#This Row],[date]]&gt;=DATE(2022,2,1), "Grammys", "Grammys + TRA")</f>
        <v>Grammys</v>
      </c>
      <c r="I1906" s="29">
        <f>_xlfn.XLOOKUP(Grammys[[#This Row],[date]],mobile_visits[date],mobile_visits[mobile_visitors],"0")</f>
        <v>24641</v>
      </c>
    </row>
    <row r="1907" spans="1:9">
      <c r="A1907" s="1">
        <v>44641</v>
      </c>
      <c r="B1907">
        <v>32206</v>
      </c>
      <c r="C1907">
        <v>81304</v>
      </c>
      <c r="D1907">
        <v>35331</v>
      </c>
      <c r="E1907">
        <v>15786</v>
      </c>
      <c r="F1907">
        <v>90</v>
      </c>
      <c r="G1907" t="s">
        <v>40</v>
      </c>
      <c r="H1907" t="str">
        <f>IF(Grammys[[#This Row],[date]]&gt;=DATE(2022,2,1), "Grammys", "Grammys + TRA")</f>
        <v>Grammys</v>
      </c>
      <c r="I1907" s="29">
        <f>_xlfn.XLOOKUP(Grammys[[#This Row],[date]],mobile_visits[date],mobile_visits[mobile_visitors],"0")</f>
        <v>20029</v>
      </c>
    </row>
    <row r="1908" spans="1:9">
      <c r="A1908" s="1">
        <v>44642</v>
      </c>
      <c r="B1908">
        <v>37508</v>
      </c>
      <c r="C1908">
        <v>103033</v>
      </c>
      <c r="D1908">
        <v>42065</v>
      </c>
      <c r="E1908">
        <v>18366</v>
      </c>
      <c r="F1908">
        <v>91</v>
      </c>
      <c r="G1908" t="s">
        <v>40</v>
      </c>
      <c r="H1908" t="str">
        <f>IF(Grammys[[#This Row],[date]]&gt;=DATE(2022,2,1), "Grammys", "Grammys + TRA")</f>
        <v>Grammys</v>
      </c>
      <c r="I1908" s="29">
        <f>_xlfn.XLOOKUP(Grammys[[#This Row],[date]],mobile_visits[date],mobile_visits[mobile_visitors],"0")</f>
        <v>25122</v>
      </c>
    </row>
    <row r="1909" spans="1:9">
      <c r="A1909" s="1">
        <v>44643</v>
      </c>
      <c r="B1909">
        <v>34953</v>
      </c>
      <c r="C1909">
        <v>95806</v>
      </c>
      <c r="D1909">
        <v>38692</v>
      </c>
      <c r="E1909">
        <v>17187</v>
      </c>
      <c r="F1909">
        <v>101</v>
      </c>
      <c r="G1909" t="s">
        <v>40</v>
      </c>
      <c r="H1909" t="str">
        <f>IF(Grammys[[#This Row],[date]]&gt;=DATE(2022,2,1), "Grammys", "Grammys + TRA")</f>
        <v>Grammys</v>
      </c>
      <c r="I1909" s="29">
        <f>_xlfn.XLOOKUP(Grammys[[#This Row],[date]],mobile_visits[date],mobile_visits[mobile_visitors],"0")</f>
        <v>23193</v>
      </c>
    </row>
    <row r="1910" spans="1:9">
      <c r="A1910" s="1">
        <v>44644</v>
      </c>
      <c r="B1910">
        <v>33743</v>
      </c>
      <c r="C1910">
        <v>90676</v>
      </c>
      <c r="D1910">
        <v>37781</v>
      </c>
      <c r="E1910">
        <v>16696</v>
      </c>
      <c r="F1910">
        <v>99</v>
      </c>
      <c r="G1910" t="s">
        <v>40</v>
      </c>
      <c r="H1910" t="str">
        <f>IF(Grammys[[#This Row],[date]]&gt;=DATE(2022,2,1), "Grammys", "Grammys + TRA")</f>
        <v>Grammys</v>
      </c>
      <c r="I1910" s="29">
        <f>_xlfn.XLOOKUP(Grammys[[#This Row],[date]],mobile_visits[date],mobile_visits[mobile_visitors],"0")</f>
        <v>21853</v>
      </c>
    </row>
    <row r="1911" spans="1:9">
      <c r="A1911" s="1">
        <v>44645</v>
      </c>
      <c r="B1911">
        <v>35229</v>
      </c>
      <c r="C1911">
        <v>94117</v>
      </c>
      <c r="D1911">
        <v>39188</v>
      </c>
      <c r="E1911">
        <v>17572</v>
      </c>
      <c r="F1911">
        <v>90</v>
      </c>
      <c r="G1911" t="s">
        <v>40</v>
      </c>
      <c r="H1911" t="str">
        <f>IF(Grammys[[#This Row],[date]]&gt;=DATE(2022,2,1), "Grammys", "Grammys + TRA")</f>
        <v>Grammys</v>
      </c>
      <c r="I1911" s="29">
        <f>_xlfn.XLOOKUP(Grammys[[#This Row],[date]],mobile_visits[date],mobile_visits[mobile_visitors],"0")</f>
        <v>23730</v>
      </c>
    </row>
    <row r="1912" spans="1:9">
      <c r="A1912" s="1">
        <v>44646</v>
      </c>
      <c r="B1912">
        <v>39481</v>
      </c>
      <c r="C1912">
        <v>104183</v>
      </c>
      <c r="D1912">
        <v>45128</v>
      </c>
      <c r="E1912">
        <v>21337</v>
      </c>
      <c r="F1912">
        <v>84</v>
      </c>
      <c r="G1912" t="s">
        <v>40</v>
      </c>
      <c r="H1912" t="str">
        <f>IF(Grammys[[#This Row],[date]]&gt;=DATE(2022,2,1), "Grammys", "Grammys + TRA")</f>
        <v>Grammys</v>
      </c>
      <c r="I1912" s="29">
        <f>_xlfn.XLOOKUP(Grammys[[#This Row],[date]],mobile_visits[date],mobile_visits[mobile_visitors],"0")</f>
        <v>31163</v>
      </c>
    </row>
    <row r="1913" spans="1:9">
      <c r="A1913" s="1">
        <v>44647</v>
      </c>
      <c r="B1913">
        <v>81975</v>
      </c>
      <c r="C1913">
        <v>238268</v>
      </c>
      <c r="D1913">
        <v>90662</v>
      </c>
      <c r="E1913">
        <v>35894</v>
      </c>
      <c r="F1913">
        <v>90</v>
      </c>
      <c r="G1913" t="s">
        <v>40</v>
      </c>
      <c r="H1913" t="str">
        <f>IF(Grammys[[#This Row],[date]]&gt;=DATE(2022,2,1), "Grammys", "Grammys + TRA")</f>
        <v>Grammys</v>
      </c>
      <c r="I1913" s="29">
        <f>_xlfn.XLOOKUP(Grammys[[#This Row],[date]],mobile_visits[date],mobile_visits[mobile_visitors],"0")</f>
        <v>64557</v>
      </c>
    </row>
    <row r="1914" spans="1:9">
      <c r="A1914" s="1">
        <v>44648</v>
      </c>
      <c r="B1914">
        <v>95370</v>
      </c>
      <c r="C1914">
        <v>289065</v>
      </c>
      <c r="D1914">
        <v>108815</v>
      </c>
      <c r="E1914">
        <v>42961</v>
      </c>
      <c r="F1914">
        <v>93</v>
      </c>
      <c r="G1914" t="s">
        <v>40</v>
      </c>
      <c r="H1914" t="str">
        <f>IF(Grammys[[#This Row],[date]]&gt;=DATE(2022,2,1), "Grammys", "Grammys + TRA")</f>
        <v>Grammys</v>
      </c>
      <c r="I1914" s="29">
        <f>_xlfn.XLOOKUP(Grammys[[#This Row],[date]],mobile_visits[date],mobile_visits[mobile_visitors],"0")</f>
        <v>67000</v>
      </c>
    </row>
    <row r="1915" spans="1:9">
      <c r="A1915" s="1">
        <v>44649</v>
      </c>
      <c r="B1915">
        <v>92539</v>
      </c>
      <c r="C1915">
        <v>282285</v>
      </c>
      <c r="D1915">
        <v>104918</v>
      </c>
      <c r="E1915">
        <v>40583</v>
      </c>
      <c r="F1915">
        <v>102</v>
      </c>
      <c r="G1915" t="s">
        <v>40</v>
      </c>
      <c r="H1915" t="str">
        <f>IF(Grammys[[#This Row],[date]]&gt;=DATE(2022,2,1), "Grammys", "Grammys + TRA")</f>
        <v>Grammys</v>
      </c>
      <c r="I1915" s="29">
        <f>_xlfn.XLOOKUP(Grammys[[#This Row],[date]],mobile_visits[date],mobile_visits[mobile_visitors],"0")</f>
        <v>64586</v>
      </c>
    </row>
    <row r="1916" spans="1:9">
      <c r="A1916" s="1">
        <v>44650</v>
      </c>
      <c r="B1916">
        <v>98317</v>
      </c>
      <c r="C1916">
        <v>282865</v>
      </c>
      <c r="D1916">
        <v>112650</v>
      </c>
      <c r="E1916">
        <v>46998</v>
      </c>
      <c r="F1916">
        <v>105</v>
      </c>
      <c r="G1916" t="s">
        <v>40</v>
      </c>
      <c r="H1916" t="str">
        <f>IF(Grammys[[#This Row],[date]]&gt;=DATE(2022,2,1), "Grammys", "Grammys + TRA")</f>
        <v>Grammys</v>
      </c>
      <c r="I1916" s="29">
        <f>_xlfn.XLOOKUP(Grammys[[#This Row],[date]],mobile_visits[date],mobile_visits[mobile_visitors],"0")</f>
        <v>70495</v>
      </c>
    </row>
    <row r="1917" spans="1:9">
      <c r="A1917" s="1">
        <v>44651</v>
      </c>
      <c r="B1917">
        <v>82932</v>
      </c>
      <c r="C1917">
        <v>232120</v>
      </c>
      <c r="D1917">
        <v>95127</v>
      </c>
      <c r="E1917">
        <v>41371</v>
      </c>
      <c r="F1917">
        <v>102</v>
      </c>
      <c r="G1917" t="s">
        <v>40</v>
      </c>
      <c r="H1917" t="str">
        <f>IF(Grammys[[#This Row],[date]]&gt;=DATE(2022,2,1), "Grammys", "Grammys + TRA")</f>
        <v>Grammys</v>
      </c>
      <c r="I1917" s="29">
        <f>_xlfn.XLOOKUP(Grammys[[#This Row],[date]],mobile_visits[date],mobile_visits[mobile_visitors],"0")</f>
        <v>58734</v>
      </c>
    </row>
    <row r="1918" spans="1:9">
      <c r="A1918" s="1">
        <v>44652</v>
      </c>
      <c r="B1918">
        <v>111046</v>
      </c>
      <c r="C1918">
        <v>318102</v>
      </c>
      <c r="D1918">
        <v>129979</v>
      </c>
      <c r="E1918">
        <v>55073</v>
      </c>
      <c r="F1918">
        <v>95</v>
      </c>
      <c r="G1918" t="s">
        <v>40</v>
      </c>
      <c r="H1918" t="str">
        <f>IF(Grammys[[#This Row],[date]]&gt;=DATE(2022,2,1), "Grammys", "Grammys + TRA")</f>
        <v>Grammys</v>
      </c>
      <c r="I1918" s="29">
        <f>_xlfn.XLOOKUP(Grammys[[#This Row],[date]],mobile_visits[date],mobile_visits[mobile_visitors],"0")</f>
        <v>81320</v>
      </c>
    </row>
    <row r="1919" spans="1:9">
      <c r="A1919" s="1">
        <v>44653</v>
      </c>
      <c r="B1919">
        <v>219761</v>
      </c>
      <c r="C1919">
        <v>624465</v>
      </c>
      <c r="D1919">
        <v>258029</v>
      </c>
      <c r="E1919">
        <v>111753</v>
      </c>
      <c r="F1919">
        <v>89</v>
      </c>
      <c r="G1919" t="s">
        <v>40</v>
      </c>
      <c r="H1919" t="str">
        <f>IF(Grammys[[#This Row],[date]]&gt;=DATE(2022,2,1), "Grammys", "Grammys + TRA")</f>
        <v>Grammys</v>
      </c>
      <c r="I1919" s="29">
        <f>_xlfn.XLOOKUP(Grammys[[#This Row],[date]],mobile_visits[date],mobile_visits[mobile_visitors],"0")</f>
        <v>181561</v>
      </c>
    </row>
    <row r="1920" spans="1:9">
      <c r="A1920" s="1">
        <v>44654</v>
      </c>
      <c r="B1920">
        <v>2232007</v>
      </c>
      <c r="C1920">
        <v>7344507</v>
      </c>
      <c r="D1920">
        <v>3086640</v>
      </c>
      <c r="E1920">
        <v>1300402</v>
      </c>
      <c r="F1920">
        <v>130</v>
      </c>
      <c r="G1920" t="s">
        <v>41</v>
      </c>
      <c r="H1920" t="str">
        <f>IF(Grammys[[#This Row],[date]]&gt;=DATE(2022,2,1), "Grammys", "Grammys + TRA")</f>
        <v>Grammys</v>
      </c>
      <c r="I1920" s="29">
        <f>_xlfn.XLOOKUP(Grammys[[#This Row],[date]],mobile_visits[date],mobile_visits[mobile_visitors],"0")</f>
        <v>1751415</v>
      </c>
    </row>
    <row r="1921" spans="1:9">
      <c r="A1921" s="1">
        <v>44655</v>
      </c>
      <c r="B1921">
        <v>798488</v>
      </c>
      <c r="C1921">
        <v>2168600</v>
      </c>
      <c r="D1921">
        <v>953408</v>
      </c>
      <c r="E1921">
        <v>413494</v>
      </c>
      <c r="F1921">
        <v>80</v>
      </c>
      <c r="G1921" t="s">
        <v>40</v>
      </c>
      <c r="H1921" t="str">
        <f>IF(Grammys[[#This Row],[date]]&gt;=DATE(2022,2,1), "Grammys", "Grammys + TRA")</f>
        <v>Grammys</v>
      </c>
      <c r="I1921" s="29">
        <f>_xlfn.XLOOKUP(Grammys[[#This Row],[date]],mobile_visits[date],mobile_visits[mobile_visitors],"0")</f>
        <v>568791</v>
      </c>
    </row>
    <row r="1922" spans="1:9">
      <c r="A1922" s="1">
        <v>44656</v>
      </c>
      <c r="B1922">
        <v>226589</v>
      </c>
      <c r="C1922">
        <v>592457</v>
      </c>
      <c r="D1922">
        <v>263082</v>
      </c>
      <c r="E1922">
        <v>116914</v>
      </c>
      <c r="F1922">
        <v>85</v>
      </c>
      <c r="G1922" t="s">
        <v>40</v>
      </c>
      <c r="H1922" t="str">
        <f>IF(Grammys[[#This Row],[date]]&gt;=DATE(2022,2,1), "Grammys", "Grammys + TRA")</f>
        <v>Grammys</v>
      </c>
      <c r="I1922" s="29">
        <f>_xlfn.XLOOKUP(Grammys[[#This Row],[date]],mobile_visits[date],mobile_visits[mobile_visitors],"0")</f>
        <v>156760</v>
      </c>
    </row>
    <row r="1923" spans="1:9">
      <c r="A1923" s="1">
        <v>44657</v>
      </c>
      <c r="B1923">
        <v>129318</v>
      </c>
      <c r="C1923">
        <v>327200</v>
      </c>
      <c r="D1923">
        <v>146051</v>
      </c>
      <c r="E1923">
        <v>65183</v>
      </c>
      <c r="F1923">
        <v>86</v>
      </c>
      <c r="G1923" t="s">
        <v>40</v>
      </c>
      <c r="H1923" t="str">
        <f>IF(Grammys[[#This Row],[date]]&gt;=DATE(2022,2,1), "Grammys", "Grammys + TRA")</f>
        <v>Grammys</v>
      </c>
      <c r="I1923" s="29">
        <f>_xlfn.XLOOKUP(Grammys[[#This Row],[date]],mobile_visits[date],mobile_visits[mobile_visitors],"0")</f>
        <v>88797</v>
      </c>
    </row>
    <row r="1924" spans="1:9">
      <c r="A1924" s="1">
        <v>44658</v>
      </c>
      <c r="B1924">
        <v>95852</v>
      </c>
      <c r="C1924">
        <v>259527</v>
      </c>
      <c r="D1924">
        <v>111484</v>
      </c>
      <c r="E1924">
        <v>48017</v>
      </c>
      <c r="F1924">
        <v>88</v>
      </c>
      <c r="G1924" t="s">
        <v>40</v>
      </c>
      <c r="H1924" t="str">
        <f>IF(Grammys[[#This Row],[date]]&gt;=DATE(2022,2,1), "Grammys", "Grammys + TRA")</f>
        <v>Grammys</v>
      </c>
      <c r="I1924" s="29">
        <f>_xlfn.XLOOKUP(Grammys[[#This Row],[date]],mobile_visits[date],mobile_visits[mobile_visitors],"0")</f>
        <v>64588</v>
      </c>
    </row>
    <row r="1925" spans="1:9">
      <c r="A1925" s="1">
        <v>44659</v>
      </c>
      <c r="B1925">
        <v>79275</v>
      </c>
      <c r="C1925">
        <v>210139</v>
      </c>
      <c r="D1925">
        <v>91964</v>
      </c>
      <c r="E1925">
        <v>40593</v>
      </c>
      <c r="F1925">
        <v>86</v>
      </c>
      <c r="G1925" t="s">
        <v>40</v>
      </c>
      <c r="H1925" t="str">
        <f>IF(Grammys[[#This Row],[date]]&gt;=DATE(2022,2,1), "Grammys", "Grammys + TRA")</f>
        <v>Grammys</v>
      </c>
      <c r="I1925" s="29">
        <f>_xlfn.XLOOKUP(Grammys[[#This Row],[date]],mobile_visits[date],mobile_visits[mobile_visitors],"0")</f>
        <v>55077</v>
      </c>
    </row>
    <row r="1926" spans="1:9">
      <c r="A1926" s="1">
        <v>44660</v>
      </c>
      <c r="B1926">
        <v>67699</v>
      </c>
      <c r="C1926">
        <v>172244</v>
      </c>
      <c r="D1926">
        <v>76966</v>
      </c>
      <c r="E1926">
        <v>35351</v>
      </c>
      <c r="F1926">
        <v>81</v>
      </c>
      <c r="G1926" t="s">
        <v>40</v>
      </c>
      <c r="H1926" t="str">
        <f>IF(Grammys[[#This Row],[date]]&gt;=DATE(2022,2,1), "Grammys", "Grammys + TRA")</f>
        <v>Grammys</v>
      </c>
      <c r="I1926" s="29">
        <f>_xlfn.XLOOKUP(Grammys[[#This Row],[date]],mobile_visits[date],mobile_visits[mobile_visitors],"0")</f>
        <v>50750</v>
      </c>
    </row>
    <row r="1927" spans="1:9">
      <c r="A1927" s="1">
        <v>44661</v>
      </c>
      <c r="B1927">
        <v>56971</v>
      </c>
      <c r="C1927">
        <v>143400</v>
      </c>
      <c r="D1927">
        <v>65164</v>
      </c>
      <c r="E1927">
        <v>30276</v>
      </c>
      <c r="F1927">
        <v>80</v>
      </c>
      <c r="G1927" t="s">
        <v>40</v>
      </c>
      <c r="H1927" t="str">
        <f>IF(Grammys[[#This Row],[date]]&gt;=DATE(2022,2,1), "Grammys", "Grammys + TRA")</f>
        <v>Grammys</v>
      </c>
      <c r="I1927" s="29">
        <f>_xlfn.XLOOKUP(Grammys[[#This Row],[date]],mobile_visits[date],mobile_visits[mobile_visitors],"0")</f>
        <v>41091</v>
      </c>
    </row>
    <row r="1928" spans="1:9">
      <c r="A1928" s="1">
        <v>44662</v>
      </c>
      <c r="B1928">
        <v>47764</v>
      </c>
      <c r="C1928">
        <v>118990</v>
      </c>
      <c r="D1928">
        <v>54806</v>
      </c>
      <c r="E1928">
        <v>25918</v>
      </c>
      <c r="F1928">
        <v>86</v>
      </c>
      <c r="G1928" t="s">
        <v>40</v>
      </c>
      <c r="H1928" t="str">
        <f>IF(Grammys[[#This Row],[date]]&gt;=DATE(2022,2,1), "Grammys", "Grammys + TRA")</f>
        <v>Grammys</v>
      </c>
      <c r="I1928" s="29">
        <f>_xlfn.XLOOKUP(Grammys[[#This Row],[date]],mobile_visits[date],mobile_visits[mobile_visitors],"0")</f>
        <v>29459</v>
      </c>
    </row>
    <row r="1929" spans="1:9">
      <c r="A1929" s="1">
        <v>44663</v>
      </c>
      <c r="B1929">
        <v>40892</v>
      </c>
      <c r="C1929">
        <v>98622</v>
      </c>
      <c r="D1929">
        <v>46525</v>
      </c>
      <c r="E1929">
        <v>22621</v>
      </c>
      <c r="F1929">
        <v>87</v>
      </c>
      <c r="G1929" t="s">
        <v>40</v>
      </c>
      <c r="H1929" t="str">
        <f>IF(Grammys[[#This Row],[date]]&gt;=DATE(2022,2,1), "Grammys", "Grammys + TRA")</f>
        <v>Grammys</v>
      </c>
      <c r="I1929" s="29">
        <f>_xlfn.XLOOKUP(Grammys[[#This Row],[date]],mobile_visits[date],mobile_visits[mobile_visitors],"0")</f>
        <v>26759</v>
      </c>
    </row>
    <row r="1930" spans="1:9">
      <c r="A1930" s="1">
        <v>44664</v>
      </c>
      <c r="B1930">
        <v>36954</v>
      </c>
      <c r="C1930">
        <v>88367</v>
      </c>
      <c r="D1930">
        <v>42213</v>
      </c>
      <c r="E1930">
        <v>20807</v>
      </c>
      <c r="F1930">
        <v>88</v>
      </c>
      <c r="G1930" t="s">
        <v>40</v>
      </c>
      <c r="H1930" t="str">
        <f>IF(Grammys[[#This Row],[date]]&gt;=DATE(2022,2,1), "Grammys", "Grammys + TRA")</f>
        <v>Grammys</v>
      </c>
      <c r="I1930" s="29">
        <f>_xlfn.XLOOKUP(Grammys[[#This Row],[date]],mobile_visits[date],mobile_visits[mobile_visitors],"0")</f>
        <v>23134</v>
      </c>
    </row>
    <row r="1931" spans="1:9">
      <c r="A1931" s="1">
        <v>44665</v>
      </c>
      <c r="B1931">
        <v>32305</v>
      </c>
      <c r="C1931">
        <v>79681</v>
      </c>
      <c r="D1931">
        <v>36634</v>
      </c>
      <c r="E1931">
        <v>17446</v>
      </c>
      <c r="F1931">
        <v>89</v>
      </c>
      <c r="G1931" t="s">
        <v>40</v>
      </c>
      <c r="H1931" t="str">
        <f>IF(Grammys[[#This Row],[date]]&gt;=DATE(2022,2,1), "Grammys", "Grammys + TRA")</f>
        <v>Grammys</v>
      </c>
      <c r="I1931" s="29">
        <f>_xlfn.XLOOKUP(Grammys[[#This Row],[date]],mobile_visits[date],mobile_visits[mobile_visitors],"0")</f>
        <v>21536</v>
      </c>
    </row>
    <row r="1932" spans="1:9">
      <c r="A1932" s="1">
        <v>44666</v>
      </c>
      <c r="B1932">
        <v>30018</v>
      </c>
      <c r="C1932">
        <v>75580</v>
      </c>
      <c r="D1932">
        <v>33377</v>
      </c>
      <c r="E1932">
        <v>15494</v>
      </c>
      <c r="F1932">
        <v>85</v>
      </c>
      <c r="G1932" t="s">
        <v>40</v>
      </c>
      <c r="H1932" t="str">
        <f>IF(Grammys[[#This Row],[date]]&gt;=DATE(2022,2,1), "Grammys", "Grammys + TRA")</f>
        <v>Grammys</v>
      </c>
      <c r="I1932" s="29">
        <f>_xlfn.XLOOKUP(Grammys[[#This Row],[date]],mobile_visits[date],mobile_visits[mobile_visitors],"0")</f>
        <v>21387</v>
      </c>
    </row>
    <row r="1933" spans="1:9">
      <c r="A1933" s="1">
        <v>44667</v>
      </c>
      <c r="B1933">
        <v>28244</v>
      </c>
      <c r="C1933">
        <v>71235</v>
      </c>
      <c r="D1933">
        <v>31175</v>
      </c>
      <c r="E1933">
        <v>14519</v>
      </c>
      <c r="F1933">
        <v>81</v>
      </c>
      <c r="G1933" t="s">
        <v>40</v>
      </c>
      <c r="H1933" t="str">
        <f>IF(Grammys[[#This Row],[date]]&gt;=DATE(2022,2,1), "Grammys", "Grammys + TRA")</f>
        <v>Grammys</v>
      </c>
      <c r="I1933" s="29">
        <f>_xlfn.XLOOKUP(Grammys[[#This Row],[date]],mobile_visits[date],mobile_visits[mobile_visitors],"0")</f>
        <v>20604</v>
      </c>
    </row>
    <row r="1934" spans="1:9">
      <c r="A1934" s="1">
        <v>44668</v>
      </c>
      <c r="B1934">
        <v>27885</v>
      </c>
      <c r="C1934">
        <v>69707</v>
      </c>
      <c r="D1934">
        <v>30808</v>
      </c>
      <c r="E1934">
        <v>14416</v>
      </c>
      <c r="F1934">
        <v>84</v>
      </c>
      <c r="G1934" t="s">
        <v>40</v>
      </c>
      <c r="H1934" t="str">
        <f>IF(Grammys[[#This Row],[date]]&gt;=DATE(2022,2,1), "Grammys", "Grammys + TRA")</f>
        <v>Grammys</v>
      </c>
      <c r="I1934" s="29">
        <f>_xlfn.XLOOKUP(Grammys[[#This Row],[date]],mobile_visits[date],mobile_visits[mobile_visitors],"0")</f>
        <v>20193</v>
      </c>
    </row>
    <row r="1935" spans="1:9">
      <c r="A1935" s="1">
        <v>44669</v>
      </c>
      <c r="B1935">
        <v>27322</v>
      </c>
      <c r="C1935">
        <v>66029</v>
      </c>
      <c r="D1935">
        <v>30204</v>
      </c>
      <c r="E1935">
        <v>14553</v>
      </c>
      <c r="F1935">
        <v>96</v>
      </c>
      <c r="G1935" t="s">
        <v>40</v>
      </c>
      <c r="H1935" t="str">
        <f>IF(Grammys[[#This Row],[date]]&gt;=DATE(2022,2,1), "Grammys", "Grammys + TRA")</f>
        <v>Grammys</v>
      </c>
      <c r="I1935" s="29">
        <f>_xlfn.XLOOKUP(Grammys[[#This Row],[date]],mobile_visits[date],mobile_visits[mobile_visitors],"0")</f>
        <v>17961</v>
      </c>
    </row>
    <row r="1936" spans="1:9">
      <c r="A1936" s="1">
        <v>44670</v>
      </c>
      <c r="B1936">
        <v>25837</v>
      </c>
      <c r="C1936">
        <v>62994</v>
      </c>
      <c r="D1936">
        <v>28829</v>
      </c>
      <c r="E1936">
        <v>13804</v>
      </c>
      <c r="F1936">
        <v>97</v>
      </c>
      <c r="G1936" t="s">
        <v>40</v>
      </c>
      <c r="H1936" t="str">
        <f>IF(Grammys[[#This Row],[date]]&gt;=DATE(2022,2,1), "Grammys", "Grammys + TRA")</f>
        <v>Grammys</v>
      </c>
      <c r="I1936" s="29">
        <f>_xlfn.XLOOKUP(Grammys[[#This Row],[date]],mobile_visits[date],mobile_visits[mobile_visitors],"0")</f>
        <v>15563</v>
      </c>
    </row>
    <row r="1937" spans="1:9">
      <c r="A1937" s="1">
        <v>44671</v>
      </c>
      <c r="B1937">
        <v>23687</v>
      </c>
      <c r="C1937">
        <v>63492</v>
      </c>
      <c r="D1937">
        <v>26353</v>
      </c>
      <c r="E1937">
        <v>10579</v>
      </c>
      <c r="F1937">
        <v>90</v>
      </c>
      <c r="G1937" t="s">
        <v>40</v>
      </c>
      <c r="H1937" t="str">
        <f>IF(Grammys[[#This Row],[date]]&gt;=DATE(2022,2,1), "Grammys", "Grammys + TRA")</f>
        <v>Grammys</v>
      </c>
      <c r="I1937" s="29">
        <f>_xlfn.XLOOKUP(Grammys[[#This Row],[date]],mobile_visits[date],mobile_visits[mobile_visitors],"0")</f>
        <v>14430</v>
      </c>
    </row>
    <row r="1938" spans="1:9">
      <c r="A1938" s="1">
        <v>44672</v>
      </c>
      <c r="B1938">
        <v>26941</v>
      </c>
      <c r="C1938">
        <v>72875</v>
      </c>
      <c r="D1938">
        <v>30293</v>
      </c>
      <c r="E1938">
        <v>11945</v>
      </c>
      <c r="F1938">
        <v>86</v>
      </c>
      <c r="G1938" t="s">
        <v>40</v>
      </c>
      <c r="H1938" t="str">
        <f>IF(Grammys[[#This Row],[date]]&gt;=DATE(2022,2,1), "Grammys", "Grammys + TRA")</f>
        <v>Grammys</v>
      </c>
      <c r="I1938" s="29">
        <f>_xlfn.XLOOKUP(Grammys[[#This Row],[date]],mobile_visits[date],mobile_visits[mobile_visitors],"0")</f>
        <v>17867</v>
      </c>
    </row>
    <row r="1939" spans="1:9">
      <c r="A1939" s="1">
        <v>44673</v>
      </c>
      <c r="B1939">
        <v>25546</v>
      </c>
      <c r="C1939">
        <v>57706</v>
      </c>
      <c r="D1939">
        <v>29268</v>
      </c>
      <c r="E1939">
        <v>15410</v>
      </c>
      <c r="F1939">
        <v>73</v>
      </c>
      <c r="G1939" t="s">
        <v>40</v>
      </c>
      <c r="H1939" t="str">
        <f>IF(Grammys[[#This Row],[date]]&gt;=DATE(2022,2,1), "Grammys", "Grammys + TRA")</f>
        <v>Grammys</v>
      </c>
      <c r="I1939" s="29">
        <f>_xlfn.XLOOKUP(Grammys[[#This Row],[date]],mobile_visits[date],mobile_visits[mobile_visitors],"0")</f>
        <v>17332</v>
      </c>
    </row>
    <row r="1940" spans="1:9">
      <c r="A1940" s="1">
        <v>44674</v>
      </c>
      <c r="B1940">
        <v>22712</v>
      </c>
      <c r="C1940">
        <v>51852</v>
      </c>
      <c r="D1940">
        <v>25348</v>
      </c>
      <c r="E1940">
        <v>13024</v>
      </c>
      <c r="F1940">
        <v>69</v>
      </c>
      <c r="G1940" t="s">
        <v>40</v>
      </c>
      <c r="H1940" t="str">
        <f>IF(Grammys[[#This Row],[date]]&gt;=DATE(2022,2,1), "Grammys", "Grammys + TRA")</f>
        <v>Grammys</v>
      </c>
      <c r="I1940" s="29">
        <f>_xlfn.XLOOKUP(Grammys[[#This Row],[date]],mobile_visits[date],mobile_visits[mobile_visitors],"0")</f>
        <v>16219</v>
      </c>
    </row>
    <row r="1941" spans="1:9">
      <c r="A1941" s="1">
        <v>44675</v>
      </c>
      <c r="B1941">
        <v>22428</v>
      </c>
      <c r="C1941">
        <v>51040</v>
      </c>
      <c r="D1941">
        <v>24810</v>
      </c>
      <c r="E1941">
        <v>12701</v>
      </c>
      <c r="F1941">
        <v>82</v>
      </c>
      <c r="G1941" t="s">
        <v>40</v>
      </c>
      <c r="H1941" t="str">
        <f>IF(Grammys[[#This Row],[date]]&gt;=DATE(2022,2,1), "Grammys", "Grammys + TRA")</f>
        <v>Grammys</v>
      </c>
      <c r="I1941" s="29">
        <f>_xlfn.XLOOKUP(Grammys[[#This Row],[date]],mobile_visits[date],mobile_visits[mobile_visitors],"0")</f>
        <v>15779</v>
      </c>
    </row>
    <row r="1942" spans="1:9">
      <c r="A1942" s="1">
        <v>44676</v>
      </c>
      <c r="B1942">
        <v>21356</v>
      </c>
      <c r="C1942">
        <v>49883</v>
      </c>
      <c r="D1942">
        <v>24105</v>
      </c>
      <c r="E1942">
        <v>12157</v>
      </c>
      <c r="F1942">
        <v>93</v>
      </c>
      <c r="G1942" t="s">
        <v>40</v>
      </c>
      <c r="H1942" t="str">
        <f>IF(Grammys[[#This Row],[date]]&gt;=DATE(2022,2,1), "Grammys", "Grammys + TRA")</f>
        <v>Grammys</v>
      </c>
      <c r="I1942" s="29">
        <f>_xlfn.XLOOKUP(Grammys[[#This Row],[date]],mobile_visits[date],mobile_visits[mobile_visitors],"0")</f>
        <v>12360</v>
      </c>
    </row>
    <row r="1943" spans="1:9">
      <c r="A1943" s="1">
        <v>44677</v>
      </c>
      <c r="B1943">
        <v>21257</v>
      </c>
      <c r="C1943">
        <v>51535</v>
      </c>
      <c r="D1943">
        <v>23947</v>
      </c>
      <c r="E1943">
        <v>11979</v>
      </c>
      <c r="F1943">
        <v>95</v>
      </c>
      <c r="G1943" t="s">
        <v>40</v>
      </c>
      <c r="H1943" t="str">
        <f>IF(Grammys[[#This Row],[date]]&gt;=DATE(2022,2,1), "Grammys", "Grammys + TRA")</f>
        <v>Grammys</v>
      </c>
      <c r="I1943" s="29">
        <f>_xlfn.XLOOKUP(Grammys[[#This Row],[date]],mobile_visits[date],mobile_visits[mobile_visitors],"0")</f>
        <v>12417</v>
      </c>
    </row>
    <row r="1944" spans="1:9">
      <c r="A1944" s="1">
        <v>44678</v>
      </c>
      <c r="B1944">
        <v>20075</v>
      </c>
      <c r="C1944">
        <v>45732</v>
      </c>
      <c r="D1944">
        <v>22249</v>
      </c>
      <c r="E1944">
        <v>11485</v>
      </c>
      <c r="F1944">
        <v>91</v>
      </c>
      <c r="G1944" t="s">
        <v>40</v>
      </c>
      <c r="H1944" t="str">
        <f>IF(Grammys[[#This Row],[date]]&gt;=DATE(2022,2,1), "Grammys", "Grammys + TRA")</f>
        <v>Grammys</v>
      </c>
      <c r="I1944" s="29">
        <f>_xlfn.XLOOKUP(Grammys[[#This Row],[date]],mobile_visits[date],mobile_visits[mobile_visitors],"0")</f>
        <v>11444</v>
      </c>
    </row>
    <row r="1945" spans="1:9">
      <c r="A1945" s="1">
        <v>44679</v>
      </c>
      <c r="B1945">
        <v>20883</v>
      </c>
      <c r="C1945">
        <v>48700</v>
      </c>
      <c r="D1945">
        <v>23335</v>
      </c>
      <c r="E1945">
        <v>11376</v>
      </c>
      <c r="F1945">
        <v>86</v>
      </c>
      <c r="G1945" t="s">
        <v>40</v>
      </c>
      <c r="H1945" t="str">
        <f>IF(Grammys[[#This Row],[date]]&gt;=DATE(2022,2,1), "Grammys", "Grammys + TRA")</f>
        <v>Grammys</v>
      </c>
      <c r="I1945" s="29">
        <f>_xlfn.XLOOKUP(Grammys[[#This Row],[date]],mobile_visits[date],mobile_visits[mobile_visitors],"0")</f>
        <v>12591</v>
      </c>
    </row>
    <row r="1946" spans="1:9">
      <c r="A1946" s="1">
        <v>44680</v>
      </c>
      <c r="B1946">
        <v>20039</v>
      </c>
      <c r="C1946">
        <v>45345</v>
      </c>
      <c r="D1946">
        <v>22049</v>
      </c>
      <c r="E1946">
        <v>11437</v>
      </c>
      <c r="F1946">
        <v>87</v>
      </c>
      <c r="G1946" t="s">
        <v>40</v>
      </c>
      <c r="H1946" t="str">
        <f>IF(Grammys[[#This Row],[date]]&gt;=DATE(2022,2,1), "Grammys", "Grammys + TRA")</f>
        <v>Grammys</v>
      </c>
      <c r="I1946" s="29">
        <f>_xlfn.XLOOKUP(Grammys[[#This Row],[date]],mobile_visits[date],mobile_visits[mobile_visitors],"0")</f>
        <v>12764</v>
      </c>
    </row>
    <row r="1947" spans="1:9">
      <c r="A1947" s="1">
        <v>44681</v>
      </c>
      <c r="B1947">
        <v>18375</v>
      </c>
      <c r="C1947">
        <v>41477</v>
      </c>
      <c r="D1947">
        <v>20054</v>
      </c>
      <c r="E1947">
        <v>10302</v>
      </c>
      <c r="F1947">
        <v>73</v>
      </c>
      <c r="G1947" t="s">
        <v>40</v>
      </c>
      <c r="H1947" t="str">
        <f>IF(Grammys[[#This Row],[date]]&gt;=DATE(2022,2,1), "Grammys", "Grammys + TRA")</f>
        <v>Grammys</v>
      </c>
      <c r="I1947" s="29">
        <f>_xlfn.XLOOKUP(Grammys[[#This Row],[date]],mobile_visits[date],mobile_visits[mobile_visitors],"0")</f>
        <v>13395</v>
      </c>
    </row>
    <row r="1948" spans="1:9">
      <c r="A1948" s="1">
        <v>44682</v>
      </c>
      <c r="B1948">
        <v>18836</v>
      </c>
      <c r="C1948">
        <v>41240</v>
      </c>
      <c r="D1948">
        <v>20415</v>
      </c>
      <c r="E1948">
        <v>10651</v>
      </c>
      <c r="F1948">
        <v>75</v>
      </c>
      <c r="G1948" t="s">
        <v>40</v>
      </c>
      <c r="H1948" t="str">
        <f>IF(Grammys[[#This Row],[date]]&gt;=DATE(2022,2,1), "Grammys", "Grammys + TRA")</f>
        <v>Grammys</v>
      </c>
      <c r="I1948" s="29">
        <f>_xlfn.XLOOKUP(Grammys[[#This Row],[date]],mobile_visits[date],mobile_visits[mobile_visitors],"0")</f>
        <v>13256</v>
      </c>
    </row>
    <row r="1949" spans="1:9">
      <c r="A1949" s="1">
        <v>44683</v>
      </c>
      <c r="B1949">
        <v>19433</v>
      </c>
      <c r="C1949">
        <v>43453</v>
      </c>
      <c r="D1949">
        <v>21773</v>
      </c>
      <c r="E1949">
        <v>11447</v>
      </c>
      <c r="F1949">
        <v>85</v>
      </c>
      <c r="G1949" t="s">
        <v>40</v>
      </c>
      <c r="H1949" t="str">
        <f>IF(Grammys[[#This Row],[date]]&gt;=DATE(2022,2,1), "Grammys", "Grammys + TRA")</f>
        <v>Grammys</v>
      </c>
      <c r="I1949" s="29">
        <f>_xlfn.XLOOKUP(Grammys[[#This Row],[date]],mobile_visits[date],mobile_visits[mobile_visitors],"0")</f>
        <v>11428</v>
      </c>
    </row>
    <row r="1950" spans="1:9">
      <c r="A1950" s="1">
        <v>44684</v>
      </c>
      <c r="B1950">
        <v>19978</v>
      </c>
      <c r="C1950">
        <v>45328</v>
      </c>
      <c r="D1950">
        <v>22209</v>
      </c>
      <c r="E1950">
        <v>11769</v>
      </c>
      <c r="F1950">
        <v>88</v>
      </c>
      <c r="G1950" t="s">
        <v>40</v>
      </c>
      <c r="H1950" t="str">
        <f>IF(Grammys[[#This Row],[date]]&gt;=DATE(2022,2,1), "Grammys", "Grammys + TRA")</f>
        <v>Grammys</v>
      </c>
      <c r="I1950" s="29">
        <f>_xlfn.XLOOKUP(Grammys[[#This Row],[date]],mobile_visits[date],mobile_visits[mobile_visitors],"0")</f>
        <v>11634</v>
      </c>
    </row>
    <row r="1951" spans="1:9">
      <c r="A1951" s="1">
        <v>44685</v>
      </c>
      <c r="B1951">
        <v>19977</v>
      </c>
      <c r="C1951">
        <v>45357</v>
      </c>
      <c r="D1951">
        <v>22448</v>
      </c>
      <c r="E1951">
        <v>11815</v>
      </c>
      <c r="F1951">
        <v>86</v>
      </c>
      <c r="G1951" t="s">
        <v>40</v>
      </c>
      <c r="H1951" t="str">
        <f>IF(Grammys[[#This Row],[date]]&gt;=DATE(2022,2,1), "Grammys", "Grammys + TRA")</f>
        <v>Grammys</v>
      </c>
      <c r="I1951" s="29">
        <f>_xlfn.XLOOKUP(Grammys[[#This Row],[date]],mobile_visits[date],mobile_visits[mobile_visitors],"0")</f>
        <v>11398</v>
      </c>
    </row>
    <row r="1952" spans="1:9">
      <c r="A1952" s="1">
        <v>44686</v>
      </c>
      <c r="B1952">
        <v>17547</v>
      </c>
      <c r="C1952">
        <v>40225</v>
      </c>
      <c r="D1952">
        <v>19565</v>
      </c>
      <c r="E1952">
        <v>10249</v>
      </c>
      <c r="F1952">
        <v>85</v>
      </c>
      <c r="G1952" t="s">
        <v>40</v>
      </c>
      <c r="H1952" t="str">
        <f>IF(Grammys[[#This Row],[date]]&gt;=DATE(2022,2,1), "Grammys", "Grammys + TRA")</f>
        <v>Grammys</v>
      </c>
      <c r="I1952" s="29">
        <f>_xlfn.XLOOKUP(Grammys[[#This Row],[date]],mobile_visits[date],mobile_visits[mobile_visitors],"0")</f>
        <v>10272</v>
      </c>
    </row>
    <row r="1953" spans="1:9">
      <c r="A1953" s="1">
        <v>44687</v>
      </c>
      <c r="B1953">
        <v>17715</v>
      </c>
      <c r="C1953">
        <v>39910</v>
      </c>
      <c r="D1953">
        <v>19867</v>
      </c>
      <c r="E1953">
        <v>10997</v>
      </c>
      <c r="F1953">
        <v>80</v>
      </c>
      <c r="G1953" t="s">
        <v>40</v>
      </c>
      <c r="H1953" t="str">
        <f>IF(Grammys[[#This Row],[date]]&gt;=DATE(2022,2,1), "Grammys", "Grammys + TRA")</f>
        <v>Grammys</v>
      </c>
      <c r="I1953" s="29">
        <f>_xlfn.XLOOKUP(Grammys[[#This Row],[date]],mobile_visits[date],mobile_visits[mobile_visitors],"0")</f>
        <v>11848</v>
      </c>
    </row>
    <row r="1954" spans="1:9">
      <c r="A1954" s="1">
        <v>44688</v>
      </c>
      <c r="B1954">
        <v>16185</v>
      </c>
      <c r="C1954">
        <v>35937</v>
      </c>
      <c r="D1954">
        <v>17731</v>
      </c>
      <c r="E1954">
        <v>9701</v>
      </c>
      <c r="F1954">
        <v>78</v>
      </c>
      <c r="G1954" t="s">
        <v>40</v>
      </c>
      <c r="H1954" t="str">
        <f>IF(Grammys[[#This Row],[date]]&gt;=DATE(2022,2,1), "Grammys", "Grammys + TRA")</f>
        <v>Grammys</v>
      </c>
      <c r="I1954" s="29">
        <f>_xlfn.XLOOKUP(Grammys[[#This Row],[date]],mobile_visits[date],mobile_visits[mobile_visitors],"0")</f>
        <v>11987</v>
      </c>
    </row>
    <row r="1955" spans="1:9">
      <c r="A1955" s="1">
        <v>44689</v>
      </c>
      <c r="B1955">
        <v>16968</v>
      </c>
      <c r="C1955">
        <v>38904</v>
      </c>
      <c r="D1955">
        <v>19149</v>
      </c>
      <c r="E1955">
        <v>10506</v>
      </c>
      <c r="F1955">
        <v>77</v>
      </c>
      <c r="G1955" t="s">
        <v>40</v>
      </c>
      <c r="H1955" t="str">
        <f>IF(Grammys[[#This Row],[date]]&gt;=DATE(2022,2,1), "Grammys", "Grammys + TRA")</f>
        <v>Grammys</v>
      </c>
      <c r="I1955" s="29">
        <f>_xlfn.XLOOKUP(Grammys[[#This Row],[date]],mobile_visits[date],mobile_visits[mobile_visitors],"0")</f>
        <v>11988</v>
      </c>
    </row>
    <row r="1956" spans="1:9">
      <c r="A1956" s="1">
        <v>44690</v>
      </c>
      <c r="B1956">
        <v>17829</v>
      </c>
      <c r="C1956">
        <v>39983</v>
      </c>
      <c r="D1956">
        <v>19931</v>
      </c>
      <c r="E1956">
        <v>10971</v>
      </c>
      <c r="F1956">
        <v>87</v>
      </c>
      <c r="G1956" t="s">
        <v>40</v>
      </c>
      <c r="H1956" t="str">
        <f>IF(Grammys[[#This Row],[date]]&gt;=DATE(2022,2,1), "Grammys", "Grammys + TRA")</f>
        <v>Grammys</v>
      </c>
      <c r="I1956" s="29">
        <f>_xlfn.XLOOKUP(Grammys[[#This Row],[date]],mobile_visits[date],mobile_visits[mobile_visitors],"0")</f>
        <v>10033</v>
      </c>
    </row>
    <row r="1957" spans="1:9">
      <c r="A1957" s="1">
        <v>44691</v>
      </c>
      <c r="B1957">
        <v>16427</v>
      </c>
      <c r="C1957">
        <v>37711</v>
      </c>
      <c r="D1957">
        <v>18798</v>
      </c>
      <c r="E1957">
        <v>10465</v>
      </c>
      <c r="F1957">
        <v>87</v>
      </c>
      <c r="G1957" t="s">
        <v>40</v>
      </c>
      <c r="H1957" t="str">
        <f>IF(Grammys[[#This Row],[date]]&gt;=DATE(2022,2,1), "Grammys", "Grammys + TRA")</f>
        <v>Grammys</v>
      </c>
      <c r="I1957" s="29">
        <f>_xlfn.XLOOKUP(Grammys[[#This Row],[date]],mobile_visits[date],mobile_visits[mobile_visitors],"0")</f>
        <v>8265</v>
      </c>
    </row>
    <row r="1958" spans="1:9">
      <c r="A1958" s="1">
        <v>44692</v>
      </c>
      <c r="B1958">
        <v>16426</v>
      </c>
      <c r="C1958">
        <v>36679</v>
      </c>
      <c r="D1958">
        <v>18727</v>
      </c>
      <c r="E1958">
        <v>10373</v>
      </c>
      <c r="F1958">
        <v>84</v>
      </c>
      <c r="G1958" t="s">
        <v>40</v>
      </c>
      <c r="H1958" t="str">
        <f>IF(Grammys[[#This Row],[date]]&gt;=DATE(2022,2,1), "Grammys", "Grammys + TRA")</f>
        <v>Grammys</v>
      </c>
      <c r="I1958" s="29">
        <f>_xlfn.XLOOKUP(Grammys[[#This Row],[date]],mobile_visits[date],mobile_visits[mobile_visitors],"0")</f>
        <v>9151</v>
      </c>
    </row>
    <row r="1959" spans="1:9">
      <c r="A1959" s="1">
        <v>44693</v>
      </c>
      <c r="B1959">
        <v>17904</v>
      </c>
      <c r="C1959">
        <v>40027</v>
      </c>
      <c r="D1959">
        <v>20075</v>
      </c>
      <c r="E1959">
        <v>10791</v>
      </c>
      <c r="F1959">
        <v>84</v>
      </c>
      <c r="G1959" t="s">
        <v>40</v>
      </c>
      <c r="H1959" t="str">
        <f>IF(Grammys[[#This Row],[date]]&gt;=DATE(2022,2,1), "Grammys", "Grammys + TRA")</f>
        <v>Grammys</v>
      </c>
      <c r="I1959" s="29">
        <f>_xlfn.XLOOKUP(Grammys[[#This Row],[date]],mobile_visits[date],mobile_visits[mobile_visitors],"0")</f>
        <v>10890</v>
      </c>
    </row>
    <row r="1960" spans="1:9">
      <c r="A1960" s="1">
        <v>44694</v>
      </c>
      <c r="B1960">
        <v>18736</v>
      </c>
      <c r="C1960">
        <v>42160</v>
      </c>
      <c r="D1960">
        <v>21086</v>
      </c>
      <c r="E1960">
        <v>11319</v>
      </c>
      <c r="F1960">
        <v>81</v>
      </c>
      <c r="G1960" t="s">
        <v>40</v>
      </c>
      <c r="H1960" t="str">
        <f>IF(Grammys[[#This Row],[date]]&gt;=DATE(2022,2,1), "Grammys", "Grammys + TRA")</f>
        <v>Grammys</v>
      </c>
      <c r="I1960" s="29">
        <f>_xlfn.XLOOKUP(Grammys[[#This Row],[date]],mobile_visits[date],mobile_visits[mobile_visitors],"0")</f>
        <v>11956</v>
      </c>
    </row>
    <row r="1961" spans="1:9">
      <c r="A1961" s="1">
        <v>44695</v>
      </c>
      <c r="B1961">
        <v>17024</v>
      </c>
      <c r="C1961">
        <v>39169</v>
      </c>
      <c r="D1961">
        <v>19378</v>
      </c>
      <c r="E1961">
        <v>10312</v>
      </c>
      <c r="F1961">
        <v>73</v>
      </c>
      <c r="G1961" t="s">
        <v>40</v>
      </c>
      <c r="H1961" t="str">
        <f>IF(Grammys[[#This Row],[date]]&gt;=DATE(2022,2,1), "Grammys", "Grammys + TRA")</f>
        <v>Grammys</v>
      </c>
      <c r="I1961" s="29">
        <f>_xlfn.XLOOKUP(Grammys[[#This Row],[date]],mobile_visits[date],mobile_visits[mobile_visitors],"0")</f>
        <v>12357</v>
      </c>
    </row>
    <row r="1962" spans="1:9">
      <c r="A1962" s="1">
        <v>44696</v>
      </c>
      <c r="B1962">
        <v>17735</v>
      </c>
      <c r="C1962">
        <v>40322</v>
      </c>
      <c r="D1962">
        <v>19962</v>
      </c>
      <c r="E1962">
        <v>10764</v>
      </c>
      <c r="F1962">
        <v>79</v>
      </c>
      <c r="G1962" t="s">
        <v>40</v>
      </c>
      <c r="H1962" t="str">
        <f>IF(Grammys[[#This Row],[date]]&gt;=DATE(2022,2,1), "Grammys", "Grammys + TRA")</f>
        <v>Grammys</v>
      </c>
      <c r="I1962" s="29">
        <f>_xlfn.XLOOKUP(Grammys[[#This Row],[date]],mobile_visits[date],mobile_visits[mobile_visitors],"0")</f>
        <v>12572</v>
      </c>
    </row>
    <row r="1963" spans="1:9">
      <c r="A1963" s="1">
        <v>44697</v>
      </c>
      <c r="B1963">
        <v>18330</v>
      </c>
      <c r="C1963">
        <v>41167</v>
      </c>
      <c r="D1963">
        <v>20329</v>
      </c>
      <c r="E1963">
        <v>11169</v>
      </c>
      <c r="F1963">
        <v>86</v>
      </c>
      <c r="G1963" t="s">
        <v>40</v>
      </c>
      <c r="H1963" t="str">
        <f>IF(Grammys[[#This Row],[date]]&gt;=DATE(2022,2,1), "Grammys", "Grammys + TRA")</f>
        <v>Grammys</v>
      </c>
      <c r="I1963" s="29">
        <f>_xlfn.XLOOKUP(Grammys[[#This Row],[date]],mobile_visits[date],mobile_visits[mobile_visitors],"0")</f>
        <v>10794</v>
      </c>
    </row>
    <row r="1964" spans="1:9">
      <c r="A1964" s="1">
        <v>44698</v>
      </c>
      <c r="B1964">
        <v>16759</v>
      </c>
      <c r="C1964">
        <v>37590</v>
      </c>
      <c r="D1964">
        <v>18778</v>
      </c>
      <c r="E1964">
        <v>10218</v>
      </c>
      <c r="F1964">
        <v>91</v>
      </c>
      <c r="G1964" t="s">
        <v>40</v>
      </c>
      <c r="H1964" t="str">
        <f>IF(Grammys[[#This Row],[date]]&gt;=DATE(2022,2,1), "Grammys", "Grammys + TRA")</f>
        <v>Grammys</v>
      </c>
      <c r="I1964" s="29">
        <f>_xlfn.XLOOKUP(Grammys[[#This Row],[date]],mobile_visits[date],mobile_visits[mobile_visitors],"0")</f>
        <v>9797</v>
      </c>
    </row>
    <row r="1965" spans="1:9">
      <c r="A1965" s="1">
        <v>44699</v>
      </c>
      <c r="B1965">
        <v>16373</v>
      </c>
      <c r="C1965">
        <v>37459</v>
      </c>
      <c r="D1965">
        <v>18609</v>
      </c>
      <c r="E1965">
        <v>10215</v>
      </c>
      <c r="F1965">
        <v>96</v>
      </c>
      <c r="G1965" t="s">
        <v>40</v>
      </c>
      <c r="H1965" t="str">
        <f>IF(Grammys[[#This Row],[date]]&gt;=DATE(2022,2,1), "Grammys", "Grammys + TRA")</f>
        <v>Grammys</v>
      </c>
      <c r="I1965" s="29">
        <f>_xlfn.XLOOKUP(Grammys[[#This Row],[date]],mobile_visits[date],mobile_visits[mobile_visitors],"0")</f>
        <v>9463</v>
      </c>
    </row>
    <row r="1966" spans="1:9">
      <c r="A1966" s="1">
        <v>44700</v>
      </c>
      <c r="B1966">
        <v>20000</v>
      </c>
      <c r="C1966">
        <v>43958</v>
      </c>
      <c r="D1966">
        <v>22813</v>
      </c>
      <c r="E1966">
        <v>13417</v>
      </c>
      <c r="F1966">
        <v>79</v>
      </c>
      <c r="G1966" t="s">
        <v>40</v>
      </c>
      <c r="H1966" t="str">
        <f>IF(Grammys[[#This Row],[date]]&gt;=DATE(2022,2,1), "Grammys", "Grammys + TRA")</f>
        <v>Grammys</v>
      </c>
      <c r="I1966" s="29">
        <f>_xlfn.XLOOKUP(Grammys[[#This Row],[date]],mobile_visits[date],mobile_visits[mobile_visitors],"0")</f>
        <v>12308</v>
      </c>
    </row>
    <row r="1967" spans="1:9">
      <c r="A1967" s="1">
        <v>44701</v>
      </c>
      <c r="B1967">
        <v>17920</v>
      </c>
      <c r="C1967">
        <v>39785</v>
      </c>
      <c r="D1967">
        <v>20034</v>
      </c>
      <c r="E1967">
        <v>11017</v>
      </c>
      <c r="F1967">
        <v>87</v>
      </c>
      <c r="G1967" t="s">
        <v>40</v>
      </c>
      <c r="H1967" t="str">
        <f>IF(Grammys[[#This Row],[date]]&gt;=DATE(2022,2,1), "Grammys", "Grammys + TRA")</f>
        <v>Grammys</v>
      </c>
      <c r="I1967" s="29">
        <f>_xlfn.XLOOKUP(Grammys[[#This Row],[date]],mobile_visits[date],mobile_visits[mobile_visitors],"0")</f>
        <v>11140</v>
      </c>
    </row>
    <row r="1968" spans="1:9">
      <c r="A1968" s="1">
        <v>44702</v>
      </c>
      <c r="B1968">
        <v>15453</v>
      </c>
      <c r="C1968">
        <v>35273</v>
      </c>
      <c r="D1968">
        <v>17393</v>
      </c>
      <c r="E1968">
        <v>9363</v>
      </c>
      <c r="F1968">
        <v>74</v>
      </c>
      <c r="G1968" t="s">
        <v>40</v>
      </c>
      <c r="H1968" t="str">
        <f>IF(Grammys[[#This Row],[date]]&gt;=DATE(2022,2,1), "Grammys", "Grammys + TRA")</f>
        <v>Grammys</v>
      </c>
      <c r="I1968" s="29">
        <f>_xlfn.XLOOKUP(Grammys[[#This Row],[date]],mobile_visits[date],mobile_visits[mobile_visitors],"0")</f>
        <v>11411</v>
      </c>
    </row>
    <row r="1969" spans="1:9">
      <c r="A1969" s="1">
        <v>44703</v>
      </c>
      <c r="B1969">
        <v>16225</v>
      </c>
      <c r="C1969">
        <v>37405</v>
      </c>
      <c r="D1969">
        <v>18342</v>
      </c>
      <c r="E1969">
        <v>9707</v>
      </c>
      <c r="F1969">
        <v>77</v>
      </c>
      <c r="G1969" t="s">
        <v>40</v>
      </c>
      <c r="H1969" t="str">
        <f>IF(Grammys[[#This Row],[date]]&gt;=DATE(2022,2,1), "Grammys", "Grammys + TRA")</f>
        <v>Grammys</v>
      </c>
      <c r="I1969" s="29">
        <f>_xlfn.XLOOKUP(Grammys[[#This Row],[date]],mobile_visits[date],mobile_visits[mobile_visitors],"0")</f>
        <v>11219</v>
      </c>
    </row>
    <row r="1970" spans="1:9">
      <c r="A1970" s="1">
        <v>44704</v>
      </c>
      <c r="B1970">
        <v>16740</v>
      </c>
      <c r="C1970">
        <v>36342</v>
      </c>
      <c r="D1970">
        <v>18850</v>
      </c>
      <c r="E1970">
        <v>10764</v>
      </c>
      <c r="F1970">
        <v>83</v>
      </c>
      <c r="G1970" t="s">
        <v>40</v>
      </c>
      <c r="H1970" t="str">
        <f>IF(Grammys[[#This Row],[date]]&gt;=DATE(2022,2,1), "Grammys", "Grammys + TRA")</f>
        <v>Grammys</v>
      </c>
      <c r="I1970" s="29">
        <f>_xlfn.XLOOKUP(Grammys[[#This Row],[date]],mobile_visits[date],mobile_visits[mobile_visitors],"0")</f>
        <v>9882</v>
      </c>
    </row>
    <row r="1971" spans="1:9">
      <c r="A1971" s="1">
        <v>44705</v>
      </c>
      <c r="B1971">
        <v>16516</v>
      </c>
      <c r="C1971">
        <v>35444</v>
      </c>
      <c r="D1971">
        <v>18241</v>
      </c>
      <c r="E1971">
        <v>10378</v>
      </c>
      <c r="F1971">
        <v>89</v>
      </c>
      <c r="G1971" t="s">
        <v>40</v>
      </c>
      <c r="H1971" t="str">
        <f>IF(Grammys[[#This Row],[date]]&gt;=DATE(2022,2,1), "Grammys", "Grammys + TRA")</f>
        <v>Grammys</v>
      </c>
      <c r="I1971" s="29">
        <f>_xlfn.XLOOKUP(Grammys[[#This Row],[date]],mobile_visits[date],mobile_visits[mobile_visitors],"0")</f>
        <v>10101</v>
      </c>
    </row>
    <row r="1972" spans="1:9">
      <c r="A1972" s="1">
        <v>44706</v>
      </c>
      <c r="B1972">
        <v>16286</v>
      </c>
      <c r="C1972">
        <v>36436</v>
      </c>
      <c r="D1972">
        <v>17908</v>
      </c>
      <c r="E1972">
        <v>9556</v>
      </c>
      <c r="F1972">
        <v>88</v>
      </c>
      <c r="G1972" t="s">
        <v>40</v>
      </c>
      <c r="H1972" t="str">
        <f>IF(Grammys[[#This Row],[date]]&gt;=DATE(2022,2,1), "Grammys", "Grammys + TRA")</f>
        <v>Grammys</v>
      </c>
      <c r="I1972" s="29">
        <f>_xlfn.XLOOKUP(Grammys[[#This Row],[date]],mobile_visits[date],mobile_visits[mobile_visitors],"0")</f>
        <v>10184</v>
      </c>
    </row>
    <row r="1973" spans="1:9">
      <c r="A1973" s="1">
        <v>44707</v>
      </c>
      <c r="B1973">
        <v>16047</v>
      </c>
      <c r="C1973">
        <v>36196</v>
      </c>
      <c r="D1973">
        <v>18021</v>
      </c>
      <c r="E1973">
        <v>9793</v>
      </c>
      <c r="F1973">
        <v>90</v>
      </c>
      <c r="G1973" t="s">
        <v>40</v>
      </c>
      <c r="H1973" t="str">
        <f>IF(Grammys[[#This Row],[date]]&gt;=DATE(2022,2,1), "Grammys", "Grammys + TRA")</f>
        <v>Grammys</v>
      </c>
      <c r="I1973" s="29">
        <f>_xlfn.XLOOKUP(Grammys[[#This Row],[date]],mobile_visits[date],mobile_visits[mobile_visitors],"0")</f>
        <v>10467</v>
      </c>
    </row>
    <row r="1974" spans="1:9">
      <c r="A1974" s="1">
        <v>44708</v>
      </c>
      <c r="B1974">
        <v>19071</v>
      </c>
      <c r="C1974">
        <v>43271</v>
      </c>
      <c r="D1974">
        <v>24195</v>
      </c>
      <c r="E1974">
        <v>15287</v>
      </c>
      <c r="F1974">
        <v>70</v>
      </c>
      <c r="G1974" t="s">
        <v>40</v>
      </c>
      <c r="H1974" t="str">
        <f>IF(Grammys[[#This Row],[date]]&gt;=DATE(2022,2,1), "Grammys", "Grammys + TRA")</f>
        <v>Grammys</v>
      </c>
      <c r="I1974" s="29">
        <f>_xlfn.XLOOKUP(Grammys[[#This Row],[date]],mobile_visits[date],mobile_visits[mobile_visitors],"0")</f>
        <v>13647</v>
      </c>
    </row>
    <row r="1975" spans="1:9">
      <c r="A1975" s="1">
        <v>44709</v>
      </c>
      <c r="B1975">
        <v>13187</v>
      </c>
      <c r="C1975">
        <v>29792</v>
      </c>
      <c r="D1975">
        <v>15101</v>
      </c>
      <c r="E1975">
        <v>8591</v>
      </c>
      <c r="F1975">
        <v>77</v>
      </c>
      <c r="G1975" t="s">
        <v>40</v>
      </c>
      <c r="H1975" t="str">
        <f>IF(Grammys[[#This Row],[date]]&gt;=DATE(2022,2,1), "Grammys", "Grammys + TRA")</f>
        <v>Grammys</v>
      </c>
      <c r="I1975" s="29">
        <f>_xlfn.XLOOKUP(Grammys[[#This Row],[date]],mobile_visits[date],mobile_visits[mobile_visitors],"0")</f>
        <v>9615</v>
      </c>
    </row>
    <row r="1976" spans="1:9">
      <c r="A1976" s="1">
        <v>44710</v>
      </c>
      <c r="B1976">
        <v>13145</v>
      </c>
      <c r="C1976">
        <v>29366</v>
      </c>
      <c r="D1976">
        <v>14712</v>
      </c>
      <c r="E1976">
        <v>8145</v>
      </c>
      <c r="F1976">
        <v>80</v>
      </c>
      <c r="G1976" t="s">
        <v>40</v>
      </c>
      <c r="H1976" t="str">
        <f>IF(Grammys[[#This Row],[date]]&gt;=DATE(2022,2,1), "Grammys", "Grammys + TRA")</f>
        <v>Grammys</v>
      </c>
      <c r="I1976" s="29">
        <f>_xlfn.XLOOKUP(Grammys[[#This Row],[date]],mobile_visits[date],mobile_visits[mobile_visitors],"0")</f>
        <v>8738</v>
      </c>
    </row>
    <row r="1977" spans="1:9">
      <c r="A1977" s="1">
        <v>44711</v>
      </c>
      <c r="B1977">
        <v>14439</v>
      </c>
      <c r="C1977">
        <v>32368</v>
      </c>
      <c r="D1977">
        <v>16675</v>
      </c>
      <c r="E1977">
        <v>9525</v>
      </c>
      <c r="F1977">
        <v>75</v>
      </c>
      <c r="G1977" t="s">
        <v>40</v>
      </c>
      <c r="H1977" t="str">
        <f>IF(Grammys[[#This Row],[date]]&gt;=DATE(2022,2,1), "Grammys", "Grammys + TRA")</f>
        <v>Grammys</v>
      </c>
      <c r="I1977" s="29">
        <f>_xlfn.XLOOKUP(Grammys[[#This Row],[date]],mobile_visits[date],mobile_visits[mobile_visitors],"0")</f>
        <v>9641</v>
      </c>
    </row>
    <row r="1978" spans="1:9">
      <c r="A1978" s="1">
        <v>44712</v>
      </c>
      <c r="B1978">
        <v>13836</v>
      </c>
      <c r="C1978">
        <v>30743</v>
      </c>
      <c r="D1978">
        <v>15518</v>
      </c>
      <c r="E1978">
        <v>8602</v>
      </c>
      <c r="F1978">
        <v>86</v>
      </c>
      <c r="G1978" t="s">
        <v>40</v>
      </c>
      <c r="H1978" t="str">
        <f>IF(Grammys[[#This Row],[date]]&gt;=DATE(2022,2,1), "Grammys", "Grammys + TRA")</f>
        <v>Grammys</v>
      </c>
      <c r="I1978" s="29">
        <f>_xlfn.XLOOKUP(Grammys[[#This Row],[date]],mobile_visits[date],mobile_visits[mobile_visitors],"0")</f>
        <v>8517</v>
      </c>
    </row>
    <row r="1979" spans="1:9">
      <c r="A1979" s="1">
        <v>44713</v>
      </c>
      <c r="B1979">
        <v>14341</v>
      </c>
      <c r="C1979">
        <v>32659</v>
      </c>
      <c r="D1979">
        <v>16180</v>
      </c>
      <c r="E1979">
        <v>8778</v>
      </c>
      <c r="F1979">
        <v>85</v>
      </c>
      <c r="G1979" t="s">
        <v>40</v>
      </c>
      <c r="H1979" t="str">
        <f>IF(Grammys[[#This Row],[date]]&gt;=DATE(2022,2,1), "Grammys", "Grammys + TRA")</f>
        <v>Grammys</v>
      </c>
      <c r="I1979" s="29">
        <f>_xlfn.XLOOKUP(Grammys[[#This Row],[date]],mobile_visits[date],mobile_visits[mobile_visitors],"0")</f>
        <v>9204</v>
      </c>
    </row>
    <row r="1980" spans="1:9">
      <c r="A1980" s="1">
        <v>44714</v>
      </c>
      <c r="B1980">
        <v>14193</v>
      </c>
      <c r="C1980">
        <v>32029</v>
      </c>
      <c r="D1980">
        <v>16129</v>
      </c>
      <c r="E1980">
        <v>8755</v>
      </c>
      <c r="F1980">
        <v>84</v>
      </c>
      <c r="G1980" t="s">
        <v>40</v>
      </c>
      <c r="H1980" t="str">
        <f>IF(Grammys[[#This Row],[date]]&gt;=DATE(2022,2,1), "Grammys", "Grammys + TRA")</f>
        <v>Grammys</v>
      </c>
      <c r="I1980" s="29">
        <f>_xlfn.XLOOKUP(Grammys[[#This Row],[date]],mobile_visits[date],mobile_visits[mobile_visitors],"0")</f>
        <v>9134</v>
      </c>
    </row>
    <row r="1981" spans="1:9">
      <c r="A1981" s="1">
        <v>44715</v>
      </c>
      <c r="B1981">
        <v>13029</v>
      </c>
      <c r="C1981">
        <v>29514</v>
      </c>
      <c r="D1981">
        <v>14818</v>
      </c>
      <c r="E1981">
        <v>8205</v>
      </c>
      <c r="F1981">
        <v>78</v>
      </c>
      <c r="G1981" t="s">
        <v>40</v>
      </c>
      <c r="H1981" t="str">
        <f>IF(Grammys[[#This Row],[date]]&gt;=DATE(2022,2,1), "Grammys", "Grammys + TRA")</f>
        <v>Grammys</v>
      </c>
      <c r="I1981" s="29">
        <f>_xlfn.XLOOKUP(Grammys[[#This Row],[date]],mobile_visits[date],mobile_visits[mobile_visitors],"0")</f>
        <v>7944</v>
      </c>
    </row>
    <row r="1982" spans="1:9">
      <c r="A1982" s="1">
        <v>44716</v>
      </c>
      <c r="B1982">
        <v>11962</v>
      </c>
      <c r="C1982">
        <v>27349</v>
      </c>
      <c r="D1982">
        <v>13160</v>
      </c>
      <c r="E1982">
        <v>6945</v>
      </c>
      <c r="F1982">
        <v>83</v>
      </c>
      <c r="G1982" t="s">
        <v>40</v>
      </c>
      <c r="H1982" t="str">
        <f>IF(Grammys[[#This Row],[date]]&gt;=DATE(2022,2,1), "Grammys", "Grammys + TRA")</f>
        <v>Grammys</v>
      </c>
      <c r="I1982" s="29">
        <f>_xlfn.XLOOKUP(Grammys[[#This Row],[date]],mobile_visits[date],mobile_visits[mobile_visitors],"0")</f>
        <v>8937</v>
      </c>
    </row>
    <row r="1983" spans="1:9">
      <c r="A1983" s="1">
        <v>44717</v>
      </c>
      <c r="B1983">
        <v>12620</v>
      </c>
      <c r="C1983">
        <v>28516</v>
      </c>
      <c r="D1983">
        <v>13880</v>
      </c>
      <c r="E1983">
        <v>7629</v>
      </c>
      <c r="F1983">
        <v>85</v>
      </c>
      <c r="G1983" t="s">
        <v>40</v>
      </c>
      <c r="H1983" t="str">
        <f>IF(Grammys[[#This Row],[date]]&gt;=DATE(2022,2,1), "Grammys", "Grammys + TRA")</f>
        <v>Grammys</v>
      </c>
      <c r="I1983" s="29">
        <f>_xlfn.XLOOKUP(Grammys[[#This Row],[date]],mobile_visits[date],mobile_visits[mobile_visitors],"0")</f>
        <v>8709</v>
      </c>
    </row>
    <row r="1984" spans="1:9">
      <c r="A1984" s="1">
        <v>44718</v>
      </c>
      <c r="B1984">
        <v>12713</v>
      </c>
      <c r="C1984">
        <v>29847</v>
      </c>
      <c r="D1984">
        <v>14340</v>
      </c>
      <c r="E1984">
        <v>7616</v>
      </c>
      <c r="F1984">
        <v>87</v>
      </c>
      <c r="G1984" t="s">
        <v>40</v>
      </c>
      <c r="H1984" t="str">
        <f>IF(Grammys[[#This Row],[date]]&gt;=DATE(2022,2,1), "Grammys", "Grammys + TRA")</f>
        <v>Grammys</v>
      </c>
      <c r="I1984" s="29">
        <f>_xlfn.XLOOKUP(Grammys[[#This Row],[date]],mobile_visits[date],mobile_visits[mobile_visitors],"0")</f>
        <v>7237</v>
      </c>
    </row>
    <row r="1985" spans="1:9">
      <c r="A1985" s="1">
        <v>44719</v>
      </c>
      <c r="B1985">
        <v>12716</v>
      </c>
      <c r="C1985">
        <v>29405</v>
      </c>
      <c r="D1985">
        <v>14333</v>
      </c>
      <c r="E1985">
        <v>7528</v>
      </c>
      <c r="F1985">
        <v>86</v>
      </c>
      <c r="G1985" t="s">
        <v>40</v>
      </c>
      <c r="H1985" t="str">
        <f>IF(Grammys[[#This Row],[date]]&gt;=DATE(2022,2,1), "Grammys", "Grammys + TRA")</f>
        <v>Grammys</v>
      </c>
      <c r="I1985" s="29">
        <f>_xlfn.XLOOKUP(Grammys[[#This Row],[date]],mobile_visits[date],mobile_visits[mobile_visitors],"0")</f>
        <v>7657</v>
      </c>
    </row>
    <row r="1986" spans="1:9">
      <c r="A1986" s="1">
        <v>44720</v>
      </c>
      <c r="B1986">
        <v>18533</v>
      </c>
      <c r="C1986">
        <v>43318</v>
      </c>
      <c r="D1986">
        <v>20685</v>
      </c>
      <c r="E1986">
        <v>10258</v>
      </c>
      <c r="F1986">
        <v>86</v>
      </c>
      <c r="G1986" t="s">
        <v>40</v>
      </c>
      <c r="H1986" t="str">
        <f>IF(Grammys[[#This Row],[date]]&gt;=DATE(2022,2,1), "Grammys", "Grammys + TRA")</f>
        <v>Grammys</v>
      </c>
      <c r="I1986" s="29">
        <f>_xlfn.XLOOKUP(Grammys[[#This Row],[date]],mobile_visits[date],mobile_visits[mobile_visitors],"0")</f>
        <v>13109</v>
      </c>
    </row>
    <row r="1987" spans="1:9">
      <c r="A1987" s="1">
        <v>44721</v>
      </c>
      <c r="B1987">
        <v>26238</v>
      </c>
      <c r="C1987">
        <v>58460</v>
      </c>
      <c r="D1987">
        <v>30134</v>
      </c>
      <c r="E1987">
        <v>15956</v>
      </c>
      <c r="F1987">
        <v>70</v>
      </c>
      <c r="G1987" t="s">
        <v>40</v>
      </c>
      <c r="H1987" t="str">
        <f>IF(Grammys[[#This Row],[date]]&gt;=DATE(2022,2,1), "Grammys", "Grammys + TRA")</f>
        <v>Grammys</v>
      </c>
      <c r="I1987" s="29">
        <f>_xlfn.XLOOKUP(Grammys[[#This Row],[date]],mobile_visits[date],mobile_visits[mobile_visitors],"0")</f>
        <v>18442</v>
      </c>
    </row>
    <row r="1988" spans="1:9">
      <c r="A1988" s="1">
        <v>44722</v>
      </c>
      <c r="B1988">
        <v>45469</v>
      </c>
      <c r="C1988">
        <v>82355</v>
      </c>
      <c r="D1988">
        <v>49172</v>
      </c>
      <c r="E1988">
        <v>31731</v>
      </c>
      <c r="F1988">
        <v>64</v>
      </c>
      <c r="G1988" t="s">
        <v>40</v>
      </c>
      <c r="H1988" t="str">
        <f>IF(Grammys[[#This Row],[date]]&gt;=DATE(2022,2,1), "Grammys", "Grammys + TRA")</f>
        <v>Grammys</v>
      </c>
      <c r="I1988" s="29">
        <f>_xlfn.XLOOKUP(Grammys[[#This Row],[date]],mobile_visits[date],mobile_visits[mobile_visitors],"0")</f>
        <v>22236</v>
      </c>
    </row>
    <row r="1989" spans="1:9">
      <c r="A1989" s="1">
        <v>44723</v>
      </c>
      <c r="B1989">
        <v>37018</v>
      </c>
      <c r="C1989">
        <v>64873</v>
      </c>
      <c r="D1989">
        <v>39899</v>
      </c>
      <c r="E1989">
        <v>26888</v>
      </c>
      <c r="F1989">
        <v>62</v>
      </c>
      <c r="G1989" t="s">
        <v>40</v>
      </c>
      <c r="H1989" t="str">
        <f>IF(Grammys[[#This Row],[date]]&gt;=DATE(2022,2,1), "Grammys", "Grammys + TRA")</f>
        <v>Grammys</v>
      </c>
      <c r="I1989" s="29">
        <f>_xlfn.XLOOKUP(Grammys[[#This Row],[date]],mobile_visits[date],mobile_visits[mobile_visitors],"0")</f>
        <v>15349</v>
      </c>
    </row>
    <row r="1990" spans="1:9">
      <c r="A1990" s="1">
        <v>44724</v>
      </c>
      <c r="B1990">
        <v>17783</v>
      </c>
      <c r="C1990">
        <v>39700</v>
      </c>
      <c r="D1990">
        <v>19679</v>
      </c>
      <c r="E1990">
        <v>10157</v>
      </c>
      <c r="F1990">
        <v>79</v>
      </c>
      <c r="G1990" t="s">
        <v>40</v>
      </c>
      <c r="H1990" t="str">
        <f>IF(Grammys[[#This Row],[date]]&gt;=DATE(2022,2,1), "Grammys", "Grammys + TRA")</f>
        <v>Grammys</v>
      </c>
      <c r="I1990" s="29">
        <f>_xlfn.XLOOKUP(Grammys[[#This Row],[date]],mobile_visits[date],mobile_visits[mobile_visitors],"0")</f>
        <v>11890</v>
      </c>
    </row>
    <row r="1991" spans="1:9">
      <c r="A1991" s="1">
        <v>44725</v>
      </c>
      <c r="B1991">
        <v>16613</v>
      </c>
      <c r="C1991">
        <v>37355</v>
      </c>
      <c r="D1991">
        <v>18723</v>
      </c>
      <c r="E1991">
        <v>10023</v>
      </c>
      <c r="F1991">
        <v>85</v>
      </c>
      <c r="G1991" t="s">
        <v>40</v>
      </c>
      <c r="H1991" t="str">
        <f>IF(Grammys[[#This Row],[date]]&gt;=DATE(2022,2,1), "Grammys", "Grammys + TRA")</f>
        <v>Grammys</v>
      </c>
      <c r="I1991" s="29">
        <f>_xlfn.XLOOKUP(Grammys[[#This Row],[date]],mobile_visits[date],mobile_visits[mobile_visitors],"0")</f>
        <v>10433</v>
      </c>
    </row>
    <row r="1992" spans="1:9">
      <c r="A1992" s="1">
        <v>44726</v>
      </c>
      <c r="B1992">
        <v>17487</v>
      </c>
      <c r="C1992">
        <v>39628</v>
      </c>
      <c r="D1992">
        <v>19717</v>
      </c>
      <c r="E1992">
        <v>10736</v>
      </c>
      <c r="F1992">
        <v>78</v>
      </c>
      <c r="G1992" t="s">
        <v>40</v>
      </c>
      <c r="H1992" t="str">
        <f>IF(Grammys[[#This Row],[date]]&gt;=DATE(2022,2,1), "Grammys", "Grammys + TRA")</f>
        <v>Grammys</v>
      </c>
      <c r="I1992" s="29">
        <f>_xlfn.XLOOKUP(Grammys[[#This Row],[date]],mobile_visits[date],mobile_visits[mobile_visitors],"0")</f>
        <v>10968</v>
      </c>
    </row>
    <row r="1993" spans="1:9">
      <c r="A1993" s="1">
        <v>44727</v>
      </c>
      <c r="B1993">
        <v>15027</v>
      </c>
      <c r="C1993">
        <v>35065</v>
      </c>
      <c r="D1993">
        <v>17297</v>
      </c>
      <c r="E1993">
        <v>9241</v>
      </c>
      <c r="F1993">
        <v>82</v>
      </c>
      <c r="G1993" t="s">
        <v>40</v>
      </c>
      <c r="H1993" t="str">
        <f>IF(Grammys[[#This Row],[date]]&gt;=DATE(2022,2,1), "Grammys", "Grammys + TRA")</f>
        <v>Grammys</v>
      </c>
      <c r="I1993" s="29">
        <f>_xlfn.XLOOKUP(Grammys[[#This Row],[date]],mobile_visits[date],mobile_visits[mobile_visitors],"0")</f>
        <v>8899</v>
      </c>
    </row>
    <row r="1994" spans="1:9">
      <c r="A1994" s="1">
        <v>44728</v>
      </c>
      <c r="B1994">
        <v>17098</v>
      </c>
      <c r="C1994">
        <v>38634</v>
      </c>
      <c r="D1994">
        <v>19083</v>
      </c>
      <c r="E1994">
        <v>10109</v>
      </c>
      <c r="F1994">
        <v>75</v>
      </c>
      <c r="G1994" t="s">
        <v>40</v>
      </c>
      <c r="H1994" t="str">
        <f>IF(Grammys[[#This Row],[date]]&gt;=DATE(2022,2,1), "Grammys", "Grammys + TRA")</f>
        <v>Grammys</v>
      </c>
      <c r="I1994" s="29">
        <f>_xlfn.XLOOKUP(Grammys[[#This Row],[date]],mobile_visits[date],mobile_visits[mobile_visitors],"0")</f>
        <v>11492</v>
      </c>
    </row>
    <row r="1995" spans="1:9">
      <c r="A1995" s="1">
        <v>44729</v>
      </c>
      <c r="B1995">
        <v>16714</v>
      </c>
      <c r="C1995">
        <v>37291</v>
      </c>
      <c r="D1995">
        <v>18581</v>
      </c>
      <c r="E1995">
        <v>9778</v>
      </c>
      <c r="F1995">
        <v>76</v>
      </c>
      <c r="G1995" t="s">
        <v>40</v>
      </c>
      <c r="H1995" t="str">
        <f>IF(Grammys[[#This Row],[date]]&gt;=DATE(2022,2,1), "Grammys", "Grammys + TRA")</f>
        <v>Grammys</v>
      </c>
      <c r="I1995" s="29">
        <f>_xlfn.XLOOKUP(Grammys[[#This Row],[date]],mobile_visits[date],mobile_visits[mobile_visitors],"0")</f>
        <v>12255</v>
      </c>
    </row>
    <row r="1996" spans="1:9">
      <c r="A1996" s="1">
        <v>44730</v>
      </c>
      <c r="B1996">
        <v>13139</v>
      </c>
      <c r="C1996">
        <v>31116</v>
      </c>
      <c r="D1996">
        <v>14523</v>
      </c>
      <c r="E1996">
        <v>7265</v>
      </c>
      <c r="F1996">
        <v>85</v>
      </c>
      <c r="G1996" t="s">
        <v>40</v>
      </c>
      <c r="H1996" t="str">
        <f>IF(Grammys[[#This Row],[date]]&gt;=DATE(2022,2,1), "Grammys", "Grammys + TRA")</f>
        <v>Grammys</v>
      </c>
      <c r="I1996" s="29">
        <f>_xlfn.XLOOKUP(Grammys[[#This Row],[date]],mobile_visits[date],mobile_visits[mobile_visitors],"0")</f>
        <v>9358</v>
      </c>
    </row>
    <row r="1997" spans="1:9">
      <c r="A1997" s="1">
        <v>44731</v>
      </c>
      <c r="B1997">
        <v>13386</v>
      </c>
      <c r="C1997">
        <v>31183</v>
      </c>
      <c r="D1997">
        <v>15013</v>
      </c>
      <c r="E1997">
        <v>7582</v>
      </c>
      <c r="F1997">
        <v>74</v>
      </c>
      <c r="G1997" t="s">
        <v>40</v>
      </c>
      <c r="H1997" t="str">
        <f>IF(Grammys[[#This Row],[date]]&gt;=DATE(2022,2,1), "Grammys", "Grammys + TRA")</f>
        <v>Grammys</v>
      </c>
      <c r="I1997" s="29">
        <f>_xlfn.XLOOKUP(Grammys[[#This Row],[date]],mobile_visits[date],mobile_visits[mobile_visitors],"0")</f>
        <v>9579</v>
      </c>
    </row>
    <row r="1998" spans="1:9">
      <c r="A1998" s="1">
        <v>44732</v>
      </c>
      <c r="B1998">
        <v>14666</v>
      </c>
      <c r="C1998">
        <v>32816</v>
      </c>
      <c r="D1998">
        <v>16194</v>
      </c>
      <c r="E1998">
        <v>8114</v>
      </c>
      <c r="F1998">
        <v>81</v>
      </c>
      <c r="G1998" t="s">
        <v>40</v>
      </c>
      <c r="H1998" t="str">
        <f>IF(Grammys[[#This Row],[date]]&gt;=DATE(2022,2,1), "Grammys", "Grammys + TRA")</f>
        <v>Grammys</v>
      </c>
      <c r="I1998" s="29">
        <f>_xlfn.XLOOKUP(Grammys[[#This Row],[date]],mobile_visits[date],mobile_visits[mobile_visitors],"0")</f>
        <v>9868</v>
      </c>
    </row>
    <row r="1999" spans="1:9">
      <c r="A1999" s="1">
        <v>44733</v>
      </c>
      <c r="B1999">
        <v>13925</v>
      </c>
      <c r="C1999">
        <v>31781</v>
      </c>
      <c r="D1999">
        <v>15843</v>
      </c>
      <c r="E1999">
        <v>8366</v>
      </c>
      <c r="F1999">
        <v>88</v>
      </c>
      <c r="G1999" t="s">
        <v>40</v>
      </c>
      <c r="H1999" t="str">
        <f>IF(Grammys[[#This Row],[date]]&gt;=DATE(2022,2,1), "Grammys", "Grammys + TRA")</f>
        <v>Grammys</v>
      </c>
      <c r="I1999" s="29">
        <f>_xlfn.XLOOKUP(Grammys[[#This Row],[date]],mobile_visits[date],mobile_visits[mobile_visitors],"0")</f>
        <v>9075</v>
      </c>
    </row>
    <row r="2000" spans="1:9">
      <c r="A2000" s="1">
        <v>44734</v>
      </c>
      <c r="B2000">
        <v>13454</v>
      </c>
      <c r="C2000">
        <v>30214</v>
      </c>
      <c r="D2000">
        <v>15169</v>
      </c>
      <c r="E2000">
        <v>8122</v>
      </c>
      <c r="F2000">
        <v>90</v>
      </c>
      <c r="G2000" t="s">
        <v>40</v>
      </c>
      <c r="H2000" t="str">
        <f>IF(Grammys[[#This Row],[date]]&gt;=DATE(2022,2,1), "Grammys", "Grammys + TRA")</f>
        <v>Grammys</v>
      </c>
      <c r="I2000" s="29">
        <f>_xlfn.XLOOKUP(Grammys[[#This Row],[date]],mobile_visits[date],mobile_visits[mobile_visitors],"0")</f>
        <v>8343</v>
      </c>
    </row>
    <row r="2001" spans="1:9">
      <c r="A2001" s="1">
        <v>44735</v>
      </c>
      <c r="B2001">
        <v>12772</v>
      </c>
      <c r="C2001">
        <v>29122</v>
      </c>
      <c r="D2001">
        <v>14493</v>
      </c>
      <c r="E2001">
        <v>7763</v>
      </c>
      <c r="F2001">
        <v>90</v>
      </c>
      <c r="G2001" t="s">
        <v>40</v>
      </c>
      <c r="H2001" t="str">
        <f>IF(Grammys[[#This Row],[date]]&gt;=DATE(2022,2,1), "Grammys", "Grammys + TRA")</f>
        <v>Grammys</v>
      </c>
      <c r="I2001" s="29">
        <f>_xlfn.XLOOKUP(Grammys[[#This Row],[date]],mobile_visits[date],mobile_visits[mobile_visitors],"0")</f>
        <v>8078</v>
      </c>
    </row>
    <row r="2002" spans="1:9">
      <c r="A2002" s="1">
        <v>44736</v>
      </c>
      <c r="B2002">
        <v>11694</v>
      </c>
      <c r="C2002">
        <v>26523</v>
      </c>
      <c r="D2002">
        <v>12962</v>
      </c>
      <c r="E2002">
        <v>6786</v>
      </c>
      <c r="F2002">
        <v>87</v>
      </c>
      <c r="G2002" t="s">
        <v>40</v>
      </c>
      <c r="H2002" t="str">
        <f>IF(Grammys[[#This Row],[date]]&gt;=DATE(2022,2,1), "Grammys", "Grammys + TRA")</f>
        <v>Grammys</v>
      </c>
      <c r="I2002" s="29">
        <f>_xlfn.XLOOKUP(Grammys[[#This Row],[date]],mobile_visits[date],mobile_visits[mobile_visitors],"0")</f>
        <v>8148</v>
      </c>
    </row>
    <row r="2003" spans="1:9">
      <c r="A2003" s="1">
        <v>44737</v>
      </c>
      <c r="B2003">
        <v>10238</v>
      </c>
      <c r="C2003">
        <v>23664</v>
      </c>
      <c r="D2003">
        <v>11298</v>
      </c>
      <c r="E2003">
        <v>5971</v>
      </c>
      <c r="F2003">
        <v>86</v>
      </c>
      <c r="G2003" t="s">
        <v>40</v>
      </c>
      <c r="H2003" t="str">
        <f>IF(Grammys[[#This Row],[date]]&gt;=DATE(2022,2,1), "Grammys", "Grammys + TRA")</f>
        <v>Grammys</v>
      </c>
      <c r="I2003" s="29">
        <f>_xlfn.XLOOKUP(Grammys[[#This Row],[date]],mobile_visits[date],mobile_visits[mobile_visitors],"0")</f>
        <v>7657</v>
      </c>
    </row>
    <row r="2004" spans="1:9">
      <c r="A2004" s="1">
        <v>44738</v>
      </c>
      <c r="B2004">
        <v>11475</v>
      </c>
      <c r="C2004">
        <v>26986</v>
      </c>
      <c r="D2004">
        <v>12581</v>
      </c>
      <c r="E2004">
        <v>6599</v>
      </c>
      <c r="F2004">
        <v>80</v>
      </c>
      <c r="G2004" t="s">
        <v>40</v>
      </c>
      <c r="H2004" t="str">
        <f>IF(Grammys[[#This Row],[date]]&gt;=DATE(2022,2,1), "Grammys", "Grammys + TRA")</f>
        <v>Grammys</v>
      </c>
      <c r="I2004" s="29">
        <f>_xlfn.XLOOKUP(Grammys[[#This Row],[date]],mobile_visits[date],mobile_visits[mobile_visitors],"0")</f>
        <v>8268</v>
      </c>
    </row>
    <row r="2005" spans="1:9">
      <c r="A2005" s="1">
        <v>44739</v>
      </c>
      <c r="B2005">
        <v>12283</v>
      </c>
      <c r="C2005">
        <v>28034</v>
      </c>
      <c r="D2005">
        <v>13568</v>
      </c>
      <c r="E2005">
        <v>7243</v>
      </c>
      <c r="F2005">
        <v>85</v>
      </c>
      <c r="G2005" t="s">
        <v>40</v>
      </c>
      <c r="H2005" t="str">
        <f>IF(Grammys[[#This Row],[date]]&gt;=DATE(2022,2,1), "Grammys", "Grammys + TRA")</f>
        <v>Grammys</v>
      </c>
      <c r="I2005" s="29">
        <f>_xlfn.XLOOKUP(Grammys[[#This Row],[date]],mobile_visits[date],mobile_visits[mobile_visitors],"0")</f>
        <v>7772</v>
      </c>
    </row>
    <row r="2006" spans="1:9">
      <c r="A2006" s="1">
        <v>44740</v>
      </c>
      <c r="B2006">
        <v>11902</v>
      </c>
      <c r="C2006">
        <v>27279</v>
      </c>
      <c r="D2006">
        <v>13372</v>
      </c>
      <c r="E2006">
        <v>7066</v>
      </c>
      <c r="F2006">
        <v>92</v>
      </c>
      <c r="G2006" t="s">
        <v>40</v>
      </c>
      <c r="H2006" t="str">
        <f>IF(Grammys[[#This Row],[date]]&gt;=DATE(2022,2,1), "Grammys", "Grammys + TRA")</f>
        <v>Grammys</v>
      </c>
      <c r="I2006" s="29">
        <f>_xlfn.XLOOKUP(Grammys[[#This Row],[date]],mobile_visits[date],mobile_visits[mobile_visitors],"0")</f>
        <v>7860</v>
      </c>
    </row>
    <row r="2007" spans="1:9">
      <c r="A2007" s="1">
        <v>44741</v>
      </c>
      <c r="B2007">
        <v>26488</v>
      </c>
      <c r="C2007">
        <v>57994</v>
      </c>
      <c r="D2007">
        <v>28865</v>
      </c>
      <c r="E2007">
        <v>13512</v>
      </c>
      <c r="F2007">
        <v>125</v>
      </c>
      <c r="G2007" t="s">
        <v>40</v>
      </c>
      <c r="H2007" t="str">
        <f>IF(Grammys[[#This Row],[date]]&gt;=DATE(2022,2,1), "Grammys", "Grammys + TRA")</f>
        <v>Grammys</v>
      </c>
      <c r="I2007" s="29">
        <f>_xlfn.XLOOKUP(Grammys[[#This Row],[date]],mobile_visits[date],mobile_visits[mobile_visitors],"0")</f>
        <v>20986</v>
      </c>
    </row>
    <row r="2008" spans="1:9">
      <c r="A2008" s="1">
        <v>44742</v>
      </c>
      <c r="B2008">
        <v>16166</v>
      </c>
      <c r="C2008">
        <v>35566</v>
      </c>
      <c r="D2008">
        <v>18078</v>
      </c>
      <c r="E2008">
        <v>9323</v>
      </c>
      <c r="F2008">
        <v>96</v>
      </c>
      <c r="G2008" t="s">
        <v>40</v>
      </c>
      <c r="H2008" t="str">
        <f>IF(Grammys[[#This Row],[date]]&gt;=DATE(2022,2,1), "Grammys", "Grammys + TRA")</f>
        <v>Grammys</v>
      </c>
      <c r="I2008" s="29">
        <f>_xlfn.XLOOKUP(Grammys[[#This Row],[date]],mobile_visits[date],mobile_visits[mobile_visitors],"0")</f>
        <v>11811</v>
      </c>
    </row>
    <row r="2009" spans="1:9">
      <c r="A2009" s="1">
        <v>44743</v>
      </c>
      <c r="B2009">
        <v>13709</v>
      </c>
      <c r="C2009">
        <v>30283</v>
      </c>
      <c r="D2009">
        <v>15104</v>
      </c>
      <c r="E2009">
        <v>7580</v>
      </c>
      <c r="F2009">
        <v>88</v>
      </c>
      <c r="G2009" t="s">
        <v>40</v>
      </c>
      <c r="H2009" t="str">
        <f>IF(Grammys[[#This Row],[date]]&gt;=DATE(2022,2,1), "Grammys", "Grammys + TRA")</f>
        <v>Grammys</v>
      </c>
      <c r="I2009" s="29">
        <f>_xlfn.XLOOKUP(Grammys[[#This Row],[date]],mobile_visits[date],mobile_visits[mobile_visitors],"0")</f>
        <v>10215</v>
      </c>
    </row>
    <row r="2010" spans="1:9">
      <c r="A2010" s="1">
        <v>44744</v>
      </c>
      <c r="B2010">
        <v>14755</v>
      </c>
      <c r="C2010">
        <v>32510</v>
      </c>
      <c r="D2010">
        <v>16195</v>
      </c>
      <c r="E2010">
        <v>8469</v>
      </c>
      <c r="F2010">
        <v>84</v>
      </c>
      <c r="G2010" t="s">
        <v>40</v>
      </c>
      <c r="H2010" t="str">
        <f>IF(Grammys[[#This Row],[date]]&gt;=DATE(2022,2,1), "Grammys", "Grammys + TRA")</f>
        <v>Grammys</v>
      </c>
      <c r="I2010" s="29">
        <f>_xlfn.XLOOKUP(Grammys[[#This Row],[date]],mobile_visits[date],mobile_visits[mobile_visitors],"0")</f>
        <v>11704</v>
      </c>
    </row>
    <row r="2011" spans="1:9">
      <c r="A2011" s="1">
        <v>44745</v>
      </c>
      <c r="B2011">
        <v>13397</v>
      </c>
      <c r="C2011">
        <v>30864</v>
      </c>
      <c r="D2011">
        <v>14895</v>
      </c>
      <c r="E2011">
        <v>7371</v>
      </c>
      <c r="F2011">
        <v>81</v>
      </c>
      <c r="G2011" t="s">
        <v>40</v>
      </c>
      <c r="H2011" t="str">
        <f>IF(Grammys[[#This Row],[date]]&gt;=DATE(2022,2,1), "Grammys", "Grammys + TRA")</f>
        <v>Grammys</v>
      </c>
      <c r="I2011" s="29">
        <f>_xlfn.XLOOKUP(Grammys[[#This Row],[date]],mobile_visits[date],mobile_visits[mobile_visitors],"0")</f>
        <v>10138</v>
      </c>
    </row>
    <row r="2012" spans="1:9">
      <c r="A2012" s="1">
        <v>44746</v>
      </c>
      <c r="B2012">
        <v>12725</v>
      </c>
      <c r="C2012">
        <v>28977</v>
      </c>
      <c r="D2012">
        <v>13978</v>
      </c>
      <c r="E2012">
        <v>7078</v>
      </c>
      <c r="F2012">
        <v>77</v>
      </c>
      <c r="G2012" t="s">
        <v>40</v>
      </c>
      <c r="H2012" t="str">
        <f>IF(Grammys[[#This Row],[date]]&gt;=DATE(2022,2,1), "Grammys", "Grammys + TRA")</f>
        <v>Grammys</v>
      </c>
      <c r="I2012" s="29">
        <f>_xlfn.XLOOKUP(Grammys[[#This Row],[date]],mobile_visits[date],mobile_visits[mobile_visitors],"0")</f>
        <v>9361</v>
      </c>
    </row>
    <row r="2013" spans="1:9">
      <c r="A2013" s="1">
        <v>44747</v>
      </c>
      <c r="B2013">
        <v>16349</v>
      </c>
      <c r="C2013">
        <v>38460</v>
      </c>
      <c r="D2013">
        <v>18443</v>
      </c>
      <c r="E2013">
        <v>9194</v>
      </c>
      <c r="F2013">
        <v>89</v>
      </c>
      <c r="G2013" t="s">
        <v>40</v>
      </c>
      <c r="H2013" t="str">
        <f>IF(Grammys[[#This Row],[date]]&gt;=DATE(2022,2,1), "Grammys", "Grammys + TRA")</f>
        <v>Grammys</v>
      </c>
      <c r="I2013" s="29">
        <f>_xlfn.XLOOKUP(Grammys[[#This Row],[date]],mobile_visits[date],mobile_visits[mobile_visitors],"0")</f>
        <v>11760</v>
      </c>
    </row>
    <row r="2014" spans="1:9">
      <c r="A2014" s="1">
        <v>44748</v>
      </c>
      <c r="B2014">
        <v>15172</v>
      </c>
      <c r="C2014">
        <v>36118</v>
      </c>
      <c r="D2014">
        <v>16887</v>
      </c>
      <c r="E2014">
        <v>8373</v>
      </c>
      <c r="F2014">
        <v>85</v>
      </c>
      <c r="G2014" t="s">
        <v>40</v>
      </c>
      <c r="H2014" t="str">
        <f>IF(Grammys[[#This Row],[date]]&gt;=DATE(2022,2,1), "Grammys", "Grammys + TRA")</f>
        <v>Grammys</v>
      </c>
      <c r="I2014" s="29">
        <f>_xlfn.XLOOKUP(Grammys[[#This Row],[date]],mobile_visits[date],mobile_visits[mobile_visitors],"0")</f>
        <v>10296</v>
      </c>
    </row>
    <row r="2015" spans="1:9">
      <c r="A2015" s="1">
        <v>44749</v>
      </c>
      <c r="B2015">
        <v>14743</v>
      </c>
      <c r="C2015">
        <v>33813</v>
      </c>
      <c r="D2015">
        <v>15902</v>
      </c>
      <c r="E2015">
        <v>7614</v>
      </c>
      <c r="F2015">
        <v>90</v>
      </c>
      <c r="G2015" t="s">
        <v>40</v>
      </c>
      <c r="H2015" t="str">
        <f>IF(Grammys[[#This Row],[date]]&gt;=DATE(2022,2,1), "Grammys", "Grammys + TRA")</f>
        <v>Grammys</v>
      </c>
      <c r="I2015" s="29">
        <f>_xlfn.XLOOKUP(Grammys[[#This Row],[date]],mobile_visits[date],mobile_visits[mobile_visitors],"0")</f>
        <v>10806</v>
      </c>
    </row>
    <row r="2016" spans="1:9">
      <c r="A2016" s="1">
        <v>44750</v>
      </c>
      <c r="B2016">
        <v>13523</v>
      </c>
      <c r="C2016">
        <v>30984</v>
      </c>
      <c r="D2016">
        <v>14655</v>
      </c>
      <c r="E2016">
        <v>7288</v>
      </c>
      <c r="F2016">
        <v>85</v>
      </c>
      <c r="G2016" t="s">
        <v>40</v>
      </c>
      <c r="H2016" t="str">
        <f>IF(Grammys[[#This Row],[date]]&gt;=DATE(2022,2,1), "Grammys", "Grammys + TRA")</f>
        <v>Grammys</v>
      </c>
      <c r="I2016" s="29">
        <f>_xlfn.XLOOKUP(Grammys[[#This Row],[date]],mobile_visits[date],mobile_visits[mobile_visitors],"0")</f>
        <v>9690</v>
      </c>
    </row>
    <row r="2017" spans="1:9">
      <c r="A2017" s="1">
        <v>44751</v>
      </c>
      <c r="B2017">
        <v>11128</v>
      </c>
      <c r="C2017">
        <v>25615</v>
      </c>
      <c r="D2017">
        <v>12309</v>
      </c>
      <c r="E2017">
        <v>6276</v>
      </c>
      <c r="F2017">
        <v>83</v>
      </c>
      <c r="G2017" t="s">
        <v>40</v>
      </c>
      <c r="H2017" t="str">
        <f>IF(Grammys[[#This Row],[date]]&gt;=DATE(2022,2,1), "Grammys", "Grammys + TRA")</f>
        <v>Grammys</v>
      </c>
      <c r="I2017" s="29">
        <f>_xlfn.XLOOKUP(Grammys[[#This Row],[date]],mobile_visits[date],mobile_visits[mobile_visitors],"0")</f>
        <v>8807</v>
      </c>
    </row>
    <row r="2018" spans="1:9">
      <c r="A2018" s="1">
        <v>44752</v>
      </c>
      <c r="B2018">
        <v>10700</v>
      </c>
      <c r="C2018">
        <v>24668</v>
      </c>
      <c r="D2018">
        <v>11843</v>
      </c>
      <c r="E2018">
        <v>6083</v>
      </c>
      <c r="F2018">
        <v>83</v>
      </c>
      <c r="G2018" t="s">
        <v>40</v>
      </c>
      <c r="H2018" t="str">
        <f>IF(Grammys[[#This Row],[date]]&gt;=DATE(2022,2,1), "Grammys", "Grammys + TRA")</f>
        <v>Grammys</v>
      </c>
      <c r="I2018" s="29">
        <f>_xlfn.XLOOKUP(Grammys[[#This Row],[date]],mobile_visits[date],mobile_visits[mobile_visitors],"0")</f>
        <v>7675</v>
      </c>
    </row>
    <row r="2019" spans="1:9">
      <c r="A2019" s="1">
        <v>44753</v>
      </c>
      <c r="B2019">
        <v>14960</v>
      </c>
      <c r="C2019">
        <v>34317</v>
      </c>
      <c r="D2019">
        <v>16525</v>
      </c>
      <c r="E2019">
        <v>7822</v>
      </c>
      <c r="F2019">
        <v>106</v>
      </c>
      <c r="G2019" t="s">
        <v>40</v>
      </c>
      <c r="H2019" t="str">
        <f>IF(Grammys[[#This Row],[date]]&gt;=DATE(2022,2,1), "Grammys", "Grammys + TRA")</f>
        <v>Grammys</v>
      </c>
      <c r="I2019" s="29">
        <f>_xlfn.XLOOKUP(Grammys[[#This Row],[date]],mobile_visits[date],mobile_visits[mobile_visitors],"0")</f>
        <v>9797</v>
      </c>
    </row>
    <row r="2020" spans="1:9">
      <c r="A2020" s="1">
        <v>44754</v>
      </c>
      <c r="B2020">
        <v>15789</v>
      </c>
      <c r="C2020">
        <v>35827</v>
      </c>
      <c r="D2020">
        <v>17508</v>
      </c>
      <c r="E2020">
        <v>8371</v>
      </c>
      <c r="F2020">
        <v>95</v>
      </c>
      <c r="G2020" t="s">
        <v>40</v>
      </c>
      <c r="H2020" t="str">
        <f>IF(Grammys[[#This Row],[date]]&gt;=DATE(2022,2,1), "Grammys", "Grammys + TRA")</f>
        <v>Grammys</v>
      </c>
      <c r="I2020" s="29">
        <f>_xlfn.XLOOKUP(Grammys[[#This Row],[date]],mobile_visits[date],mobile_visits[mobile_visitors],"0")</f>
        <v>10548</v>
      </c>
    </row>
    <row r="2021" spans="1:9">
      <c r="A2021" s="1">
        <v>44755</v>
      </c>
      <c r="B2021">
        <v>14306</v>
      </c>
      <c r="C2021">
        <v>32762</v>
      </c>
      <c r="D2021">
        <v>15766</v>
      </c>
      <c r="E2021">
        <v>7688</v>
      </c>
      <c r="F2021">
        <v>95</v>
      </c>
      <c r="G2021" t="s">
        <v>40</v>
      </c>
      <c r="H2021" t="str">
        <f>IF(Grammys[[#This Row],[date]]&gt;=DATE(2022,2,1), "Grammys", "Grammys + TRA")</f>
        <v>Grammys</v>
      </c>
      <c r="I2021" s="29">
        <f>_xlfn.XLOOKUP(Grammys[[#This Row],[date]],mobile_visits[date],mobile_visits[mobile_visitors],"0")</f>
        <v>9586</v>
      </c>
    </row>
    <row r="2022" spans="1:9">
      <c r="A2022" s="1">
        <v>44756</v>
      </c>
      <c r="B2022">
        <v>15147</v>
      </c>
      <c r="C2022">
        <v>33933</v>
      </c>
      <c r="D2022">
        <v>16743</v>
      </c>
      <c r="E2022">
        <v>8411</v>
      </c>
      <c r="F2022">
        <v>87</v>
      </c>
      <c r="G2022" t="s">
        <v>40</v>
      </c>
      <c r="H2022" t="str">
        <f>IF(Grammys[[#This Row],[date]]&gt;=DATE(2022,2,1), "Grammys", "Grammys + TRA")</f>
        <v>Grammys</v>
      </c>
      <c r="I2022" s="29">
        <f>_xlfn.XLOOKUP(Grammys[[#This Row],[date]],mobile_visits[date],mobile_visits[mobile_visitors],"0")</f>
        <v>10245</v>
      </c>
    </row>
    <row r="2023" spans="1:9">
      <c r="A2023" s="1">
        <v>44757</v>
      </c>
      <c r="B2023">
        <v>21402</v>
      </c>
      <c r="C2023">
        <v>43295</v>
      </c>
      <c r="D2023">
        <v>23258</v>
      </c>
      <c r="E2023">
        <v>13358</v>
      </c>
      <c r="F2023">
        <v>80</v>
      </c>
      <c r="G2023" t="s">
        <v>40</v>
      </c>
      <c r="H2023" t="str">
        <f>IF(Grammys[[#This Row],[date]]&gt;=DATE(2022,2,1), "Grammys", "Grammys + TRA")</f>
        <v>Grammys</v>
      </c>
      <c r="I2023" s="29">
        <f>_xlfn.XLOOKUP(Grammys[[#This Row],[date]],mobile_visits[date],mobile_visits[mobile_visitors],"0")</f>
        <v>13501</v>
      </c>
    </row>
    <row r="2024" spans="1:9">
      <c r="A2024" s="1">
        <v>44758</v>
      </c>
      <c r="B2024">
        <v>19870</v>
      </c>
      <c r="C2024">
        <v>38393</v>
      </c>
      <c r="D2024">
        <v>21469</v>
      </c>
      <c r="E2024">
        <v>13019</v>
      </c>
      <c r="F2024">
        <v>67</v>
      </c>
      <c r="G2024" t="s">
        <v>40</v>
      </c>
      <c r="H2024" t="str">
        <f>IF(Grammys[[#This Row],[date]]&gt;=DATE(2022,2,1), "Grammys", "Grammys + TRA")</f>
        <v>Grammys</v>
      </c>
      <c r="I2024" s="29">
        <f>_xlfn.XLOOKUP(Grammys[[#This Row],[date]],mobile_visits[date],mobile_visits[mobile_visitors],"0")</f>
        <v>11995</v>
      </c>
    </row>
    <row r="2025" spans="1:9">
      <c r="A2025" s="1">
        <v>44759</v>
      </c>
      <c r="B2025">
        <v>15648</v>
      </c>
      <c r="C2025">
        <v>34175</v>
      </c>
      <c r="D2025">
        <v>16805</v>
      </c>
      <c r="E2025">
        <v>8512</v>
      </c>
      <c r="F2025">
        <v>84</v>
      </c>
      <c r="G2025" t="s">
        <v>40</v>
      </c>
      <c r="H2025" t="str">
        <f>IF(Grammys[[#This Row],[date]]&gt;=DATE(2022,2,1), "Grammys", "Grammys + TRA")</f>
        <v>Grammys</v>
      </c>
      <c r="I2025" s="29">
        <f>_xlfn.XLOOKUP(Grammys[[#This Row],[date]],mobile_visits[date],mobile_visits[mobile_visitors],"0")</f>
        <v>12154</v>
      </c>
    </row>
    <row r="2026" spans="1:9">
      <c r="A2026" s="1">
        <v>44760</v>
      </c>
      <c r="B2026">
        <v>12023</v>
      </c>
      <c r="C2026">
        <v>23667</v>
      </c>
      <c r="D2026">
        <v>13171</v>
      </c>
      <c r="E2026">
        <v>7363</v>
      </c>
      <c r="F2026">
        <v>80</v>
      </c>
      <c r="G2026" t="s">
        <v>40</v>
      </c>
      <c r="H2026" t="str">
        <f>IF(Grammys[[#This Row],[date]]&gt;=DATE(2022,2,1), "Grammys", "Grammys + TRA")</f>
        <v>Grammys</v>
      </c>
      <c r="I2026" s="29">
        <f>_xlfn.XLOOKUP(Grammys[[#This Row],[date]],mobile_visits[date],mobile_visits[mobile_visitors],"0")</f>
        <v>8633</v>
      </c>
    </row>
    <row r="2027" spans="1:9">
      <c r="A2027" s="1">
        <v>44761</v>
      </c>
      <c r="B2027">
        <v>7554</v>
      </c>
      <c r="C2027">
        <v>13952</v>
      </c>
      <c r="D2027">
        <v>8438</v>
      </c>
      <c r="E2027">
        <v>5262</v>
      </c>
      <c r="F2027">
        <v>86</v>
      </c>
      <c r="G2027" t="s">
        <v>40</v>
      </c>
      <c r="H2027" t="str">
        <f>IF(Grammys[[#This Row],[date]]&gt;=DATE(2022,2,1), "Grammys", "Grammys + TRA")</f>
        <v>Grammys</v>
      </c>
      <c r="I2027" s="29">
        <f>_xlfn.XLOOKUP(Grammys[[#This Row],[date]],mobile_visits[date],mobile_visits[mobile_visitors],"0")</f>
        <v>4581</v>
      </c>
    </row>
    <row r="2028" spans="1:9">
      <c r="A2028" s="1">
        <v>44762</v>
      </c>
      <c r="B2028">
        <v>7749</v>
      </c>
      <c r="C2028">
        <v>14172</v>
      </c>
      <c r="D2028">
        <v>8693</v>
      </c>
      <c r="E2028">
        <v>5499</v>
      </c>
      <c r="F2028">
        <v>92</v>
      </c>
      <c r="G2028" t="s">
        <v>40</v>
      </c>
      <c r="H2028" t="str">
        <f>IF(Grammys[[#This Row],[date]]&gt;=DATE(2022,2,1), "Grammys", "Grammys + TRA")</f>
        <v>Grammys</v>
      </c>
      <c r="I2028" s="29">
        <f>_xlfn.XLOOKUP(Grammys[[#This Row],[date]],mobile_visits[date],mobile_visits[mobile_visitors],"0")</f>
        <v>4698</v>
      </c>
    </row>
    <row r="2029" spans="1:9">
      <c r="A2029" s="1">
        <v>44763</v>
      </c>
      <c r="B2029">
        <v>10785</v>
      </c>
      <c r="C2029">
        <v>21857</v>
      </c>
      <c r="D2029">
        <v>11718</v>
      </c>
      <c r="E2029">
        <v>6518</v>
      </c>
      <c r="F2029">
        <v>86</v>
      </c>
      <c r="G2029" t="s">
        <v>40</v>
      </c>
      <c r="H2029" t="str">
        <f>IF(Grammys[[#This Row],[date]]&gt;=DATE(2022,2,1), "Grammys", "Grammys + TRA")</f>
        <v>Grammys</v>
      </c>
      <c r="I2029" s="29">
        <f>_xlfn.XLOOKUP(Grammys[[#This Row],[date]],mobile_visits[date],mobile_visits[mobile_visitors],"0")</f>
        <v>7134</v>
      </c>
    </row>
    <row r="2030" spans="1:9">
      <c r="A2030" s="1">
        <v>44764</v>
      </c>
      <c r="B2030">
        <v>13596</v>
      </c>
      <c r="C2030">
        <v>31363</v>
      </c>
      <c r="D2030">
        <v>15203</v>
      </c>
      <c r="E2030">
        <v>7745</v>
      </c>
      <c r="F2030">
        <v>90</v>
      </c>
      <c r="G2030" t="s">
        <v>40</v>
      </c>
      <c r="H2030" t="str">
        <f>IF(Grammys[[#This Row],[date]]&gt;=DATE(2022,2,1), "Grammys", "Grammys + TRA")</f>
        <v>Grammys</v>
      </c>
      <c r="I2030" s="29">
        <f>_xlfn.XLOOKUP(Grammys[[#This Row],[date]],mobile_visits[date],mobile_visits[mobile_visitors],"0")</f>
        <v>8850</v>
      </c>
    </row>
    <row r="2031" spans="1:9">
      <c r="A2031" s="1">
        <v>44765</v>
      </c>
      <c r="B2031">
        <v>12225</v>
      </c>
      <c r="C2031">
        <v>27433</v>
      </c>
      <c r="D2031">
        <v>13258</v>
      </c>
      <c r="E2031">
        <v>6827</v>
      </c>
      <c r="F2031">
        <v>78</v>
      </c>
      <c r="G2031" t="s">
        <v>40</v>
      </c>
      <c r="H2031" t="str">
        <f>IF(Grammys[[#This Row],[date]]&gt;=DATE(2022,2,1), "Grammys", "Grammys + TRA")</f>
        <v>Grammys</v>
      </c>
      <c r="I2031" s="29">
        <f>_xlfn.XLOOKUP(Grammys[[#This Row],[date]],mobile_visits[date],mobile_visits[mobile_visitors],"0")</f>
        <v>8627</v>
      </c>
    </row>
    <row r="2032" spans="1:9">
      <c r="A2032" s="1">
        <v>44766</v>
      </c>
      <c r="B2032">
        <v>11431</v>
      </c>
      <c r="C2032">
        <v>26081</v>
      </c>
      <c r="D2032">
        <v>12432</v>
      </c>
      <c r="E2032">
        <v>6149</v>
      </c>
      <c r="F2032">
        <v>84</v>
      </c>
      <c r="G2032" t="s">
        <v>40</v>
      </c>
      <c r="H2032" t="str">
        <f>IF(Grammys[[#This Row],[date]]&gt;=DATE(2022,2,1), "Grammys", "Grammys + TRA")</f>
        <v>Grammys</v>
      </c>
      <c r="I2032" s="29">
        <f>_xlfn.XLOOKUP(Grammys[[#This Row],[date]],mobile_visits[date],mobile_visits[mobile_visitors],"0")</f>
        <v>8119</v>
      </c>
    </row>
    <row r="2033" spans="1:9">
      <c r="A2033" s="1">
        <v>44767</v>
      </c>
      <c r="B2033">
        <v>11959</v>
      </c>
      <c r="C2033">
        <v>26890</v>
      </c>
      <c r="D2033">
        <v>13238</v>
      </c>
      <c r="E2033">
        <v>6859</v>
      </c>
      <c r="F2033">
        <v>84</v>
      </c>
      <c r="G2033" t="s">
        <v>40</v>
      </c>
      <c r="H2033" t="str">
        <f>IF(Grammys[[#This Row],[date]]&gt;=DATE(2022,2,1), "Grammys", "Grammys + TRA")</f>
        <v>Grammys</v>
      </c>
      <c r="I2033" s="29">
        <f>_xlfn.XLOOKUP(Grammys[[#This Row],[date]],mobile_visits[date],mobile_visits[mobile_visitors],"0")</f>
        <v>7526</v>
      </c>
    </row>
    <row r="2034" spans="1:9">
      <c r="A2034" s="1">
        <v>44768</v>
      </c>
      <c r="B2034">
        <v>12474</v>
      </c>
      <c r="C2034">
        <v>28876</v>
      </c>
      <c r="D2034">
        <v>13900</v>
      </c>
      <c r="E2034">
        <v>7035</v>
      </c>
      <c r="F2034">
        <v>84</v>
      </c>
      <c r="G2034" t="s">
        <v>40</v>
      </c>
      <c r="H2034" t="str">
        <f>IF(Grammys[[#This Row],[date]]&gt;=DATE(2022,2,1), "Grammys", "Grammys + TRA")</f>
        <v>Grammys</v>
      </c>
      <c r="I2034" s="29">
        <f>_xlfn.XLOOKUP(Grammys[[#This Row],[date]],mobile_visits[date],mobile_visits[mobile_visitors],"0")</f>
        <v>8198</v>
      </c>
    </row>
    <row r="2035" spans="1:9">
      <c r="A2035" s="1">
        <v>44769</v>
      </c>
      <c r="B2035">
        <v>21822</v>
      </c>
      <c r="C2035">
        <v>58870</v>
      </c>
      <c r="D2035">
        <v>23379</v>
      </c>
      <c r="E2035">
        <v>8122</v>
      </c>
      <c r="F2035">
        <v>85</v>
      </c>
      <c r="G2035" t="s">
        <v>40</v>
      </c>
      <c r="H2035" t="str">
        <f>IF(Grammys[[#This Row],[date]]&gt;=DATE(2022,2,1), "Grammys", "Grammys + TRA")</f>
        <v>Grammys</v>
      </c>
      <c r="I2035" s="29">
        <f>_xlfn.XLOOKUP(Grammys[[#This Row],[date]],mobile_visits[date],mobile_visits[mobile_visitors],"0")</f>
        <v>17024</v>
      </c>
    </row>
    <row r="2036" spans="1:9">
      <c r="A2036" s="1">
        <v>44770</v>
      </c>
      <c r="B2036">
        <v>19871</v>
      </c>
      <c r="C2036">
        <v>50883</v>
      </c>
      <c r="D2036">
        <v>21362</v>
      </c>
      <c r="E2036">
        <v>8391</v>
      </c>
      <c r="F2036">
        <v>84</v>
      </c>
      <c r="G2036" t="s">
        <v>40</v>
      </c>
      <c r="H2036" t="str">
        <f>IF(Grammys[[#This Row],[date]]&gt;=DATE(2022,2,1), "Grammys", "Grammys + TRA")</f>
        <v>Grammys</v>
      </c>
      <c r="I2036" s="29">
        <f>_xlfn.XLOOKUP(Grammys[[#This Row],[date]],mobile_visits[date],mobile_visits[mobile_visitors],"0")</f>
        <v>14734</v>
      </c>
    </row>
    <row r="2037" spans="1:9">
      <c r="A2037" s="1">
        <v>44771</v>
      </c>
      <c r="B2037">
        <v>13088</v>
      </c>
      <c r="C2037">
        <v>30358</v>
      </c>
      <c r="D2037">
        <v>14370</v>
      </c>
      <c r="E2037">
        <v>7102</v>
      </c>
      <c r="F2037">
        <v>83</v>
      </c>
      <c r="G2037" t="s">
        <v>40</v>
      </c>
      <c r="H2037" t="str">
        <f>IF(Grammys[[#This Row],[date]]&gt;=DATE(2022,2,1), "Grammys", "Grammys + TRA")</f>
        <v>Grammys</v>
      </c>
      <c r="I2037" s="29">
        <f>_xlfn.XLOOKUP(Grammys[[#This Row],[date]],mobile_visits[date],mobile_visits[mobile_visitors],"0")</f>
        <v>8994</v>
      </c>
    </row>
    <row r="2038" spans="1:9">
      <c r="A2038" s="1">
        <v>44772</v>
      </c>
      <c r="B2038">
        <v>11719</v>
      </c>
      <c r="C2038">
        <v>26386</v>
      </c>
      <c r="D2038">
        <v>12656</v>
      </c>
      <c r="E2038">
        <v>6336</v>
      </c>
      <c r="F2038">
        <v>76</v>
      </c>
      <c r="G2038" t="s">
        <v>40</v>
      </c>
      <c r="H2038" t="str">
        <f>IF(Grammys[[#This Row],[date]]&gt;=DATE(2022,2,1), "Grammys", "Grammys + TRA")</f>
        <v>Grammys</v>
      </c>
      <c r="I2038" s="29">
        <f>_xlfn.XLOOKUP(Grammys[[#This Row],[date]],mobile_visits[date],mobile_visits[mobile_visitors],"0")</f>
        <v>8694</v>
      </c>
    </row>
    <row r="2039" spans="1:9">
      <c r="A2039" s="1">
        <v>44773</v>
      </c>
      <c r="B2039">
        <v>12228</v>
      </c>
      <c r="C2039">
        <v>27681</v>
      </c>
      <c r="D2039">
        <v>13154</v>
      </c>
      <c r="E2039">
        <v>6546</v>
      </c>
      <c r="F2039">
        <v>82</v>
      </c>
      <c r="G2039" t="s">
        <v>40</v>
      </c>
      <c r="H2039" t="str">
        <f>IF(Grammys[[#This Row],[date]]&gt;=DATE(2022,2,1), "Grammys", "Grammys + TRA")</f>
        <v>Grammys</v>
      </c>
      <c r="I2039" s="29">
        <f>_xlfn.XLOOKUP(Grammys[[#This Row],[date]],mobile_visits[date],mobile_visits[mobile_visitors],"0")</f>
        <v>9151</v>
      </c>
    </row>
    <row r="2040" spans="1:9">
      <c r="A2040" s="1">
        <v>44774</v>
      </c>
      <c r="B2040">
        <v>12316</v>
      </c>
      <c r="C2040">
        <v>28465</v>
      </c>
      <c r="D2040">
        <v>13607</v>
      </c>
      <c r="E2040">
        <v>6698</v>
      </c>
      <c r="F2040">
        <v>83</v>
      </c>
      <c r="G2040" t="s">
        <v>40</v>
      </c>
      <c r="H2040" t="str">
        <f>IF(Grammys[[#This Row],[date]]&gt;=DATE(2022,2,1), "Grammys", "Grammys + TRA")</f>
        <v>Grammys</v>
      </c>
      <c r="I2040" s="29">
        <f>_xlfn.XLOOKUP(Grammys[[#This Row],[date]],mobile_visits[date],mobile_visits[mobile_visitors],"0")</f>
        <v>8274</v>
      </c>
    </row>
    <row r="2041" spans="1:9">
      <c r="A2041" s="1">
        <v>44775</v>
      </c>
      <c r="B2041">
        <v>12952</v>
      </c>
      <c r="C2041">
        <v>29553</v>
      </c>
      <c r="D2041">
        <v>14369</v>
      </c>
      <c r="E2041">
        <v>7211</v>
      </c>
      <c r="F2041">
        <v>86</v>
      </c>
      <c r="G2041" t="s">
        <v>40</v>
      </c>
      <c r="H2041" t="str">
        <f>IF(Grammys[[#This Row],[date]]&gt;=DATE(2022,2,1), "Grammys", "Grammys + TRA")</f>
        <v>Grammys</v>
      </c>
      <c r="I2041" s="29">
        <f>_xlfn.XLOOKUP(Grammys[[#This Row],[date]],mobile_visits[date],mobile_visits[mobile_visitors],"0")</f>
        <v>8624</v>
      </c>
    </row>
    <row r="2042" spans="1:9">
      <c r="A2042" s="1">
        <v>44776</v>
      </c>
      <c r="B2042">
        <v>13172</v>
      </c>
      <c r="C2042">
        <v>30852</v>
      </c>
      <c r="D2042">
        <v>14770</v>
      </c>
      <c r="E2042">
        <v>7455</v>
      </c>
      <c r="F2042">
        <v>87</v>
      </c>
      <c r="G2042" t="s">
        <v>40</v>
      </c>
      <c r="H2042" t="str">
        <f>IF(Grammys[[#This Row],[date]]&gt;=DATE(2022,2,1), "Grammys", "Grammys + TRA")</f>
        <v>Grammys</v>
      </c>
      <c r="I2042" s="29">
        <f>_xlfn.XLOOKUP(Grammys[[#This Row],[date]],mobile_visits[date],mobile_visits[mobile_visitors],"0")</f>
        <v>8557</v>
      </c>
    </row>
    <row r="2043" spans="1:9">
      <c r="A2043" s="1">
        <v>44777</v>
      </c>
      <c r="B2043">
        <v>13603</v>
      </c>
      <c r="C2043">
        <v>30836</v>
      </c>
      <c r="D2043">
        <v>15061</v>
      </c>
      <c r="E2043">
        <v>7655</v>
      </c>
      <c r="F2043">
        <v>77</v>
      </c>
      <c r="G2043" t="s">
        <v>40</v>
      </c>
      <c r="H2043" t="str">
        <f>IF(Grammys[[#This Row],[date]]&gt;=DATE(2022,2,1), "Grammys", "Grammys + TRA")</f>
        <v>Grammys</v>
      </c>
      <c r="I2043" s="29">
        <f>_xlfn.XLOOKUP(Grammys[[#This Row],[date]],mobile_visits[date],mobile_visits[mobile_visitors],"0")</f>
        <v>8857</v>
      </c>
    </row>
    <row r="2044" spans="1:9">
      <c r="A2044" s="1">
        <v>44778</v>
      </c>
      <c r="B2044">
        <v>13386</v>
      </c>
      <c r="C2044">
        <v>30885</v>
      </c>
      <c r="D2044">
        <v>14688</v>
      </c>
      <c r="E2044">
        <v>7418</v>
      </c>
      <c r="F2044">
        <v>81</v>
      </c>
      <c r="G2044" t="s">
        <v>40</v>
      </c>
      <c r="H2044" t="str">
        <f>IF(Grammys[[#This Row],[date]]&gt;=DATE(2022,2,1), "Grammys", "Grammys + TRA")</f>
        <v>Grammys</v>
      </c>
      <c r="I2044" s="29">
        <f>_xlfn.XLOOKUP(Grammys[[#This Row],[date]],mobile_visits[date],mobile_visits[mobile_visitors],"0")</f>
        <v>9058</v>
      </c>
    </row>
    <row r="2045" spans="1:9">
      <c r="A2045" s="1">
        <v>44779</v>
      </c>
      <c r="B2045">
        <v>12694</v>
      </c>
      <c r="C2045">
        <v>29087</v>
      </c>
      <c r="D2045">
        <v>13819</v>
      </c>
      <c r="E2045">
        <v>6972</v>
      </c>
      <c r="F2045">
        <v>81</v>
      </c>
      <c r="G2045" t="s">
        <v>40</v>
      </c>
      <c r="H2045" t="str">
        <f>IF(Grammys[[#This Row],[date]]&gt;=DATE(2022,2,1), "Grammys", "Grammys + TRA")</f>
        <v>Grammys</v>
      </c>
      <c r="I2045" s="29">
        <f>_xlfn.XLOOKUP(Grammys[[#This Row],[date]],mobile_visits[date],mobile_visits[mobile_visitors],"0")</f>
        <v>9409</v>
      </c>
    </row>
    <row r="2046" spans="1:9">
      <c r="A2046" s="1">
        <v>44780</v>
      </c>
      <c r="B2046">
        <v>14196</v>
      </c>
      <c r="C2046">
        <v>33043</v>
      </c>
      <c r="D2046">
        <v>15174</v>
      </c>
      <c r="E2046">
        <v>7155</v>
      </c>
      <c r="F2046">
        <v>75</v>
      </c>
      <c r="G2046" t="s">
        <v>40</v>
      </c>
      <c r="H2046" t="str">
        <f>IF(Grammys[[#This Row],[date]]&gt;=DATE(2022,2,1), "Grammys", "Grammys + TRA")</f>
        <v>Grammys</v>
      </c>
      <c r="I2046" s="29">
        <f>_xlfn.XLOOKUP(Grammys[[#This Row],[date]],mobile_visits[date],mobile_visits[mobile_visitors],"0")</f>
        <v>10702</v>
      </c>
    </row>
    <row r="2047" spans="1:9">
      <c r="A2047" s="1">
        <v>44781</v>
      </c>
      <c r="B2047">
        <v>15694</v>
      </c>
      <c r="C2047">
        <v>38040</v>
      </c>
      <c r="D2047">
        <v>16847</v>
      </c>
      <c r="E2047">
        <v>8050</v>
      </c>
      <c r="F2047">
        <v>81</v>
      </c>
      <c r="G2047" t="s">
        <v>40</v>
      </c>
      <c r="H2047" t="str">
        <f>IF(Grammys[[#This Row],[date]]&gt;=DATE(2022,2,1), "Grammys", "Grammys + TRA")</f>
        <v>Grammys</v>
      </c>
      <c r="I2047" s="29">
        <f>_xlfn.XLOOKUP(Grammys[[#This Row],[date]],mobile_visits[date],mobile_visits[mobile_visitors],"0")</f>
        <v>10088</v>
      </c>
    </row>
    <row r="2048" spans="1:9">
      <c r="A2048" s="1">
        <v>44782</v>
      </c>
      <c r="B2048">
        <v>15516</v>
      </c>
      <c r="C2048">
        <v>37196</v>
      </c>
      <c r="D2048">
        <v>17068</v>
      </c>
      <c r="E2048">
        <v>8497</v>
      </c>
      <c r="F2048">
        <v>83</v>
      </c>
      <c r="G2048" t="s">
        <v>40</v>
      </c>
      <c r="H2048" t="str">
        <f>IF(Grammys[[#This Row],[date]]&gt;=DATE(2022,2,1), "Grammys", "Grammys + TRA")</f>
        <v>Grammys</v>
      </c>
      <c r="I2048" s="29">
        <f>_xlfn.XLOOKUP(Grammys[[#This Row],[date]],mobile_visits[date],mobile_visits[mobile_visitors],"0")</f>
        <v>10171</v>
      </c>
    </row>
    <row r="2049" spans="1:9">
      <c r="A2049" s="1">
        <v>44783</v>
      </c>
      <c r="B2049">
        <v>12616</v>
      </c>
      <c r="C2049">
        <v>28181</v>
      </c>
      <c r="D2049">
        <v>13765</v>
      </c>
      <c r="E2049">
        <v>7135</v>
      </c>
      <c r="F2049">
        <v>91</v>
      </c>
      <c r="G2049" t="s">
        <v>40</v>
      </c>
      <c r="H2049" t="str">
        <f>IF(Grammys[[#This Row],[date]]&gt;=DATE(2022,2,1), "Grammys", "Grammys + TRA")</f>
        <v>Grammys</v>
      </c>
      <c r="I2049" s="29">
        <f>_xlfn.XLOOKUP(Grammys[[#This Row],[date]],mobile_visits[date],mobile_visits[mobile_visitors],"0")</f>
        <v>7844</v>
      </c>
    </row>
    <row r="2050" spans="1:9">
      <c r="A2050" s="1">
        <v>44784</v>
      </c>
      <c r="B2050">
        <v>13488</v>
      </c>
      <c r="C2050">
        <v>29614</v>
      </c>
      <c r="D2050">
        <v>14667</v>
      </c>
      <c r="E2050">
        <v>7655</v>
      </c>
      <c r="F2050">
        <v>90</v>
      </c>
      <c r="G2050" t="s">
        <v>40</v>
      </c>
      <c r="H2050" t="str">
        <f>IF(Grammys[[#This Row],[date]]&gt;=DATE(2022,2,1), "Grammys", "Grammys + TRA")</f>
        <v>Grammys</v>
      </c>
      <c r="I2050" s="29">
        <f>_xlfn.XLOOKUP(Grammys[[#This Row],[date]],mobile_visits[date],mobile_visits[mobile_visitors],"0")</f>
        <v>8586</v>
      </c>
    </row>
    <row r="2051" spans="1:9">
      <c r="A2051" s="1">
        <v>44785</v>
      </c>
      <c r="B2051">
        <v>16914</v>
      </c>
      <c r="C2051">
        <v>37303</v>
      </c>
      <c r="D2051">
        <v>18306</v>
      </c>
      <c r="E2051">
        <v>9415</v>
      </c>
      <c r="F2051">
        <v>85</v>
      </c>
      <c r="G2051" t="s">
        <v>40</v>
      </c>
      <c r="H2051" t="str">
        <f>IF(Grammys[[#This Row],[date]]&gt;=DATE(2022,2,1), "Grammys", "Grammys + TRA")</f>
        <v>Grammys</v>
      </c>
      <c r="I2051" s="29">
        <f>_xlfn.XLOOKUP(Grammys[[#This Row],[date]],mobile_visits[date],mobile_visits[mobile_visitors],"0")</f>
        <v>12142</v>
      </c>
    </row>
    <row r="2052" spans="1:9">
      <c r="A2052" s="1">
        <v>44786</v>
      </c>
      <c r="B2052">
        <v>14944</v>
      </c>
      <c r="C2052">
        <v>34538</v>
      </c>
      <c r="D2052">
        <v>16161</v>
      </c>
      <c r="E2052">
        <v>8094</v>
      </c>
      <c r="F2052">
        <v>84</v>
      </c>
      <c r="G2052" t="s">
        <v>40</v>
      </c>
      <c r="H2052" t="str">
        <f>IF(Grammys[[#This Row],[date]]&gt;=DATE(2022,2,1), "Grammys", "Grammys + TRA")</f>
        <v>Grammys</v>
      </c>
      <c r="I2052" s="29">
        <f>_xlfn.XLOOKUP(Grammys[[#This Row],[date]],mobile_visits[date],mobile_visits[mobile_visitors],"0")</f>
        <v>10824</v>
      </c>
    </row>
    <row r="2053" spans="1:9">
      <c r="A2053" s="1">
        <v>44787</v>
      </c>
      <c r="B2053">
        <v>13311</v>
      </c>
      <c r="C2053">
        <v>29417</v>
      </c>
      <c r="D2053">
        <v>14329</v>
      </c>
      <c r="E2053">
        <v>7278</v>
      </c>
      <c r="F2053">
        <v>74</v>
      </c>
      <c r="G2053" t="s">
        <v>40</v>
      </c>
      <c r="H2053" t="str">
        <f>IF(Grammys[[#This Row],[date]]&gt;=DATE(2022,2,1), "Grammys", "Grammys + TRA")</f>
        <v>Grammys</v>
      </c>
      <c r="I2053" s="29">
        <f>_xlfn.XLOOKUP(Grammys[[#This Row],[date]],mobile_visits[date],mobile_visits[mobile_visitors],"0")</f>
        <v>10521</v>
      </c>
    </row>
    <row r="2054" spans="1:9">
      <c r="A2054" s="1">
        <v>44788</v>
      </c>
      <c r="B2054">
        <v>19371</v>
      </c>
      <c r="C2054">
        <v>43773</v>
      </c>
      <c r="D2054">
        <v>20777</v>
      </c>
      <c r="E2054">
        <v>9735</v>
      </c>
      <c r="F2054">
        <v>101</v>
      </c>
      <c r="G2054" t="s">
        <v>40</v>
      </c>
      <c r="H2054" t="str">
        <f>IF(Grammys[[#This Row],[date]]&gt;=DATE(2022,2,1), "Grammys", "Grammys + TRA")</f>
        <v>Grammys</v>
      </c>
      <c r="I2054" s="29">
        <f>_xlfn.XLOOKUP(Grammys[[#This Row],[date]],mobile_visits[date],mobile_visits[mobile_visitors],"0")</f>
        <v>14312</v>
      </c>
    </row>
    <row r="2055" spans="1:9">
      <c r="A2055" s="1">
        <v>44789</v>
      </c>
      <c r="B2055">
        <v>15829</v>
      </c>
      <c r="C2055">
        <v>36501</v>
      </c>
      <c r="D2055">
        <v>17394</v>
      </c>
      <c r="E2055">
        <v>8584</v>
      </c>
      <c r="F2055">
        <v>94</v>
      </c>
      <c r="G2055" t="s">
        <v>40</v>
      </c>
      <c r="H2055" t="str">
        <f>IF(Grammys[[#This Row],[date]]&gt;=DATE(2022,2,1), "Grammys", "Grammys + TRA")</f>
        <v>Grammys</v>
      </c>
      <c r="I2055" s="29">
        <f>_xlfn.XLOOKUP(Grammys[[#This Row],[date]],mobile_visits[date],mobile_visits[mobile_visitors],"0")</f>
        <v>10770</v>
      </c>
    </row>
    <row r="2056" spans="1:9">
      <c r="A2056" s="1">
        <v>44790</v>
      </c>
      <c r="B2056">
        <v>14771</v>
      </c>
      <c r="C2056">
        <v>33625</v>
      </c>
      <c r="D2056">
        <v>16333</v>
      </c>
      <c r="E2056">
        <v>8381</v>
      </c>
      <c r="F2056">
        <v>91</v>
      </c>
      <c r="G2056" t="s">
        <v>40</v>
      </c>
      <c r="H2056" t="str">
        <f>IF(Grammys[[#This Row],[date]]&gt;=DATE(2022,2,1), "Grammys", "Grammys + TRA")</f>
        <v>Grammys</v>
      </c>
      <c r="I2056" s="29">
        <f>_xlfn.XLOOKUP(Grammys[[#This Row],[date]],mobile_visits[date],mobile_visits[mobile_visitors],"0")</f>
        <v>9347</v>
      </c>
    </row>
    <row r="2057" spans="1:9">
      <c r="A2057" s="1">
        <v>44791</v>
      </c>
      <c r="B2057">
        <v>14224</v>
      </c>
      <c r="C2057">
        <v>32375</v>
      </c>
      <c r="D2057">
        <v>15799</v>
      </c>
      <c r="E2057">
        <v>8194</v>
      </c>
      <c r="F2057">
        <v>85</v>
      </c>
      <c r="G2057" t="s">
        <v>40</v>
      </c>
      <c r="H2057" t="str">
        <f>IF(Grammys[[#This Row],[date]]&gt;=DATE(2022,2,1), "Grammys", "Grammys + TRA")</f>
        <v>Grammys</v>
      </c>
      <c r="I2057" s="29">
        <f>_xlfn.XLOOKUP(Grammys[[#This Row],[date]],mobile_visits[date],mobile_visits[mobile_visitors],"0")</f>
        <v>9270</v>
      </c>
    </row>
    <row r="2058" spans="1:9">
      <c r="A2058" s="1">
        <v>44792</v>
      </c>
      <c r="B2058">
        <v>15151</v>
      </c>
      <c r="C2058">
        <v>33882</v>
      </c>
      <c r="D2058">
        <v>16484</v>
      </c>
      <c r="E2058">
        <v>8538</v>
      </c>
      <c r="F2058">
        <v>80</v>
      </c>
      <c r="G2058" t="s">
        <v>40</v>
      </c>
      <c r="H2058" t="str">
        <f>IF(Grammys[[#This Row],[date]]&gt;=DATE(2022,2,1), "Grammys", "Grammys + TRA")</f>
        <v>Grammys</v>
      </c>
      <c r="I2058" s="29">
        <f>_xlfn.XLOOKUP(Grammys[[#This Row],[date]],mobile_visits[date],mobile_visits[mobile_visitors],"0")</f>
        <v>10770</v>
      </c>
    </row>
    <row r="2059" spans="1:9">
      <c r="A2059" s="1">
        <v>44793</v>
      </c>
      <c r="B2059">
        <v>13505</v>
      </c>
      <c r="C2059">
        <v>30359</v>
      </c>
      <c r="D2059">
        <v>14454</v>
      </c>
      <c r="E2059">
        <v>7514</v>
      </c>
      <c r="F2059">
        <v>73</v>
      </c>
      <c r="G2059" t="s">
        <v>40</v>
      </c>
      <c r="H2059" t="str">
        <f>IF(Grammys[[#This Row],[date]]&gt;=DATE(2022,2,1), "Grammys", "Grammys + TRA")</f>
        <v>Grammys</v>
      </c>
      <c r="I2059" s="29">
        <f>_xlfn.XLOOKUP(Grammys[[#This Row],[date]],mobile_visits[date],mobile_visits[mobile_visitors],"0")</f>
        <v>10141</v>
      </c>
    </row>
    <row r="2060" spans="1:9">
      <c r="A2060" s="1">
        <v>44794</v>
      </c>
      <c r="B2060">
        <v>12725</v>
      </c>
      <c r="C2060">
        <v>29389</v>
      </c>
      <c r="D2060">
        <v>13832</v>
      </c>
      <c r="E2060">
        <v>7123</v>
      </c>
      <c r="F2060">
        <v>79</v>
      </c>
      <c r="G2060" t="s">
        <v>40</v>
      </c>
      <c r="H2060" t="str">
        <f>IF(Grammys[[#This Row],[date]]&gt;=DATE(2022,2,1), "Grammys", "Grammys + TRA")</f>
        <v>Grammys</v>
      </c>
      <c r="I2060" s="29">
        <f>_xlfn.XLOOKUP(Grammys[[#This Row],[date]],mobile_visits[date],mobile_visits[mobile_visitors],"0")</f>
        <v>8996</v>
      </c>
    </row>
    <row r="2061" spans="1:9">
      <c r="A2061" s="1">
        <v>44795</v>
      </c>
      <c r="B2061">
        <v>14104</v>
      </c>
      <c r="C2061">
        <v>33078</v>
      </c>
      <c r="D2061">
        <v>15577</v>
      </c>
      <c r="E2061">
        <v>7605</v>
      </c>
      <c r="F2061">
        <v>91</v>
      </c>
      <c r="G2061" t="s">
        <v>40</v>
      </c>
      <c r="H2061" t="str">
        <f>IF(Grammys[[#This Row],[date]]&gt;=DATE(2022,2,1), "Grammys", "Grammys + TRA")</f>
        <v>Grammys</v>
      </c>
      <c r="I2061" s="29">
        <f>_xlfn.XLOOKUP(Grammys[[#This Row],[date]],mobile_visits[date],mobile_visits[mobile_visitors],"0")</f>
        <v>8941</v>
      </c>
    </row>
    <row r="2062" spans="1:9">
      <c r="A2062" s="1">
        <v>44796</v>
      </c>
      <c r="B2062">
        <v>14076</v>
      </c>
      <c r="C2062">
        <v>30045</v>
      </c>
      <c r="D2062">
        <v>15732</v>
      </c>
      <c r="E2062">
        <v>9430</v>
      </c>
      <c r="F2062">
        <v>88</v>
      </c>
      <c r="G2062" t="s">
        <v>40</v>
      </c>
      <c r="H2062" t="str">
        <f>IF(Grammys[[#This Row],[date]]&gt;=DATE(2022,2,1), "Grammys", "Grammys + TRA")</f>
        <v>Grammys</v>
      </c>
      <c r="I2062" s="29">
        <f>_xlfn.XLOOKUP(Grammys[[#This Row],[date]],mobile_visits[date],mobile_visits[mobile_visitors],"0")</f>
        <v>8600</v>
      </c>
    </row>
    <row r="2063" spans="1:9">
      <c r="A2063" s="1">
        <v>44797</v>
      </c>
      <c r="B2063">
        <v>23193</v>
      </c>
      <c r="C2063">
        <v>53721</v>
      </c>
      <c r="D2063">
        <v>25271</v>
      </c>
      <c r="E2063">
        <v>12896</v>
      </c>
      <c r="F2063">
        <v>121</v>
      </c>
      <c r="G2063" t="s">
        <v>40</v>
      </c>
      <c r="H2063" t="str">
        <f>IF(Grammys[[#This Row],[date]]&gt;=DATE(2022,2,1), "Grammys", "Grammys + TRA")</f>
        <v>Grammys</v>
      </c>
      <c r="I2063" s="29">
        <f>_xlfn.XLOOKUP(Grammys[[#This Row],[date]],mobile_visits[date],mobile_visits[mobile_visitors],"0")</f>
        <v>16935</v>
      </c>
    </row>
    <row r="2064" spans="1:9">
      <c r="A2064" s="1">
        <v>44798</v>
      </c>
      <c r="B2064">
        <v>19653</v>
      </c>
      <c r="C2064">
        <v>44169</v>
      </c>
      <c r="D2064">
        <v>21482</v>
      </c>
      <c r="E2064">
        <v>11180</v>
      </c>
      <c r="F2064">
        <v>98</v>
      </c>
      <c r="G2064" t="s">
        <v>40</v>
      </c>
      <c r="H2064" t="str">
        <f>IF(Grammys[[#This Row],[date]]&gt;=DATE(2022,2,1), "Grammys", "Grammys + TRA")</f>
        <v>Grammys</v>
      </c>
      <c r="I2064" s="29">
        <f>_xlfn.XLOOKUP(Grammys[[#This Row],[date]],mobile_visits[date],mobile_visits[mobile_visitors],"0")</f>
        <v>13291</v>
      </c>
    </row>
    <row r="2065" spans="1:9">
      <c r="A2065" s="1">
        <v>44799</v>
      </c>
      <c r="B2065">
        <v>18555</v>
      </c>
      <c r="C2065">
        <v>41191</v>
      </c>
      <c r="D2065">
        <v>20307</v>
      </c>
      <c r="E2065">
        <v>10375</v>
      </c>
      <c r="F2065">
        <v>98</v>
      </c>
      <c r="G2065" t="s">
        <v>40</v>
      </c>
      <c r="H2065" t="str">
        <f>IF(Grammys[[#This Row],[date]]&gt;=DATE(2022,2,1), "Grammys", "Grammys + TRA")</f>
        <v>Grammys</v>
      </c>
      <c r="I2065" s="29">
        <f>_xlfn.XLOOKUP(Grammys[[#This Row],[date]],mobile_visits[date],mobile_visits[mobile_visitors],"0")</f>
        <v>12975</v>
      </c>
    </row>
    <row r="2066" spans="1:9">
      <c r="A2066" s="1">
        <v>44800</v>
      </c>
      <c r="B2066">
        <v>16368</v>
      </c>
      <c r="C2066">
        <v>37216</v>
      </c>
      <c r="D2066">
        <v>17866</v>
      </c>
      <c r="E2066">
        <v>9182</v>
      </c>
      <c r="F2066">
        <v>81</v>
      </c>
      <c r="G2066" t="s">
        <v>40</v>
      </c>
      <c r="H2066" t="str">
        <f>IF(Grammys[[#This Row],[date]]&gt;=DATE(2022,2,1), "Grammys", "Grammys + TRA")</f>
        <v>Grammys</v>
      </c>
      <c r="I2066" s="29">
        <f>_xlfn.XLOOKUP(Grammys[[#This Row],[date]],mobile_visits[date],mobile_visits[mobile_visitors],"0")</f>
        <v>12040</v>
      </c>
    </row>
    <row r="2067" spans="1:9">
      <c r="A2067" s="1">
        <v>44801</v>
      </c>
      <c r="B2067">
        <v>18079</v>
      </c>
      <c r="C2067">
        <v>41662</v>
      </c>
      <c r="D2067">
        <v>19417</v>
      </c>
      <c r="E2067">
        <v>9655</v>
      </c>
      <c r="F2067">
        <v>77</v>
      </c>
      <c r="G2067" t="s">
        <v>40</v>
      </c>
      <c r="H2067" t="str">
        <f>IF(Grammys[[#This Row],[date]]&gt;=DATE(2022,2,1), "Grammys", "Grammys + TRA")</f>
        <v>Grammys</v>
      </c>
      <c r="I2067" s="29">
        <f>_xlfn.XLOOKUP(Grammys[[#This Row],[date]],mobile_visits[date],mobile_visits[mobile_visitors],"0")</f>
        <v>14455</v>
      </c>
    </row>
    <row r="2068" spans="1:9">
      <c r="A2068" s="1">
        <v>44802</v>
      </c>
      <c r="B2068">
        <v>19023</v>
      </c>
      <c r="C2068">
        <v>45154</v>
      </c>
      <c r="D2068">
        <v>20832</v>
      </c>
      <c r="E2068">
        <v>10062</v>
      </c>
      <c r="F2068">
        <v>85</v>
      </c>
      <c r="G2068" t="s">
        <v>40</v>
      </c>
      <c r="H2068" t="str">
        <f>IF(Grammys[[#This Row],[date]]&gt;=DATE(2022,2,1), "Grammys", "Grammys + TRA")</f>
        <v>Grammys</v>
      </c>
      <c r="I2068" s="29">
        <f>_xlfn.XLOOKUP(Grammys[[#This Row],[date]],mobile_visits[date],mobile_visits[mobile_visitors],"0")</f>
        <v>12556</v>
      </c>
    </row>
    <row r="2069" spans="1:9">
      <c r="A2069" s="1">
        <v>44803</v>
      </c>
      <c r="B2069">
        <v>16726</v>
      </c>
      <c r="C2069">
        <v>38697</v>
      </c>
      <c r="D2069">
        <v>18511</v>
      </c>
      <c r="E2069">
        <v>9158</v>
      </c>
      <c r="F2069">
        <v>92</v>
      </c>
      <c r="G2069" t="s">
        <v>40</v>
      </c>
      <c r="H2069" t="str">
        <f>IF(Grammys[[#This Row],[date]]&gt;=DATE(2022,2,1), "Grammys", "Grammys + TRA")</f>
        <v>Grammys</v>
      </c>
      <c r="I2069" s="29">
        <f>_xlfn.XLOOKUP(Grammys[[#This Row],[date]],mobile_visits[date],mobile_visits[mobile_visitors],"0")</f>
        <v>10963</v>
      </c>
    </row>
    <row r="2070" spans="1:9">
      <c r="A2070" s="1">
        <v>44804</v>
      </c>
      <c r="B2070">
        <v>15906</v>
      </c>
      <c r="C2070">
        <v>35815</v>
      </c>
      <c r="D2070">
        <v>17452</v>
      </c>
      <c r="E2070">
        <v>8849</v>
      </c>
      <c r="F2070">
        <v>86</v>
      </c>
      <c r="G2070" t="s">
        <v>40</v>
      </c>
      <c r="H2070" t="str">
        <f>IF(Grammys[[#This Row],[date]]&gt;=DATE(2022,2,1), "Grammys", "Grammys + TRA")</f>
        <v>Grammys</v>
      </c>
      <c r="I2070" s="29">
        <f>_xlfn.XLOOKUP(Grammys[[#This Row],[date]],mobile_visits[date],mobile_visits[mobile_visitors],"0")</f>
        <v>9804</v>
      </c>
    </row>
    <row r="2071" spans="1:9">
      <c r="A2071" s="1">
        <v>44805</v>
      </c>
      <c r="B2071">
        <v>14717</v>
      </c>
      <c r="C2071">
        <v>34183</v>
      </c>
      <c r="D2071">
        <v>16162</v>
      </c>
      <c r="E2071">
        <v>8348</v>
      </c>
      <c r="F2071">
        <v>84</v>
      </c>
      <c r="G2071" t="s">
        <v>40</v>
      </c>
      <c r="H2071" t="str">
        <f>IF(Grammys[[#This Row],[date]]&gt;=DATE(2022,2,1), "Grammys", "Grammys + TRA")</f>
        <v>Grammys</v>
      </c>
      <c r="I2071" s="29">
        <f>_xlfn.XLOOKUP(Grammys[[#This Row],[date]],mobile_visits[date],mobile_visits[mobile_visitors],"0")</f>
        <v>9398</v>
      </c>
    </row>
    <row r="2072" spans="1:9">
      <c r="A2072" s="1">
        <v>44806</v>
      </c>
      <c r="B2072">
        <v>13537</v>
      </c>
      <c r="C2072">
        <v>32010</v>
      </c>
      <c r="D2072">
        <v>14926</v>
      </c>
      <c r="E2072">
        <v>7489</v>
      </c>
      <c r="F2072">
        <v>85</v>
      </c>
      <c r="G2072" t="s">
        <v>40</v>
      </c>
      <c r="H2072" t="str">
        <f>IF(Grammys[[#This Row],[date]]&gt;=DATE(2022,2,1), "Grammys", "Grammys + TRA")</f>
        <v>Grammys</v>
      </c>
      <c r="I2072" s="29">
        <f>_xlfn.XLOOKUP(Grammys[[#This Row],[date]],mobile_visits[date],mobile_visits[mobile_visitors],"0")</f>
        <v>9469</v>
      </c>
    </row>
    <row r="2073" spans="1:9">
      <c r="A2073" s="1">
        <v>44807</v>
      </c>
      <c r="B2073">
        <v>12640</v>
      </c>
      <c r="C2073">
        <v>29167</v>
      </c>
      <c r="D2073">
        <v>13564</v>
      </c>
      <c r="E2073">
        <v>6712</v>
      </c>
      <c r="F2073">
        <v>84</v>
      </c>
      <c r="G2073" t="s">
        <v>40</v>
      </c>
      <c r="H2073" t="str">
        <f>IF(Grammys[[#This Row],[date]]&gt;=DATE(2022,2,1), "Grammys", "Grammys + TRA")</f>
        <v>Grammys</v>
      </c>
      <c r="I2073" s="29">
        <f>_xlfn.XLOOKUP(Grammys[[#This Row],[date]],mobile_visits[date],mobile_visits[mobile_visitors],"0")</f>
        <v>9615</v>
      </c>
    </row>
    <row r="2074" spans="1:9">
      <c r="A2074" s="1">
        <v>44808</v>
      </c>
      <c r="B2074">
        <v>16173</v>
      </c>
      <c r="C2074">
        <v>38673</v>
      </c>
      <c r="D2074">
        <v>17332</v>
      </c>
      <c r="E2074">
        <v>7762</v>
      </c>
      <c r="F2074">
        <v>80</v>
      </c>
      <c r="G2074" t="s">
        <v>40</v>
      </c>
      <c r="H2074" t="str">
        <f>IF(Grammys[[#This Row],[date]]&gt;=DATE(2022,2,1), "Grammys", "Grammys + TRA")</f>
        <v>Grammys</v>
      </c>
      <c r="I2074" s="29">
        <f>_xlfn.XLOOKUP(Grammys[[#This Row],[date]],mobile_visits[date],mobile_visits[mobile_visitors],"0")</f>
        <v>12314</v>
      </c>
    </row>
    <row r="2075" spans="1:9">
      <c r="A2075" s="1">
        <v>44809</v>
      </c>
      <c r="B2075">
        <v>14463</v>
      </c>
      <c r="C2075">
        <v>35491</v>
      </c>
      <c r="D2075">
        <v>15808</v>
      </c>
      <c r="E2075">
        <v>7609</v>
      </c>
      <c r="F2075">
        <v>88</v>
      </c>
      <c r="G2075" t="s">
        <v>40</v>
      </c>
      <c r="H2075" t="str">
        <f>IF(Grammys[[#This Row],[date]]&gt;=DATE(2022,2,1), "Grammys", "Grammys + TRA")</f>
        <v>Grammys</v>
      </c>
      <c r="I2075" s="29">
        <f>_xlfn.XLOOKUP(Grammys[[#This Row],[date]],mobile_visits[date],mobile_visits[mobile_visitors],"0")</f>
        <v>10552</v>
      </c>
    </row>
    <row r="2076" spans="1:9">
      <c r="A2076" s="1">
        <v>44810</v>
      </c>
      <c r="B2076">
        <v>14006</v>
      </c>
      <c r="C2076">
        <v>33333</v>
      </c>
      <c r="D2076">
        <v>15649</v>
      </c>
      <c r="E2076">
        <v>7916</v>
      </c>
      <c r="F2076">
        <v>90</v>
      </c>
      <c r="G2076" t="s">
        <v>40</v>
      </c>
      <c r="H2076" t="str">
        <f>IF(Grammys[[#This Row],[date]]&gt;=DATE(2022,2,1), "Grammys", "Grammys + TRA")</f>
        <v>Grammys</v>
      </c>
      <c r="I2076" s="29">
        <f>_xlfn.XLOOKUP(Grammys[[#This Row],[date]],mobile_visits[date],mobile_visits[mobile_visitors],"0")</f>
        <v>7878</v>
      </c>
    </row>
    <row r="2077" spans="1:9">
      <c r="A2077" s="1">
        <v>44811</v>
      </c>
      <c r="B2077">
        <v>13985</v>
      </c>
      <c r="C2077">
        <v>32380</v>
      </c>
      <c r="D2077">
        <v>15478</v>
      </c>
      <c r="E2077">
        <v>7972</v>
      </c>
      <c r="F2077">
        <v>84</v>
      </c>
      <c r="G2077" t="s">
        <v>40</v>
      </c>
      <c r="H2077" t="str">
        <f>IF(Grammys[[#This Row],[date]]&gt;=DATE(2022,2,1), "Grammys", "Grammys + TRA")</f>
        <v>Grammys</v>
      </c>
      <c r="I2077" s="29">
        <f>_xlfn.XLOOKUP(Grammys[[#This Row],[date]],mobile_visits[date],mobile_visits[mobile_visitors],"0")</f>
        <v>8822</v>
      </c>
    </row>
    <row r="2078" spans="1:9">
      <c r="A2078" s="1">
        <v>44812</v>
      </c>
      <c r="B2078">
        <v>12302</v>
      </c>
      <c r="C2078">
        <v>28366</v>
      </c>
      <c r="D2078">
        <v>13848</v>
      </c>
      <c r="E2078">
        <v>7470</v>
      </c>
      <c r="F2078">
        <v>85</v>
      </c>
      <c r="G2078" t="s">
        <v>40</v>
      </c>
      <c r="H2078" t="str">
        <f>IF(Grammys[[#This Row],[date]]&gt;=DATE(2022,2,1), "Grammys", "Grammys + TRA")</f>
        <v>Grammys</v>
      </c>
      <c r="I2078" s="29">
        <f>_xlfn.XLOOKUP(Grammys[[#This Row],[date]],mobile_visits[date],mobile_visits[mobile_visitors],"0")</f>
        <v>8182</v>
      </c>
    </row>
    <row r="2079" spans="1:9">
      <c r="A2079" s="1">
        <v>44813</v>
      </c>
      <c r="B2079">
        <v>13770</v>
      </c>
      <c r="C2079">
        <v>31668</v>
      </c>
      <c r="D2079">
        <v>15120</v>
      </c>
      <c r="E2079">
        <v>7837</v>
      </c>
      <c r="F2079">
        <v>86</v>
      </c>
      <c r="G2079" t="s">
        <v>40</v>
      </c>
      <c r="H2079" t="str">
        <f>IF(Grammys[[#This Row],[date]]&gt;=DATE(2022,2,1), "Grammys", "Grammys + TRA")</f>
        <v>Grammys</v>
      </c>
      <c r="I2079" s="29">
        <f>_xlfn.XLOOKUP(Grammys[[#This Row],[date]],mobile_visits[date],mobile_visits[mobile_visitors],"0")</f>
        <v>8529</v>
      </c>
    </row>
    <row r="2080" spans="1:9">
      <c r="A2080" s="1">
        <v>44814</v>
      </c>
      <c r="B2080">
        <v>12699</v>
      </c>
      <c r="C2080">
        <v>29441</v>
      </c>
      <c r="D2080">
        <v>13744</v>
      </c>
      <c r="E2080">
        <v>6981</v>
      </c>
      <c r="F2080">
        <v>95</v>
      </c>
      <c r="G2080" t="s">
        <v>40</v>
      </c>
      <c r="H2080" t="str">
        <f>IF(Grammys[[#This Row],[date]]&gt;=DATE(2022,2,1), "Grammys", "Grammys + TRA")</f>
        <v>Grammys</v>
      </c>
      <c r="I2080" s="29">
        <f>_xlfn.XLOOKUP(Grammys[[#This Row],[date]],mobile_visits[date],mobile_visits[mobile_visitors],"0")</f>
        <v>9648</v>
      </c>
    </row>
    <row r="2081" spans="1:9">
      <c r="A2081" s="1">
        <v>44815</v>
      </c>
      <c r="B2081">
        <v>12298</v>
      </c>
      <c r="C2081">
        <v>30299</v>
      </c>
      <c r="D2081">
        <v>13473</v>
      </c>
      <c r="E2081">
        <v>6531</v>
      </c>
      <c r="F2081">
        <v>94</v>
      </c>
      <c r="G2081" t="s">
        <v>40</v>
      </c>
      <c r="H2081" t="str">
        <f>IF(Grammys[[#This Row],[date]]&gt;=DATE(2022,2,1), "Grammys", "Grammys + TRA")</f>
        <v>Grammys</v>
      </c>
      <c r="I2081" s="29">
        <f>_xlfn.XLOOKUP(Grammys[[#This Row],[date]],mobile_visits[date],mobile_visits[mobile_visitors],"0")</f>
        <v>8152</v>
      </c>
    </row>
    <row r="2082" spans="1:9">
      <c r="A2082" s="1">
        <v>44816</v>
      </c>
      <c r="B2082">
        <v>15940</v>
      </c>
      <c r="C2082">
        <v>36708</v>
      </c>
      <c r="D2082">
        <v>17339</v>
      </c>
      <c r="E2082">
        <v>9084</v>
      </c>
      <c r="F2082">
        <v>78</v>
      </c>
      <c r="G2082" t="s">
        <v>40</v>
      </c>
      <c r="H2082" t="str">
        <f>IF(Grammys[[#This Row],[date]]&gt;=DATE(2022,2,1), "Grammys", "Grammys + TRA")</f>
        <v>Grammys</v>
      </c>
      <c r="I2082" s="29">
        <f>_xlfn.XLOOKUP(Grammys[[#This Row],[date]],mobile_visits[date],mobile_visits[mobile_visitors],"0")</f>
        <v>9604</v>
      </c>
    </row>
    <row r="2083" spans="1:9">
      <c r="A2083" s="1">
        <v>44817</v>
      </c>
      <c r="B2083">
        <v>17884</v>
      </c>
      <c r="C2083">
        <v>42043</v>
      </c>
      <c r="D2083">
        <v>19440</v>
      </c>
      <c r="E2083">
        <v>9860</v>
      </c>
      <c r="F2083">
        <v>75</v>
      </c>
      <c r="G2083" t="s">
        <v>40</v>
      </c>
      <c r="H2083" t="str">
        <f>IF(Grammys[[#This Row],[date]]&gt;=DATE(2022,2,1), "Grammys", "Grammys + TRA")</f>
        <v>Grammys</v>
      </c>
      <c r="I2083" s="29">
        <f>_xlfn.XLOOKUP(Grammys[[#This Row],[date]],mobile_visits[date],mobile_visits[mobile_visitors],"0")</f>
        <v>10922</v>
      </c>
    </row>
    <row r="2084" spans="1:9">
      <c r="A2084" s="1">
        <v>44818</v>
      </c>
      <c r="B2084">
        <v>14750</v>
      </c>
      <c r="C2084">
        <v>33644</v>
      </c>
      <c r="D2084">
        <v>16105</v>
      </c>
      <c r="E2084">
        <v>8398</v>
      </c>
      <c r="F2084">
        <v>86</v>
      </c>
      <c r="G2084" t="s">
        <v>40</v>
      </c>
      <c r="H2084" t="str">
        <f>IF(Grammys[[#This Row],[date]]&gt;=DATE(2022,2,1), "Grammys", "Grammys + TRA")</f>
        <v>Grammys</v>
      </c>
      <c r="I2084" s="29">
        <f>_xlfn.XLOOKUP(Grammys[[#This Row],[date]],mobile_visits[date],mobile_visits[mobile_visitors],"0")</f>
        <v>8701</v>
      </c>
    </row>
    <row r="2085" spans="1:9">
      <c r="A2085" s="1">
        <v>44819</v>
      </c>
      <c r="B2085">
        <v>15206</v>
      </c>
      <c r="C2085">
        <v>34872</v>
      </c>
      <c r="D2085">
        <v>17144</v>
      </c>
      <c r="E2085">
        <v>9075</v>
      </c>
      <c r="F2085">
        <v>86</v>
      </c>
      <c r="G2085" t="s">
        <v>40</v>
      </c>
      <c r="H2085" t="str">
        <f>IF(Grammys[[#This Row],[date]]&gt;=DATE(2022,2,1), "Grammys", "Grammys + TRA")</f>
        <v>Grammys</v>
      </c>
      <c r="I2085" s="29">
        <f>_xlfn.XLOOKUP(Grammys[[#This Row],[date]],mobile_visits[date],mobile_visits[mobile_visitors],"0")</f>
        <v>9365</v>
      </c>
    </row>
    <row r="2086" spans="1:9">
      <c r="A2086" s="1">
        <v>44820</v>
      </c>
      <c r="B2086">
        <v>14188</v>
      </c>
      <c r="C2086">
        <v>32761</v>
      </c>
      <c r="D2086">
        <v>15767</v>
      </c>
      <c r="E2086">
        <v>8259</v>
      </c>
      <c r="F2086">
        <v>79</v>
      </c>
      <c r="G2086" t="s">
        <v>40</v>
      </c>
      <c r="H2086" t="str">
        <f>IF(Grammys[[#This Row],[date]]&gt;=DATE(2022,2,1), "Grammys", "Grammys + TRA")</f>
        <v>Grammys</v>
      </c>
      <c r="I2086" s="29">
        <f>_xlfn.XLOOKUP(Grammys[[#This Row],[date]],mobile_visits[date],mobile_visits[mobile_visitors],"0")</f>
        <v>9416</v>
      </c>
    </row>
    <row r="2087" spans="1:9">
      <c r="A2087" s="1">
        <v>44821</v>
      </c>
      <c r="B2087">
        <v>13156</v>
      </c>
      <c r="C2087">
        <v>30360</v>
      </c>
      <c r="D2087">
        <v>14330</v>
      </c>
      <c r="E2087">
        <v>7005</v>
      </c>
      <c r="F2087">
        <v>82</v>
      </c>
      <c r="G2087" t="s">
        <v>40</v>
      </c>
      <c r="H2087" t="str">
        <f>IF(Grammys[[#This Row],[date]]&gt;=DATE(2022,2,1), "Grammys", "Grammys + TRA")</f>
        <v>Grammys</v>
      </c>
      <c r="I2087" s="29">
        <f>_xlfn.XLOOKUP(Grammys[[#This Row],[date]],mobile_visits[date],mobile_visits[mobile_visitors],"0")</f>
        <v>9792</v>
      </c>
    </row>
    <row r="2088" spans="1:9">
      <c r="A2088" s="1">
        <v>44822</v>
      </c>
      <c r="B2088">
        <v>12928</v>
      </c>
      <c r="C2088">
        <v>30167</v>
      </c>
      <c r="D2088">
        <v>13997</v>
      </c>
      <c r="E2088">
        <v>6832</v>
      </c>
      <c r="F2088">
        <v>75</v>
      </c>
      <c r="G2088" t="s">
        <v>40</v>
      </c>
      <c r="H2088" t="str">
        <f>IF(Grammys[[#This Row],[date]]&gt;=DATE(2022,2,1), "Grammys", "Grammys + TRA")</f>
        <v>Grammys</v>
      </c>
      <c r="I2088" s="29">
        <f>_xlfn.XLOOKUP(Grammys[[#This Row],[date]],mobile_visits[date],mobile_visits[mobile_visitors],"0")</f>
        <v>9434</v>
      </c>
    </row>
    <row r="2089" spans="1:9">
      <c r="A2089" s="1">
        <v>44823</v>
      </c>
      <c r="B2089">
        <v>15726</v>
      </c>
      <c r="C2089">
        <v>35402</v>
      </c>
      <c r="D2089">
        <v>17245</v>
      </c>
      <c r="E2089">
        <v>8664</v>
      </c>
      <c r="F2089">
        <v>83</v>
      </c>
      <c r="G2089" t="s">
        <v>40</v>
      </c>
      <c r="H2089" t="str">
        <f>IF(Grammys[[#This Row],[date]]&gt;=DATE(2022,2,1), "Grammys", "Grammys + TRA")</f>
        <v>Grammys</v>
      </c>
      <c r="I2089" s="29">
        <f>_xlfn.XLOOKUP(Grammys[[#This Row],[date]],mobile_visits[date],mobile_visits[mobile_visitors],"0")</f>
        <v>10224</v>
      </c>
    </row>
    <row r="2090" spans="1:9">
      <c r="A2090" s="1">
        <v>44824</v>
      </c>
      <c r="B2090">
        <v>28219</v>
      </c>
      <c r="C2090">
        <v>74195</v>
      </c>
      <c r="D2090">
        <v>31193</v>
      </c>
      <c r="E2090">
        <v>12952</v>
      </c>
      <c r="F2090">
        <v>87</v>
      </c>
      <c r="G2090" t="s">
        <v>40</v>
      </c>
      <c r="H2090" t="str">
        <f>IF(Grammys[[#This Row],[date]]&gt;=DATE(2022,2,1), "Grammys", "Grammys + TRA")</f>
        <v>Grammys</v>
      </c>
      <c r="I2090" s="29">
        <f>_xlfn.XLOOKUP(Grammys[[#This Row],[date]],mobile_visits[date],mobile_visits[mobile_visitors],"0")</f>
        <v>20136</v>
      </c>
    </row>
    <row r="2091" spans="1:9">
      <c r="A2091" s="1">
        <v>44825</v>
      </c>
      <c r="B2091">
        <v>22555</v>
      </c>
      <c r="C2091">
        <v>59741</v>
      </c>
      <c r="D2091">
        <v>25163</v>
      </c>
      <c r="E2091">
        <v>11445</v>
      </c>
      <c r="F2091">
        <v>87</v>
      </c>
      <c r="G2091" t="s">
        <v>40</v>
      </c>
      <c r="H2091" t="str">
        <f>IF(Grammys[[#This Row],[date]]&gt;=DATE(2022,2,1), "Grammys", "Grammys + TRA")</f>
        <v>Grammys</v>
      </c>
      <c r="I2091" s="29">
        <f>_xlfn.XLOOKUP(Grammys[[#This Row],[date]],mobile_visits[date],mobile_visits[mobile_visitors],"0")</f>
        <v>15984</v>
      </c>
    </row>
    <row r="2092" spans="1:9">
      <c r="A2092" s="1">
        <v>44826</v>
      </c>
      <c r="B2092">
        <v>17196</v>
      </c>
      <c r="C2092">
        <v>42621</v>
      </c>
      <c r="D2092">
        <v>19107</v>
      </c>
      <c r="E2092">
        <v>9181</v>
      </c>
      <c r="F2092">
        <v>87</v>
      </c>
      <c r="G2092" t="s">
        <v>40</v>
      </c>
      <c r="H2092" t="str">
        <f>IF(Grammys[[#This Row],[date]]&gt;=DATE(2022,2,1), "Grammys", "Grammys + TRA")</f>
        <v>Grammys</v>
      </c>
      <c r="I2092" s="29">
        <f>_xlfn.XLOOKUP(Grammys[[#This Row],[date]],mobile_visits[date],mobile_visits[mobile_visitors],"0")</f>
        <v>11225</v>
      </c>
    </row>
    <row r="2093" spans="1:9">
      <c r="A2093" s="1">
        <v>44827</v>
      </c>
      <c r="B2093">
        <v>15413</v>
      </c>
      <c r="C2093">
        <v>37637</v>
      </c>
      <c r="D2093">
        <v>17088</v>
      </c>
      <c r="E2093">
        <v>8473</v>
      </c>
      <c r="F2093">
        <v>99</v>
      </c>
      <c r="G2093" t="s">
        <v>40</v>
      </c>
      <c r="H2093" t="str">
        <f>IF(Grammys[[#This Row],[date]]&gt;=DATE(2022,2,1), "Grammys", "Grammys + TRA")</f>
        <v>Grammys</v>
      </c>
      <c r="I2093" s="29">
        <f>_xlfn.XLOOKUP(Grammys[[#This Row],[date]],mobile_visits[date],mobile_visits[mobile_visitors],"0")</f>
        <v>10328</v>
      </c>
    </row>
    <row r="2094" spans="1:9">
      <c r="A2094" s="1">
        <v>44828</v>
      </c>
      <c r="B2094">
        <v>20170</v>
      </c>
      <c r="C2094">
        <v>46625</v>
      </c>
      <c r="D2094">
        <v>21667</v>
      </c>
      <c r="E2094">
        <v>9829</v>
      </c>
      <c r="F2094">
        <v>90</v>
      </c>
      <c r="G2094" t="s">
        <v>40</v>
      </c>
      <c r="H2094" t="str">
        <f>IF(Grammys[[#This Row],[date]]&gt;=DATE(2022,2,1), "Grammys", "Grammys + TRA")</f>
        <v>Grammys</v>
      </c>
      <c r="I2094" s="29">
        <f>_xlfn.XLOOKUP(Grammys[[#This Row],[date]],mobile_visits[date],mobile_visits[mobile_visitors],"0")</f>
        <v>14799</v>
      </c>
    </row>
    <row r="2095" spans="1:9">
      <c r="A2095" s="1">
        <v>44829</v>
      </c>
      <c r="B2095">
        <v>23476</v>
      </c>
      <c r="C2095">
        <v>53094</v>
      </c>
      <c r="D2095">
        <v>25057</v>
      </c>
      <c r="E2095">
        <v>11604</v>
      </c>
      <c r="F2095">
        <v>91</v>
      </c>
      <c r="G2095" t="s">
        <v>40</v>
      </c>
      <c r="H2095" t="str">
        <f>IF(Grammys[[#This Row],[date]]&gt;=DATE(2022,2,1), "Grammys", "Grammys + TRA")</f>
        <v>Grammys</v>
      </c>
      <c r="I2095" s="29">
        <f>_xlfn.XLOOKUP(Grammys[[#This Row],[date]],mobile_visits[date],mobile_visits[mobile_visitors],"0")</f>
        <v>17766</v>
      </c>
    </row>
    <row r="2096" spans="1:9">
      <c r="A2096" s="1">
        <v>44830</v>
      </c>
      <c r="B2096">
        <v>23366</v>
      </c>
      <c r="C2096">
        <v>51900</v>
      </c>
      <c r="D2096">
        <v>25167</v>
      </c>
      <c r="E2096">
        <v>12894</v>
      </c>
      <c r="F2096">
        <v>91</v>
      </c>
      <c r="G2096" t="s">
        <v>40</v>
      </c>
      <c r="H2096" t="str">
        <f>IF(Grammys[[#This Row],[date]]&gt;=DATE(2022,2,1), "Grammys", "Grammys + TRA")</f>
        <v>Grammys</v>
      </c>
      <c r="I2096" s="29">
        <f>_xlfn.XLOOKUP(Grammys[[#This Row],[date]],mobile_visits[date],mobile_visits[mobile_visitors],"0")</f>
        <v>16404</v>
      </c>
    </row>
    <row r="2097" spans="1:9">
      <c r="A2097" s="1">
        <v>44831</v>
      </c>
      <c r="B2097">
        <v>19241</v>
      </c>
      <c r="C2097">
        <v>44098</v>
      </c>
      <c r="D2097">
        <v>21410</v>
      </c>
      <c r="E2097">
        <v>11018</v>
      </c>
      <c r="F2097">
        <v>91</v>
      </c>
      <c r="G2097" t="s">
        <v>40</v>
      </c>
      <c r="H2097" t="str">
        <f>IF(Grammys[[#This Row],[date]]&gt;=DATE(2022,2,1), "Grammys", "Grammys + TRA")</f>
        <v>Grammys</v>
      </c>
      <c r="I2097" s="29">
        <f>_xlfn.XLOOKUP(Grammys[[#This Row],[date]],mobile_visits[date],mobile_visits[mobile_visitors],"0")</f>
        <v>13765</v>
      </c>
    </row>
    <row r="2098" spans="1:9">
      <c r="A2098" s="1">
        <v>44832</v>
      </c>
      <c r="B2098">
        <v>17284</v>
      </c>
      <c r="C2098">
        <v>39640</v>
      </c>
      <c r="D2098">
        <v>19179</v>
      </c>
      <c r="E2098">
        <v>10014</v>
      </c>
      <c r="F2098">
        <v>88</v>
      </c>
      <c r="G2098" t="s">
        <v>40</v>
      </c>
      <c r="H2098" t="str">
        <f>IF(Grammys[[#This Row],[date]]&gt;=DATE(2022,2,1), "Grammys", "Grammys + TRA")</f>
        <v>Grammys</v>
      </c>
      <c r="I2098" s="29">
        <f>_xlfn.XLOOKUP(Grammys[[#This Row],[date]],mobile_visits[date],mobile_visits[mobile_visitors],"0")</f>
        <v>11078</v>
      </c>
    </row>
    <row r="2099" spans="1:9">
      <c r="A2099" s="1">
        <v>44833</v>
      </c>
      <c r="B2099">
        <v>16730</v>
      </c>
      <c r="C2099">
        <v>39594</v>
      </c>
      <c r="D2099">
        <v>18873</v>
      </c>
      <c r="E2099">
        <v>9769</v>
      </c>
      <c r="F2099">
        <v>86</v>
      </c>
      <c r="G2099" t="s">
        <v>40</v>
      </c>
      <c r="H2099" t="str">
        <f>IF(Grammys[[#This Row],[date]]&gt;=DATE(2022,2,1), "Grammys", "Grammys + TRA")</f>
        <v>Grammys</v>
      </c>
      <c r="I2099" s="29">
        <f>_xlfn.XLOOKUP(Grammys[[#This Row],[date]],mobile_visits[date],mobile_visits[mobile_visitors],"0")</f>
        <v>10707</v>
      </c>
    </row>
    <row r="2100" spans="1:9">
      <c r="A2100" s="1">
        <v>44834</v>
      </c>
      <c r="B2100">
        <v>15226</v>
      </c>
      <c r="C2100">
        <v>35978</v>
      </c>
      <c r="D2100">
        <v>17018</v>
      </c>
      <c r="E2100">
        <v>8766</v>
      </c>
      <c r="F2100">
        <v>87</v>
      </c>
      <c r="G2100" t="s">
        <v>40</v>
      </c>
      <c r="H2100" t="str">
        <f>IF(Grammys[[#This Row],[date]]&gt;=DATE(2022,2,1), "Grammys", "Grammys + TRA")</f>
        <v>Grammys</v>
      </c>
      <c r="I2100" s="29">
        <f>_xlfn.XLOOKUP(Grammys[[#This Row],[date]],mobile_visits[date],mobile_visits[mobile_visitors],"0")</f>
        <v>9724</v>
      </c>
    </row>
    <row r="2101" spans="1:9">
      <c r="A2101" s="1">
        <v>44835</v>
      </c>
      <c r="B2101">
        <v>13580</v>
      </c>
      <c r="C2101">
        <v>31322</v>
      </c>
      <c r="D2101">
        <v>14808</v>
      </c>
      <c r="E2101">
        <v>7458</v>
      </c>
      <c r="F2101">
        <v>74</v>
      </c>
      <c r="G2101" t="s">
        <v>40</v>
      </c>
      <c r="H2101" t="str">
        <f>IF(Grammys[[#This Row],[date]]&gt;=DATE(2022,2,1), "Grammys", "Grammys + TRA")</f>
        <v>Grammys</v>
      </c>
      <c r="I2101" s="29">
        <f>_xlfn.XLOOKUP(Grammys[[#This Row],[date]],mobile_visits[date],mobile_visits[mobile_visitors],"0")</f>
        <v>10555</v>
      </c>
    </row>
    <row r="2102" spans="1:9">
      <c r="A2102" s="1">
        <v>44836</v>
      </c>
      <c r="B2102">
        <v>15936</v>
      </c>
      <c r="C2102">
        <v>37142</v>
      </c>
      <c r="D2102">
        <v>17322</v>
      </c>
      <c r="E2102">
        <v>8779</v>
      </c>
      <c r="F2102">
        <v>75</v>
      </c>
      <c r="G2102" t="s">
        <v>40</v>
      </c>
      <c r="H2102" t="str">
        <f>IF(Grammys[[#This Row],[date]]&gt;=DATE(2022,2,1), "Grammys", "Grammys + TRA")</f>
        <v>Grammys</v>
      </c>
      <c r="I2102" s="29">
        <f>_xlfn.XLOOKUP(Grammys[[#This Row],[date]],mobile_visits[date],mobile_visits[mobile_visitors],"0")</f>
        <v>12155</v>
      </c>
    </row>
    <row r="2103" spans="1:9">
      <c r="A2103" s="1">
        <v>44837</v>
      </c>
      <c r="B2103">
        <v>15386</v>
      </c>
      <c r="C2103">
        <v>38577</v>
      </c>
      <c r="D2103">
        <v>17163</v>
      </c>
      <c r="E2103">
        <v>8520</v>
      </c>
      <c r="F2103">
        <v>88</v>
      </c>
      <c r="G2103" t="s">
        <v>40</v>
      </c>
      <c r="H2103" t="str">
        <f>IF(Grammys[[#This Row],[date]]&gt;=DATE(2022,2,1), "Grammys", "Grammys + TRA")</f>
        <v>Grammys</v>
      </c>
      <c r="I2103" s="29">
        <f>_xlfn.XLOOKUP(Grammys[[#This Row],[date]],mobile_visits[date],mobile_visits[mobile_visitors],"0")</f>
        <v>9310</v>
      </c>
    </row>
    <row r="2104" spans="1:9">
      <c r="A2104" s="1">
        <v>44838</v>
      </c>
      <c r="B2104">
        <v>16843</v>
      </c>
      <c r="C2104">
        <v>39832</v>
      </c>
      <c r="D2104">
        <v>18769</v>
      </c>
      <c r="E2104">
        <v>9781</v>
      </c>
      <c r="F2104">
        <v>95</v>
      </c>
      <c r="G2104" t="s">
        <v>40</v>
      </c>
      <c r="H2104" t="str">
        <f>IF(Grammys[[#This Row],[date]]&gt;=DATE(2022,2,1), "Grammys", "Grammys + TRA")</f>
        <v>Grammys</v>
      </c>
      <c r="I2104" s="29">
        <f>_xlfn.XLOOKUP(Grammys[[#This Row],[date]],mobile_visits[date],mobile_visits[mobile_visitors],"0")</f>
        <v>10402</v>
      </c>
    </row>
    <row r="2105" spans="1:9">
      <c r="A2105" s="1">
        <v>44839</v>
      </c>
      <c r="B2105">
        <v>16405</v>
      </c>
      <c r="C2105">
        <v>38588</v>
      </c>
      <c r="D2105">
        <v>18026</v>
      </c>
      <c r="E2105">
        <v>9098</v>
      </c>
      <c r="F2105">
        <v>94</v>
      </c>
      <c r="G2105" t="s">
        <v>40</v>
      </c>
      <c r="H2105" t="str">
        <f>IF(Grammys[[#This Row],[date]]&gt;=DATE(2022,2,1), "Grammys", "Grammys + TRA")</f>
        <v>Grammys</v>
      </c>
      <c r="I2105" s="29">
        <f>_xlfn.XLOOKUP(Grammys[[#This Row],[date]],mobile_visits[date],mobile_visits[mobile_visitors],"0")</f>
        <v>10434</v>
      </c>
    </row>
    <row r="2106" spans="1:9">
      <c r="A2106" s="1">
        <v>44840</v>
      </c>
      <c r="B2106">
        <v>24494</v>
      </c>
      <c r="C2106">
        <v>55519</v>
      </c>
      <c r="D2106">
        <v>27301</v>
      </c>
      <c r="E2106">
        <v>14246</v>
      </c>
      <c r="F2106">
        <v>118</v>
      </c>
      <c r="G2106" t="s">
        <v>40</v>
      </c>
      <c r="H2106" t="str">
        <f>IF(Grammys[[#This Row],[date]]&gt;=DATE(2022,2,1), "Grammys", "Grammys + TRA")</f>
        <v>Grammys</v>
      </c>
      <c r="I2106" s="29">
        <f>_xlfn.XLOOKUP(Grammys[[#This Row],[date]],mobile_visits[date],mobile_visits[mobile_visitors],"0")</f>
        <v>17845</v>
      </c>
    </row>
    <row r="2107" spans="1:9">
      <c r="A2107" s="1">
        <v>44841</v>
      </c>
      <c r="B2107">
        <v>20492</v>
      </c>
      <c r="C2107">
        <v>47255</v>
      </c>
      <c r="D2107">
        <v>22916</v>
      </c>
      <c r="E2107">
        <v>11903</v>
      </c>
      <c r="F2107">
        <v>107</v>
      </c>
      <c r="G2107" t="s">
        <v>40</v>
      </c>
      <c r="H2107" t="str">
        <f>IF(Grammys[[#This Row],[date]]&gt;=DATE(2022,2,1), "Grammys", "Grammys + TRA")</f>
        <v>Grammys</v>
      </c>
      <c r="I2107" s="29">
        <f>_xlfn.XLOOKUP(Grammys[[#This Row],[date]],mobile_visits[date],mobile_visits[mobile_visitors],"0")</f>
        <v>14651</v>
      </c>
    </row>
    <row r="2108" spans="1:9">
      <c r="A2108" s="1">
        <v>44842</v>
      </c>
      <c r="B2108">
        <v>17795</v>
      </c>
      <c r="C2108">
        <v>40562</v>
      </c>
      <c r="D2108">
        <v>19528</v>
      </c>
      <c r="E2108">
        <v>9868</v>
      </c>
      <c r="F2108">
        <v>100</v>
      </c>
      <c r="G2108" t="s">
        <v>40</v>
      </c>
      <c r="H2108" t="str">
        <f>IF(Grammys[[#This Row],[date]]&gt;=DATE(2022,2,1), "Grammys", "Grammys + TRA")</f>
        <v>Grammys</v>
      </c>
      <c r="I2108" s="29">
        <f>_xlfn.XLOOKUP(Grammys[[#This Row],[date]],mobile_visits[date],mobile_visits[mobile_visitors],"0")</f>
        <v>14275</v>
      </c>
    </row>
    <row r="2109" spans="1:9">
      <c r="A2109" s="1">
        <v>44843</v>
      </c>
      <c r="B2109">
        <v>18533</v>
      </c>
      <c r="C2109">
        <v>41338</v>
      </c>
      <c r="D2109">
        <v>20331</v>
      </c>
      <c r="E2109">
        <v>10493</v>
      </c>
      <c r="F2109">
        <v>102</v>
      </c>
      <c r="G2109" t="s">
        <v>40</v>
      </c>
      <c r="H2109" t="str">
        <f>IF(Grammys[[#This Row],[date]]&gt;=DATE(2022,2,1), "Grammys", "Grammys + TRA")</f>
        <v>Grammys</v>
      </c>
      <c r="I2109" s="29">
        <f>_xlfn.XLOOKUP(Grammys[[#This Row],[date]],mobile_visits[date],mobile_visits[mobile_visitors],"0")</f>
        <v>14935</v>
      </c>
    </row>
    <row r="2110" spans="1:9">
      <c r="A2110" s="1">
        <v>44844</v>
      </c>
      <c r="B2110">
        <v>19853</v>
      </c>
      <c r="C2110">
        <v>47122</v>
      </c>
      <c r="D2110">
        <v>22109</v>
      </c>
      <c r="E2110">
        <v>10887</v>
      </c>
      <c r="F2110">
        <v>110</v>
      </c>
      <c r="G2110" t="s">
        <v>40</v>
      </c>
      <c r="H2110" t="str">
        <f>IF(Grammys[[#This Row],[date]]&gt;=DATE(2022,2,1), "Grammys", "Grammys + TRA")</f>
        <v>Grammys</v>
      </c>
      <c r="I2110" s="29">
        <f>_xlfn.XLOOKUP(Grammys[[#This Row],[date]],mobile_visits[date],mobile_visits[mobile_visitors],"0")</f>
        <v>14169</v>
      </c>
    </row>
    <row r="2111" spans="1:9">
      <c r="A2111" s="1">
        <v>44845</v>
      </c>
      <c r="B2111">
        <v>35630</v>
      </c>
      <c r="C2111">
        <v>83584</v>
      </c>
      <c r="D2111">
        <v>39432</v>
      </c>
      <c r="E2111">
        <v>19267</v>
      </c>
      <c r="F2111">
        <v>133</v>
      </c>
      <c r="G2111" t="s">
        <v>40</v>
      </c>
      <c r="H2111" t="str">
        <f>IF(Grammys[[#This Row],[date]]&gt;=DATE(2022,2,1), "Grammys", "Grammys + TRA")</f>
        <v>Grammys</v>
      </c>
      <c r="I2111" s="29">
        <f>_xlfn.XLOOKUP(Grammys[[#This Row],[date]],mobile_visits[date],mobile_visits[mobile_visitors],"0")</f>
        <v>27234</v>
      </c>
    </row>
    <row r="2112" spans="1:9">
      <c r="A2112" s="1">
        <v>44846</v>
      </c>
      <c r="B2112">
        <v>24908</v>
      </c>
      <c r="C2112">
        <v>59672</v>
      </c>
      <c r="D2112">
        <v>28137</v>
      </c>
      <c r="E2112">
        <v>13931</v>
      </c>
      <c r="F2112">
        <v>124</v>
      </c>
      <c r="G2112" t="s">
        <v>40</v>
      </c>
      <c r="H2112" t="str">
        <f>IF(Grammys[[#This Row],[date]]&gt;=DATE(2022,2,1), "Grammys", "Grammys + TRA")</f>
        <v>Grammys</v>
      </c>
      <c r="I2112" s="29">
        <f>_xlfn.XLOOKUP(Grammys[[#This Row],[date]],mobile_visits[date],mobile_visits[mobile_visitors],"0")</f>
        <v>18076</v>
      </c>
    </row>
    <row r="2113" spans="1:9">
      <c r="A2113" s="1">
        <v>44847</v>
      </c>
      <c r="B2113">
        <v>51723</v>
      </c>
      <c r="C2113">
        <v>141745</v>
      </c>
      <c r="D2113">
        <v>57104</v>
      </c>
      <c r="E2113">
        <v>21991</v>
      </c>
      <c r="F2113">
        <v>114</v>
      </c>
      <c r="G2113" t="s">
        <v>40</v>
      </c>
      <c r="H2113" t="str">
        <f>IF(Grammys[[#This Row],[date]]&gt;=DATE(2022,2,1), "Grammys", "Grammys + TRA")</f>
        <v>Grammys</v>
      </c>
      <c r="I2113" s="29">
        <f>_xlfn.XLOOKUP(Grammys[[#This Row],[date]],mobile_visits[date],mobile_visits[mobile_visitors],"0")</f>
        <v>42179</v>
      </c>
    </row>
    <row r="2114" spans="1:9">
      <c r="A2114" s="1">
        <v>44848</v>
      </c>
      <c r="B2114">
        <v>48989</v>
      </c>
      <c r="C2114">
        <v>143591</v>
      </c>
      <c r="D2114">
        <v>53532</v>
      </c>
      <c r="E2114">
        <v>19320</v>
      </c>
      <c r="F2114">
        <v>94</v>
      </c>
      <c r="G2114" t="s">
        <v>40</v>
      </c>
      <c r="H2114" t="str">
        <f>IF(Grammys[[#This Row],[date]]&gt;=DATE(2022,2,1), "Grammys", "Grammys + TRA")</f>
        <v>Grammys</v>
      </c>
      <c r="I2114" s="29">
        <f>_xlfn.XLOOKUP(Grammys[[#This Row],[date]],mobile_visits[date],mobile_visits[mobile_visitors],"0")</f>
        <v>40045</v>
      </c>
    </row>
    <row r="2115" spans="1:9">
      <c r="A2115" s="1">
        <v>44849</v>
      </c>
      <c r="B2115">
        <v>23796</v>
      </c>
      <c r="C2115">
        <v>66405</v>
      </c>
      <c r="D2115">
        <v>25691</v>
      </c>
      <c r="E2115">
        <v>9876</v>
      </c>
      <c r="F2115">
        <v>66</v>
      </c>
      <c r="G2115" t="s">
        <v>40</v>
      </c>
      <c r="H2115" t="str">
        <f>IF(Grammys[[#This Row],[date]]&gt;=DATE(2022,2,1), "Grammys", "Grammys + TRA")</f>
        <v>Grammys</v>
      </c>
      <c r="I2115" s="29">
        <f>_xlfn.XLOOKUP(Grammys[[#This Row],[date]],mobile_visits[date],mobile_visits[mobile_visitors],"0")</f>
        <v>19155</v>
      </c>
    </row>
    <row r="2116" spans="1:9">
      <c r="A2116" s="1">
        <v>44850</v>
      </c>
      <c r="B2116">
        <v>19642</v>
      </c>
      <c r="C2116">
        <v>52203</v>
      </c>
      <c r="D2116">
        <v>21007</v>
      </c>
      <c r="E2116">
        <v>8401</v>
      </c>
      <c r="F2116">
        <v>69</v>
      </c>
      <c r="G2116" t="s">
        <v>40</v>
      </c>
      <c r="H2116" t="str">
        <f>IF(Grammys[[#This Row],[date]]&gt;=DATE(2022,2,1), "Grammys", "Grammys + TRA")</f>
        <v>Grammys</v>
      </c>
      <c r="I2116" s="29">
        <f>_xlfn.XLOOKUP(Grammys[[#This Row],[date]],mobile_visits[date],mobile_visits[mobile_visitors],"0")</f>
        <v>14896</v>
      </c>
    </row>
    <row r="2117" spans="1:9">
      <c r="A2117" s="1">
        <v>44851</v>
      </c>
      <c r="B2117">
        <v>21736</v>
      </c>
      <c r="C2117">
        <v>58032</v>
      </c>
      <c r="D2117">
        <v>23358</v>
      </c>
      <c r="E2117">
        <v>9341</v>
      </c>
      <c r="F2117">
        <v>71</v>
      </c>
      <c r="G2117" t="s">
        <v>40</v>
      </c>
      <c r="H2117" t="str">
        <f>IF(Grammys[[#This Row],[date]]&gt;=DATE(2022,2,1), "Grammys", "Grammys + TRA")</f>
        <v>Grammys</v>
      </c>
      <c r="I2117" s="29">
        <f>_xlfn.XLOOKUP(Grammys[[#This Row],[date]],mobile_visits[date],mobile_visits[mobile_visitors],"0")</f>
        <v>15400</v>
      </c>
    </row>
    <row r="2118" spans="1:9">
      <c r="A2118" s="1">
        <v>44852</v>
      </c>
      <c r="B2118">
        <v>20802</v>
      </c>
      <c r="C2118">
        <v>54669</v>
      </c>
      <c r="D2118">
        <v>22518</v>
      </c>
      <c r="E2118">
        <v>9235</v>
      </c>
      <c r="F2118">
        <v>70</v>
      </c>
      <c r="G2118" t="s">
        <v>40</v>
      </c>
      <c r="H2118" t="str">
        <f>IF(Grammys[[#This Row],[date]]&gt;=DATE(2022,2,1), "Grammys", "Grammys + TRA")</f>
        <v>Grammys</v>
      </c>
      <c r="I2118" s="29">
        <f>_xlfn.XLOOKUP(Grammys[[#This Row],[date]],mobile_visits[date],mobile_visits[mobile_visitors],"0")</f>
        <v>14205</v>
      </c>
    </row>
    <row r="2119" spans="1:9">
      <c r="A2119" s="1">
        <v>44853</v>
      </c>
      <c r="B2119">
        <v>20397</v>
      </c>
      <c r="C2119">
        <v>52953</v>
      </c>
      <c r="D2119">
        <v>21993</v>
      </c>
      <c r="E2119">
        <v>9216</v>
      </c>
      <c r="F2119">
        <v>69</v>
      </c>
      <c r="G2119" t="s">
        <v>40</v>
      </c>
      <c r="H2119" t="str">
        <f>IF(Grammys[[#This Row],[date]]&gt;=DATE(2022,2,1), "Grammys", "Grammys + TRA")</f>
        <v>Grammys</v>
      </c>
      <c r="I2119" s="29">
        <f>_xlfn.XLOOKUP(Grammys[[#This Row],[date]],mobile_visits[date],mobile_visits[mobile_visitors],"0")</f>
        <v>13357</v>
      </c>
    </row>
    <row r="2120" spans="1:9">
      <c r="A2120" s="1">
        <v>44854</v>
      </c>
      <c r="B2120">
        <v>19405</v>
      </c>
      <c r="C2120">
        <v>48990</v>
      </c>
      <c r="D2120">
        <v>21035</v>
      </c>
      <c r="E2120">
        <v>9022</v>
      </c>
      <c r="F2120">
        <v>66</v>
      </c>
      <c r="G2120" t="s">
        <v>40</v>
      </c>
      <c r="H2120" t="str">
        <f>IF(Grammys[[#This Row],[date]]&gt;=DATE(2022,2,1), "Grammys", "Grammys + TRA")</f>
        <v>Grammys</v>
      </c>
      <c r="I2120" s="29">
        <f>_xlfn.XLOOKUP(Grammys[[#This Row],[date]],mobile_visits[date],mobile_visits[mobile_visitors],"0")</f>
        <v>12704</v>
      </c>
    </row>
    <row r="2121" spans="1:9">
      <c r="A2121" s="1">
        <v>44855</v>
      </c>
      <c r="B2121">
        <v>19220</v>
      </c>
      <c r="C2121">
        <v>47998</v>
      </c>
      <c r="D2121">
        <v>20769</v>
      </c>
      <c r="E2121">
        <v>9002</v>
      </c>
      <c r="F2121">
        <v>70</v>
      </c>
      <c r="G2121" t="s">
        <v>40</v>
      </c>
      <c r="H2121" t="str">
        <f>IF(Grammys[[#This Row],[date]]&gt;=DATE(2022,2,1), "Grammys", "Grammys + TRA")</f>
        <v>Grammys</v>
      </c>
      <c r="I2121" s="29">
        <f>_xlfn.XLOOKUP(Grammys[[#This Row],[date]],mobile_visits[date],mobile_visits[mobile_visitors],"0")</f>
        <v>13614</v>
      </c>
    </row>
    <row r="2122" spans="1:9">
      <c r="A2122" s="1">
        <v>44856</v>
      </c>
      <c r="B2122">
        <v>18182</v>
      </c>
      <c r="C2122">
        <v>46969</v>
      </c>
      <c r="D2122">
        <v>19635</v>
      </c>
      <c r="E2122">
        <v>8029</v>
      </c>
      <c r="F2122">
        <v>67</v>
      </c>
      <c r="G2122" t="s">
        <v>40</v>
      </c>
      <c r="H2122" t="str">
        <f>IF(Grammys[[#This Row],[date]]&gt;=DATE(2022,2,1), "Grammys", "Grammys + TRA")</f>
        <v>Grammys</v>
      </c>
      <c r="I2122" s="29">
        <f>_xlfn.XLOOKUP(Grammys[[#This Row],[date]],mobile_visits[date],mobile_visits[mobile_visitors],"0")</f>
        <v>14062</v>
      </c>
    </row>
    <row r="2123" spans="1:9">
      <c r="A2123" s="1">
        <v>44857</v>
      </c>
      <c r="B2123">
        <v>20169</v>
      </c>
      <c r="C2123">
        <v>51782</v>
      </c>
      <c r="D2123">
        <v>21602</v>
      </c>
      <c r="E2123">
        <v>8468</v>
      </c>
      <c r="F2123">
        <v>68</v>
      </c>
      <c r="G2123" t="s">
        <v>40</v>
      </c>
      <c r="H2123" t="str">
        <f>IF(Grammys[[#This Row],[date]]&gt;=DATE(2022,2,1), "Grammys", "Grammys + TRA")</f>
        <v>Grammys</v>
      </c>
      <c r="I2123" s="29">
        <f>_xlfn.XLOOKUP(Grammys[[#This Row],[date]],mobile_visits[date],mobile_visits[mobile_visitors],"0")</f>
        <v>15449</v>
      </c>
    </row>
    <row r="2124" spans="1:9">
      <c r="A2124" s="1">
        <v>44858</v>
      </c>
      <c r="B2124">
        <v>19076</v>
      </c>
      <c r="C2124">
        <v>47745</v>
      </c>
      <c r="D2124">
        <v>20753</v>
      </c>
      <c r="E2124">
        <v>9287</v>
      </c>
      <c r="F2124">
        <v>76</v>
      </c>
      <c r="G2124" t="s">
        <v>40</v>
      </c>
      <c r="H2124" t="str">
        <f>IF(Grammys[[#This Row],[date]]&gt;=DATE(2022,2,1), "Grammys", "Grammys + TRA")</f>
        <v>Grammys</v>
      </c>
      <c r="I2124" s="29">
        <f>_xlfn.XLOOKUP(Grammys[[#This Row],[date]],mobile_visits[date],mobile_visits[mobile_visitors],"0")</f>
        <v>12948</v>
      </c>
    </row>
    <row r="2125" spans="1:9">
      <c r="A2125" s="1">
        <v>44859</v>
      </c>
      <c r="B2125">
        <v>20894</v>
      </c>
      <c r="C2125">
        <v>49519</v>
      </c>
      <c r="D2125">
        <v>22565</v>
      </c>
      <c r="E2125">
        <v>10489</v>
      </c>
      <c r="F2125">
        <v>93</v>
      </c>
      <c r="G2125" t="s">
        <v>40</v>
      </c>
      <c r="H2125" t="str">
        <f>IF(Grammys[[#This Row],[date]]&gt;=DATE(2022,2,1), "Grammys", "Grammys + TRA")</f>
        <v>Grammys</v>
      </c>
      <c r="I2125" s="29">
        <f>_xlfn.XLOOKUP(Grammys[[#This Row],[date]],mobile_visits[date],mobile_visits[mobile_visitors],"0")</f>
        <v>13150</v>
      </c>
    </row>
    <row r="2126" spans="1:9">
      <c r="A2126" s="1">
        <v>44860</v>
      </c>
      <c r="B2126">
        <v>19227</v>
      </c>
      <c r="C2126">
        <v>45469</v>
      </c>
      <c r="D2126">
        <v>20934</v>
      </c>
      <c r="E2126">
        <v>9923</v>
      </c>
      <c r="F2126">
        <v>82</v>
      </c>
      <c r="G2126" t="s">
        <v>40</v>
      </c>
      <c r="H2126" t="str">
        <f>IF(Grammys[[#This Row],[date]]&gt;=DATE(2022,2,1), "Grammys", "Grammys + TRA")</f>
        <v>Grammys</v>
      </c>
      <c r="I2126" s="29">
        <f>_xlfn.XLOOKUP(Grammys[[#This Row],[date]],mobile_visits[date],mobile_visits[mobile_visitors],"0")</f>
        <v>12604</v>
      </c>
    </row>
    <row r="2127" spans="1:9">
      <c r="A2127" s="1">
        <v>44861</v>
      </c>
      <c r="B2127">
        <v>19672</v>
      </c>
      <c r="C2127">
        <v>47746</v>
      </c>
      <c r="D2127">
        <v>21298</v>
      </c>
      <c r="E2127">
        <v>9312</v>
      </c>
      <c r="F2127">
        <v>72</v>
      </c>
      <c r="G2127" t="s">
        <v>40</v>
      </c>
      <c r="H2127" t="str">
        <f>IF(Grammys[[#This Row],[date]]&gt;=DATE(2022,2,1), "Grammys", "Grammys + TRA")</f>
        <v>Grammys</v>
      </c>
      <c r="I2127" s="29">
        <f>_xlfn.XLOOKUP(Grammys[[#This Row],[date]],mobile_visits[date],mobile_visits[mobile_visitors],"0")</f>
        <v>13231</v>
      </c>
    </row>
    <row r="2128" spans="1:9">
      <c r="A2128" s="1">
        <v>44862</v>
      </c>
      <c r="B2128">
        <v>16749</v>
      </c>
      <c r="C2128">
        <v>39980</v>
      </c>
      <c r="D2128">
        <v>18189</v>
      </c>
      <c r="E2128">
        <v>8640</v>
      </c>
      <c r="F2128">
        <v>68</v>
      </c>
      <c r="G2128" t="s">
        <v>40</v>
      </c>
      <c r="H2128" t="str">
        <f>IF(Grammys[[#This Row],[date]]&gt;=DATE(2022,2,1), "Grammys", "Grammys + TRA")</f>
        <v>Grammys</v>
      </c>
      <c r="I2128" s="29">
        <f>_xlfn.XLOOKUP(Grammys[[#This Row],[date]],mobile_visits[date],mobile_visits[mobile_visitors],"0")</f>
        <v>11091</v>
      </c>
    </row>
    <row r="2129" spans="1:9">
      <c r="A2129" s="1">
        <v>44863</v>
      </c>
      <c r="B2129">
        <v>13558</v>
      </c>
      <c r="C2129">
        <v>31928</v>
      </c>
      <c r="D2129">
        <v>14589</v>
      </c>
      <c r="E2129">
        <v>7050</v>
      </c>
      <c r="F2129">
        <v>66</v>
      </c>
      <c r="G2129" t="s">
        <v>40</v>
      </c>
      <c r="H2129" t="str">
        <f>IF(Grammys[[#This Row],[date]]&gt;=DATE(2022,2,1), "Grammys", "Grammys + TRA")</f>
        <v>Grammys</v>
      </c>
      <c r="I2129" s="29">
        <f>_xlfn.XLOOKUP(Grammys[[#This Row],[date]],mobile_visits[date],mobile_visits[mobile_visitors],"0")</f>
        <v>10246</v>
      </c>
    </row>
    <row r="2130" spans="1:9">
      <c r="A2130" s="1">
        <v>44864</v>
      </c>
      <c r="B2130">
        <v>13081</v>
      </c>
      <c r="C2130">
        <v>32000</v>
      </c>
      <c r="D2130">
        <v>14191</v>
      </c>
      <c r="E2130">
        <v>6802</v>
      </c>
      <c r="F2130">
        <v>72</v>
      </c>
      <c r="G2130" t="s">
        <v>40</v>
      </c>
      <c r="H2130" t="str">
        <f>IF(Grammys[[#This Row],[date]]&gt;=DATE(2022,2,1), "Grammys", "Grammys + TRA")</f>
        <v>Grammys</v>
      </c>
      <c r="I2130" s="29">
        <f>_xlfn.XLOOKUP(Grammys[[#This Row],[date]],mobile_visits[date],mobile_visits[mobile_visitors],"0")</f>
        <v>9248</v>
      </c>
    </row>
    <row r="2131" spans="1:9">
      <c r="A2131" s="1">
        <v>44865</v>
      </c>
      <c r="B2131">
        <v>13678</v>
      </c>
      <c r="C2131">
        <v>32259</v>
      </c>
      <c r="D2131">
        <v>14757</v>
      </c>
      <c r="E2131">
        <v>7168</v>
      </c>
      <c r="F2131">
        <v>73</v>
      </c>
      <c r="G2131" t="s">
        <v>40</v>
      </c>
      <c r="H2131" t="str">
        <f>IF(Grammys[[#This Row],[date]]&gt;=DATE(2022,2,1), "Grammys", "Grammys + TRA")</f>
        <v>Grammys</v>
      </c>
      <c r="I2131" s="29">
        <f>_xlfn.XLOOKUP(Grammys[[#This Row],[date]],mobile_visits[date],mobile_visits[mobile_visitors],"0")</f>
        <v>8802</v>
      </c>
    </row>
    <row r="2132" spans="1:9">
      <c r="A2132" s="1">
        <v>44866</v>
      </c>
      <c r="B2132">
        <v>18129</v>
      </c>
      <c r="C2132">
        <v>41595</v>
      </c>
      <c r="D2132">
        <v>19512</v>
      </c>
      <c r="E2132">
        <v>9636</v>
      </c>
      <c r="F2132">
        <v>81</v>
      </c>
      <c r="G2132" t="s">
        <v>40</v>
      </c>
      <c r="H2132" t="str">
        <f>IF(Grammys[[#This Row],[date]]&gt;=DATE(2022,2,1), "Grammys", "Grammys + TRA")</f>
        <v>Grammys</v>
      </c>
      <c r="I2132" s="29">
        <f>_xlfn.XLOOKUP(Grammys[[#This Row],[date]],mobile_visits[date],mobile_visits[mobile_visitors],"0")</f>
        <v>11610</v>
      </c>
    </row>
    <row r="2133" spans="1:9">
      <c r="A2133" s="1">
        <v>44867</v>
      </c>
      <c r="B2133">
        <v>19340</v>
      </c>
      <c r="C2133">
        <v>45109</v>
      </c>
      <c r="D2133">
        <v>21319</v>
      </c>
      <c r="E2133">
        <v>10249</v>
      </c>
      <c r="F2133">
        <v>80</v>
      </c>
      <c r="G2133" t="s">
        <v>40</v>
      </c>
      <c r="H2133" t="str">
        <f>IF(Grammys[[#This Row],[date]]&gt;=DATE(2022,2,1), "Grammys", "Grammys + TRA")</f>
        <v>Grammys</v>
      </c>
      <c r="I2133" s="29">
        <f>_xlfn.XLOOKUP(Grammys[[#This Row],[date]],mobile_visits[date],mobile_visits[mobile_visitors],"0")</f>
        <v>12274</v>
      </c>
    </row>
    <row r="2134" spans="1:9">
      <c r="A2134" s="1">
        <v>44868</v>
      </c>
      <c r="B2134">
        <v>17165</v>
      </c>
      <c r="C2134">
        <v>39489</v>
      </c>
      <c r="D2134">
        <v>18677</v>
      </c>
      <c r="E2134">
        <v>8977</v>
      </c>
      <c r="F2134">
        <v>79</v>
      </c>
      <c r="G2134" t="s">
        <v>40</v>
      </c>
      <c r="H2134" t="str">
        <f>IF(Grammys[[#This Row],[date]]&gt;=DATE(2022,2,1), "Grammys", "Grammys + TRA")</f>
        <v>Grammys</v>
      </c>
      <c r="I2134" s="29">
        <f>_xlfn.XLOOKUP(Grammys[[#This Row],[date]],mobile_visits[date],mobile_visits[mobile_visitors],"0")</f>
        <v>10907</v>
      </c>
    </row>
    <row r="2135" spans="1:9">
      <c r="A2135" s="1">
        <v>44869</v>
      </c>
      <c r="B2135">
        <v>21757</v>
      </c>
      <c r="C2135">
        <v>52944</v>
      </c>
      <c r="D2135">
        <v>23428</v>
      </c>
      <c r="E2135">
        <v>10309</v>
      </c>
      <c r="F2135">
        <v>66</v>
      </c>
      <c r="G2135" t="s">
        <v>40</v>
      </c>
      <c r="H2135" t="str">
        <f>IF(Grammys[[#This Row],[date]]&gt;=DATE(2022,2,1), "Grammys", "Grammys + TRA")</f>
        <v>Grammys</v>
      </c>
      <c r="I2135" s="29">
        <f>_xlfn.XLOOKUP(Grammys[[#This Row],[date]],mobile_visits[date],mobile_visits[mobile_visitors],"0")</f>
        <v>15681</v>
      </c>
    </row>
    <row r="2136" spans="1:9">
      <c r="A2136" s="1">
        <v>44870</v>
      </c>
      <c r="B2136">
        <v>20072</v>
      </c>
      <c r="C2136">
        <v>50056</v>
      </c>
      <c r="D2136">
        <v>23072</v>
      </c>
      <c r="E2136">
        <v>10687</v>
      </c>
      <c r="F2136">
        <v>64</v>
      </c>
      <c r="G2136" t="s">
        <v>40</v>
      </c>
      <c r="H2136" t="str">
        <f>IF(Grammys[[#This Row],[date]]&gt;=DATE(2022,2,1), "Grammys", "Grammys + TRA")</f>
        <v>Grammys</v>
      </c>
      <c r="I2136" s="29">
        <f>_xlfn.XLOOKUP(Grammys[[#This Row],[date]],mobile_visits[date],mobile_visits[mobile_visitors],"0")</f>
        <v>16239</v>
      </c>
    </row>
    <row r="2137" spans="1:9">
      <c r="A2137" s="1">
        <v>44871</v>
      </c>
      <c r="B2137">
        <v>16032</v>
      </c>
      <c r="C2137">
        <v>38348</v>
      </c>
      <c r="D2137">
        <v>17602</v>
      </c>
      <c r="E2137">
        <v>8249</v>
      </c>
      <c r="F2137">
        <v>70</v>
      </c>
      <c r="G2137" t="s">
        <v>40</v>
      </c>
      <c r="H2137" t="str">
        <f>IF(Grammys[[#This Row],[date]]&gt;=DATE(2022,2,1), "Grammys", "Grammys + TRA")</f>
        <v>Grammys</v>
      </c>
      <c r="I2137" s="29">
        <f>_xlfn.XLOOKUP(Grammys[[#This Row],[date]],mobile_visits[date],mobile_visits[mobile_visitors],"0")</f>
        <v>11938</v>
      </c>
    </row>
    <row r="2138" spans="1:9">
      <c r="A2138" s="1">
        <v>44872</v>
      </c>
      <c r="B2138">
        <v>16675</v>
      </c>
      <c r="C2138">
        <v>40010</v>
      </c>
      <c r="D2138">
        <v>18389</v>
      </c>
      <c r="E2138">
        <v>8846</v>
      </c>
      <c r="F2138">
        <v>72</v>
      </c>
      <c r="G2138" t="s">
        <v>40</v>
      </c>
      <c r="H2138" t="str">
        <f>IF(Grammys[[#This Row],[date]]&gt;=DATE(2022,2,1), "Grammys", "Grammys + TRA")</f>
        <v>Grammys</v>
      </c>
      <c r="I2138" s="29">
        <f>_xlfn.XLOOKUP(Grammys[[#This Row],[date]],mobile_visits[date],mobile_visits[mobile_visitors],"0")</f>
        <v>9322</v>
      </c>
    </row>
    <row r="2139" spans="1:9">
      <c r="A2139" s="1">
        <v>44873</v>
      </c>
      <c r="B2139">
        <v>17985</v>
      </c>
      <c r="C2139">
        <v>42529</v>
      </c>
      <c r="D2139">
        <v>19516</v>
      </c>
      <c r="E2139">
        <v>9280</v>
      </c>
      <c r="F2139">
        <v>75</v>
      </c>
      <c r="G2139" t="s">
        <v>40</v>
      </c>
      <c r="H2139" t="str">
        <f>IF(Grammys[[#This Row],[date]]&gt;=DATE(2022,2,1), "Grammys", "Grammys + TRA")</f>
        <v>Grammys</v>
      </c>
      <c r="I2139" s="29">
        <f>_xlfn.XLOOKUP(Grammys[[#This Row],[date]],mobile_visits[date],mobile_visits[mobile_visitors],"0")</f>
        <v>11597</v>
      </c>
    </row>
    <row r="2140" spans="1:9">
      <c r="A2140" s="1">
        <v>44874</v>
      </c>
      <c r="B2140">
        <v>19475</v>
      </c>
      <c r="C2140">
        <v>45165</v>
      </c>
      <c r="D2140">
        <v>20916</v>
      </c>
      <c r="E2140">
        <v>9733</v>
      </c>
      <c r="F2140">
        <v>78</v>
      </c>
      <c r="G2140" t="s">
        <v>40</v>
      </c>
      <c r="H2140" t="str">
        <f>IF(Grammys[[#This Row],[date]]&gt;=DATE(2022,2,1), "Grammys", "Grammys + TRA")</f>
        <v>Grammys</v>
      </c>
      <c r="I2140" s="29">
        <f>_xlfn.XLOOKUP(Grammys[[#This Row],[date]],mobile_visits[date],mobile_visits[mobile_visitors],"0")</f>
        <v>12722</v>
      </c>
    </row>
    <row r="2141" spans="1:9">
      <c r="A2141" s="1">
        <v>44875</v>
      </c>
      <c r="B2141">
        <v>21297</v>
      </c>
      <c r="C2141">
        <v>50822</v>
      </c>
      <c r="D2141">
        <v>23677</v>
      </c>
      <c r="E2141">
        <v>11889</v>
      </c>
      <c r="F2141">
        <v>65</v>
      </c>
      <c r="G2141" t="s">
        <v>40</v>
      </c>
      <c r="H2141" t="str">
        <f>IF(Grammys[[#This Row],[date]]&gt;=DATE(2022,2,1), "Grammys", "Grammys + TRA")</f>
        <v>Grammys</v>
      </c>
      <c r="I2141" s="29">
        <f>_xlfn.XLOOKUP(Grammys[[#This Row],[date]],mobile_visits[date],mobile_visits[mobile_visitors],"0")</f>
        <v>15013</v>
      </c>
    </row>
    <row r="2142" spans="1:9">
      <c r="A2142" s="1">
        <v>44876</v>
      </c>
      <c r="B2142">
        <v>18887</v>
      </c>
      <c r="C2142">
        <v>44808</v>
      </c>
      <c r="D2142">
        <v>20603</v>
      </c>
      <c r="E2142">
        <v>10244</v>
      </c>
      <c r="F2142">
        <v>69</v>
      </c>
      <c r="G2142" t="s">
        <v>40</v>
      </c>
      <c r="H2142" t="str">
        <f>IF(Grammys[[#This Row],[date]]&gt;=DATE(2022,2,1), "Grammys", "Grammys + TRA")</f>
        <v>Grammys</v>
      </c>
      <c r="I2142" s="29">
        <f>_xlfn.XLOOKUP(Grammys[[#This Row],[date]],mobile_visits[date],mobile_visits[mobile_visitors],"0")</f>
        <v>13750</v>
      </c>
    </row>
    <row r="2143" spans="1:9">
      <c r="A2143" s="1">
        <v>44877</v>
      </c>
      <c r="B2143">
        <v>17205</v>
      </c>
      <c r="C2143">
        <v>42447</v>
      </c>
      <c r="D2143">
        <v>18749</v>
      </c>
      <c r="E2143">
        <v>8139</v>
      </c>
      <c r="F2143">
        <v>67</v>
      </c>
      <c r="G2143" t="s">
        <v>40</v>
      </c>
      <c r="H2143" t="str">
        <f>IF(Grammys[[#This Row],[date]]&gt;=DATE(2022,2,1), "Grammys", "Grammys + TRA")</f>
        <v>Grammys</v>
      </c>
      <c r="I2143" s="29">
        <f>_xlfn.XLOOKUP(Grammys[[#This Row],[date]],mobile_visits[date],mobile_visits[mobile_visitors],"0")</f>
        <v>13294</v>
      </c>
    </row>
    <row r="2144" spans="1:9">
      <c r="A2144" s="1">
        <v>44878</v>
      </c>
      <c r="B2144">
        <v>18219</v>
      </c>
      <c r="C2144">
        <v>45859</v>
      </c>
      <c r="D2144">
        <v>20029</v>
      </c>
      <c r="E2144">
        <v>9056</v>
      </c>
      <c r="F2144">
        <v>71</v>
      </c>
      <c r="G2144" t="s">
        <v>40</v>
      </c>
      <c r="H2144" t="str">
        <f>IF(Grammys[[#This Row],[date]]&gt;=DATE(2022,2,1), "Grammys", "Grammys + TRA")</f>
        <v>Grammys</v>
      </c>
      <c r="I2144" s="29">
        <f>_xlfn.XLOOKUP(Grammys[[#This Row],[date]],mobile_visits[date],mobile_visits[mobile_visitors],"0")</f>
        <v>12952</v>
      </c>
    </row>
    <row r="2145" spans="1:9">
      <c r="A2145" s="1">
        <v>44879</v>
      </c>
      <c r="B2145">
        <v>31150</v>
      </c>
      <c r="C2145">
        <v>76192</v>
      </c>
      <c r="D2145">
        <v>35100</v>
      </c>
      <c r="E2145">
        <v>17593</v>
      </c>
      <c r="F2145">
        <v>69</v>
      </c>
      <c r="G2145" t="s">
        <v>40</v>
      </c>
      <c r="H2145" t="str">
        <f>IF(Grammys[[#This Row],[date]]&gt;=DATE(2022,2,1), "Grammys", "Grammys + TRA")</f>
        <v>Grammys</v>
      </c>
      <c r="I2145" s="29">
        <f>_xlfn.XLOOKUP(Grammys[[#This Row],[date]],mobile_visits[date],mobile_visits[mobile_visitors],"0")</f>
        <v>21007</v>
      </c>
    </row>
    <row r="2146" spans="1:9">
      <c r="A2146" s="1">
        <v>44880</v>
      </c>
      <c r="B2146">
        <v>700437</v>
      </c>
      <c r="C2146">
        <v>2214758</v>
      </c>
      <c r="D2146">
        <v>839192</v>
      </c>
      <c r="E2146">
        <v>321411</v>
      </c>
      <c r="F2146">
        <v>94</v>
      </c>
      <c r="G2146" t="s">
        <v>41</v>
      </c>
      <c r="H2146" t="str">
        <f>IF(Grammys[[#This Row],[date]]&gt;=DATE(2022,2,1), "Grammys", "Grammys + TRA")</f>
        <v>Grammys</v>
      </c>
      <c r="I2146" s="29">
        <f>_xlfn.XLOOKUP(Grammys[[#This Row],[date]],mobile_visits[date],mobile_visits[mobile_visitors],"0")</f>
        <v>550739</v>
      </c>
    </row>
    <row r="2147" spans="1:9">
      <c r="A2147" s="1">
        <v>44881</v>
      </c>
      <c r="B2147">
        <v>306464</v>
      </c>
      <c r="C2147">
        <v>953774</v>
      </c>
      <c r="D2147">
        <v>358561</v>
      </c>
      <c r="E2147">
        <v>141632</v>
      </c>
      <c r="F2147">
        <v>79</v>
      </c>
      <c r="G2147" t="s">
        <v>40</v>
      </c>
      <c r="H2147" t="str">
        <f>IF(Grammys[[#This Row],[date]]&gt;=DATE(2022,2,1), "Grammys", "Grammys + TRA")</f>
        <v>Grammys</v>
      </c>
      <c r="I2147" s="29">
        <f>_xlfn.XLOOKUP(Grammys[[#This Row],[date]],mobile_visits[date],mobile_visits[mobile_visitors],"0")</f>
        <v>228369</v>
      </c>
    </row>
    <row r="2148" spans="1:9">
      <c r="A2148" s="1">
        <v>44882</v>
      </c>
      <c r="B2148">
        <v>187301</v>
      </c>
      <c r="C2148">
        <v>600706</v>
      </c>
      <c r="D2148">
        <v>227982</v>
      </c>
      <c r="E2148">
        <v>92789</v>
      </c>
      <c r="F2148">
        <v>72</v>
      </c>
      <c r="G2148" t="s">
        <v>40</v>
      </c>
      <c r="H2148" t="str">
        <f>IF(Grammys[[#This Row],[date]]&gt;=DATE(2022,2,1), "Grammys", "Grammys + TRA")</f>
        <v>Grammys</v>
      </c>
      <c r="I2148" s="29">
        <f>_xlfn.XLOOKUP(Grammys[[#This Row],[date]],mobile_visits[date],mobile_visits[mobile_visitors],"0")</f>
        <v>147980</v>
      </c>
    </row>
    <row r="2149" spans="1:9">
      <c r="A2149" s="1">
        <v>44883</v>
      </c>
      <c r="B2149">
        <v>147950</v>
      </c>
      <c r="C2149">
        <v>493115</v>
      </c>
      <c r="D2149">
        <v>194205</v>
      </c>
      <c r="E2149">
        <v>82926</v>
      </c>
      <c r="F2149">
        <v>60</v>
      </c>
      <c r="G2149" t="s">
        <v>40</v>
      </c>
      <c r="H2149" t="str">
        <f>IF(Grammys[[#This Row],[date]]&gt;=DATE(2022,2,1), "Grammys", "Grammys + TRA")</f>
        <v>Grammys</v>
      </c>
      <c r="I2149" s="29">
        <f>_xlfn.XLOOKUP(Grammys[[#This Row],[date]],mobile_visits[date],mobile_visits[mobile_visitors],"0")</f>
        <v>119867</v>
      </c>
    </row>
    <row r="2150" spans="1:9">
      <c r="A2150" s="1">
        <v>44884</v>
      </c>
      <c r="B2150">
        <v>82284</v>
      </c>
      <c r="C2150">
        <v>254046</v>
      </c>
      <c r="D2150">
        <v>92482</v>
      </c>
      <c r="E2150">
        <v>35199</v>
      </c>
      <c r="F2150">
        <v>76</v>
      </c>
      <c r="G2150" t="s">
        <v>40</v>
      </c>
      <c r="H2150" t="str">
        <f>IF(Grammys[[#This Row],[date]]&gt;=DATE(2022,2,1), "Grammys", "Grammys + TRA")</f>
        <v>Grammys</v>
      </c>
      <c r="I2150" s="29">
        <f>_xlfn.XLOOKUP(Grammys[[#This Row],[date]],mobile_visits[date],mobile_visits[mobile_visitors],"0")</f>
        <v>69168</v>
      </c>
    </row>
    <row r="2151" spans="1:9">
      <c r="A2151" s="1">
        <v>44885</v>
      </c>
      <c r="B2151">
        <v>68258</v>
      </c>
      <c r="C2151">
        <v>207070</v>
      </c>
      <c r="D2151">
        <v>76226</v>
      </c>
      <c r="E2151">
        <v>29622</v>
      </c>
      <c r="F2151">
        <v>78</v>
      </c>
      <c r="G2151" t="s">
        <v>40</v>
      </c>
      <c r="H2151" t="str">
        <f>IF(Grammys[[#This Row],[date]]&gt;=DATE(2022,2,1), "Grammys", "Grammys + TRA")</f>
        <v>Grammys</v>
      </c>
      <c r="I2151" s="29">
        <f>_xlfn.XLOOKUP(Grammys[[#This Row],[date]],mobile_visits[date],mobile_visits[mobile_visitors],"0")</f>
        <v>55455</v>
      </c>
    </row>
    <row r="2152" spans="1:9">
      <c r="A2152" s="1">
        <v>44886</v>
      </c>
      <c r="B2152">
        <v>56746</v>
      </c>
      <c r="C2152">
        <v>168846</v>
      </c>
      <c r="D2152">
        <v>63466</v>
      </c>
      <c r="E2152">
        <v>25717</v>
      </c>
      <c r="F2152">
        <v>77</v>
      </c>
      <c r="G2152" t="s">
        <v>40</v>
      </c>
      <c r="H2152" t="str">
        <f>IF(Grammys[[#This Row],[date]]&gt;=DATE(2022,2,1), "Grammys", "Grammys + TRA")</f>
        <v>Grammys</v>
      </c>
      <c r="I2152" s="29">
        <f>_xlfn.XLOOKUP(Grammys[[#This Row],[date]],mobile_visits[date],mobile_visits[mobile_visitors],"0")</f>
        <v>40944</v>
      </c>
    </row>
    <row r="2153" spans="1:9">
      <c r="A2153" s="1">
        <v>44887</v>
      </c>
      <c r="B2153">
        <v>40264</v>
      </c>
      <c r="C2153">
        <v>117676</v>
      </c>
      <c r="D2153">
        <v>45073</v>
      </c>
      <c r="E2153">
        <v>18575</v>
      </c>
      <c r="F2153">
        <v>79</v>
      </c>
      <c r="G2153" t="s">
        <v>40</v>
      </c>
      <c r="H2153" t="str">
        <f>IF(Grammys[[#This Row],[date]]&gt;=DATE(2022,2,1), "Grammys", "Grammys + TRA")</f>
        <v>Grammys</v>
      </c>
      <c r="I2153" s="29">
        <f>_xlfn.XLOOKUP(Grammys[[#This Row],[date]],mobile_visits[date],mobile_visits[mobile_visitors],"0")</f>
        <v>28165</v>
      </c>
    </row>
    <row r="2154" spans="1:9">
      <c r="A2154" s="1">
        <v>44888</v>
      </c>
      <c r="B2154">
        <v>31859</v>
      </c>
      <c r="C2154">
        <v>91795</v>
      </c>
      <c r="D2154">
        <v>35263</v>
      </c>
      <c r="E2154">
        <v>14398</v>
      </c>
      <c r="F2154">
        <v>78</v>
      </c>
      <c r="G2154" t="s">
        <v>40</v>
      </c>
      <c r="H2154" t="str">
        <f>IF(Grammys[[#This Row],[date]]&gt;=DATE(2022,2,1), "Grammys", "Grammys + TRA")</f>
        <v>Grammys</v>
      </c>
      <c r="I2154" s="29">
        <f>_xlfn.XLOOKUP(Grammys[[#This Row],[date]],mobile_visits[date],mobile_visits[mobile_visitors],"0")</f>
        <v>23489</v>
      </c>
    </row>
    <row r="2155" spans="1:9">
      <c r="A2155" s="1">
        <v>44889</v>
      </c>
      <c r="B2155">
        <v>27771</v>
      </c>
      <c r="C2155">
        <v>80112</v>
      </c>
      <c r="D2155">
        <v>30741</v>
      </c>
      <c r="E2155">
        <v>12383</v>
      </c>
      <c r="F2155">
        <v>72</v>
      </c>
      <c r="G2155" t="s">
        <v>40</v>
      </c>
      <c r="H2155" t="str">
        <f>IF(Grammys[[#This Row],[date]]&gt;=DATE(2022,2,1), "Grammys", "Grammys + TRA")</f>
        <v>Grammys</v>
      </c>
      <c r="I2155" s="29">
        <f>_xlfn.XLOOKUP(Grammys[[#This Row],[date]],mobile_visits[date],mobile_visits[mobile_visitors],"0")</f>
        <v>22061</v>
      </c>
    </row>
    <row r="2156" spans="1:9">
      <c r="A2156" s="1">
        <v>44890</v>
      </c>
      <c r="B2156">
        <v>24089</v>
      </c>
      <c r="C2156">
        <v>66840</v>
      </c>
      <c r="D2156">
        <v>26478</v>
      </c>
      <c r="E2156">
        <v>11235</v>
      </c>
      <c r="F2156">
        <v>75</v>
      </c>
      <c r="G2156" t="s">
        <v>40</v>
      </c>
      <c r="H2156" t="str">
        <f>IF(Grammys[[#This Row],[date]]&gt;=DATE(2022,2,1), "Grammys", "Grammys + TRA")</f>
        <v>Grammys</v>
      </c>
      <c r="I2156" s="29">
        <f>_xlfn.XLOOKUP(Grammys[[#This Row],[date]],mobile_visits[date],mobile_visits[mobile_visitors],"0")</f>
        <v>18639</v>
      </c>
    </row>
    <row r="2157" spans="1:9">
      <c r="A2157" s="1">
        <v>44891</v>
      </c>
      <c r="B2157">
        <v>23458</v>
      </c>
      <c r="C2157">
        <v>65996</v>
      </c>
      <c r="D2157">
        <v>25831</v>
      </c>
      <c r="E2157">
        <v>10609</v>
      </c>
      <c r="F2157">
        <v>79</v>
      </c>
      <c r="G2157" t="s">
        <v>40</v>
      </c>
      <c r="H2157" t="str">
        <f>IF(Grammys[[#This Row],[date]]&gt;=DATE(2022,2,1), "Grammys", "Grammys + TRA")</f>
        <v>Grammys</v>
      </c>
      <c r="I2157" s="29">
        <f>_xlfn.XLOOKUP(Grammys[[#This Row],[date]],mobile_visits[date],mobile_visits[mobile_visitors],"0")</f>
        <v>17591</v>
      </c>
    </row>
    <row r="2158" spans="1:9">
      <c r="A2158" s="1">
        <v>44892</v>
      </c>
      <c r="B2158">
        <v>23161</v>
      </c>
      <c r="C2158">
        <v>64245</v>
      </c>
      <c r="D2158">
        <v>25493</v>
      </c>
      <c r="E2158">
        <v>10848</v>
      </c>
      <c r="F2158">
        <v>79</v>
      </c>
      <c r="G2158" t="s">
        <v>40</v>
      </c>
      <c r="H2158" t="str">
        <f>IF(Grammys[[#This Row],[date]]&gt;=DATE(2022,2,1), "Grammys", "Grammys + TRA")</f>
        <v>Grammys</v>
      </c>
      <c r="I2158" s="29">
        <f>_xlfn.XLOOKUP(Grammys[[#This Row],[date]],mobile_visits[date],mobile_visits[mobile_visitors],"0")</f>
        <v>16694</v>
      </c>
    </row>
    <row r="2159" spans="1:9">
      <c r="A2159" s="1">
        <v>44893</v>
      </c>
      <c r="B2159">
        <v>22893</v>
      </c>
      <c r="C2159">
        <v>60742</v>
      </c>
      <c r="D2159">
        <v>25098</v>
      </c>
      <c r="E2159">
        <v>11192</v>
      </c>
      <c r="F2159">
        <v>80</v>
      </c>
      <c r="G2159" t="s">
        <v>40</v>
      </c>
      <c r="H2159" t="str">
        <f>IF(Grammys[[#This Row],[date]]&gt;=DATE(2022,2,1), "Grammys", "Grammys + TRA")</f>
        <v>Grammys</v>
      </c>
      <c r="I2159" s="29">
        <f>_xlfn.XLOOKUP(Grammys[[#This Row],[date]],mobile_visits[date],mobile_visits[mobile_visitors],"0")</f>
        <v>13610</v>
      </c>
    </row>
    <row r="2160" spans="1:9">
      <c r="A2160" s="1">
        <v>44894</v>
      </c>
      <c r="B2160">
        <v>21623</v>
      </c>
      <c r="C2160">
        <v>58374</v>
      </c>
      <c r="D2160">
        <v>24012</v>
      </c>
      <c r="E2160">
        <v>10808</v>
      </c>
      <c r="F2160">
        <v>81</v>
      </c>
      <c r="G2160" t="s">
        <v>40</v>
      </c>
      <c r="H2160" t="str">
        <f>IF(Grammys[[#This Row],[date]]&gt;=DATE(2022,2,1), "Grammys", "Grammys + TRA")</f>
        <v>Grammys</v>
      </c>
      <c r="I2160" s="29">
        <f>_xlfn.XLOOKUP(Grammys[[#This Row],[date]],mobile_visits[date],mobile_visits[mobile_visitors],"0")</f>
        <v>12966</v>
      </c>
    </row>
    <row r="2161" spans="1:9">
      <c r="A2161" s="1">
        <v>44895</v>
      </c>
      <c r="B2161">
        <v>24260</v>
      </c>
      <c r="C2161">
        <v>63867</v>
      </c>
      <c r="D2161">
        <v>26135</v>
      </c>
      <c r="E2161">
        <v>11398</v>
      </c>
      <c r="F2161">
        <v>75</v>
      </c>
      <c r="G2161" t="s">
        <v>40</v>
      </c>
      <c r="H2161" t="str">
        <f>IF(Grammys[[#This Row],[date]]&gt;=DATE(2022,2,1), "Grammys", "Grammys + TRA")</f>
        <v>Grammys</v>
      </c>
      <c r="I2161" s="29">
        <f>_xlfn.XLOOKUP(Grammys[[#This Row],[date]],mobile_visits[date],mobile_visits[mobile_visitors],"0")</f>
        <v>15082</v>
      </c>
    </row>
    <row r="2162" spans="1:9">
      <c r="A2162" s="1">
        <v>44896</v>
      </c>
      <c r="B2162">
        <v>22518</v>
      </c>
      <c r="C2162">
        <v>59598</v>
      </c>
      <c r="D2162">
        <v>24790</v>
      </c>
      <c r="E2162">
        <v>10816</v>
      </c>
      <c r="F2162">
        <v>76</v>
      </c>
      <c r="G2162" t="s">
        <v>40</v>
      </c>
      <c r="H2162" t="str">
        <f>IF(Grammys[[#This Row],[date]]&gt;=DATE(2022,2,1), "Grammys", "Grammys + TRA")</f>
        <v>Grammys</v>
      </c>
      <c r="I2162" s="29">
        <f>_xlfn.XLOOKUP(Grammys[[#This Row],[date]],mobile_visits[date],mobile_visits[mobile_visitors],"0")</f>
        <v>14070</v>
      </c>
    </row>
    <row r="2163" spans="1:9">
      <c r="A2163" s="1">
        <v>44897</v>
      </c>
      <c r="B2163">
        <v>23940</v>
      </c>
      <c r="C2163">
        <v>61174</v>
      </c>
      <c r="D2163">
        <v>25971</v>
      </c>
      <c r="E2163">
        <v>11739</v>
      </c>
      <c r="F2163">
        <v>84</v>
      </c>
      <c r="G2163" t="s">
        <v>40</v>
      </c>
      <c r="H2163" t="str">
        <f>IF(Grammys[[#This Row],[date]]&gt;=DATE(2022,2,1), "Grammys", "Grammys + TRA")</f>
        <v>Grammys</v>
      </c>
      <c r="I2163" s="29">
        <f>_xlfn.XLOOKUP(Grammys[[#This Row],[date]],mobile_visits[date],mobile_visits[mobile_visitors],"0")</f>
        <v>16404</v>
      </c>
    </row>
    <row r="2164" spans="1:9">
      <c r="A2164" s="1">
        <v>44898</v>
      </c>
      <c r="B2164">
        <v>21070</v>
      </c>
      <c r="C2164">
        <v>55246</v>
      </c>
      <c r="D2164">
        <v>22859</v>
      </c>
      <c r="E2164">
        <v>9933</v>
      </c>
      <c r="F2164">
        <v>78</v>
      </c>
      <c r="G2164" t="s">
        <v>40</v>
      </c>
      <c r="H2164" t="str">
        <f>IF(Grammys[[#This Row],[date]]&gt;=DATE(2022,2,1), "Grammys", "Grammys + TRA")</f>
        <v>Grammys</v>
      </c>
      <c r="I2164" s="29">
        <f>_xlfn.XLOOKUP(Grammys[[#This Row],[date]],mobile_visits[date],mobile_visits[mobile_visitors],"0")</f>
        <v>15255</v>
      </c>
    </row>
    <row r="2165" spans="1:9">
      <c r="A2165" s="1">
        <v>44899</v>
      </c>
      <c r="B2165">
        <v>21313</v>
      </c>
      <c r="C2165">
        <v>55274</v>
      </c>
      <c r="D2165">
        <v>24063</v>
      </c>
      <c r="E2165">
        <v>11183</v>
      </c>
      <c r="F2165">
        <v>68</v>
      </c>
      <c r="G2165" t="s">
        <v>40</v>
      </c>
      <c r="H2165" t="str">
        <f>IF(Grammys[[#This Row],[date]]&gt;=DATE(2022,2,1), "Grammys", "Grammys + TRA")</f>
        <v>Grammys</v>
      </c>
      <c r="I2165" s="29">
        <f>_xlfn.XLOOKUP(Grammys[[#This Row],[date]],mobile_visits[date],mobile_visits[mobile_visitors],"0")</f>
        <v>14872</v>
      </c>
    </row>
    <row r="2166" spans="1:9">
      <c r="A2166" s="1">
        <v>44900</v>
      </c>
      <c r="B2166">
        <v>23651</v>
      </c>
      <c r="C2166">
        <v>60209</v>
      </c>
      <c r="D2166">
        <v>27268</v>
      </c>
      <c r="E2166">
        <v>13765</v>
      </c>
      <c r="F2166">
        <v>68</v>
      </c>
      <c r="G2166" t="s">
        <v>40</v>
      </c>
      <c r="H2166" t="str">
        <f>IF(Grammys[[#This Row],[date]]&gt;=DATE(2022,2,1), "Grammys", "Grammys + TRA")</f>
        <v>Grammys</v>
      </c>
      <c r="I2166" s="29">
        <f>_xlfn.XLOOKUP(Grammys[[#This Row],[date]],mobile_visits[date],mobile_visits[mobile_visitors],"0")</f>
        <v>15098</v>
      </c>
    </row>
    <row r="2167" spans="1:9">
      <c r="A2167" s="1">
        <v>44901</v>
      </c>
      <c r="B2167">
        <v>22911</v>
      </c>
      <c r="C2167">
        <v>57761</v>
      </c>
      <c r="D2167">
        <v>25908</v>
      </c>
      <c r="E2167">
        <v>12776</v>
      </c>
      <c r="F2167">
        <v>66</v>
      </c>
      <c r="G2167" t="s">
        <v>40</v>
      </c>
      <c r="H2167" t="str">
        <f>IF(Grammys[[#This Row],[date]]&gt;=DATE(2022,2,1), "Grammys", "Grammys + TRA")</f>
        <v>Grammys</v>
      </c>
      <c r="I2167" s="29">
        <f>_xlfn.XLOOKUP(Grammys[[#This Row],[date]],mobile_visits[date],mobile_visits[mobile_visitors],"0")</f>
        <v>14280</v>
      </c>
    </row>
    <row r="2168" spans="1:9">
      <c r="A2168" s="1">
        <v>44902</v>
      </c>
      <c r="B2168">
        <v>21158</v>
      </c>
      <c r="C2168">
        <v>57154</v>
      </c>
      <c r="D2168">
        <v>23852</v>
      </c>
      <c r="E2168">
        <v>9579</v>
      </c>
      <c r="F2168">
        <v>72</v>
      </c>
      <c r="G2168" t="s">
        <v>40</v>
      </c>
      <c r="H2168" t="str">
        <f>IF(Grammys[[#This Row],[date]]&gt;=DATE(2022,2,1), "Grammys", "Grammys + TRA")</f>
        <v>Grammys</v>
      </c>
      <c r="I2168" s="29">
        <f>_xlfn.XLOOKUP(Grammys[[#This Row],[date]],mobile_visits[date],mobile_visits[mobile_visitors],"0")</f>
        <v>12162</v>
      </c>
    </row>
    <row r="2169" spans="1:9">
      <c r="A2169" s="1">
        <v>44903</v>
      </c>
      <c r="B2169">
        <v>21222</v>
      </c>
      <c r="C2169">
        <v>57811</v>
      </c>
      <c r="D2169">
        <v>23215</v>
      </c>
      <c r="E2169">
        <v>8760</v>
      </c>
      <c r="F2169">
        <v>72</v>
      </c>
      <c r="G2169" t="s">
        <v>40</v>
      </c>
      <c r="H2169" t="str">
        <f>IF(Grammys[[#This Row],[date]]&gt;=DATE(2022,2,1), "Grammys", "Grammys + TRA")</f>
        <v>Grammys</v>
      </c>
      <c r="I2169" s="29">
        <f>_xlfn.XLOOKUP(Grammys[[#This Row],[date]],mobile_visits[date],mobile_visits[mobile_visitors],"0")</f>
        <v>13295</v>
      </c>
    </row>
    <row r="2170" spans="1:9">
      <c r="A2170" s="1">
        <v>44904</v>
      </c>
      <c r="B2170">
        <v>19116</v>
      </c>
      <c r="C2170">
        <v>49007</v>
      </c>
      <c r="D2170">
        <v>20968</v>
      </c>
      <c r="E2170">
        <v>8956</v>
      </c>
      <c r="F2170">
        <v>72</v>
      </c>
      <c r="G2170" t="s">
        <v>40</v>
      </c>
      <c r="H2170" t="str">
        <f>IF(Grammys[[#This Row],[date]]&gt;=DATE(2022,2,1), "Grammys", "Grammys + TRA")</f>
        <v>Grammys</v>
      </c>
      <c r="I2170" s="29">
        <f>_xlfn.XLOOKUP(Grammys[[#This Row],[date]],mobile_visits[date],mobile_visits[mobile_visitors],"0")</f>
        <v>13171</v>
      </c>
    </row>
    <row r="2171" spans="1:9">
      <c r="A2171" s="1">
        <v>44905</v>
      </c>
      <c r="B2171">
        <v>18114</v>
      </c>
      <c r="C2171">
        <v>46423</v>
      </c>
      <c r="D2171">
        <v>19557</v>
      </c>
      <c r="E2171">
        <v>8703</v>
      </c>
      <c r="F2171">
        <v>79</v>
      </c>
      <c r="G2171" t="s">
        <v>40</v>
      </c>
      <c r="H2171" t="str">
        <f>IF(Grammys[[#This Row],[date]]&gt;=DATE(2022,2,1), "Grammys", "Grammys + TRA")</f>
        <v>Grammys</v>
      </c>
      <c r="I2171" s="29">
        <f>_xlfn.XLOOKUP(Grammys[[#This Row],[date]],mobile_visits[date],mobile_visits[mobile_visitors],"0")</f>
        <v>13681</v>
      </c>
    </row>
    <row r="2172" spans="1:9">
      <c r="A2172" s="1">
        <v>44906</v>
      </c>
      <c r="B2172">
        <v>17517</v>
      </c>
      <c r="C2172">
        <v>44295</v>
      </c>
      <c r="D2172">
        <v>19239</v>
      </c>
      <c r="E2172">
        <v>8802</v>
      </c>
      <c r="F2172">
        <v>73</v>
      </c>
      <c r="G2172" t="s">
        <v>40</v>
      </c>
      <c r="H2172" t="str">
        <f>IF(Grammys[[#This Row],[date]]&gt;=DATE(2022,2,1), "Grammys", "Grammys + TRA")</f>
        <v>Grammys</v>
      </c>
      <c r="I2172" s="29">
        <f>_xlfn.XLOOKUP(Grammys[[#This Row],[date]],mobile_visits[date],mobile_visits[mobile_visitors],"0")</f>
        <v>12380</v>
      </c>
    </row>
    <row r="2173" spans="1:9">
      <c r="A2173" s="1">
        <v>44907</v>
      </c>
      <c r="B2173">
        <v>19425</v>
      </c>
      <c r="C2173">
        <v>48112</v>
      </c>
      <c r="D2173">
        <v>21505</v>
      </c>
      <c r="E2173">
        <v>9972</v>
      </c>
      <c r="F2173">
        <v>76</v>
      </c>
      <c r="G2173" t="s">
        <v>40</v>
      </c>
      <c r="H2173" t="str">
        <f>IF(Grammys[[#This Row],[date]]&gt;=DATE(2022,2,1), "Grammys", "Grammys + TRA")</f>
        <v>Grammys</v>
      </c>
      <c r="I2173" s="29">
        <f>_xlfn.XLOOKUP(Grammys[[#This Row],[date]],mobile_visits[date],mobile_visits[mobile_visitors],"0")</f>
        <v>12124</v>
      </c>
    </row>
    <row r="2174" spans="1:9">
      <c r="A2174" s="1">
        <v>44908</v>
      </c>
      <c r="B2174">
        <v>19116</v>
      </c>
      <c r="C2174">
        <v>46308</v>
      </c>
      <c r="D2174">
        <v>20622</v>
      </c>
      <c r="E2174">
        <v>9507</v>
      </c>
      <c r="F2174">
        <v>78</v>
      </c>
      <c r="G2174" t="s">
        <v>40</v>
      </c>
      <c r="H2174" t="str">
        <f>IF(Grammys[[#This Row],[date]]&gt;=DATE(2022,2,1), "Grammys", "Grammys + TRA")</f>
        <v>Grammys</v>
      </c>
      <c r="I2174" s="29">
        <f>_xlfn.XLOOKUP(Grammys[[#This Row],[date]],mobile_visits[date],mobile_visits[mobile_visitors],"0")</f>
        <v>11919</v>
      </c>
    </row>
    <row r="2175" spans="1:9">
      <c r="A2175" s="1">
        <v>44909</v>
      </c>
      <c r="B2175">
        <v>20520</v>
      </c>
      <c r="C2175">
        <v>49148</v>
      </c>
      <c r="D2175">
        <v>23178</v>
      </c>
      <c r="E2175">
        <v>11664</v>
      </c>
      <c r="F2175">
        <v>71</v>
      </c>
      <c r="G2175" t="s">
        <v>40</v>
      </c>
      <c r="H2175" t="str">
        <f>IF(Grammys[[#This Row],[date]]&gt;=DATE(2022,2,1), "Grammys", "Grammys + TRA")</f>
        <v>Grammys</v>
      </c>
      <c r="I2175" s="29">
        <f>_xlfn.XLOOKUP(Grammys[[#This Row],[date]],mobile_visits[date],mobile_visits[mobile_visitors],"0")</f>
        <v>13610</v>
      </c>
    </row>
    <row r="2176" spans="1:9">
      <c r="A2176" s="1">
        <v>44910</v>
      </c>
      <c r="B2176">
        <v>19881</v>
      </c>
      <c r="C2176">
        <v>49132</v>
      </c>
      <c r="D2176">
        <v>21876</v>
      </c>
      <c r="E2176">
        <v>10315</v>
      </c>
      <c r="F2176">
        <v>73</v>
      </c>
      <c r="G2176" t="s">
        <v>40</v>
      </c>
      <c r="H2176" t="str">
        <f>IF(Grammys[[#This Row],[date]]&gt;=DATE(2022,2,1), "Grammys", "Grammys + TRA")</f>
        <v>Grammys</v>
      </c>
      <c r="I2176" s="29">
        <f>_xlfn.XLOOKUP(Grammys[[#This Row],[date]],mobile_visits[date],mobile_visits[mobile_visitors],"0")</f>
        <v>12841</v>
      </c>
    </row>
    <row r="2177" spans="1:9">
      <c r="A2177" s="1">
        <v>44911</v>
      </c>
      <c r="B2177">
        <v>18308</v>
      </c>
      <c r="C2177">
        <v>45907</v>
      </c>
      <c r="D2177">
        <v>19925</v>
      </c>
      <c r="E2177">
        <v>9150</v>
      </c>
      <c r="F2177">
        <v>76</v>
      </c>
      <c r="G2177" t="s">
        <v>40</v>
      </c>
      <c r="H2177" t="str">
        <f>IF(Grammys[[#This Row],[date]]&gt;=DATE(2022,2,1), "Grammys", "Grammys + TRA")</f>
        <v>Grammys</v>
      </c>
      <c r="I2177" s="29">
        <f>_xlfn.XLOOKUP(Grammys[[#This Row],[date]],mobile_visits[date],mobile_visits[mobile_visitors],"0")</f>
        <v>12311</v>
      </c>
    </row>
    <row r="2178" spans="1:9">
      <c r="A2178" s="1">
        <v>44912</v>
      </c>
      <c r="B2178">
        <v>16285</v>
      </c>
      <c r="C2178">
        <v>42439</v>
      </c>
      <c r="D2178">
        <v>17768</v>
      </c>
      <c r="E2178">
        <v>7877</v>
      </c>
      <c r="F2178">
        <v>72</v>
      </c>
      <c r="G2178" t="s">
        <v>40</v>
      </c>
      <c r="H2178" t="str">
        <f>IF(Grammys[[#This Row],[date]]&gt;=DATE(2022,2,1), "Grammys", "Grammys + TRA")</f>
        <v>Grammys</v>
      </c>
      <c r="I2178" s="29">
        <f>_xlfn.XLOOKUP(Grammys[[#This Row],[date]],mobile_visits[date],mobile_visits[mobile_visitors],"0")</f>
        <v>12843</v>
      </c>
    </row>
    <row r="2179" spans="1:9">
      <c r="A2179" s="1">
        <v>44913</v>
      </c>
      <c r="B2179">
        <v>16882</v>
      </c>
      <c r="C2179">
        <v>44035</v>
      </c>
      <c r="D2179">
        <v>18370</v>
      </c>
      <c r="E2179">
        <v>8280</v>
      </c>
      <c r="F2179">
        <v>76</v>
      </c>
      <c r="G2179" t="s">
        <v>40</v>
      </c>
      <c r="H2179" t="str">
        <f>IF(Grammys[[#This Row],[date]]&gt;=DATE(2022,2,1), "Grammys", "Grammys + TRA")</f>
        <v>Grammys</v>
      </c>
      <c r="I2179" s="29">
        <f>_xlfn.XLOOKUP(Grammys[[#This Row],[date]],mobile_visits[date],mobile_visits[mobile_visitors],"0")</f>
        <v>12762</v>
      </c>
    </row>
    <row r="2180" spans="1:9">
      <c r="A2180" s="1">
        <v>44914</v>
      </c>
      <c r="B2180">
        <v>16884</v>
      </c>
      <c r="C2180">
        <v>43078</v>
      </c>
      <c r="D2180">
        <v>18633</v>
      </c>
      <c r="E2180">
        <v>8216</v>
      </c>
      <c r="F2180">
        <v>79</v>
      </c>
      <c r="G2180" t="s">
        <v>40</v>
      </c>
      <c r="H2180" t="str">
        <f>IF(Grammys[[#This Row],[date]]&gt;=DATE(2022,2,1), "Grammys", "Grammys + TRA")</f>
        <v>Grammys</v>
      </c>
      <c r="I2180" s="29">
        <f>_xlfn.XLOOKUP(Grammys[[#This Row],[date]],mobile_visits[date],mobile_visits[mobile_visitors],"0")</f>
        <v>11460</v>
      </c>
    </row>
    <row r="2181" spans="1:9">
      <c r="A2181" s="1">
        <v>44915</v>
      </c>
      <c r="B2181">
        <v>17975</v>
      </c>
      <c r="C2181">
        <v>44573</v>
      </c>
      <c r="D2181">
        <v>19722</v>
      </c>
      <c r="E2181">
        <v>8889</v>
      </c>
      <c r="F2181">
        <v>77</v>
      </c>
      <c r="G2181" t="s">
        <v>40</v>
      </c>
      <c r="H2181" t="str">
        <f>IF(Grammys[[#This Row],[date]]&gt;=DATE(2022,2,1), "Grammys", "Grammys + TRA")</f>
        <v>Grammys</v>
      </c>
      <c r="I2181" s="29">
        <f>_xlfn.XLOOKUP(Grammys[[#This Row],[date]],mobile_visits[date],mobile_visits[mobile_visitors],"0")</f>
        <v>12291</v>
      </c>
    </row>
    <row r="2182" spans="1:9">
      <c r="A2182" s="1">
        <v>44916</v>
      </c>
      <c r="B2182">
        <v>34234</v>
      </c>
      <c r="C2182">
        <v>92235</v>
      </c>
      <c r="D2182">
        <v>36868</v>
      </c>
      <c r="E2182">
        <v>14409</v>
      </c>
      <c r="F2182">
        <v>100</v>
      </c>
      <c r="G2182" t="s">
        <v>40</v>
      </c>
      <c r="H2182" t="str">
        <f>IF(Grammys[[#This Row],[date]]&gt;=DATE(2022,2,1), "Grammys", "Grammys + TRA")</f>
        <v>Grammys</v>
      </c>
      <c r="I2182" s="29">
        <f>_xlfn.XLOOKUP(Grammys[[#This Row],[date]],mobile_visits[date],mobile_visits[mobile_visitors],"0")</f>
        <v>25316</v>
      </c>
    </row>
    <row r="2183" spans="1:9">
      <c r="A2183" s="1">
        <v>44917</v>
      </c>
      <c r="B2183">
        <v>26118</v>
      </c>
      <c r="C2183">
        <v>67667</v>
      </c>
      <c r="D2183">
        <v>28304</v>
      </c>
      <c r="E2183">
        <v>12236</v>
      </c>
      <c r="F2183">
        <v>83</v>
      </c>
      <c r="G2183" t="s">
        <v>40</v>
      </c>
      <c r="H2183" t="str">
        <f>IF(Grammys[[#This Row],[date]]&gt;=DATE(2022,2,1), "Grammys", "Grammys + TRA")</f>
        <v>Grammys</v>
      </c>
      <c r="I2183" s="29">
        <f>_xlfn.XLOOKUP(Grammys[[#This Row],[date]],mobile_visits[date],mobile_visits[mobile_visitors],"0")</f>
        <v>19208</v>
      </c>
    </row>
    <row r="2184" spans="1:9">
      <c r="A2184" s="1">
        <v>44918</v>
      </c>
      <c r="B2184">
        <v>20065</v>
      </c>
      <c r="C2184">
        <v>50345</v>
      </c>
      <c r="D2184">
        <v>22605</v>
      </c>
      <c r="E2184">
        <v>10788</v>
      </c>
      <c r="F2184">
        <v>71</v>
      </c>
      <c r="G2184" t="s">
        <v>40</v>
      </c>
      <c r="H2184" t="str">
        <f>IF(Grammys[[#This Row],[date]]&gt;=DATE(2022,2,1), "Grammys", "Grammys + TRA")</f>
        <v>Grammys</v>
      </c>
      <c r="I2184" s="29">
        <f>_xlfn.XLOOKUP(Grammys[[#This Row],[date]],mobile_visits[date],mobile_visits[mobile_visitors],"0")</f>
        <v>15919</v>
      </c>
    </row>
    <row r="2185" spans="1:9">
      <c r="A2185" s="1">
        <v>44919</v>
      </c>
      <c r="B2185">
        <v>16347</v>
      </c>
      <c r="C2185">
        <v>40634</v>
      </c>
      <c r="D2185">
        <v>17829</v>
      </c>
      <c r="E2185">
        <v>8104</v>
      </c>
      <c r="F2185">
        <v>71</v>
      </c>
      <c r="G2185" t="s">
        <v>40</v>
      </c>
      <c r="H2185" t="str">
        <f>IF(Grammys[[#This Row],[date]]&gt;=DATE(2022,2,1), "Grammys", "Grammys + TRA")</f>
        <v>Grammys</v>
      </c>
      <c r="I2185" s="29">
        <f>_xlfn.XLOOKUP(Grammys[[#This Row],[date]],mobile_visits[date],mobile_visits[mobile_visitors],"0")</f>
        <v>13140</v>
      </c>
    </row>
    <row r="2186" spans="1:9">
      <c r="A2186" s="1">
        <v>44920</v>
      </c>
      <c r="B2186">
        <v>15042</v>
      </c>
      <c r="C2186">
        <v>36722</v>
      </c>
      <c r="D2186">
        <v>16224</v>
      </c>
      <c r="E2186">
        <v>7371</v>
      </c>
      <c r="F2186">
        <v>73</v>
      </c>
      <c r="G2186" t="s">
        <v>40</v>
      </c>
      <c r="H2186" t="str">
        <f>IF(Grammys[[#This Row],[date]]&gt;=DATE(2022,2,1), "Grammys", "Grammys + TRA")</f>
        <v>Grammys</v>
      </c>
      <c r="I2186" s="29">
        <f>_xlfn.XLOOKUP(Grammys[[#This Row],[date]],mobile_visits[date],mobile_visits[mobile_visitors],"0")</f>
        <v>12408</v>
      </c>
    </row>
    <row r="2187" spans="1:9">
      <c r="A2187" s="1">
        <v>44921</v>
      </c>
      <c r="B2187">
        <v>16458</v>
      </c>
      <c r="C2187">
        <v>41674</v>
      </c>
      <c r="D2187">
        <v>17884</v>
      </c>
      <c r="E2187">
        <v>7893</v>
      </c>
      <c r="F2187">
        <v>78</v>
      </c>
      <c r="G2187" t="s">
        <v>40</v>
      </c>
      <c r="H2187" t="str">
        <f>IF(Grammys[[#This Row],[date]]&gt;=DATE(2022,2,1), "Grammys", "Grammys + TRA")</f>
        <v>Grammys</v>
      </c>
      <c r="I2187" s="29">
        <f>_xlfn.XLOOKUP(Grammys[[#This Row],[date]],mobile_visits[date],mobile_visits[mobile_visitors],"0")</f>
        <v>12416</v>
      </c>
    </row>
    <row r="2188" spans="1:9">
      <c r="A2188" s="1">
        <v>44922</v>
      </c>
      <c r="B2188">
        <v>16794</v>
      </c>
      <c r="C2188">
        <v>43657</v>
      </c>
      <c r="D2188">
        <v>18528</v>
      </c>
      <c r="E2188">
        <v>7997</v>
      </c>
      <c r="F2188">
        <v>81</v>
      </c>
      <c r="G2188" t="s">
        <v>40</v>
      </c>
      <c r="H2188" t="str">
        <f>IF(Grammys[[#This Row],[date]]&gt;=DATE(2022,2,1), "Grammys", "Grammys + TRA")</f>
        <v>Grammys</v>
      </c>
      <c r="I2188" s="29">
        <f>_xlfn.XLOOKUP(Grammys[[#This Row],[date]],mobile_visits[date],mobile_visits[mobile_visitors],"0")</f>
        <v>12283</v>
      </c>
    </row>
    <row r="2189" spans="1:9">
      <c r="A2189" s="1">
        <v>44923</v>
      </c>
      <c r="B2189">
        <v>21087</v>
      </c>
      <c r="C2189">
        <v>53209</v>
      </c>
      <c r="D2189">
        <v>22893</v>
      </c>
      <c r="E2189">
        <v>10270</v>
      </c>
      <c r="F2189">
        <v>76</v>
      </c>
      <c r="G2189" t="s">
        <v>40</v>
      </c>
      <c r="H2189" t="str">
        <f>IF(Grammys[[#This Row],[date]]&gt;=DATE(2022,2,1), "Grammys", "Grammys + TRA")</f>
        <v>Grammys</v>
      </c>
      <c r="I2189" s="29">
        <f>_xlfn.XLOOKUP(Grammys[[#This Row],[date]],mobile_visits[date],mobile_visits[mobile_visitors],"0")</f>
        <v>15716</v>
      </c>
    </row>
    <row r="2190" spans="1:9">
      <c r="A2190" s="1">
        <v>44924</v>
      </c>
      <c r="B2190">
        <v>19914</v>
      </c>
      <c r="C2190">
        <v>50427</v>
      </c>
      <c r="D2190">
        <v>21923</v>
      </c>
      <c r="E2190">
        <v>9872</v>
      </c>
      <c r="F2190">
        <v>74</v>
      </c>
      <c r="G2190" t="s">
        <v>40</v>
      </c>
      <c r="H2190" t="str">
        <f>IF(Grammys[[#This Row],[date]]&gt;=DATE(2022,2,1), "Grammys", "Grammys + TRA")</f>
        <v>Grammys</v>
      </c>
      <c r="I2190" s="29">
        <f>_xlfn.XLOOKUP(Grammys[[#This Row],[date]],mobile_visits[date],mobile_visits[mobile_visitors],"0")</f>
        <v>15168</v>
      </c>
    </row>
    <row r="2191" spans="1:9">
      <c r="A2191" s="1">
        <v>44925</v>
      </c>
      <c r="B2191">
        <v>19732</v>
      </c>
      <c r="C2191">
        <v>51678</v>
      </c>
      <c r="D2191">
        <v>21632</v>
      </c>
      <c r="E2191">
        <v>9207</v>
      </c>
      <c r="F2191">
        <v>76</v>
      </c>
      <c r="G2191" t="s">
        <v>40</v>
      </c>
      <c r="H2191" t="str">
        <f>IF(Grammys[[#This Row],[date]]&gt;=DATE(2022,2,1), "Grammys", "Grammys + TRA")</f>
        <v>Grammys</v>
      </c>
      <c r="I2191" s="29">
        <f>_xlfn.XLOOKUP(Grammys[[#This Row],[date]],mobile_visits[date],mobile_visits[mobile_visitors],"0")</f>
        <v>14673</v>
      </c>
    </row>
    <row r="2192" spans="1:9">
      <c r="A2192" s="1">
        <v>44926</v>
      </c>
      <c r="B2192">
        <v>27350</v>
      </c>
      <c r="C2192">
        <v>71840</v>
      </c>
      <c r="D2192">
        <v>29593</v>
      </c>
      <c r="E2192">
        <v>11796</v>
      </c>
      <c r="F2192">
        <v>64</v>
      </c>
      <c r="G2192" t="s">
        <v>40</v>
      </c>
      <c r="H2192" t="str">
        <f>IF(Grammys[[#This Row],[date]]&gt;=DATE(2022,2,1), "Grammys", "Grammys + TRA")</f>
        <v>Grammys</v>
      </c>
      <c r="I2192" s="29">
        <f>_xlfn.XLOOKUP(Grammys[[#This Row],[date]],mobile_visits[date],mobile_visits[mobile_visitors],"0")</f>
        <v>22344</v>
      </c>
    </row>
    <row r="2193" spans="1:9">
      <c r="A2193" s="1">
        <v>44927</v>
      </c>
      <c r="B2193">
        <v>23236</v>
      </c>
      <c r="C2193">
        <v>60374</v>
      </c>
      <c r="D2193">
        <v>25532</v>
      </c>
      <c r="E2193">
        <v>11066</v>
      </c>
      <c r="F2193">
        <v>75</v>
      </c>
      <c r="G2193" t="s">
        <v>40</v>
      </c>
      <c r="H2193" t="str">
        <f>IF(Grammys[[#This Row],[date]]&gt;=DATE(2022,2,1), "Grammys", "Grammys + TRA")</f>
        <v>Grammys</v>
      </c>
      <c r="I2193" s="29">
        <f>_xlfn.XLOOKUP(Grammys[[#This Row],[date]],mobile_visits[date],mobile_visits[mobile_visitors],"0")</f>
        <v>18542</v>
      </c>
    </row>
    <row r="2194" spans="1:9">
      <c r="A2194" s="1">
        <v>44928</v>
      </c>
      <c r="B2194">
        <v>21469</v>
      </c>
      <c r="C2194">
        <v>56678</v>
      </c>
      <c r="D2194">
        <v>23612</v>
      </c>
      <c r="E2194">
        <v>10036</v>
      </c>
      <c r="F2194">
        <v>81</v>
      </c>
      <c r="G2194" t="s">
        <v>40</v>
      </c>
      <c r="H2194" t="str">
        <f>IF(Grammys[[#This Row],[date]]&gt;=DATE(2022,2,1), "Grammys", "Grammys + TRA")</f>
        <v>Grammys</v>
      </c>
      <c r="I2194" s="29">
        <f>_xlfn.XLOOKUP(Grammys[[#This Row],[date]],mobile_visits[date],mobile_visits[mobile_visitors],"0")</f>
        <v>16567</v>
      </c>
    </row>
    <row r="2195" spans="1:9">
      <c r="A2195" s="1">
        <v>44929</v>
      </c>
      <c r="B2195">
        <v>23516</v>
      </c>
      <c r="C2195">
        <v>60912</v>
      </c>
      <c r="D2195">
        <v>25660</v>
      </c>
      <c r="E2195">
        <v>10803</v>
      </c>
      <c r="F2195">
        <v>78</v>
      </c>
      <c r="G2195" t="s">
        <v>40</v>
      </c>
      <c r="H2195" t="str">
        <f>IF(Grammys[[#This Row],[date]]&gt;=DATE(2022,2,1), "Grammys", "Grammys + TRA")</f>
        <v>Grammys</v>
      </c>
      <c r="I2195" s="29">
        <f>_xlfn.XLOOKUP(Grammys[[#This Row],[date]],mobile_visits[date],mobile_visits[mobile_visitors],"0")</f>
        <v>16684</v>
      </c>
    </row>
    <row r="2196" spans="1:9">
      <c r="A2196" s="1">
        <v>44930</v>
      </c>
      <c r="B2196">
        <v>26984</v>
      </c>
      <c r="C2196">
        <v>74166</v>
      </c>
      <c r="D2196">
        <v>29988</v>
      </c>
      <c r="E2196">
        <v>12314</v>
      </c>
      <c r="F2196">
        <v>82</v>
      </c>
      <c r="G2196" t="s">
        <v>40</v>
      </c>
      <c r="H2196" t="str">
        <f>IF(Grammys[[#This Row],[date]]&gt;=DATE(2022,2,1), "Grammys", "Grammys + TRA")</f>
        <v>Grammys</v>
      </c>
      <c r="I2196" s="29">
        <f>_xlfn.XLOOKUP(Grammys[[#This Row],[date]],mobile_visits[date],mobile_visits[mobile_visitors],"0")</f>
        <v>19448</v>
      </c>
    </row>
    <row r="2197" spans="1:9">
      <c r="A2197" s="1">
        <v>44931</v>
      </c>
      <c r="B2197">
        <v>34723</v>
      </c>
      <c r="C2197">
        <v>86444</v>
      </c>
      <c r="D2197">
        <v>38021</v>
      </c>
      <c r="E2197">
        <v>17042</v>
      </c>
      <c r="F2197">
        <v>72</v>
      </c>
      <c r="G2197" t="s">
        <v>40</v>
      </c>
      <c r="H2197" t="str">
        <f>IF(Grammys[[#This Row],[date]]&gt;=DATE(2022,2,1), "Grammys", "Grammys + TRA")</f>
        <v>Grammys</v>
      </c>
      <c r="I2197" s="29">
        <f>_xlfn.XLOOKUP(Grammys[[#This Row],[date]],mobile_visits[date],mobile_visits[mobile_visitors],"0")</f>
        <v>27265</v>
      </c>
    </row>
    <row r="2198" spans="1:9">
      <c r="A2198" s="1">
        <v>44932</v>
      </c>
      <c r="B2198">
        <v>25792</v>
      </c>
      <c r="C2198">
        <v>66397</v>
      </c>
      <c r="D2198">
        <v>28576</v>
      </c>
      <c r="E2198">
        <v>13265</v>
      </c>
      <c r="F2198">
        <v>78</v>
      </c>
      <c r="G2198" t="s">
        <v>40</v>
      </c>
      <c r="H2198" t="str">
        <f>IF(Grammys[[#This Row],[date]]&gt;=DATE(2022,2,1), "Grammys", "Grammys + TRA")</f>
        <v>Grammys</v>
      </c>
      <c r="I2198" s="29">
        <f>_xlfn.XLOOKUP(Grammys[[#This Row],[date]],mobile_visits[date],mobile_visits[mobile_visitors],"0")</f>
        <v>19012</v>
      </c>
    </row>
    <row r="2199" spans="1:9">
      <c r="A2199" s="1">
        <v>44933</v>
      </c>
      <c r="B2199">
        <v>22199</v>
      </c>
      <c r="C2199">
        <v>58042</v>
      </c>
      <c r="D2199">
        <v>24459</v>
      </c>
      <c r="E2199">
        <v>10777</v>
      </c>
      <c r="F2199">
        <v>72</v>
      </c>
      <c r="G2199" t="s">
        <v>40</v>
      </c>
      <c r="H2199" t="str">
        <f>IF(Grammys[[#This Row],[date]]&gt;=DATE(2022,2,1), "Grammys", "Grammys + TRA")</f>
        <v>Grammys</v>
      </c>
      <c r="I2199" s="29">
        <f>_xlfn.XLOOKUP(Grammys[[#This Row],[date]],mobile_visits[date],mobile_visits[mobile_visitors],"0")</f>
        <v>18131</v>
      </c>
    </row>
    <row r="2200" spans="1:9">
      <c r="A2200" s="1">
        <v>44934</v>
      </c>
      <c r="B2200">
        <v>24901</v>
      </c>
      <c r="C2200">
        <v>65539</v>
      </c>
      <c r="D2200">
        <v>27031</v>
      </c>
      <c r="E2200">
        <v>11672</v>
      </c>
      <c r="F2200">
        <v>80</v>
      </c>
      <c r="G2200" t="s">
        <v>40</v>
      </c>
      <c r="H2200" t="str">
        <f>IF(Grammys[[#This Row],[date]]&gt;=DATE(2022,2,1), "Grammys", "Grammys + TRA")</f>
        <v>Grammys</v>
      </c>
      <c r="I2200" s="29">
        <f>_xlfn.XLOOKUP(Grammys[[#This Row],[date]],mobile_visits[date],mobile_visits[mobile_visitors],"0")</f>
        <v>18695</v>
      </c>
    </row>
    <row r="2201" spans="1:9">
      <c r="A2201" s="1">
        <v>44935</v>
      </c>
      <c r="B2201">
        <v>24156</v>
      </c>
      <c r="C2201">
        <v>64106</v>
      </c>
      <c r="D2201">
        <v>26744</v>
      </c>
      <c r="E2201">
        <v>11869</v>
      </c>
      <c r="F2201">
        <v>81</v>
      </c>
      <c r="G2201" t="s">
        <v>40</v>
      </c>
      <c r="H2201" t="str">
        <f>IF(Grammys[[#This Row],[date]]&gt;=DATE(2022,2,1), "Grammys", "Grammys + TRA")</f>
        <v>Grammys</v>
      </c>
      <c r="I2201" s="29">
        <f>_xlfn.XLOOKUP(Grammys[[#This Row],[date]],mobile_visits[date],mobile_visits[mobile_visitors],"0")</f>
        <v>15812</v>
      </c>
    </row>
    <row r="2202" spans="1:9">
      <c r="A2202" s="1">
        <v>44936</v>
      </c>
      <c r="B2202">
        <v>29935</v>
      </c>
      <c r="C2202">
        <v>80496</v>
      </c>
      <c r="D2202">
        <v>32310</v>
      </c>
      <c r="E2202">
        <v>13913</v>
      </c>
      <c r="F2202">
        <v>82</v>
      </c>
      <c r="G2202" t="s">
        <v>40</v>
      </c>
      <c r="H2202" t="str">
        <f>IF(Grammys[[#This Row],[date]]&gt;=DATE(2022,2,1), "Grammys", "Grammys + TRA")</f>
        <v>Grammys</v>
      </c>
      <c r="I2202" s="29">
        <f>_xlfn.XLOOKUP(Grammys[[#This Row],[date]],mobile_visits[date],mobile_visits[mobile_visitors],"0")</f>
        <v>19870</v>
      </c>
    </row>
    <row r="2203" spans="1:9">
      <c r="A2203" s="1">
        <v>44937</v>
      </c>
      <c r="B2203">
        <v>32371</v>
      </c>
      <c r="C2203">
        <v>86980</v>
      </c>
      <c r="D2203">
        <v>35562</v>
      </c>
      <c r="E2203">
        <v>15303</v>
      </c>
      <c r="F2203">
        <v>83</v>
      </c>
      <c r="G2203" t="s">
        <v>40</v>
      </c>
      <c r="H2203" t="str">
        <f>IF(Grammys[[#This Row],[date]]&gt;=DATE(2022,2,1), "Grammys", "Grammys + TRA")</f>
        <v>Grammys</v>
      </c>
      <c r="I2203" s="29">
        <f>_xlfn.XLOOKUP(Grammys[[#This Row],[date]],mobile_visits[date],mobile_visits[mobile_visitors],"0")</f>
        <v>22150</v>
      </c>
    </row>
    <row r="2204" spans="1:9">
      <c r="A2204" s="1">
        <v>44938</v>
      </c>
      <c r="B2204">
        <v>29192</v>
      </c>
      <c r="C2204">
        <v>74991</v>
      </c>
      <c r="D2204">
        <v>31842</v>
      </c>
      <c r="E2204">
        <v>13976</v>
      </c>
      <c r="F2204">
        <v>87</v>
      </c>
      <c r="G2204" t="s">
        <v>40</v>
      </c>
      <c r="H2204" t="str">
        <f>IF(Grammys[[#This Row],[date]]&gt;=DATE(2022,2,1), "Grammys", "Grammys + TRA")</f>
        <v>Grammys</v>
      </c>
      <c r="I2204" s="29">
        <f>_xlfn.XLOOKUP(Grammys[[#This Row],[date]],mobile_visits[date],mobile_visits[mobile_visitors],"0")</f>
        <v>19935</v>
      </c>
    </row>
    <row r="2205" spans="1:9">
      <c r="A2205" s="1">
        <v>44939</v>
      </c>
      <c r="B2205">
        <v>26645</v>
      </c>
      <c r="C2205">
        <v>69538</v>
      </c>
      <c r="D2205">
        <v>29965</v>
      </c>
      <c r="E2205">
        <v>13299</v>
      </c>
      <c r="F2205">
        <v>81</v>
      </c>
      <c r="G2205" t="s">
        <v>40</v>
      </c>
      <c r="H2205" t="str">
        <f>IF(Grammys[[#This Row],[date]]&gt;=DATE(2022,2,1), "Grammys", "Grammys + TRA")</f>
        <v>Grammys</v>
      </c>
      <c r="I2205" s="29">
        <f>_xlfn.XLOOKUP(Grammys[[#This Row],[date]],mobile_visits[date],mobile_visits[mobile_visitors],"0")</f>
        <v>18744</v>
      </c>
    </row>
    <row r="2206" spans="1:9">
      <c r="A2206" s="1">
        <v>44940</v>
      </c>
      <c r="B2206">
        <v>24105</v>
      </c>
      <c r="C2206">
        <v>62570</v>
      </c>
      <c r="D2206">
        <v>26535</v>
      </c>
      <c r="E2206">
        <v>11395</v>
      </c>
      <c r="F2206">
        <v>76</v>
      </c>
      <c r="G2206" t="s">
        <v>40</v>
      </c>
      <c r="H2206" t="str">
        <f>IF(Grammys[[#This Row],[date]]&gt;=DATE(2022,2,1), "Grammys", "Grammys + TRA")</f>
        <v>Grammys</v>
      </c>
      <c r="I2206" s="29">
        <f>_xlfn.XLOOKUP(Grammys[[#This Row],[date]],mobile_visits[date],mobile_visits[mobile_visitors],"0")</f>
        <v>19072</v>
      </c>
    </row>
    <row r="2207" spans="1:9">
      <c r="A2207" s="1">
        <v>44941</v>
      </c>
      <c r="B2207">
        <v>26010</v>
      </c>
      <c r="C2207">
        <v>68642</v>
      </c>
      <c r="D2207">
        <v>28347</v>
      </c>
      <c r="E2207">
        <v>11787</v>
      </c>
      <c r="F2207">
        <v>81</v>
      </c>
      <c r="G2207" t="s">
        <v>40</v>
      </c>
      <c r="H2207" t="str">
        <f>IF(Grammys[[#This Row],[date]]&gt;=DATE(2022,2,1), "Grammys", "Grammys + TRA")</f>
        <v>Grammys</v>
      </c>
      <c r="I2207" s="29">
        <f>_xlfn.XLOOKUP(Grammys[[#This Row],[date]],mobile_visits[date],mobile_visits[mobile_visitors],"0")</f>
        <v>20586</v>
      </c>
    </row>
    <row r="2208" spans="1:9">
      <c r="A2208" s="1">
        <v>44942</v>
      </c>
      <c r="B2208">
        <v>23335</v>
      </c>
      <c r="C2208">
        <v>64038</v>
      </c>
      <c r="D2208">
        <v>25464</v>
      </c>
      <c r="E2208">
        <v>10420</v>
      </c>
      <c r="F2208">
        <v>87</v>
      </c>
      <c r="G2208" t="s">
        <v>40</v>
      </c>
      <c r="H2208" t="str">
        <f>IF(Grammys[[#This Row],[date]]&gt;=DATE(2022,2,1), "Grammys", "Grammys + TRA")</f>
        <v>Grammys</v>
      </c>
      <c r="I2208" s="29">
        <f>_xlfn.XLOOKUP(Grammys[[#This Row],[date]],mobile_visits[date],mobile_visits[mobile_visitors],"0")</f>
        <v>18068</v>
      </c>
    </row>
    <row r="2209" spans="1:9">
      <c r="A2209" s="1">
        <v>44943</v>
      </c>
      <c r="B2209">
        <v>23291</v>
      </c>
      <c r="C2209">
        <v>145866</v>
      </c>
      <c r="D2209">
        <v>25791</v>
      </c>
      <c r="E2209">
        <v>5587</v>
      </c>
      <c r="F2209">
        <v>113</v>
      </c>
      <c r="G2209" t="s">
        <v>40</v>
      </c>
      <c r="H2209" t="str">
        <f>IF(Grammys[[#This Row],[date]]&gt;=DATE(2022,2,1), "Grammys", "Grammys + TRA")</f>
        <v>Grammys</v>
      </c>
      <c r="I2209" s="29">
        <f>_xlfn.XLOOKUP(Grammys[[#This Row],[date]],mobile_visits[date],mobile_visits[mobile_visitors],"0")</f>
        <v>13904</v>
      </c>
    </row>
    <row r="2210" spans="1:9">
      <c r="A2210" s="1">
        <v>44944</v>
      </c>
      <c r="B2210">
        <v>25933</v>
      </c>
      <c r="C2210">
        <v>170210</v>
      </c>
      <c r="D2210">
        <v>28848</v>
      </c>
      <c r="E2210">
        <v>4602</v>
      </c>
      <c r="F2210">
        <v>137</v>
      </c>
      <c r="G2210" t="s">
        <v>40</v>
      </c>
      <c r="H2210" t="str">
        <f>IF(Grammys[[#This Row],[date]]&gt;=DATE(2022,2,1), "Grammys", "Grammys + TRA")</f>
        <v>Grammys</v>
      </c>
      <c r="I2210" s="29">
        <f>_xlfn.XLOOKUP(Grammys[[#This Row],[date]],mobile_visits[date],mobile_visits[mobile_visitors],"0")</f>
        <v>16311</v>
      </c>
    </row>
    <row r="2211" spans="1:9">
      <c r="A2211" s="1">
        <v>44945</v>
      </c>
      <c r="B2211">
        <v>27785</v>
      </c>
      <c r="C2211">
        <v>183587</v>
      </c>
      <c r="D2211">
        <v>31964</v>
      </c>
      <c r="E2211">
        <v>4105</v>
      </c>
      <c r="F2211">
        <v>117</v>
      </c>
      <c r="G2211" t="s">
        <v>40</v>
      </c>
      <c r="H2211" t="str">
        <f>IF(Grammys[[#This Row],[date]]&gt;=DATE(2022,2,1), "Grammys", "Grammys + TRA")</f>
        <v>Grammys</v>
      </c>
      <c r="I2211" s="29">
        <f>_xlfn.XLOOKUP(Grammys[[#This Row],[date]],mobile_visits[date],mobile_visits[mobile_visitors],"0")</f>
        <v>18633</v>
      </c>
    </row>
    <row r="2212" spans="1:9">
      <c r="A2212" s="1">
        <v>44946</v>
      </c>
      <c r="B2212">
        <v>26096</v>
      </c>
      <c r="C2212">
        <v>125693</v>
      </c>
      <c r="D2212">
        <v>29251</v>
      </c>
      <c r="E2212">
        <v>5146</v>
      </c>
      <c r="F2212">
        <v>103</v>
      </c>
      <c r="G2212" t="s">
        <v>40</v>
      </c>
      <c r="H2212" t="str">
        <f>IF(Grammys[[#This Row],[date]]&gt;=DATE(2022,2,1), "Grammys", "Grammys + TRA")</f>
        <v>Grammys</v>
      </c>
      <c r="I2212" s="29">
        <f>_xlfn.XLOOKUP(Grammys[[#This Row],[date]],mobile_visits[date],mobile_visits[mobile_visitors],"0")</f>
        <v>17152</v>
      </c>
    </row>
    <row r="2213" spans="1:9">
      <c r="A2213" s="1">
        <v>44947</v>
      </c>
      <c r="B2213">
        <v>24615</v>
      </c>
      <c r="C2213">
        <v>64786</v>
      </c>
      <c r="D2213">
        <v>27040</v>
      </c>
      <c r="E2213">
        <v>6531</v>
      </c>
      <c r="F2213">
        <v>84</v>
      </c>
      <c r="G2213" t="s">
        <v>40</v>
      </c>
      <c r="H2213" t="str">
        <f>IF(Grammys[[#This Row],[date]]&gt;=DATE(2022,2,1), "Grammys", "Grammys + TRA")</f>
        <v>Grammys</v>
      </c>
      <c r="I2213" s="29">
        <f>_xlfn.XLOOKUP(Grammys[[#This Row],[date]],mobile_visits[date],mobile_visits[mobile_visitors],"0")</f>
        <v>19191</v>
      </c>
    </row>
    <row r="2214" spans="1:9">
      <c r="A2214" s="1">
        <v>44948</v>
      </c>
      <c r="B2214">
        <v>39303</v>
      </c>
      <c r="C2214">
        <v>103388</v>
      </c>
      <c r="D2214">
        <v>43345</v>
      </c>
      <c r="E2214">
        <v>10022</v>
      </c>
      <c r="F2214">
        <v>84</v>
      </c>
      <c r="G2214" t="s">
        <v>40</v>
      </c>
      <c r="H2214" t="str">
        <f>IF(Grammys[[#This Row],[date]]&gt;=DATE(2022,2,1), "Grammys", "Grammys + TRA")</f>
        <v>Grammys</v>
      </c>
      <c r="I2214" s="29">
        <f>_xlfn.XLOOKUP(Grammys[[#This Row],[date]],mobile_visits[date],mobile_visits[mobile_visitors],"0")</f>
        <v>32862</v>
      </c>
    </row>
    <row r="2215" spans="1:9">
      <c r="A2215" s="1">
        <v>44949</v>
      </c>
      <c r="B2215">
        <v>31024</v>
      </c>
      <c r="C2215">
        <v>81100</v>
      </c>
      <c r="D2215">
        <v>34421</v>
      </c>
      <c r="E2215">
        <v>8420</v>
      </c>
      <c r="F2215">
        <v>90</v>
      </c>
      <c r="G2215" t="s">
        <v>40</v>
      </c>
      <c r="H2215" t="str">
        <f>IF(Grammys[[#This Row],[date]]&gt;=DATE(2022,2,1), "Grammys", "Grammys + TRA")</f>
        <v>Grammys</v>
      </c>
      <c r="I2215" s="29">
        <f>_xlfn.XLOOKUP(Grammys[[#This Row],[date]],mobile_visits[date],mobile_visits[mobile_visitors],"0")</f>
        <v>22211</v>
      </c>
    </row>
    <row r="2216" spans="1:9">
      <c r="A2216" s="1">
        <v>44950</v>
      </c>
      <c r="B2216">
        <v>43446</v>
      </c>
      <c r="C2216">
        <v>115557</v>
      </c>
      <c r="D2216">
        <v>47571</v>
      </c>
      <c r="E2216">
        <v>11770</v>
      </c>
      <c r="F2216">
        <v>90</v>
      </c>
      <c r="G2216" t="s">
        <v>40</v>
      </c>
      <c r="H2216" t="str">
        <f>IF(Grammys[[#This Row],[date]]&gt;=DATE(2022,2,1), "Grammys", "Grammys + TRA")</f>
        <v>Grammys</v>
      </c>
      <c r="I2216" s="29">
        <f>_xlfn.XLOOKUP(Grammys[[#This Row],[date]],mobile_visits[date],mobile_visits[mobile_visitors],"0")</f>
        <v>29287</v>
      </c>
    </row>
    <row r="2217" spans="1:9">
      <c r="A2217" s="1">
        <v>44951</v>
      </c>
      <c r="B2217">
        <v>52127</v>
      </c>
      <c r="C2217">
        <v>140288</v>
      </c>
      <c r="D2217">
        <v>60202</v>
      </c>
      <c r="E2217">
        <v>11842</v>
      </c>
      <c r="F2217">
        <v>118</v>
      </c>
      <c r="G2217" t="s">
        <v>40</v>
      </c>
      <c r="H2217" t="str">
        <f>IF(Grammys[[#This Row],[date]]&gt;=DATE(2022,2,1), "Grammys", "Grammys + TRA")</f>
        <v>Grammys</v>
      </c>
      <c r="I2217" s="29">
        <f>_xlfn.XLOOKUP(Grammys[[#This Row],[date]],mobile_visits[date],mobile_visits[mobile_visitors],"0")</f>
        <v>37577</v>
      </c>
    </row>
    <row r="2218" spans="1:9">
      <c r="A2218" s="1">
        <v>44952</v>
      </c>
      <c r="B2218">
        <v>48124</v>
      </c>
      <c r="C2218">
        <v>113561</v>
      </c>
      <c r="D2218">
        <v>53136</v>
      </c>
      <c r="E2218">
        <v>16956</v>
      </c>
      <c r="F2218">
        <v>101</v>
      </c>
      <c r="G2218" t="s">
        <v>40</v>
      </c>
      <c r="H2218" t="str">
        <f>IF(Grammys[[#This Row],[date]]&gt;=DATE(2022,2,1), "Grammys", "Grammys + TRA")</f>
        <v>Grammys</v>
      </c>
      <c r="I2218" s="29">
        <f>_xlfn.XLOOKUP(Grammys[[#This Row],[date]],mobile_visits[date],mobile_visits[mobile_visitors],"0")</f>
        <v>34174</v>
      </c>
    </row>
    <row r="2219" spans="1:9">
      <c r="A2219" s="1">
        <v>44953</v>
      </c>
      <c r="B2219">
        <v>45990</v>
      </c>
      <c r="C2219">
        <v>99612</v>
      </c>
      <c r="D2219">
        <v>49837</v>
      </c>
      <c r="E2219">
        <v>21176</v>
      </c>
      <c r="F2219">
        <v>90</v>
      </c>
      <c r="G2219" t="s">
        <v>40</v>
      </c>
      <c r="H2219" t="str">
        <f>IF(Grammys[[#This Row],[date]]&gt;=DATE(2022,2,1), "Grammys", "Grammys + TRA")</f>
        <v>Grammys</v>
      </c>
      <c r="I2219" s="29">
        <f>_xlfn.XLOOKUP(Grammys[[#This Row],[date]],mobile_visits[date],mobile_visits[mobile_visitors],"0")</f>
        <v>33917</v>
      </c>
    </row>
    <row r="2220" spans="1:9">
      <c r="A2220" s="1">
        <v>44954</v>
      </c>
      <c r="B2220">
        <v>42476</v>
      </c>
      <c r="C2220">
        <v>92595</v>
      </c>
      <c r="D2220">
        <v>45642</v>
      </c>
      <c r="E2220">
        <v>17463</v>
      </c>
      <c r="F2220">
        <v>85</v>
      </c>
      <c r="G2220" t="s">
        <v>40</v>
      </c>
      <c r="H2220" t="str">
        <f>IF(Grammys[[#This Row],[date]]&gt;=DATE(2022,2,1), "Grammys", "Grammys + TRA")</f>
        <v>Grammys</v>
      </c>
      <c r="I2220" s="29">
        <f>_xlfn.XLOOKUP(Grammys[[#This Row],[date]],mobile_visits[date],mobile_visits[mobile_visitors],"0")</f>
        <v>34419</v>
      </c>
    </row>
    <row r="2221" spans="1:9">
      <c r="A2221" s="1">
        <v>44955</v>
      </c>
      <c r="B2221">
        <v>75403</v>
      </c>
      <c r="C2221">
        <v>173982</v>
      </c>
      <c r="D2221">
        <v>81523</v>
      </c>
      <c r="E2221">
        <v>22754</v>
      </c>
      <c r="F2221">
        <v>86</v>
      </c>
      <c r="G2221" t="s">
        <v>40</v>
      </c>
      <c r="H2221" t="str">
        <f>IF(Grammys[[#This Row],[date]]&gt;=DATE(2022,2,1), "Grammys", "Grammys + TRA")</f>
        <v>Grammys</v>
      </c>
      <c r="I2221" s="29">
        <f>_xlfn.XLOOKUP(Grammys[[#This Row],[date]],mobile_visits[date],mobile_visits[mobile_visitors],"0")</f>
        <v>62861</v>
      </c>
    </row>
    <row r="2222" spans="1:9">
      <c r="A2222" s="1">
        <v>44956</v>
      </c>
      <c r="B2222">
        <v>65228</v>
      </c>
      <c r="C2222">
        <v>152244</v>
      </c>
      <c r="D2222">
        <v>72134</v>
      </c>
      <c r="E2222">
        <v>22932</v>
      </c>
      <c r="F2222">
        <v>90</v>
      </c>
      <c r="G2222" t="s">
        <v>40</v>
      </c>
      <c r="H2222" t="str">
        <f>IF(Grammys[[#This Row],[date]]&gt;=DATE(2022,2,1), "Grammys", "Grammys + TRA")</f>
        <v>Grammys</v>
      </c>
      <c r="I2222" s="29">
        <f>_xlfn.XLOOKUP(Grammys[[#This Row],[date]],mobile_visits[date],mobile_visits[mobile_visitors],"0")</f>
        <v>47158</v>
      </c>
    </row>
    <row r="2223" spans="1:9">
      <c r="A2223" s="1">
        <v>44957</v>
      </c>
      <c r="B2223">
        <v>64084</v>
      </c>
      <c r="C2223">
        <v>146379</v>
      </c>
      <c r="D2223">
        <v>69878</v>
      </c>
      <c r="E2223">
        <v>26722</v>
      </c>
      <c r="F2223">
        <v>96</v>
      </c>
      <c r="G2223" t="s">
        <v>40</v>
      </c>
      <c r="H2223" t="str">
        <f>IF(Grammys[[#This Row],[date]]&gt;=DATE(2022,2,1), "Grammys", "Grammys + TRA")</f>
        <v>Grammys</v>
      </c>
      <c r="I2223" s="29">
        <f>_xlfn.XLOOKUP(Grammys[[#This Row],[date]],mobile_visits[date],mobile_visits[mobile_visitors],"0")</f>
        <v>45623</v>
      </c>
    </row>
    <row r="2224" spans="1:9">
      <c r="A2224" s="1">
        <v>44958</v>
      </c>
      <c r="B2224">
        <v>77233</v>
      </c>
      <c r="C2224">
        <v>178624</v>
      </c>
      <c r="D2224">
        <v>84436</v>
      </c>
      <c r="E2224">
        <v>32382</v>
      </c>
      <c r="F2224">
        <v>95</v>
      </c>
      <c r="G2224" t="s">
        <v>40</v>
      </c>
      <c r="H2224" t="str">
        <f>IF(Grammys[[#This Row],[date]]&gt;=DATE(2022,2,1), "Grammys", "Grammys + TRA")</f>
        <v>Grammys</v>
      </c>
      <c r="I2224" s="29">
        <f>_xlfn.XLOOKUP(Grammys[[#This Row],[date]],mobile_visits[date],mobile_visits[mobile_visitors],"0")</f>
        <v>57546</v>
      </c>
    </row>
    <row r="2225" spans="1:9">
      <c r="A2225" s="1">
        <v>44959</v>
      </c>
      <c r="B2225">
        <v>88913</v>
      </c>
      <c r="C2225">
        <v>203918</v>
      </c>
      <c r="D2225">
        <v>96686</v>
      </c>
      <c r="E2225">
        <v>37708</v>
      </c>
      <c r="F2225">
        <v>92</v>
      </c>
      <c r="G2225" t="s">
        <v>40</v>
      </c>
      <c r="H2225" t="str">
        <f>IF(Grammys[[#This Row],[date]]&gt;=DATE(2022,2,1), "Grammys", "Grammys + TRA")</f>
        <v>Grammys</v>
      </c>
      <c r="I2225" s="29">
        <f>_xlfn.XLOOKUP(Grammys[[#This Row],[date]],mobile_visits[date],mobile_visits[mobile_visitors],"0")</f>
        <v>66488</v>
      </c>
    </row>
    <row r="2226" spans="1:9">
      <c r="A2226" s="1">
        <v>44960</v>
      </c>
      <c r="B2226">
        <v>123104</v>
      </c>
      <c r="C2226">
        <v>291271</v>
      </c>
      <c r="D2226">
        <v>135224</v>
      </c>
      <c r="E2226">
        <v>46639</v>
      </c>
      <c r="F2226">
        <v>92</v>
      </c>
      <c r="G2226" t="s">
        <v>40</v>
      </c>
      <c r="H2226" t="str">
        <f>IF(Grammys[[#This Row],[date]]&gt;=DATE(2022,2,1), "Grammys", "Grammys + TRA")</f>
        <v>Grammys</v>
      </c>
      <c r="I2226" s="29">
        <f>_xlfn.XLOOKUP(Grammys[[#This Row],[date]],mobile_visits[date],mobile_visits[mobile_visitors],"0")</f>
        <v>93170</v>
      </c>
    </row>
    <row r="2227" spans="1:9">
      <c r="A2227" s="1">
        <v>44961</v>
      </c>
      <c r="B2227">
        <v>198665</v>
      </c>
      <c r="C2227">
        <v>483438</v>
      </c>
      <c r="D2227">
        <v>220567</v>
      </c>
      <c r="E2227">
        <v>68090</v>
      </c>
      <c r="F2227">
        <v>94</v>
      </c>
      <c r="G2227" t="s">
        <v>40</v>
      </c>
      <c r="H2227" t="str">
        <f>IF(Grammys[[#This Row],[date]]&gt;=DATE(2022,2,1), "Grammys", "Grammys + TRA")</f>
        <v>Grammys</v>
      </c>
      <c r="I2227" s="29">
        <f>_xlfn.XLOOKUP(Grammys[[#This Row],[date]],mobile_visits[date],mobile_visits[mobile_visitors],"0")</f>
        <v>164559</v>
      </c>
    </row>
    <row r="2228" spans="1:9">
      <c r="A2228" s="1">
        <v>44962</v>
      </c>
      <c r="B2228">
        <v>2824595</v>
      </c>
      <c r="C2228">
        <v>7895521</v>
      </c>
      <c r="D2228">
        <v>3470476</v>
      </c>
      <c r="E2228">
        <v>841244</v>
      </c>
      <c r="F2228">
        <v>284</v>
      </c>
      <c r="G2228" t="s">
        <v>41</v>
      </c>
      <c r="H2228" t="str">
        <f>IF(Grammys[[#This Row],[date]]&gt;=DATE(2022,2,1), "Grammys", "Grammys + TRA")</f>
        <v>Grammys</v>
      </c>
      <c r="I2228" s="29">
        <f>_xlfn.XLOOKUP(Grammys[[#This Row],[date]],mobile_visits[date],mobile_visits[mobile_visitors],"0")</f>
        <v>2278580</v>
      </c>
    </row>
    <row r="2229" spans="1:9">
      <c r="A2229" s="1">
        <v>44963</v>
      </c>
      <c r="B2229">
        <v>1441282</v>
      </c>
      <c r="C2229">
        <v>3390650</v>
      </c>
      <c r="D2229">
        <v>1563450</v>
      </c>
      <c r="E2229">
        <v>548615</v>
      </c>
      <c r="F2229">
        <v>97</v>
      </c>
      <c r="G2229" t="s">
        <v>40</v>
      </c>
      <c r="H2229" t="str">
        <f>IF(Grammys[[#This Row],[date]]&gt;=DATE(2022,2,1), "Grammys", "Grammys + TRA")</f>
        <v>Grammys</v>
      </c>
      <c r="I2229" s="29">
        <f>_xlfn.XLOOKUP(Grammys[[#This Row],[date]],mobile_visits[date],mobile_visits[mobile_visitors],"0")</f>
        <v>1093047</v>
      </c>
    </row>
    <row r="2230" spans="1:9">
      <c r="A2230" s="1">
        <v>44964</v>
      </c>
      <c r="B2230">
        <v>367787</v>
      </c>
      <c r="C2230">
        <v>836729</v>
      </c>
      <c r="D2230">
        <v>404375</v>
      </c>
      <c r="E2230">
        <v>144120</v>
      </c>
      <c r="F2230">
        <v>107</v>
      </c>
      <c r="G2230" t="s">
        <v>40</v>
      </c>
      <c r="H2230" t="str">
        <f>IF(Grammys[[#This Row],[date]]&gt;=DATE(2022,2,1), "Grammys", "Grammys + TRA")</f>
        <v>Grammys</v>
      </c>
      <c r="I2230" s="29">
        <f>_xlfn.XLOOKUP(Grammys[[#This Row],[date]],mobile_visits[date],mobile_visits[mobile_visitors],"0")</f>
        <v>276837</v>
      </c>
    </row>
    <row r="2231" spans="1:9">
      <c r="A2231" s="1">
        <v>44965</v>
      </c>
      <c r="B2231">
        <v>209378</v>
      </c>
      <c r="C2231">
        <v>473098</v>
      </c>
      <c r="D2231">
        <v>225201</v>
      </c>
      <c r="E2231">
        <v>72222</v>
      </c>
      <c r="F2231">
        <v>110</v>
      </c>
      <c r="G2231" t="s">
        <v>40</v>
      </c>
      <c r="H2231" t="str">
        <f>IF(Grammys[[#This Row],[date]]&gt;=DATE(2022,2,1), "Grammys", "Grammys + TRA")</f>
        <v>Grammys</v>
      </c>
      <c r="I2231" s="29">
        <f>_xlfn.XLOOKUP(Grammys[[#This Row],[date]],mobile_visits[date],mobile_visits[mobile_visitors],"0")</f>
        <v>158349</v>
      </c>
    </row>
    <row r="2232" spans="1:9">
      <c r="A2232" s="1">
        <v>44966</v>
      </c>
      <c r="B2232">
        <v>151241</v>
      </c>
      <c r="C2232">
        <v>330990</v>
      </c>
      <c r="D2232">
        <v>162540</v>
      </c>
      <c r="E2232">
        <v>51737</v>
      </c>
      <c r="F2232">
        <v>102</v>
      </c>
      <c r="G2232" t="s">
        <v>40</v>
      </c>
      <c r="H2232" t="str">
        <f>IF(Grammys[[#This Row],[date]]&gt;=DATE(2022,2,1), "Grammys", "Grammys + TRA")</f>
        <v>Grammys</v>
      </c>
      <c r="I2232" s="29">
        <f>_xlfn.XLOOKUP(Grammys[[#This Row],[date]],mobile_visits[date],mobile_visits[mobile_visitors],"0")</f>
        <v>112519</v>
      </c>
    </row>
    <row r="2233" spans="1:9">
      <c r="A2233" s="1">
        <v>44967</v>
      </c>
      <c r="B2233">
        <v>122553</v>
      </c>
      <c r="C2233">
        <v>275305</v>
      </c>
      <c r="D2233">
        <v>133148</v>
      </c>
      <c r="E2233">
        <v>43140</v>
      </c>
      <c r="F2233">
        <v>108</v>
      </c>
      <c r="G2233" t="s">
        <v>40</v>
      </c>
      <c r="H2233" t="str">
        <f>IF(Grammys[[#This Row],[date]]&gt;=DATE(2022,2,1), "Grammys", "Grammys + TRA")</f>
        <v>Grammys</v>
      </c>
      <c r="I2233" s="29">
        <f>_xlfn.XLOOKUP(Grammys[[#This Row],[date]],mobile_visits[date],mobile_visits[mobile_visitors],"0")</f>
        <v>94314</v>
      </c>
    </row>
    <row r="2234" spans="1:9">
      <c r="A2234" s="1">
        <v>44968</v>
      </c>
      <c r="B2234">
        <v>122153</v>
      </c>
      <c r="C2234">
        <v>273913</v>
      </c>
      <c r="D2234">
        <v>130190</v>
      </c>
      <c r="E2234">
        <v>38302</v>
      </c>
      <c r="F2234">
        <v>109</v>
      </c>
      <c r="G2234" t="s">
        <v>40</v>
      </c>
      <c r="H2234" t="str">
        <f>IF(Grammys[[#This Row],[date]]&gt;=DATE(2022,2,1), "Grammys", "Grammys + TRA")</f>
        <v>Grammys</v>
      </c>
      <c r="I2234" s="29">
        <f>_xlfn.XLOOKUP(Grammys[[#This Row],[date]],mobile_visits[date],mobile_visits[mobile_visitors],"0")</f>
        <v>99963</v>
      </c>
    </row>
    <row r="2235" spans="1:9">
      <c r="A2235" s="1">
        <v>44969</v>
      </c>
      <c r="B2235">
        <v>126021</v>
      </c>
      <c r="C2235">
        <v>260762</v>
      </c>
      <c r="D2235">
        <v>136061</v>
      </c>
      <c r="E2235">
        <v>34682</v>
      </c>
      <c r="F2235">
        <v>111</v>
      </c>
      <c r="G2235" t="s">
        <v>40</v>
      </c>
      <c r="H2235" t="str">
        <f>IF(Grammys[[#This Row],[date]]&gt;=DATE(2022,2,1), "Grammys", "Grammys + TRA")</f>
        <v>Grammys</v>
      </c>
      <c r="I2235" s="29">
        <f>_xlfn.XLOOKUP(Grammys[[#This Row],[date]],mobile_visits[date],mobile_visits[mobile_visitors],"0")</f>
        <v>105474</v>
      </c>
    </row>
    <row r="2236" spans="1:9">
      <c r="A2236" s="1">
        <v>44970</v>
      </c>
      <c r="B2236">
        <v>81844</v>
      </c>
      <c r="C2236">
        <v>162329</v>
      </c>
      <c r="D2236">
        <v>86797</v>
      </c>
      <c r="E2236">
        <v>24139</v>
      </c>
      <c r="F2236">
        <v>111</v>
      </c>
      <c r="G2236" t="s">
        <v>40</v>
      </c>
      <c r="H2236" t="str">
        <f>IF(Grammys[[#This Row],[date]]&gt;=DATE(2022,2,1), "Grammys", "Grammys + TRA")</f>
        <v>Grammys</v>
      </c>
      <c r="I2236" s="29">
        <f>_xlfn.XLOOKUP(Grammys[[#This Row],[date]],mobile_visits[date],mobile_visits[mobile_visitors],"0")</f>
        <v>58637</v>
      </c>
    </row>
    <row r="2237" spans="1:9">
      <c r="A2237" s="1">
        <v>44971</v>
      </c>
      <c r="B2237">
        <v>55874</v>
      </c>
      <c r="C2237">
        <v>109908</v>
      </c>
      <c r="D2237">
        <v>59977</v>
      </c>
      <c r="E2237">
        <v>19415</v>
      </c>
      <c r="F2237">
        <v>102</v>
      </c>
      <c r="G2237" t="s">
        <v>40</v>
      </c>
      <c r="H2237" t="str">
        <f>IF(Grammys[[#This Row],[date]]&gt;=DATE(2022,2,1), "Grammys", "Grammys + TRA")</f>
        <v>Grammys</v>
      </c>
      <c r="I2237" s="29">
        <f>_xlfn.XLOOKUP(Grammys[[#This Row],[date]],mobile_visits[date],mobile_visits[mobile_visitors],"0")</f>
        <v>40385</v>
      </c>
    </row>
    <row r="2238" spans="1:9">
      <c r="A2238" s="1">
        <v>44972</v>
      </c>
      <c r="B2238">
        <v>48658</v>
      </c>
      <c r="C2238">
        <v>98360</v>
      </c>
      <c r="D2238">
        <v>52353</v>
      </c>
      <c r="E2238">
        <v>18492</v>
      </c>
      <c r="F2238">
        <v>101</v>
      </c>
      <c r="G2238" t="s">
        <v>40</v>
      </c>
      <c r="H2238" t="str">
        <f>IF(Grammys[[#This Row],[date]]&gt;=DATE(2022,2,1), "Grammys", "Grammys + TRA")</f>
        <v>Grammys</v>
      </c>
      <c r="I2238" s="29">
        <f>_xlfn.XLOOKUP(Grammys[[#This Row],[date]],mobile_visits[date],mobile_visits[mobile_visitors],"0")</f>
        <v>33456</v>
      </c>
    </row>
    <row r="2239" spans="1:9">
      <c r="A2239" s="1">
        <v>44973</v>
      </c>
      <c r="B2239">
        <v>43914</v>
      </c>
      <c r="C2239">
        <v>87613</v>
      </c>
      <c r="D2239">
        <v>47169</v>
      </c>
      <c r="E2239">
        <v>17863</v>
      </c>
      <c r="F2239">
        <v>97</v>
      </c>
      <c r="G2239" t="s">
        <v>40</v>
      </c>
      <c r="H2239" t="str">
        <f>IF(Grammys[[#This Row],[date]]&gt;=DATE(2022,2,1), "Grammys", "Grammys + TRA")</f>
        <v>Grammys</v>
      </c>
      <c r="I2239" s="29">
        <f>_xlfn.XLOOKUP(Grammys[[#This Row],[date]],mobile_visits[date],mobile_visits[mobile_visitors],"0")</f>
        <v>30511</v>
      </c>
    </row>
    <row r="2240" spans="1:9">
      <c r="A2240" s="1">
        <v>44974</v>
      </c>
      <c r="B2240">
        <v>42247</v>
      </c>
      <c r="C2240">
        <v>85376</v>
      </c>
      <c r="D2240">
        <v>45549</v>
      </c>
      <c r="E2240">
        <v>16931</v>
      </c>
      <c r="F2240">
        <v>99</v>
      </c>
      <c r="G2240" t="s">
        <v>40</v>
      </c>
      <c r="H2240" t="str">
        <f>IF(Grammys[[#This Row],[date]]&gt;=DATE(2022,2,1), "Grammys", "Grammys + TRA")</f>
        <v>Grammys</v>
      </c>
      <c r="I2240" s="29">
        <f>_xlfn.XLOOKUP(Grammys[[#This Row],[date]],mobile_visits[date],mobile_visits[mobile_visitors],"0")</f>
        <v>30122</v>
      </c>
    </row>
    <row r="2241" spans="1:9">
      <c r="A2241" s="1">
        <v>44975</v>
      </c>
      <c r="B2241">
        <v>37337</v>
      </c>
      <c r="C2241">
        <v>75567</v>
      </c>
      <c r="D2241">
        <v>40138</v>
      </c>
      <c r="E2241">
        <v>14611</v>
      </c>
      <c r="F2241">
        <v>95</v>
      </c>
      <c r="G2241" t="s">
        <v>40</v>
      </c>
      <c r="H2241" t="str">
        <f>IF(Grammys[[#This Row],[date]]&gt;=DATE(2022,2,1), "Grammys", "Grammys + TRA")</f>
        <v>Grammys</v>
      </c>
      <c r="I2241" s="29">
        <f>_xlfn.XLOOKUP(Grammys[[#This Row],[date]],mobile_visits[date],mobile_visits[mobile_visitors],"0")</f>
        <v>29749</v>
      </c>
    </row>
    <row r="2242" spans="1:9">
      <c r="A2242" s="1">
        <v>44976</v>
      </c>
      <c r="B2242">
        <v>34338</v>
      </c>
      <c r="C2242">
        <v>69655</v>
      </c>
      <c r="D2242">
        <v>37181</v>
      </c>
      <c r="E2242">
        <v>14118</v>
      </c>
      <c r="F2242">
        <v>92</v>
      </c>
      <c r="G2242" t="s">
        <v>40</v>
      </c>
      <c r="H2242" t="str">
        <f>IF(Grammys[[#This Row],[date]]&gt;=DATE(2022,2,1), "Grammys", "Grammys + TRA")</f>
        <v>Grammys</v>
      </c>
      <c r="I2242" s="29">
        <f>_xlfn.XLOOKUP(Grammys[[#This Row],[date]],mobile_visits[date],mobile_visits[mobile_visitors],"0")</f>
        <v>27219</v>
      </c>
    </row>
    <row r="2243" spans="1:9">
      <c r="A2243" s="1">
        <v>44977</v>
      </c>
      <c r="B2243">
        <v>29949</v>
      </c>
      <c r="C2243">
        <v>59554</v>
      </c>
      <c r="D2243">
        <v>32092</v>
      </c>
      <c r="E2243">
        <v>12966</v>
      </c>
      <c r="F2243">
        <v>87</v>
      </c>
      <c r="G2243" t="s">
        <v>40</v>
      </c>
      <c r="H2243" t="str">
        <f>IF(Grammys[[#This Row],[date]]&gt;=DATE(2022,2,1), "Grammys", "Grammys + TRA")</f>
        <v>Grammys</v>
      </c>
      <c r="I2243" s="29">
        <f>_xlfn.XLOOKUP(Grammys[[#This Row],[date]],mobile_visits[date],mobile_visits[mobile_visitors],"0")</f>
        <v>21944</v>
      </c>
    </row>
    <row r="2244" spans="1:9">
      <c r="A2244" s="1">
        <v>44978</v>
      </c>
      <c r="B2244">
        <v>27896</v>
      </c>
      <c r="C2244">
        <v>55157</v>
      </c>
      <c r="D2244">
        <v>29761</v>
      </c>
      <c r="E2244">
        <v>12726</v>
      </c>
      <c r="F2244">
        <v>90</v>
      </c>
      <c r="G2244" t="s">
        <v>40</v>
      </c>
      <c r="H2244" t="str">
        <f>IF(Grammys[[#This Row],[date]]&gt;=DATE(2022,2,1), "Grammys", "Grammys + TRA")</f>
        <v>Grammys</v>
      </c>
      <c r="I2244" s="29">
        <f>_xlfn.XLOOKUP(Grammys[[#This Row],[date]],mobile_visits[date],mobile_visits[mobile_visitors],"0")</f>
        <v>19161</v>
      </c>
    </row>
    <row r="2245" spans="1:9">
      <c r="A2245" s="1">
        <v>44979</v>
      </c>
      <c r="B2245">
        <v>26660</v>
      </c>
      <c r="C2245">
        <v>51730</v>
      </c>
      <c r="D2245">
        <v>28476</v>
      </c>
      <c r="E2245">
        <v>13005</v>
      </c>
      <c r="F2245">
        <v>91</v>
      </c>
      <c r="G2245" t="s">
        <v>40</v>
      </c>
      <c r="H2245" t="str">
        <f>IF(Grammys[[#This Row],[date]]&gt;=DATE(2022,2,1), "Grammys", "Grammys + TRA")</f>
        <v>Grammys</v>
      </c>
      <c r="I2245" s="29">
        <f>_xlfn.XLOOKUP(Grammys[[#This Row],[date]],mobile_visits[date],mobile_visits[mobile_visitors],"0")</f>
        <v>17351</v>
      </c>
    </row>
    <row r="2246" spans="1:9">
      <c r="A2246" s="1">
        <v>44980</v>
      </c>
      <c r="B2246">
        <v>26618</v>
      </c>
      <c r="C2246">
        <v>51344</v>
      </c>
      <c r="D2246">
        <v>28370</v>
      </c>
      <c r="E2246">
        <v>13164</v>
      </c>
      <c r="F2246">
        <v>88</v>
      </c>
      <c r="G2246" t="s">
        <v>40</v>
      </c>
      <c r="H2246" t="str">
        <f>IF(Grammys[[#This Row],[date]]&gt;=DATE(2022,2,1), "Grammys", "Grammys + TRA")</f>
        <v>Grammys</v>
      </c>
      <c r="I2246" s="29">
        <f>_xlfn.XLOOKUP(Grammys[[#This Row],[date]],mobile_visits[date],mobile_visits[mobile_visitors],"0")</f>
        <v>17987</v>
      </c>
    </row>
    <row r="2247" spans="1:9">
      <c r="A2247" s="1">
        <v>44981</v>
      </c>
      <c r="B2247">
        <v>27396</v>
      </c>
      <c r="C2247">
        <v>53956</v>
      </c>
      <c r="D2247">
        <v>29299</v>
      </c>
      <c r="E2247">
        <v>13648</v>
      </c>
      <c r="F2247">
        <v>84</v>
      </c>
      <c r="G2247" t="s">
        <v>40</v>
      </c>
      <c r="H2247" t="str">
        <f>IF(Grammys[[#This Row],[date]]&gt;=DATE(2022,2,1), "Grammys", "Grammys + TRA")</f>
        <v>Grammys</v>
      </c>
      <c r="I2247" s="29">
        <f>_xlfn.XLOOKUP(Grammys[[#This Row],[date]],mobile_visits[date],mobile_visits[mobile_visitors],"0")</f>
        <v>18504</v>
      </c>
    </row>
    <row r="2248" spans="1:9">
      <c r="A2248" s="1">
        <v>44982</v>
      </c>
      <c r="B2248">
        <v>24847</v>
      </c>
      <c r="C2248">
        <v>50086</v>
      </c>
      <c r="D2248">
        <v>26561</v>
      </c>
      <c r="E2248">
        <v>12357</v>
      </c>
      <c r="F2248">
        <v>83</v>
      </c>
      <c r="G2248" t="s">
        <v>40</v>
      </c>
      <c r="H2248" t="str">
        <f>IF(Grammys[[#This Row],[date]]&gt;=DATE(2022,2,1), "Grammys", "Grammys + TRA")</f>
        <v>Grammys</v>
      </c>
      <c r="I2248" s="29">
        <f>_xlfn.XLOOKUP(Grammys[[#This Row],[date]],mobile_visits[date],mobile_visits[mobile_visitors],"0")</f>
        <v>19528</v>
      </c>
    </row>
    <row r="2249" spans="1:9">
      <c r="A2249" s="1">
        <v>44983</v>
      </c>
      <c r="B2249">
        <v>21871</v>
      </c>
      <c r="C2249">
        <v>43844</v>
      </c>
      <c r="D2249">
        <v>23439</v>
      </c>
      <c r="E2249">
        <v>11242</v>
      </c>
      <c r="F2249">
        <v>87</v>
      </c>
      <c r="G2249" t="s">
        <v>40</v>
      </c>
      <c r="H2249" t="str">
        <f>IF(Grammys[[#This Row],[date]]&gt;=DATE(2022,2,1), "Grammys", "Grammys + TRA")</f>
        <v>Grammys</v>
      </c>
      <c r="I2249" s="29">
        <f>_xlfn.XLOOKUP(Grammys[[#This Row],[date]],mobile_visits[date],mobile_visits[mobile_visitors],"0")</f>
        <v>16500</v>
      </c>
    </row>
    <row r="2250" spans="1:9">
      <c r="A2250" s="1">
        <v>44984</v>
      </c>
      <c r="B2250">
        <v>21367</v>
      </c>
      <c r="C2250">
        <v>41234</v>
      </c>
      <c r="D2250">
        <v>22820</v>
      </c>
      <c r="E2250">
        <v>11280</v>
      </c>
      <c r="F2250">
        <v>77</v>
      </c>
      <c r="G2250" t="s">
        <v>40</v>
      </c>
      <c r="H2250" t="str">
        <f>IF(Grammys[[#This Row],[date]]&gt;=DATE(2022,2,1), "Grammys", "Grammys + TRA")</f>
        <v>Grammys</v>
      </c>
      <c r="I2250" s="29">
        <f>_xlfn.XLOOKUP(Grammys[[#This Row],[date]],mobile_visits[date],mobile_visits[mobile_visitors],"0")</f>
        <v>13909</v>
      </c>
    </row>
    <row r="2251" spans="1:9">
      <c r="A2251" s="1">
        <v>44985</v>
      </c>
      <c r="B2251">
        <v>20536</v>
      </c>
      <c r="C2251">
        <v>40037</v>
      </c>
      <c r="D2251">
        <v>22000</v>
      </c>
      <c r="E2251">
        <v>10818</v>
      </c>
      <c r="F2251">
        <v>76</v>
      </c>
      <c r="G2251" t="s">
        <v>40</v>
      </c>
      <c r="H2251" t="str">
        <f>IF(Grammys[[#This Row],[date]]&gt;=DATE(2022,2,1), "Grammys", "Grammys + TRA")</f>
        <v>Grammys</v>
      </c>
      <c r="I2251" s="29">
        <f>_xlfn.XLOOKUP(Grammys[[#This Row],[date]],mobile_visits[date],mobile_visits[mobile_visitors],"0")</f>
        <v>13000</v>
      </c>
    </row>
    <row r="2252" spans="1:9">
      <c r="A2252" s="1">
        <v>44986</v>
      </c>
      <c r="B2252">
        <v>20487</v>
      </c>
      <c r="C2252">
        <v>38927</v>
      </c>
      <c r="D2252">
        <v>21878</v>
      </c>
      <c r="E2252">
        <v>10762</v>
      </c>
      <c r="F2252">
        <v>80</v>
      </c>
      <c r="G2252" t="s">
        <v>40</v>
      </c>
      <c r="H2252" t="str">
        <f>IF(Grammys[[#This Row],[date]]&gt;=DATE(2022,2,1), "Grammys", "Grammys + TRA")</f>
        <v>Grammys</v>
      </c>
      <c r="I2252" s="29">
        <f>_xlfn.XLOOKUP(Grammys[[#This Row],[date]],mobile_visits[date],mobile_visits[mobile_visitors],"0")</f>
        <v>13525</v>
      </c>
    </row>
    <row r="2253" spans="1:9">
      <c r="A2253" s="1">
        <v>44987</v>
      </c>
      <c r="B2253">
        <v>20803</v>
      </c>
      <c r="C2253">
        <v>39818</v>
      </c>
      <c r="D2253">
        <v>21899</v>
      </c>
      <c r="E2253">
        <v>11046</v>
      </c>
      <c r="F2253">
        <v>80</v>
      </c>
      <c r="G2253" t="s">
        <v>40</v>
      </c>
      <c r="H2253" t="str">
        <f>IF(Grammys[[#This Row],[date]]&gt;=DATE(2022,2,1), "Grammys", "Grammys + TRA")</f>
        <v>Grammys</v>
      </c>
      <c r="I2253" s="29">
        <f>_xlfn.XLOOKUP(Grammys[[#This Row],[date]],mobile_visits[date],mobile_visits[mobile_visitors],"0")</f>
        <v>13476</v>
      </c>
    </row>
    <row r="2254" spans="1:9">
      <c r="A2254" s="1">
        <v>44988</v>
      </c>
      <c r="B2254">
        <v>19518</v>
      </c>
      <c r="C2254">
        <v>37294</v>
      </c>
      <c r="D2254">
        <v>20717</v>
      </c>
      <c r="E2254">
        <v>10280</v>
      </c>
      <c r="F2254">
        <v>76</v>
      </c>
      <c r="G2254" t="s">
        <v>40</v>
      </c>
      <c r="H2254" t="str">
        <f>IF(Grammys[[#This Row],[date]]&gt;=DATE(2022,2,1), "Grammys", "Grammys + TRA")</f>
        <v>Grammys</v>
      </c>
      <c r="I2254" s="29">
        <f>_xlfn.XLOOKUP(Grammys[[#This Row],[date]],mobile_visits[date],mobile_visits[mobile_visitors],"0")</f>
        <v>14381</v>
      </c>
    </row>
    <row r="2255" spans="1:9">
      <c r="A2255" s="1">
        <v>44989</v>
      </c>
      <c r="B2255">
        <v>18295</v>
      </c>
      <c r="C2255">
        <v>35962</v>
      </c>
      <c r="D2255">
        <v>19545</v>
      </c>
      <c r="E2255">
        <v>9306</v>
      </c>
      <c r="F2255">
        <v>79</v>
      </c>
      <c r="G2255" t="s">
        <v>40</v>
      </c>
      <c r="H2255" t="str">
        <f>IF(Grammys[[#This Row],[date]]&gt;=DATE(2022,2,1), "Grammys", "Grammys + TRA")</f>
        <v>Grammys</v>
      </c>
      <c r="I2255" s="29">
        <f>_xlfn.XLOOKUP(Grammys[[#This Row],[date]],mobile_visits[date],mobile_visits[mobile_visitors],"0")</f>
        <v>13706</v>
      </c>
    </row>
    <row r="2256" spans="1:9">
      <c r="A2256" s="1">
        <v>44990</v>
      </c>
      <c r="B2256">
        <v>18840</v>
      </c>
      <c r="C2256">
        <v>36418</v>
      </c>
      <c r="D2256">
        <v>20056</v>
      </c>
      <c r="E2256">
        <v>9774</v>
      </c>
      <c r="F2256">
        <v>78</v>
      </c>
      <c r="G2256" t="s">
        <v>40</v>
      </c>
      <c r="H2256" t="str">
        <f>IF(Grammys[[#This Row],[date]]&gt;=DATE(2022,2,1), "Grammys", "Grammys + TRA")</f>
        <v>Grammys</v>
      </c>
      <c r="I2256" s="29">
        <f>_xlfn.XLOOKUP(Grammys[[#This Row],[date]],mobile_visits[date],mobile_visits[mobile_visitors],"0")</f>
        <v>14903</v>
      </c>
    </row>
    <row r="2257" spans="1:9">
      <c r="A2257" s="1">
        <v>44991</v>
      </c>
      <c r="B2257">
        <v>18650</v>
      </c>
      <c r="C2257">
        <v>35807</v>
      </c>
      <c r="D2257">
        <v>19985</v>
      </c>
      <c r="E2257">
        <v>9891</v>
      </c>
      <c r="F2257">
        <v>82</v>
      </c>
      <c r="G2257" t="s">
        <v>40</v>
      </c>
      <c r="H2257" t="str">
        <f>IF(Grammys[[#This Row],[date]]&gt;=DATE(2022,2,1), "Grammys", "Grammys + TRA")</f>
        <v>Grammys</v>
      </c>
      <c r="I2257" s="29">
        <f>_xlfn.XLOOKUP(Grammys[[#This Row],[date]],mobile_visits[date],mobile_visits[mobile_visitors],"0")</f>
        <v>11923</v>
      </c>
    </row>
    <row r="2258" spans="1:9">
      <c r="A2258" s="1">
        <v>44992</v>
      </c>
      <c r="B2258">
        <v>18921</v>
      </c>
      <c r="C2258">
        <v>35836</v>
      </c>
      <c r="D2258">
        <v>20328</v>
      </c>
      <c r="E2258">
        <v>10347</v>
      </c>
      <c r="F2258">
        <v>81</v>
      </c>
      <c r="G2258" t="s">
        <v>40</v>
      </c>
      <c r="H2258" t="str">
        <f>IF(Grammys[[#This Row],[date]]&gt;=DATE(2022,2,1), "Grammys", "Grammys + TRA")</f>
        <v>Grammys</v>
      </c>
      <c r="I2258" s="29">
        <f>_xlfn.XLOOKUP(Grammys[[#This Row],[date]],mobile_visits[date],mobile_visits[mobile_visitors],"0")</f>
        <v>11724</v>
      </c>
    </row>
    <row r="2259" spans="1:9">
      <c r="A2259" s="1">
        <v>44993</v>
      </c>
      <c r="B2259">
        <v>18656</v>
      </c>
      <c r="C2259">
        <v>35916</v>
      </c>
      <c r="D2259">
        <v>20085</v>
      </c>
      <c r="E2259">
        <v>10348</v>
      </c>
      <c r="F2259">
        <v>84</v>
      </c>
      <c r="G2259" t="s">
        <v>40</v>
      </c>
      <c r="H2259" t="str">
        <f>IF(Grammys[[#This Row],[date]]&gt;=DATE(2022,2,1), "Grammys", "Grammys + TRA")</f>
        <v>Grammys</v>
      </c>
      <c r="I2259" s="29">
        <f>_xlfn.XLOOKUP(Grammys[[#This Row],[date]],mobile_visits[date],mobile_visits[mobile_visitors],"0")</f>
        <v>12007</v>
      </c>
    </row>
    <row r="2260" spans="1:9">
      <c r="A2260" s="1">
        <v>44994</v>
      </c>
      <c r="B2260">
        <v>17114</v>
      </c>
      <c r="C2260">
        <v>33313</v>
      </c>
      <c r="D2260">
        <v>18576</v>
      </c>
      <c r="E2260">
        <v>9461</v>
      </c>
      <c r="F2260">
        <v>81</v>
      </c>
      <c r="G2260" t="s">
        <v>40</v>
      </c>
      <c r="H2260" t="str">
        <f>IF(Grammys[[#This Row],[date]]&gt;=DATE(2022,2,1), "Grammys", "Grammys + TRA")</f>
        <v>Grammys</v>
      </c>
      <c r="I2260" s="29">
        <f>_xlfn.XLOOKUP(Grammys[[#This Row],[date]],mobile_visits[date],mobile_visits[mobile_visitors],"0")</f>
        <v>9995</v>
      </c>
    </row>
    <row r="2261" spans="1:9">
      <c r="A2261" s="1">
        <v>44995</v>
      </c>
      <c r="B2261">
        <v>19174</v>
      </c>
      <c r="C2261">
        <v>36701</v>
      </c>
      <c r="D2261">
        <v>20546</v>
      </c>
      <c r="E2261">
        <v>10578</v>
      </c>
      <c r="F2261">
        <v>73</v>
      </c>
      <c r="G2261" t="s">
        <v>40</v>
      </c>
      <c r="H2261" t="str">
        <f>IF(Grammys[[#This Row],[date]]&gt;=DATE(2022,2,1), "Grammys", "Grammys + TRA")</f>
        <v>Grammys</v>
      </c>
      <c r="I2261" s="29">
        <f>_xlfn.XLOOKUP(Grammys[[#This Row],[date]],mobile_visits[date],mobile_visits[mobile_visitors],"0")</f>
        <v>13750</v>
      </c>
    </row>
    <row r="2262" spans="1:9">
      <c r="A2262" s="1">
        <v>44996</v>
      </c>
      <c r="B2262">
        <v>18801</v>
      </c>
      <c r="C2262">
        <v>35623</v>
      </c>
      <c r="D2262">
        <v>19934</v>
      </c>
      <c r="E2262">
        <v>10087</v>
      </c>
      <c r="F2262">
        <v>68</v>
      </c>
      <c r="G2262" t="s">
        <v>40</v>
      </c>
      <c r="H2262" t="str">
        <f>IF(Grammys[[#This Row],[date]]&gt;=DATE(2022,2,1), "Grammys", "Grammys + TRA")</f>
        <v>Grammys</v>
      </c>
      <c r="I2262" s="29">
        <f>_xlfn.XLOOKUP(Grammys[[#This Row],[date]],mobile_visits[date],mobile_visits[mobile_visitors],"0")</f>
        <v>14707</v>
      </c>
    </row>
    <row r="2263" spans="1:9">
      <c r="A2263" s="1">
        <v>44997</v>
      </c>
      <c r="B2263">
        <v>37150</v>
      </c>
      <c r="C2263">
        <v>75379</v>
      </c>
      <c r="D2263">
        <v>38967</v>
      </c>
      <c r="E2263">
        <v>17828</v>
      </c>
      <c r="F2263">
        <v>65</v>
      </c>
      <c r="G2263" t="s">
        <v>40</v>
      </c>
      <c r="H2263" t="str">
        <f>IF(Grammys[[#This Row],[date]]&gt;=DATE(2022,2,1), "Grammys", "Grammys + TRA")</f>
        <v>Grammys</v>
      </c>
      <c r="I2263" s="29">
        <f>_xlfn.XLOOKUP(Grammys[[#This Row],[date]],mobile_visits[date],mobile_visits[mobile_visitors],"0")</f>
        <v>30240</v>
      </c>
    </row>
    <row r="2264" spans="1:9">
      <c r="A2264" s="1">
        <v>44998</v>
      </c>
      <c r="B2264">
        <v>36086</v>
      </c>
      <c r="C2264">
        <v>77071</v>
      </c>
      <c r="D2264">
        <v>38037</v>
      </c>
      <c r="E2264">
        <v>17197</v>
      </c>
      <c r="F2264">
        <v>64</v>
      </c>
      <c r="G2264" t="s">
        <v>40</v>
      </c>
      <c r="H2264" t="str">
        <f>IF(Grammys[[#This Row],[date]]&gt;=DATE(2022,2,1), "Grammys", "Grammys + TRA")</f>
        <v>Grammys</v>
      </c>
      <c r="I2264" s="29">
        <f>_xlfn.XLOOKUP(Grammys[[#This Row],[date]],mobile_visits[date],mobile_visits[mobile_visitors],"0")</f>
        <v>27142</v>
      </c>
    </row>
    <row r="2265" spans="1:9">
      <c r="A2265" s="1">
        <v>44999</v>
      </c>
      <c r="B2265">
        <v>21167</v>
      </c>
      <c r="C2265">
        <v>41054</v>
      </c>
      <c r="D2265">
        <v>22488</v>
      </c>
      <c r="E2265">
        <v>11330</v>
      </c>
      <c r="F2265">
        <v>73</v>
      </c>
      <c r="G2265" t="s">
        <v>40</v>
      </c>
      <c r="H2265" t="str">
        <f>IF(Grammys[[#This Row],[date]]&gt;=DATE(2022,2,1), "Grammys", "Grammys + TRA")</f>
        <v>Grammys</v>
      </c>
      <c r="I2265" s="29">
        <f>_xlfn.XLOOKUP(Grammys[[#This Row],[date]],mobile_visits[date],mobile_visits[mobile_visitors],"0")</f>
        <v>14831</v>
      </c>
    </row>
    <row r="2266" spans="1:9">
      <c r="A2266" s="1">
        <v>45000</v>
      </c>
      <c r="B2266">
        <v>18476</v>
      </c>
      <c r="C2266">
        <v>36023</v>
      </c>
      <c r="D2266">
        <v>19678</v>
      </c>
      <c r="E2266">
        <v>9967</v>
      </c>
      <c r="F2266">
        <v>77</v>
      </c>
      <c r="G2266" t="s">
        <v>40</v>
      </c>
      <c r="H2266" t="str">
        <f>IF(Grammys[[#This Row],[date]]&gt;=DATE(2022,2,1), "Grammys", "Grammys + TRA")</f>
        <v>Grammys</v>
      </c>
      <c r="I2266" s="29">
        <f>_xlfn.XLOOKUP(Grammys[[#This Row],[date]],mobile_visits[date],mobile_visits[mobile_visitors],"0")</f>
        <v>11827</v>
      </c>
    </row>
    <row r="2267" spans="1:9">
      <c r="A2267" s="1">
        <v>45001</v>
      </c>
      <c r="B2267">
        <v>18763</v>
      </c>
      <c r="C2267">
        <v>35997</v>
      </c>
      <c r="D2267">
        <v>19991</v>
      </c>
      <c r="E2267">
        <v>10334</v>
      </c>
      <c r="F2267">
        <v>76</v>
      </c>
      <c r="G2267" t="s">
        <v>40</v>
      </c>
      <c r="H2267" t="str">
        <f>IF(Grammys[[#This Row],[date]]&gt;=DATE(2022,2,1), "Grammys", "Grammys + TRA")</f>
        <v>Grammys</v>
      </c>
      <c r="I2267" s="29">
        <f>_xlfn.XLOOKUP(Grammys[[#This Row],[date]],mobile_visits[date],mobile_visits[mobile_visitors],"0")</f>
        <v>12088</v>
      </c>
    </row>
    <row r="2268" spans="1:9">
      <c r="A2268" s="1">
        <v>45002</v>
      </c>
      <c r="B2268">
        <v>18023</v>
      </c>
      <c r="C2268">
        <v>34579</v>
      </c>
      <c r="D2268">
        <v>19227</v>
      </c>
      <c r="E2268">
        <v>9672</v>
      </c>
      <c r="F2268">
        <v>72</v>
      </c>
      <c r="G2268" t="s">
        <v>40</v>
      </c>
      <c r="H2268" t="str">
        <f>IF(Grammys[[#This Row],[date]]&gt;=DATE(2022,2,1), "Grammys", "Grammys + TRA")</f>
        <v>Grammys</v>
      </c>
      <c r="I2268" s="29">
        <f>_xlfn.XLOOKUP(Grammys[[#This Row],[date]],mobile_visits[date],mobile_visits[mobile_visitors],"0")</f>
        <v>12260</v>
      </c>
    </row>
    <row r="2269" spans="1:9">
      <c r="A2269" s="1">
        <v>45003</v>
      </c>
      <c r="B2269">
        <v>27380</v>
      </c>
      <c r="C2269">
        <v>50004</v>
      </c>
      <c r="D2269">
        <v>29080</v>
      </c>
      <c r="E2269">
        <v>14817</v>
      </c>
      <c r="F2269">
        <v>76</v>
      </c>
      <c r="G2269" t="s">
        <v>40</v>
      </c>
      <c r="H2269" t="str">
        <f>IF(Grammys[[#This Row],[date]]&gt;=DATE(2022,2,1), "Grammys", "Grammys + TRA")</f>
        <v>Grammys</v>
      </c>
      <c r="I2269" s="29">
        <f>_xlfn.XLOOKUP(Grammys[[#This Row],[date]],mobile_visits[date],mobile_visits[mobile_visitors],"0")</f>
        <v>21774</v>
      </c>
    </row>
    <row r="2270" spans="1:9">
      <c r="A2270" s="1">
        <v>45004</v>
      </c>
      <c r="B2270">
        <v>20211</v>
      </c>
      <c r="C2270">
        <v>37913</v>
      </c>
      <c r="D2270">
        <v>21136</v>
      </c>
      <c r="E2270">
        <v>10363</v>
      </c>
      <c r="F2270">
        <v>68</v>
      </c>
      <c r="G2270" t="s">
        <v>40</v>
      </c>
      <c r="H2270" t="str">
        <f>IF(Grammys[[#This Row],[date]]&gt;=DATE(2022,2,1), "Grammys", "Grammys + TRA")</f>
        <v>Grammys</v>
      </c>
      <c r="I2270" s="29">
        <f>_xlfn.XLOOKUP(Grammys[[#This Row],[date]],mobile_visits[date],mobile_visits[mobile_visitors],"0")</f>
        <v>15335</v>
      </c>
    </row>
    <row r="2271" spans="1:9">
      <c r="A2271" s="1">
        <v>45005</v>
      </c>
      <c r="B2271">
        <v>18764</v>
      </c>
      <c r="C2271">
        <v>34670</v>
      </c>
      <c r="D2271">
        <v>20154</v>
      </c>
      <c r="E2271">
        <v>10724</v>
      </c>
      <c r="F2271">
        <v>72</v>
      </c>
      <c r="G2271" t="s">
        <v>40</v>
      </c>
      <c r="H2271" t="str">
        <f>IF(Grammys[[#This Row],[date]]&gt;=DATE(2022,2,1), "Grammys", "Grammys + TRA")</f>
        <v>Grammys</v>
      </c>
      <c r="I2271" s="29">
        <f>_xlfn.XLOOKUP(Grammys[[#This Row],[date]],mobile_visits[date],mobile_visits[mobile_visitors],"0")</f>
        <v>13784</v>
      </c>
    </row>
    <row r="2272" spans="1:9">
      <c r="A2272" s="1">
        <v>45006</v>
      </c>
      <c r="B2272">
        <v>17787</v>
      </c>
      <c r="C2272">
        <v>32293</v>
      </c>
      <c r="D2272">
        <v>18846</v>
      </c>
      <c r="E2272">
        <v>10326</v>
      </c>
      <c r="F2272">
        <v>71</v>
      </c>
      <c r="G2272" t="s">
        <v>40</v>
      </c>
      <c r="H2272" t="str">
        <f>IF(Grammys[[#This Row],[date]]&gt;=DATE(2022,2,1), "Grammys", "Grammys + TRA")</f>
        <v>Grammys</v>
      </c>
      <c r="I2272" s="29">
        <f>_xlfn.XLOOKUP(Grammys[[#This Row],[date]],mobile_visits[date],mobile_visits[mobile_visitors],"0")</f>
        <v>11060</v>
      </c>
    </row>
    <row r="2273" spans="1:9">
      <c r="A2273" s="1">
        <v>45007</v>
      </c>
      <c r="B2273">
        <v>17157</v>
      </c>
      <c r="C2273">
        <v>30657</v>
      </c>
      <c r="D2273">
        <v>18191</v>
      </c>
      <c r="E2273">
        <v>9942</v>
      </c>
      <c r="F2273">
        <v>73</v>
      </c>
      <c r="G2273" t="s">
        <v>40</v>
      </c>
      <c r="H2273" t="str">
        <f>IF(Grammys[[#This Row],[date]]&gt;=DATE(2022,2,1), "Grammys", "Grammys + TRA")</f>
        <v>Grammys</v>
      </c>
      <c r="I2273" s="29">
        <f>_xlfn.XLOOKUP(Grammys[[#This Row],[date]],mobile_visits[date],mobile_visits[mobile_visitors],"0")</f>
        <v>10638</v>
      </c>
    </row>
    <row r="2274" spans="1:9">
      <c r="A2274" s="1">
        <v>45008</v>
      </c>
      <c r="B2274">
        <v>16723</v>
      </c>
      <c r="C2274">
        <v>30548</v>
      </c>
      <c r="D2274">
        <v>17723</v>
      </c>
      <c r="E2274">
        <v>9426</v>
      </c>
      <c r="F2274">
        <v>74</v>
      </c>
      <c r="G2274" t="s">
        <v>40</v>
      </c>
      <c r="H2274" t="str">
        <f>IF(Grammys[[#This Row],[date]]&gt;=DATE(2022,2,1), "Grammys", "Grammys + TRA")</f>
        <v>Grammys</v>
      </c>
      <c r="I2274" s="29">
        <f>_xlfn.XLOOKUP(Grammys[[#This Row],[date]],mobile_visits[date],mobile_visits[mobile_visitors],"0")</f>
        <v>9839</v>
      </c>
    </row>
    <row r="2275" spans="1:9">
      <c r="A2275" s="1">
        <v>45009</v>
      </c>
      <c r="B2275">
        <v>20952</v>
      </c>
      <c r="C2275">
        <v>39241</v>
      </c>
      <c r="D2275">
        <v>22200</v>
      </c>
      <c r="E2275">
        <v>11100</v>
      </c>
      <c r="F2275">
        <v>80</v>
      </c>
      <c r="G2275" t="s">
        <v>40</v>
      </c>
      <c r="H2275" t="str">
        <f>IF(Grammys[[#This Row],[date]]&gt;=DATE(2022,2,1), "Grammys", "Grammys + TRA")</f>
        <v>Grammys</v>
      </c>
      <c r="I2275" s="29">
        <f>_xlfn.XLOOKUP(Grammys[[#This Row],[date]],mobile_visits[date],mobile_visits[mobile_visitors],"0")</f>
        <v>14981</v>
      </c>
    </row>
    <row r="2276" spans="1:9">
      <c r="A2276" s="1">
        <v>45010</v>
      </c>
      <c r="B2276">
        <v>18056</v>
      </c>
      <c r="C2276">
        <v>33788</v>
      </c>
      <c r="D2276">
        <v>18826</v>
      </c>
      <c r="E2276">
        <v>9346</v>
      </c>
      <c r="F2276">
        <v>76</v>
      </c>
      <c r="G2276" t="s">
        <v>40</v>
      </c>
      <c r="H2276" t="str">
        <f>IF(Grammys[[#This Row],[date]]&gt;=DATE(2022,2,1), "Grammys", "Grammys + TRA")</f>
        <v>Grammys</v>
      </c>
      <c r="I2276" s="29">
        <f>_xlfn.XLOOKUP(Grammys[[#This Row],[date]],mobile_visits[date],mobile_visits[mobile_visitors],"0")</f>
        <v>13858</v>
      </c>
    </row>
    <row r="2277" spans="1:9">
      <c r="A2277" s="1">
        <v>45011</v>
      </c>
      <c r="B2277">
        <v>16435</v>
      </c>
      <c r="C2277">
        <v>31118</v>
      </c>
      <c r="D2277">
        <v>17461</v>
      </c>
      <c r="E2277">
        <v>8923</v>
      </c>
      <c r="F2277">
        <v>80</v>
      </c>
      <c r="G2277" t="s">
        <v>40</v>
      </c>
      <c r="H2277" t="str">
        <f>IF(Grammys[[#This Row],[date]]&gt;=DATE(2022,2,1), "Grammys", "Grammys + TRA")</f>
        <v>Grammys</v>
      </c>
      <c r="I2277" s="29">
        <f>_xlfn.XLOOKUP(Grammys[[#This Row],[date]],mobile_visits[date],mobile_visits[mobile_visitors],"0")</f>
        <v>12445</v>
      </c>
    </row>
    <row r="2278" spans="1:9">
      <c r="A2278" s="1">
        <v>45012</v>
      </c>
      <c r="B2278">
        <v>17009</v>
      </c>
      <c r="C2278">
        <v>31091</v>
      </c>
      <c r="D2278">
        <v>17745</v>
      </c>
      <c r="E2278">
        <v>9333</v>
      </c>
      <c r="F2278">
        <v>79</v>
      </c>
      <c r="G2278" t="s">
        <v>40</v>
      </c>
      <c r="H2278" t="str">
        <f>IF(Grammys[[#This Row],[date]]&gt;=DATE(2022,2,1), "Grammys", "Grammys + TRA")</f>
        <v>Grammys</v>
      </c>
      <c r="I2278" s="29">
        <f>_xlfn.XLOOKUP(Grammys[[#This Row],[date]],mobile_visits[date],mobile_visits[mobile_visitors],"0")</f>
        <v>12654</v>
      </c>
    </row>
    <row r="2279" spans="1:9">
      <c r="A2279" s="1">
        <v>45013</v>
      </c>
      <c r="B2279">
        <v>16828</v>
      </c>
      <c r="C2279">
        <v>30960</v>
      </c>
      <c r="D2279">
        <v>17826</v>
      </c>
      <c r="E2279">
        <v>9281</v>
      </c>
      <c r="F2279">
        <v>77</v>
      </c>
      <c r="G2279" t="s">
        <v>40</v>
      </c>
      <c r="H2279" t="str">
        <f>IF(Grammys[[#This Row],[date]]&gt;=DATE(2022,2,1), "Grammys", "Grammys + TRA")</f>
        <v>Grammys</v>
      </c>
      <c r="I2279" s="29">
        <f>_xlfn.XLOOKUP(Grammys[[#This Row],[date]],mobile_visits[date],mobile_visits[mobile_visitors],"0")</f>
        <v>9996</v>
      </c>
    </row>
    <row r="2280" spans="1:9">
      <c r="A2280" s="1">
        <v>45014</v>
      </c>
      <c r="B2280">
        <v>18432</v>
      </c>
      <c r="C2280">
        <v>34576</v>
      </c>
      <c r="D2280">
        <v>19730</v>
      </c>
      <c r="E2280">
        <v>10165</v>
      </c>
      <c r="F2280">
        <v>78</v>
      </c>
      <c r="G2280" t="s">
        <v>40</v>
      </c>
      <c r="H2280" t="str">
        <f>IF(Grammys[[#This Row],[date]]&gt;=DATE(2022,2,1), "Grammys", "Grammys + TRA")</f>
        <v>Grammys</v>
      </c>
      <c r="I2280" s="29">
        <f>_xlfn.XLOOKUP(Grammys[[#This Row],[date]],mobile_visits[date],mobile_visits[mobile_visitors],"0")</f>
        <v>12356</v>
      </c>
    </row>
    <row r="2281" spans="1:9">
      <c r="A2281" s="1">
        <v>45015</v>
      </c>
      <c r="B2281">
        <v>16727</v>
      </c>
      <c r="C2281">
        <v>30475</v>
      </c>
      <c r="D2281">
        <v>17954</v>
      </c>
      <c r="E2281">
        <v>9561</v>
      </c>
      <c r="F2281">
        <v>78</v>
      </c>
      <c r="G2281" t="s">
        <v>40</v>
      </c>
      <c r="H2281" t="str">
        <f>IF(Grammys[[#This Row],[date]]&gt;=DATE(2022,2,1), "Grammys", "Grammys + TRA")</f>
        <v>Grammys</v>
      </c>
      <c r="I2281" s="29">
        <f>_xlfn.XLOOKUP(Grammys[[#This Row],[date]],mobile_visits[date],mobile_visits[mobile_visitors],"0")</f>
        <v>10260</v>
      </c>
    </row>
    <row r="2282" spans="1:9">
      <c r="A2282" s="1">
        <v>45016</v>
      </c>
      <c r="B2282">
        <v>17114</v>
      </c>
      <c r="C2282">
        <v>32051</v>
      </c>
      <c r="D2282">
        <v>18300</v>
      </c>
      <c r="E2282">
        <v>9612</v>
      </c>
      <c r="F2282">
        <v>77</v>
      </c>
      <c r="G2282" t="s">
        <v>40</v>
      </c>
      <c r="H2282" t="str">
        <f>IF(Grammys[[#This Row],[date]]&gt;=DATE(2022,2,1), "Grammys", "Grammys + TRA")</f>
        <v>Grammys</v>
      </c>
      <c r="I2282" s="29">
        <f>_xlfn.XLOOKUP(Grammys[[#This Row],[date]],mobile_visits[date],mobile_visits[mobile_visitors],"0")</f>
        <v>12473</v>
      </c>
    </row>
    <row r="2283" spans="1:9">
      <c r="A2283" s="1">
        <v>45017</v>
      </c>
      <c r="B2283">
        <v>14697</v>
      </c>
      <c r="C2283">
        <v>28144</v>
      </c>
      <c r="D2283">
        <v>15740</v>
      </c>
      <c r="E2283">
        <v>8081</v>
      </c>
      <c r="F2283">
        <v>75</v>
      </c>
      <c r="G2283" t="s">
        <v>40</v>
      </c>
      <c r="H2283" t="str">
        <f>IF(Grammys[[#This Row],[date]]&gt;=DATE(2022,2,1), "Grammys", "Grammys + TRA")</f>
        <v>Grammys</v>
      </c>
      <c r="I2283" s="29">
        <f>_xlfn.XLOOKUP(Grammys[[#This Row],[date]],mobile_visits[date],mobile_visits[mobile_visitors],"0")</f>
        <v>11907</v>
      </c>
    </row>
    <row r="2284" spans="1:9">
      <c r="A2284" s="1">
        <v>45018</v>
      </c>
      <c r="B2284">
        <v>15613</v>
      </c>
      <c r="C2284">
        <v>28868</v>
      </c>
      <c r="D2284">
        <v>16427</v>
      </c>
      <c r="E2284">
        <v>8551</v>
      </c>
      <c r="F2284">
        <v>72</v>
      </c>
      <c r="G2284" t="s">
        <v>40</v>
      </c>
      <c r="H2284" t="str">
        <f>IF(Grammys[[#This Row],[date]]&gt;=DATE(2022,2,1), "Grammys", "Grammys + TRA")</f>
        <v>Grammys</v>
      </c>
      <c r="I2284" s="29">
        <f>_xlfn.XLOOKUP(Grammys[[#This Row],[date]],mobile_visits[date],mobile_visits[mobile_visitors],"0")</f>
        <v>13318</v>
      </c>
    </row>
    <row r="2285" spans="1:9">
      <c r="A2285" s="1">
        <v>45019</v>
      </c>
      <c r="B2285">
        <v>18315</v>
      </c>
      <c r="C2285">
        <v>34889</v>
      </c>
      <c r="D2285">
        <v>19462</v>
      </c>
      <c r="E2285">
        <v>10043</v>
      </c>
      <c r="F2285">
        <v>81</v>
      </c>
      <c r="G2285" t="s">
        <v>40</v>
      </c>
      <c r="H2285" t="str">
        <f>IF(Grammys[[#This Row],[date]]&gt;=DATE(2022,2,1), "Grammys", "Grammys + TRA")</f>
        <v>Grammys</v>
      </c>
      <c r="I2285" s="29">
        <f>_xlfn.XLOOKUP(Grammys[[#This Row],[date]],mobile_visits[date],mobile_visits[mobile_visitors],"0")</f>
        <v>11796</v>
      </c>
    </row>
    <row r="2286" spans="1:9">
      <c r="A2286" s="1">
        <v>45020</v>
      </c>
      <c r="B2286">
        <v>18358</v>
      </c>
      <c r="C2286">
        <v>34544</v>
      </c>
      <c r="D2286">
        <v>19559</v>
      </c>
      <c r="E2286">
        <v>10019</v>
      </c>
      <c r="F2286">
        <v>86</v>
      </c>
      <c r="G2286" t="s">
        <v>40</v>
      </c>
      <c r="H2286" t="str">
        <f>IF(Grammys[[#This Row],[date]]&gt;=DATE(2022,2,1), "Grammys", "Grammys + TRA")</f>
        <v>Grammys</v>
      </c>
      <c r="I2286" s="29">
        <f>_xlfn.XLOOKUP(Grammys[[#This Row],[date]],mobile_visits[date],mobile_visits[mobile_visitors],"0")</f>
        <v>11657</v>
      </c>
    </row>
    <row r="2287" spans="1:9">
      <c r="A2287" s="1">
        <v>45021</v>
      </c>
      <c r="B2287">
        <v>16876</v>
      </c>
      <c r="C2287">
        <v>31812</v>
      </c>
      <c r="D2287">
        <v>18092</v>
      </c>
      <c r="E2287">
        <v>9533</v>
      </c>
      <c r="F2287">
        <v>82</v>
      </c>
      <c r="G2287" t="s">
        <v>40</v>
      </c>
      <c r="H2287" t="str">
        <f>IF(Grammys[[#This Row],[date]]&gt;=DATE(2022,2,1), "Grammys", "Grammys + TRA")</f>
        <v>Grammys</v>
      </c>
      <c r="I2287" s="29">
        <f>_xlfn.XLOOKUP(Grammys[[#This Row],[date]],mobile_visits[date],mobile_visits[mobile_visitors],"0")</f>
        <v>10566</v>
      </c>
    </row>
    <row r="2288" spans="1:9">
      <c r="A2288" s="1">
        <v>45022</v>
      </c>
      <c r="B2288">
        <v>17771</v>
      </c>
      <c r="C2288">
        <v>33022</v>
      </c>
      <c r="D2288">
        <v>18896</v>
      </c>
      <c r="E2288">
        <v>9906</v>
      </c>
      <c r="F2288">
        <v>77</v>
      </c>
      <c r="G2288" t="s">
        <v>40</v>
      </c>
      <c r="H2288" t="str">
        <f>IF(Grammys[[#This Row],[date]]&gt;=DATE(2022,2,1), "Grammys", "Grammys + TRA")</f>
        <v>Grammys</v>
      </c>
      <c r="I2288" s="29">
        <f>_xlfn.XLOOKUP(Grammys[[#This Row],[date]],mobile_visits[date],mobile_visits[mobile_visitors],"0")</f>
        <v>11591</v>
      </c>
    </row>
    <row r="2289" spans="1:9">
      <c r="A2289" s="1">
        <v>45023</v>
      </c>
      <c r="B2289">
        <v>15930</v>
      </c>
      <c r="C2289">
        <v>29951</v>
      </c>
      <c r="D2289">
        <v>17074</v>
      </c>
      <c r="E2289">
        <v>9019</v>
      </c>
      <c r="F2289">
        <v>80</v>
      </c>
      <c r="G2289" t="s">
        <v>40</v>
      </c>
      <c r="H2289" t="str">
        <f>IF(Grammys[[#This Row],[date]]&gt;=DATE(2022,2,1), "Grammys", "Grammys + TRA")</f>
        <v>Grammys</v>
      </c>
      <c r="I2289" s="29">
        <f>_xlfn.XLOOKUP(Grammys[[#This Row],[date]],mobile_visits[date],mobile_visits[mobile_visitors],"0")</f>
        <v>11106</v>
      </c>
    </row>
    <row r="2290" spans="1:9">
      <c r="A2290" s="1">
        <v>45024</v>
      </c>
      <c r="B2290">
        <v>17143</v>
      </c>
      <c r="C2290">
        <v>31697</v>
      </c>
      <c r="D2290">
        <v>18081</v>
      </c>
      <c r="E2290">
        <v>9419</v>
      </c>
      <c r="F2290">
        <v>73</v>
      </c>
      <c r="G2290" t="s">
        <v>40</v>
      </c>
      <c r="H2290" t="str">
        <f>IF(Grammys[[#This Row],[date]]&gt;=DATE(2022,2,1), "Grammys", "Grammys + TRA")</f>
        <v>Grammys</v>
      </c>
      <c r="I2290" s="29">
        <f>_xlfn.XLOOKUP(Grammys[[#This Row],[date]],mobile_visits[date],mobile_visits[mobile_visitors],"0")</f>
        <v>13127</v>
      </c>
    </row>
    <row r="2291" spans="1:9">
      <c r="A2291" s="1">
        <v>45025</v>
      </c>
      <c r="B2291">
        <v>35841</v>
      </c>
      <c r="C2291">
        <v>78751</v>
      </c>
      <c r="D2291">
        <v>38082</v>
      </c>
      <c r="E2291">
        <v>14243</v>
      </c>
      <c r="F2291">
        <v>95</v>
      </c>
      <c r="G2291" t="s">
        <v>40</v>
      </c>
      <c r="H2291" t="str">
        <f>IF(Grammys[[#This Row],[date]]&gt;=DATE(2022,2,1), "Grammys", "Grammys + TRA")</f>
        <v>Grammys</v>
      </c>
      <c r="I2291" s="29">
        <f>_xlfn.XLOOKUP(Grammys[[#This Row],[date]],mobile_visits[date],mobile_visits[mobile_visitors],"0")</f>
        <v>28592</v>
      </c>
    </row>
    <row r="2292" spans="1:9">
      <c r="A2292" s="1">
        <v>45026</v>
      </c>
      <c r="B2292">
        <v>22844</v>
      </c>
      <c r="C2292">
        <v>44119</v>
      </c>
      <c r="D2292">
        <v>24136</v>
      </c>
      <c r="E2292">
        <v>10707</v>
      </c>
      <c r="F2292">
        <v>76</v>
      </c>
      <c r="G2292" t="s">
        <v>40</v>
      </c>
      <c r="H2292" t="str">
        <f>IF(Grammys[[#This Row],[date]]&gt;=DATE(2022,2,1), "Grammys", "Grammys + TRA")</f>
        <v>Grammys</v>
      </c>
      <c r="I2292" s="29">
        <f>_xlfn.XLOOKUP(Grammys[[#This Row],[date]],mobile_visits[date],mobile_visits[mobile_visitors],"0")</f>
        <v>16195</v>
      </c>
    </row>
    <row r="2293" spans="1:9">
      <c r="A2293" s="1">
        <v>45027</v>
      </c>
      <c r="B2293">
        <v>17192</v>
      </c>
      <c r="C2293">
        <v>32481</v>
      </c>
      <c r="D2293">
        <v>18227</v>
      </c>
      <c r="E2293">
        <v>9163</v>
      </c>
      <c r="F2293">
        <v>76</v>
      </c>
      <c r="G2293" t="s">
        <v>40</v>
      </c>
      <c r="H2293" t="str">
        <f>IF(Grammys[[#This Row],[date]]&gt;=DATE(2022,2,1), "Grammys", "Grammys + TRA")</f>
        <v>Grammys</v>
      </c>
      <c r="I2293" s="29">
        <f>_xlfn.XLOOKUP(Grammys[[#This Row],[date]],mobile_visits[date],mobile_visits[mobile_visitors],"0")</f>
        <v>10960</v>
      </c>
    </row>
    <row r="2294" spans="1:9">
      <c r="A2294" s="1">
        <v>45028</v>
      </c>
      <c r="B2294">
        <v>16241</v>
      </c>
      <c r="C2294">
        <v>30063</v>
      </c>
      <c r="D2294">
        <v>17152</v>
      </c>
      <c r="E2294">
        <v>8872</v>
      </c>
      <c r="F2294">
        <v>84</v>
      </c>
      <c r="G2294" t="s">
        <v>40</v>
      </c>
      <c r="H2294" t="str">
        <f>IF(Grammys[[#This Row],[date]]&gt;=DATE(2022,2,1), "Grammys", "Grammys + TRA")</f>
        <v>Grammys</v>
      </c>
      <c r="I2294" s="29">
        <f>_xlfn.XLOOKUP(Grammys[[#This Row],[date]],mobile_visits[date],mobile_visits[mobile_visitors],"0")</f>
        <v>9748</v>
      </c>
    </row>
    <row r="2295" spans="1:9">
      <c r="A2295" s="1">
        <v>45029</v>
      </c>
      <c r="B2295">
        <v>16256</v>
      </c>
      <c r="C2295">
        <v>29864</v>
      </c>
      <c r="D2295">
        <v>17339</v>
      </c>
      <c r="E2295">
        <v>9121</v>
      </c>
      <c r="F2295">
        <v>77</v>
      </c>
      <c r="G2295" t="s">
        <v>40</v>
      </c>
      <c r="H2295" t="str">
        <f>IF(Grammys[[#This Row],[date]]&gt;=DATE(2022,2,1), "Grammys", "Grammys + TRA")</f>
        <v>Grammys</v>
      </c>
      <c r="I2295" s="29">
        <f>_xlfn.XLOOKUP(Grammys[[#This Row],[date]],mobile_visits[date],mobile_visits[mobile_visitors],"0")</f>
        <v>10076</v>
      </c>
    </row>
    <row r="2296" spans="1:9">
      <c r="A2296" s="1">
        <v>45030</v>
      </c>
      <c r="B2296">
        <v>16682</v>
      </c>
      <c r="C2296">
        <v>31019</v>
      </c>
      <c r="D2296">
        <v>17905</v>
      </c>
      <c r="E2296">
        <v>9363</v>
      </c>
      <c r="F2296">
        <v>75</v>
      </c>
      <c r="G2296" t="s">
        <v>40</v>
      </c>
      <c r="H2296" t="str">
        <f>IF(Grammys[[#This Row],[date]]&gt;=DATE(2022,2,1), "Grammys", "Grammys + TRA")</f>
        <v>Grammys</v>
      </c>
      <c r="I2296" s="29">
        <f>_xlfn.XLOOKUP(Grammys[[#This Row],[date]],mobile_visits[date],mobile_visits[mobile_visitors],"0")</f>
        <v>11806</v>
      </c>
    </row>
    <row r="2297" spans="1:9">
      <c r="A2297" s="1">
        <v>45031</v>
      </c>
      <c r="B2297">
        <v>15644</v>
      </c>
      <c r="C2297">
        <v>29586</v>
      </c>
      <c r="D2297">
        <v>16539</v>
      </c>
      <c r="E2297">
        <v>8411</v>
      </c>
      <c r="F2297">
        <v>77</v>
      </c>
      <c r="G2297" t="s">
        <v>40</v>
      </c>
      <c r="H2297" t="str">
        <f>IF(Grammys[[#This Row],[date]]&gt;=DATE(2022,2,1), "Grammys", "Grammys + TRA")</f>
        <v>Grammys</v>
      </c>
      <c r="I2297" s="29">
        <f>_xlfn.XLOOKUP(Grammys[[#This Row],[date]],mobile_visits[date],mobile_visits[mobile_visitors],"0")</f>
        <v>11785</v>
      </c>
    </row>
    <row r="2298" spans="1:9">
      <c r="A2298" s="1">
        <v>45032</v>
      </c>
      <c r="B2298">
        <v>15983</v>
      </c>
      <c r="C2298">
        <v>29801</v>
      </c>
      <c r="D2298">
        <v>16908</v>
      </c>
      <c r="E2298">
        <v>8762</v>
      </c>
      <c r="F2298">
        <v>71</v>
      </c>
      <c r="G2298" t="s">
        <v>40</v>
      </c>
      <c r="H2298" t="str">
        <f>IF(Grammys[[#This Row],[date]]&gt;=DATE(2022,2,1), "Grammys", "Grammys + TRA")</f>
        <v>Grammys</v>
      </c>
      <c r="I2298" s="29">
        <f>_xlfn.XLOOKUP(Grammys[[#This Row],[date]],mobile_visits[date],mobile_visits[mobile_visitors],"0")</f>
        <v>12254</v>
      </c>
    </row>
    <row r="2299" spans="1:9">
      <c r="A2299" s="1">
        <v>45033</v>
      </c>
      <c r="B2299">
        <v>16776</v>
      </c>
      <c r="C2299">
        <v>30658</v>
      </c>
      <c r="D2299">
        <v>17788</v>
      </c>
      <c r="E2299">
        <v>9595</v>
      </c>
      <c r="F2299">
        <v>74</v>
      </c>
      <c r="G2299" t="s">
        <v>40</v>
      </c>
      <c r="H2299" t="str">
        <f>IF(Grammys[[#This Row],[date]]&gt;=DATE(2022,2,1), "Grammys", "Grammys + TRA")</f>
        <v>Grammys</v>
      </c>
      <c r="I2299" s="29">
        <f>_xlfn.XLOOKUP(Grammys[[#This Row],[date]],mobile_visits[date],mobile_visits[mobile_visitors],"0")</f>
        <v>11900</v>
      </c>
    </row>
    <row r="2300" spans="1:9">
      <c r="A2300" s="1">
        <v>45034</v>
      </c>
      <c r="B2300">
        <v>15899</v>
      </c>
      <c r="C2300">
        <v>29916</v>
      </c>
      <c r="D2300">
        <v>16970</v>
      </c>
      <c r="E2300">
        <v>8847</v>
      </c>
      <c r="F2300">
        <v>82</v>
      </c>
      <c r="G2300" t="s">
        <v>40</v>
      </c>
      <c r="H2300" t="str">
        <f>IF(Grammys[[#This Row],[date]]&gt;=DATE(2022,2,1), "Grammys", "Grammys + TRA")</f>
        <v>Grammys</v>
      </c>
      <c r="I2300" s="29">
        <f>_xlfn.XLOOKUP(Grammys[[#This Row],[date]],mobile_visits[date],mobile_visits[mobile_visitors],"0")</f>
        <v>9823</v>
      </c>
    </row>
    <row r="2301" spans="1:9">
      <c r="A2301" s="1">
        <v>45035</v>
      </c>
      <c r="B2301">
        <v>18310</v>
      </c>
      <c r="C2301">
        <v>35347</v>
      </c>
      <c r="D2301">
        <v>19534</v>
      </c>
      <c r="E2301">
        <v>10059</v>
      </c>
      <c r="F2301">
        <v>76</v>
      </c>
      <c r="G2301" t="s">
        <v>40</v>
      </c>
      <c r="H2301" t="str">
        <f>IF(Grammys[[#This Row],[date]]&gt;=DATE(2022,2,1), "Grammys", "Grammys + TRA")</f>
        <v>Grammys</v>
      </c>
      <c r="I2301" s="29">
        <f>_xlfn.XLOOKUP(Grammys[[#This Row],[date]],mobile_visits[date],mobile_visits[mobile_visitors],"0")</f>
        <v>11113</v>
      </c>
    </row>
    <row r="2302" spans="1:9">
      <c r="A2302" s="1">
        <v>45036</v>
      </c>
      <c r="B2302">
        <v>18790</v>
      </c>
      <c r="C2302">
        <v>35413</v>
      </c>
      <c r="D2302">
        <v>19976</v>
      </c>
      <c r="E2302">
        <v>10274</v>
      </c>
      <c r="F2302">
        <v>73</v>
      </c>
      <c r="G2302" t="s">
        <v>40</v>
      </c>
      <c r="H2302" t="str">
        <f>IF(Grammys[[#This Row],[date]]&gt;=DATE(2022,2,1), "Grammys", "Grammys + TRA")</f>
        <v>Grammys</v>
      </c>
      <c r="I2302" s="29">
        <f>_xlfn.XLOOKUP(Grammys[[#This Row],[date]],mobile_visits[date],mobile_visits[mobile_visitors],"0")</f>
        <v>12558</v>
      </c>
    </row>
    <row r="2303" spans="1:9">
      <c r="A2303" s="1">
        <v>45037</v>
      </c>
      <c r="B2303">
        <v>18368</v>
      </c>
      <c r="C2303">
        <v>34490</v>
      </c>
      <c r="D2303">
        <v>19436</v>
      </c>
      <c r="E2303">
        <v>9864</v>
      </c>
      <c r="F2303">
        <v>73</v>
      </c>
      <c r="G2303" t="s">
        <v>40</v>
      </c>
      <c r="H2303" t="str">
        <f>IF(Grammys[[#This Row],[date]]&gt;=DATE(2022,2,1), "Grammys", "Grammys + TRA")</f>
        <v>Grammys</v>
      </c>
      <c r="I2303" s="29">
        <f>_xlfn.XLOOKUP(Grammys[[#This Row],[date]],mobile_visits[date],mobile_visits[mobile_visitors],"0")</f>
        <v>12684</v>
      </c>
    </row>
    <row r="2304" spans="1:9">
      <c r="A2304" s="1">
        <v>45038</v>
      </c>
      <c r="B2304">
        <v>16403</v>
      </c>
      <c r="C2304">
        <v>30386</v>
      </c>
      <c r="D2304">
        <v>17247</v>
      </c>
      <c r="E2304">
        <v>8812</v>
      </c>
      <c r="F2304">
        <v>67</v>
      </c>
      <c r="G2304" t="s">
        <v>40</v>
      </c>
      <c r="H2304" t="str">
        <f>IF(Grammys[[#This Row],[date]]&gt;=DATE(2022,2,1), "Grammys", "Grammys + TRA")</f>
        <v>Grammys</v>
      </c>
      <c r="I2304" s="29">
        <f>_xlfn.XLOOKUP(Grammys[[#This Row],[date]],mobile_visits[date],mobile_visits[mobile_visitors],"0")</f>
        <v>12440</v>
      </c>
    </row>
    <row r="2305" spans="1:9">
      <c r="A2305" s="1">
        <v>45039</v>
      </c>
      <c r="B2305">
        <v>16362</v>
      </c>
      <c r="C2305">
        <v>30751</v>
      </c>
      <c r="D2305">
        <v>17153</v>
      </c>
      <c r="E2305">
        <v>8553</v>
      </c>
      <c r="F2305">
        <v>76</v>
      </c>
      <c r="G2305" t="s">
        <v>40</v>
      </c>
      <c r="H2305" t="str">
        <f>IF(Grammys[[#This Row],[date]]&gt;=DATE(2022,2,1), "Grammys", "Grammys + TRA")</f>
        <v>Grammys</v>
      </c>
      <c r="I2305" s="29">
        <f>_xlfn.XLOOKUP(Grammys[[#This Row],[date]],mobile_visits[date],mobile_visits[mobile_visitors],"0")</f>
        <v>13024</v>
      </c>
    </row>
    <row r="2306" spans="1:9">
      <c r="A2306" s="1">
        <v>45040</v>
      </c>
      <c r="B2306">
        <v>17541</v>
      </c>
      <c r="C2306">
        <v>32689</v>
      </c>
      <c r="D2306">
        <v>18678</v>
      </c>
      <c r="E2306">
        <v>9668</v>
      </c>
      <c r="F2306">
        <v>72</v>
      </c>
      <c r="G2306" t="s">
        <v>40</v>
      </c>
      <c r="H2306" t="str">
        <f>IF(Grammys[[#This Row],[date]]&gt;=DATE(2022,2,1), "Grammys", "Grammys + TRA")</f>
        <v>Grammys</v>
      </c>
      <c r="I2306" s="29">
        <f>_xlfn.XLOOKUP(Grammys[[#This Row],[date]],mobile_visits[date],mobile_visits[mobile_visitors],"0")</f>
        <v>12430</v>
      </c>
    </row>
    <row r="2307" spans="1:9">
      <c r="A2307" s="1">
        <v>45041</v>
      </c>
      <c r="B2307">
        <v>18262</v>
      </c>
      <c r="C2307">
        <v>33281</v>
      </c>
      <c r="D2307">
        <v>19327</v>
      </c>
      <c r="E2307">
        <v>10387</v>
      </c>
      <c r="F2307">
        <v>73</v>
      </c>
      <c r="G2307" t="s">
        <v>40</v>
      </c>
      <c r="H2307" t="str">
        <f>IF(Grammys[[#This Row],[date]]&gt;=DATE(2022,2,1), "Grammys", "Grammys + TRA")</f>
        <v>Grammys</v>
      </c>
      <c r="I2307" s="29">
        <f>_xlfn.XLOOKUP(Grammys[[#This Row],[date]],mobile_visits[date],mobile_visits[mobile_visitors],"0")</f>
        <v>10518</v>
      </c>
    </row>
    <row r="2308" spans="1:9">
      <c r="A2308" s="1">
        <v>45042</v>
      </c>
      <c r="B2308">
        <v>15660</v>
      </c>
      <c r="C2308">
        <v>29018</v>
      </c>
      <c r="D2308">
        <v>16699</v>
      </c>
      <c r="E2308">
        <v>8868</v>
      </c>
      <c r="F2308">
        <v>76</v>
      </c>
      <c r="G2308" t="s">
        <v>40</v>
      </c>
      <c r="H2308" t="str">
        <f>IF(Grammys[[#This Row],[date]]&gt;=DATE(2022,2,1), "Grammys", "Grammys + TRA")</f>
        <v>Grammys</v>
      </c>
      <c r="I2308" s="29">
        <f>_xlfn.XLOOKUP(Grammys[[#This Row],[date]],mobile_visits[date],mobile_visits[mobile_visitors],"0")</f>
        <v>8854</v>
      </c>
    </row>
    <row r="2309" spans="1:9">
      <c r="A2309" s="1">
        <v>45043</v>
      </c>
      <c r="B2309">
        <v>14039</v>
      </c>
      <c r="C2309">
        <v>25944</v>
      </c>
      <c r="D2309">
        <v>15052</v>
      </c>
      <c r="E2309">
        <v>8040</v>
      </c>
      <c r="F2309">
        <v>77</v>
      </c>
      <c r="G2309" t="s">
        <v>40</v>
      </c>
      <c r="H2309" t="str">
        <f>IF(Grammys[[#This Row],[date]]&gt;=DATE(2022,2,1), "Grammys", "Grammys + TRA")</f>
        <v>Grammys</v>
      </c>
      <c r="I2309" s="29">
        <f>_xlfn.XLOOKUP(Grammys[[#This Row],[date]],mobile_visits[date],mobile_visits[mobile_visitors],"0")</f>
        <v>7546</v>
      </c>
    </row>
    <row r="2310" spans="1:9">
      <c r="A2310" s="1">
        <v>45044</v>
      </c>
      <c r="B2310">
        <v>13947</v>
      </c>
      <c r="C2310">
        <v>25573</v>
      </c>
      <c r="D2310">
        <v>14769</v>
      </c>
      <c r="E2310">
        <v>7828</v>
      </c>
      <c r="F2310">
        <v>74</v>
      </c>
      <c r="G2310" t="s">
        <v>40</v>
      </c>
      <c r="H2310" t="str">
        <f>IF(Grammys[[#This Row],[date]]&gt;=DATE(2022,2,1), "Grammys", "Grammys + TRA")</f>
        <v>Grammys</v>
      </c>
      <c r="I2310" s="29">
        <f>_xlfn.XLOOKUP(Grammys[[#This Row],[date]],mobile_visits[date],mobile_visits[mobile_visitors],"0")</f>
        <v>8888</v>
      </c>
    </row>
    <row r="2311" spans="1:9">
      <c r="A2311" s="1">
        <v>45045</v>
      </c>
      <c r="B2311">
        <v>13127</v>
      </c>
      <c r="C2311">
        <v>24285</v>
      </c>
      <c r="D2311">
        <v>13849</v>
      </c>
      <c r="E2311">
        <v>7083</v>
      </c>
      <c r="F2311">
        <v>73</v>
      </c>
      <c r="G2311" t="s">
        <v>40</v>
      </c>
      <c r="H2311" t="str">
        <f>IF(Grammys[[#This Row],[date]]&gt;=DATE(2022,2,1), "Grammys", "Grammys + TRA")</f>
        <v>Grammys</v>
      </c>
      <c r="I2311" s="29">
        <f>_xlfn.XLOOKUP(Grammys[[#This Row],[date]],mobile_visits[date],mobile_visits[mobile_visitors],"0")</f>
        <v>9372</v>
      </c>
    </row>
    <row r="2312" spans="1:9">
      <c r="A2312" s="1">
        <v>45046</v>
      </c>
      <c r="B2312">
        <v>13662</v>
      </c>
      <c r="C2312">
        <v>25691</v>
      </c>
      <c r="D2312">
        <v>14623</v>
      </c>
      <c r="E2312">
        <v>7536</v>
      </c>
      <c r="F2312">
        <v>71</v>
      </c>
      <c r="G2312" t="s">
        <v>40</v>
      </c>
      <c r="H2312" t="str">
        <f>IF(Grammys[[#This Row],[date]]&gt;=DATE(2022,2,1), "Grammys", "Grammys + TRA")</f>
        <v>Grammys</v>
      </c>
      <c r="I2312" s="29">
        <f>_xlfn.XLOOKUP(Grammys[[#This Row],[date]],mobile_visits[date],mobile_visits[mobile_visitors],"0")</f>
        <v>10011</v>
      </c>
    </row>
    <row r="2313" spans="1:9">
      <c r="A2313" s="1">
        <v>45047</v>
      </c>
      <c r="B2313">
        <v>16266</v>
      </c>
      <c r="C2313">
        <v>30062</v>
      </c>
      <c r="D2313">
        <v>17346</v>
      </c>
      <c r="E2313">
        <v>9097</v>
      </c>
      <c r="F2313">
        <v>71</v>
      </c>
      <c r="G2313" t="s">
        <v>40</v>
      </c>
      <c r="H2313" t="str">
        <f>IF(Grammys[[#This Row],[date]]&gt;=DATE(2022,2,1), "Grammys", "Grammys + TRA")</f>
        <v>Grammys</v>
      </c>
      <c r="I2313" s="29">
        <f>_xlfn.XLOOKUP(Grammys[[#This Row],[date]],mobile_visits[date],mobile_visits[mobile_visitors],"0")</f>
        <v>11833</v>
      </c>
    </row>
    <row r="2314" spans="1:9">
      <c r="A2314" s="1">
        <v>45048</v>
      </c>
      <c r="B2314">
        <v>18538</v>
      </c>
      <c r="C2314">
        <v>34007</v>
      </c>
      <c r="D2314">
        <v>20000</v>
      </c>
      <c r="E2314">
        <v>10524</v>
      </c>
      <c r="F2314">
        <v>77</v>
      </c>
      <c r="G2314" t="s">
        <v>40</v>
      </c>
      <c r="H2314" t="str">
        <f>IF(Grammys[[#This Row],[date]]&gt;=DATE(2022,2,1), "Grammys", "Grammys + TRA")</f>
        <v>Grammys</v>
      </c>
      <c r="I2314" s="29">
        <f>_xlfn.XLOOKUP(Grammys[[#This Row],[date]],mobile_visits[date],mobile_visits[mobile_visitors],"0")</f>
        <v>13740</v>
      </c>
    </row>
    <row r="2315" spans="1:9">
      <c r="A2315" s="1">
        <v>45049</v>
      </c>
      <c r="B2315">
        <v>18070</v>
      </c>
      <c r="C2315">
        <v>32890</v>
      </c>
      <c r="D2315">
        <v>19495</v>
      </c>
      <c r="E2315">
        <v>10325</v>
      </c>
      <c r="F2315">
        <v>73</v>
      </c>
      <c r="G2315" t="s">
        <v>40</v>
      </c>
      <c r="H2315" t="str">
        <f>IF(Grammys[[#This Row],[date]]&gt;=DATE(2022,2,1), "Grammys", "Grammys + TRA")</f>
        <v>Grammys</v>
      </c>
      <c r="I2315" s="29">
        <f>_xlfn.XLOOKUP(Grammys[[#This Row],[date]],mobile_visits[date],mobile_visits[mobile_visitors],"0")</f>
        <v>10769</v>
      </c>
    </row>
    <row r="2316" spans="1:9">
      <c r="A2316" s="1">
        <v>45050</v>
      </c>
      <c r="B2316">
        <v>17018</v>
      </c>
      <c r="C2316">
        <v>29738</v>
      </c>
      <c r="D2316">
        <v>18074</v>
      </c>
      <c r="E2316">
        <v>10084</v>
      </c>
      <c r="F2316">
        <v>69</v>
      </c>
      <c r="G2316" t="s">
        <v>40</v>
      </c>
      <c r="H2316" t="str">
        <f>IF(Grammys[[#This Row],[date]]&gt;=DATE(2022,2,1), "Grammys", "Grammys + TRA")</f>
        <v>Grammys</v>
      </c>
      <c r="I2316" s="29">
        <f>_xlfn.XLOOKUP(Grammys[[#This Row],[date]],mobile_visits[date],mobile_visits[mobile_visitors],"0")</f>
        <v>10421</v>
      </c>
    </row>
    <row r="2317" spans="1:9">
      <c r="A2317" s="1">
        <v>45051</v>
      </c>
      <c r="B2317">
        <v>13993</v>
      </c>
      <c r="C2317">
        <v>25219</v>
      </c>
      <c r="D2317">
        <v>14897</v>
      </c>
      <c r="E2317">
        <v>7917</v>
      </c>
      <c r="F2317">
        <v>79</v>
      </c>
      <c r="G2317" t="s">
        <v>40</v>
      </c>
      <c r="H2317" t="str">
        <f>IF(Grammys[[#This Row],[date]]&gt;=DATE(2022,2,1), "Grammys", "Grammys + TRA")</f>
        <v>Grammys</v>
      </c>
      <c r="I2317" s="29">
        <f>_xlfn.XLOOKUP(Grammys[[#This Row],[date]],mobile_visits[date],mobile_visits[mobile_visitors],"0")</f>
        <v>8569</v>
      </c>
    </row>
    <row r="2318" spans="1:9">
      <c r="A2318" s="1">
        <v>45052</v>
      </c>
      <c r="B2318">
        <v>12198</v>
      </c>
      <c r="C2318">
        <v>22095</v>
      </c>
      <c r="D2318">
        <v>12928</v>
      </c>
      <c r="E2318">
        <v>6679</v>
      </c>
      <c r="F2318">
        <v>73</v>
      </c>
      <c r="G2318" t="s">
        <v>40</v>
      </c>
      <c r="H2318" t="str">
        <f>IF(Grammys[[#This Row],[date]]&gt;=DATE(2022,2,1), "Grammys", "Grammys + TRA")</f>
        <v>Grammys</v>
      </c>
      <c r="I2318" s="29">
        <f>_xlfn.XLOOKUP(Grammys[[#This Row],[date]],mobile_visits[date],mobile_visits[mobile_visitors],"0")</f>
        <v>9095</v>
      </c>
    </row>
    <row r="2319" spans="1:9">
      <c r="A2319" s="1">
        <v>45053</v>
      </c>
      <c r="B2319">
        <v>12689</v>
      </c>
      <c r="C2319">
        <v>22960</v>
      </c>
      <c r="D2319">
        <v>13553</v>
      </c>
      <c r="E2319">
        <v>7212</v>
      </c>
      <c r="F2319">
        <v>72</v>
      </c>
      <c r="G2319" t="s">
        <v>40</v>
      </c>
      <c r="H2319" t="str">
        <f>IF(Grammys[[#This Row],[date]]&gt;=DATE(2022,2,1), "Grammys", "Grammys + TRA")</f>
        <v>Grammys</v>
      </c>
      <c r="I2319" s="29">
        <f>_xlfn.XLOOKUP(Grammys[[#This Row],[date]],mobile_visits[date],mobile_visits[mobile_visitors],"0")</f>
        <v>9664</v>
      </c>
    </row>
    <row r="2320" spans="1:9">
      <c r="A2320" s="1">
        <v>45054</v>
      </c>
      <c r="B2320">
        <v>25026</v>
      </c>
      <c r="C2320">
        <v>45418</v>
      </c>
      <c r="D2320">
        <v>26725</v>
      </c>
      <c r="E2320">
        <v>14101</v>
      </c>
      <c r="F2320">
        <v>66</v>
      </c>
      <c r="G2320" t="s">
        <v>40</v>
      </c>
      <c r="H2320" t="str">
        <f>IF(Grammys[[#This Row],[date]]&gt;=DATE(2022,2,1), "Grammys", "Grammys + TRA")</f>
        <v>Grammys</v>
      </c>
      <c r="I2320" s="29">
        <f>_xlfn.XLOOKUP(Grammys[[#This Row],[date]],mobile_visits[date],mobile_visits[mobile_visitors],"0")</f>
        <v>18116</v>
      </c>
    </row>
    <row r="2321" spans="1:9">
      <c r="A2321" s="1">
        <v>45055</v>
      </c>
      <c r="B2321">
        <v>22255</v>
      </c>
      <c r="C2321">
        <v>39841</v>
      </c>
      <c r="D2321">
        <v>23948</v>
      </c>
      <c r="E2321">
        <v>13052</v>
      </c>
      <c r="F2321">
        <v>72</v>
      </c>
      <c r="G2321" t="s">
        <v>40</v>
      </c>
      <c r="H2321" t="str">
        <f>IF(Grammys[[#This Row],[date]]&gt;=DATE(2022,2,1), "Grammys", "Grammys + TRA")</f>
        <v>Grammys</v>
      </c>
      <c r="I2321" s="29">
        <f>_xlfn.XLOOKUP(Grammys[[#This Row],[date]],mobile_visits[date],mobile_visits[mobile_visitors],"0")</f>
        <v>15006</v>
      </c>
    </row>
    <row r="2322" spans="1:9">
      <c r="A2322" s="1">
        <v>45056</v>
      </c>
      <c r="B2322">
        <v>25566</v>
      </c>
      <c r="C2322">
        <v>47510</v>
      </c>
      <c r="D2322">
        <v>27459</v>
      </c>
      <c r="E2322">
        <v>14356</v>
      </c>
      <c r="F2322">
        <v>97</v>
      </c>
      <c r="G2322" t="s">
        <v>40</v>
      </c>
      <c r="H2322" t="str">
        <f>IF(Grammys[[#This Row],[date]]&gt;=DATE(2022,2,1), "Grammys", "Grammys + TRA")</f>
        <v>Grammys</v>
      </c>
      <c r="I2322" s="29">
        <f>_xlfn.XLOOKUP(Grammys[[#This Row],[date]],mobile_visits[date],mobile_visits[mobile_visitors],"0")</f>
        <v>19099</v>
      </c>
    </row>
    <row r="2323" spans="1:9">
      <c r="A2323" s="1">
        <v>45057</v>
      </c>
      <c r="B2323">
        <v>20696</v>
      </c>
      <c r="C2323">
        <v>38328</v>
      </c>
      <c r="D2323">
        <v>22126</v>
      </c>
      <c r="E2323">
        <v>11643</v>
      </c>
      <c r="F2323">
        <v>80</v>
      </c>
      <c r="G2323" t="s">
        <v>40</v>
      </c>
      <c r="H2323" t="str">
        <f>IF(Grammys[[#This Row],[date]]&gt;=DATE(2022,2,1), "Grammys", "Grammys + TRA")</f>
        <v>Grammys</v>
      </c>
      <c r="I2323" s="29">
        <f>_xlfn.XLOOKUP(Grammys[[#This Row],[date]],mobile_visits[date],mobile_visits[mobile_visitors],"0")</f>
        <v>14490</v>
      </c>
    </row>
    <row r="2324" spans="1:9">
      <c r="A2324" s="1">
        <v>45058</v>
      </c>
      <c r="B2324">
        <v>16972</v>
      </c>
      <c r="C2324">
        <v>30792</v>
      </c>
      <c r="D2324">
        <v>18165</v>
      </c>
      <c r="E2324">
        <v>9717</v>
      </c>
      <c r="F2324">
        <v>78</v>
      </c>
      <c r="G2324" t="s">
        <v>40</v>
      </c>
      <c r="H2324" t="str">
        <f>IF(Grammys[[#This Row],[date]]&gt;=DATE(2022,2,1), "Grammys", "Grammys + TRA")</f>
        <v>Grammys</v>
      </c>
      <c r="I2324" s="29">
        <f>_xlfn.XLOOKUP(Grammys[[#This Row],[date]],mobile_visits[date],mobile_visits[mobile_visitors],"0")</f>
        <v>12174</v>
      </c>
    </row>
    <row r="2325" spans="1:9">
      <c r="A2325" s="1">
        <v>45059</v>
      </c>
      <c r="B2325">
        <v>14081</v>
      </c>
      <c r="C2325">
        <v>26593</v>
      </c>
      <c r="D2325">
        <v>15387</v>
      </c>
      <c r="E2325">
        <v>8128</v>
      </c>
      <c r="F2325">
        <v>72</v>
      </c>
      <c r="G2325" t="s">
        <v>40</v>
      </c>
      <c r="H2325" t="str">
        <f>IF(Grammys[[#This Row],[date]]&gt;=DATE(2022,2,1), "Grammys", "Grammys + TRA")</f>
        <v>Grammys</v>
      </c>
      <c r="I2325" s="29">
        <f>_xlfn.XLOOKUP(Grammys[[#This Row],[date]],mobile_visits[date],mobile_visits[mobile_visitors],"0")</f>
        <v>11056</v>
      </c>
    </row>
    <row r="2326" spans="1:9">
      <c r="A2326" s="1">
        <v>45060</v>
      </c>
      <c r="B2326">
        <v>17400</v>
      </c>
      <c r="C2326">
        <v>35653</v>
      </c>
      <c r="D2326">
        <v>19801</v>
      </c>
      <c r="E2326">
        <v>9907</v>
      </c>
      <c r="F2326">
        <v>66</v>
      </c>
      <c r="G2326" t="s">
        <v>40</v>
      </c>
      <c r="H2326" t="str">
        <f>IF(Grammys[[#This Row],[date]]&gt;=DATE(2022,2,1), "Grammys", "Grammys + TRA")</f>
        <v>Grammys</v>
      </c>
      <c r="I2326" s="29">
        <f>_xlfn.XLOOKUP(Grammys[[#This Row],[date]],mobile_visits[date],mobile_visits[mobile_visitors],"0")</f>
        <v>14688</v>
      </c>
    </row>
    <row r="2327" spans="1:9">
      <c r="A2327" s="1">
        <v>45061</v>
      </c>
      <c r="B2327">
        <v>15662</v>
      </c>
      <c r="C2327">
        <v>29597</v>
      </c>
      <c r="D2327">
        <v>16850</v>
      </c>
      <c r="E2327">
        <v>8966</v>
      </c>
      <c r="F2327">
        <v>86</v>
      </c>
      <c r="G2327" t="s">
        <v>40</v>
      </c>
      <c r="H2327" t="str">
        <f>IF(Grammys[[#This Row],[date]]&gt;=DATE(2022,2,1), "Grammys", "Grammys + TRA")</f>
        <v>Grammys</v>
      </c>
      <c r="I2327" s="29">
        <f>_xlfn.XLOOKUP(Grammys[[#This Row],[date]],mobile_visits[date],mobile_visits[mobile_visitors],"0")</f>
        <v>11255</v>
      </c>
    </row>
    <row r="2328" spans="1:9">
      <c r="A2328" s="1">
        <v>45062</v>
      </c>
      <c r="B2328">
        <v>13441</v>
      </c>
      <c r="C2328">
        <v>25008</v>
      </c>
      <c r="D2328">
        <v>14480</v>
      </c>
      <c r="E2328">
        <v>7802</v>
      </c>
      <c r="F2328">
        <v>81</v>
      </c>
      <c r="G2328" t="s">
        <v>40</v>
      </c>
      <c r="H2328" t="str">
        <f>IF(Grammys[[#This Row],[date]]&gt;=DATE(2022,2,1), "Grammys", "Grammys + TRA")</f>
        <v>Grammys</v>
      </c>
      <c r="I2328" s="29">
        <f>_xlfn.XLOOKUP(Grammys[[#This Row],[date]],mobile_visits[date],mobile_visits[mobile_visitors],"0")</f>
        <v>8591</v>
      </c>
    </row>
    <row r="2329" spans="1:9">
      <c r="A2329" s="1">
        <v>45063</v>
      </c>
      <c r="B2329">
        <v>14293</v>
      </c>
      <c r="C2329">
        <v>26016</v>
      </c>
      <c r="D2329">
        <v>15375</v>
      </c>
      <c r="E2329">
        <v>8206</v>
      </c>
      <c r="F2329">
        <v>78</v>
      </c>
      <c r="G2329" t="s">
        <v>40</v>
      </c>
      <c r="H2329" t="str">
        <f>IF(Grammys[[#This Row],[date]]&gt;=DATE(2022,2,1), "Grammys", "Grammys + TRA")</f>
        <v>Grammys</v>
      </c>
      <c r="I2329" s="29">
        <f>_xlfn.XLOOKUP(Grammys[[#This Row],[date]],mobile_visits[date],mobile_visits[mobile_visitors],"0")</f>
        <v>9052</v>
      </c>
    </row>
    <row r="2330" spans="1:9">
      <c r="A2330" s="1">
        <v>45064</v>
      </c>
      <c r="B2330">
        <v>13468</v>
      </c>
      <c r="C2330">
        <v>24487</v>
      </c>
      <c r="D2330">
        <v>14315</v>
      </c>
      <c r="E2330">
        <v>7459</v>
      </c>
      <c r="F2330">
        <v>83</v>
      </c>
      <c r="G2330" t="s">
        <v>40</v>
      </c>
      <c r="H2330" t="str">
        <f>IF(Grammys[[#This Row],[date]]&gt;=DATE(2022,2,1), "Grammys", "Grammys + TRA")</f>
        <v>Grammys</v>
      </c>
      <c r="I2330" s="29">
        <f>_xlfn.XLOOKUP(Grammys[[#This Row],[date]],mobile_visits[date],mobile_visits[mobile_visitors],"0")</f>
        <v>8279</v>
      </c>
    </row>
    <row r="2331" spans="1:9">
      <c r="A2331" s="1">
        <v>45065</v>
      </c>
      <c r="B2331">
        <v>17532</v>
      </c>
      <c r="C2331">
        <v>33040</v>
      </c>
      <c r="D2331">
        <v>18615</v>
      </c>
      <c r="E2331">
        <v>9198</v>
      </c>
      <c r="F2331">
        <v>84</v>
      </c>
      <c r="G2331" t="s">
        <v>40</v>
      </c>
      <c r="H2331" t="str">
        <f>IF(Grammys[[#This Row],[date]]&gt;=DATE(2022,2,1), "Grammys", "Grammys + TRA")</f>
        <v>Grammys</v>
      </c>
      <c r="I2331" s="29">
        <f>_xlfn.XLOOKUP(Grammys[[#This Row],[date]],mobile_visits[date],mobile_visits[mobile_visitors],"0")</f>
        <v>12395</v>
      </c>
    </row>
    <row r="2332" spans="1:9">
      <c r="A2332" s="1">
        <v>45066</v>
      </c>
      <c r="B2332">
        <v>17796</v>
      </c>
      <c r="C2332">
        <v>33296</v>
      </c>
      <c r="D2332">
        <v>18934</v>
      </c>
      <c r="E2332">
        <v>9166</v>
      </c>
      <c r="F2332">
        <v>75</v>
      </c>
      <c r="G2332" t="s">
        <v>40</v>
      </c>
      <c r="H2332" t="str">
        <f>IF(Grammys[[#This Row],[date]]&gt;=DATE(2022,2,1), "Grammys", "Grammys + TRA")</f>
        <v>Grammys</v>
      </c>
      <c r="I2332" s="29">
        <f>_xlfn.XLOOKUP(Grammys[[#This Row],[date]],mobile_visits[date],mobile_visits[mobile_visitors],"0")</f>
        <v>13937</v>
      </c>
    </row>
    <row r="2333" spans="1:9">
      <c r="A2333" s="1">
        <v>45067</v>
      </c>
      <c r="B2333">
        <v>16294</v>
      </c>
      <c r="C2333">
        <v>30442</v>
      </c>
      <c r="D2333">
        <v>17846</v>
      </c>
      <c r="E2333">
        <v>9248</v>
      </c>
      <c r="F2333">
        <v>71</v>
      </c>
      <c r="G2333" t="s">
        <v>40</v>
      </c>
      <c r="H2333" t="str">
        <f>IF(Grammys[[#This Row],[date]]&gt;=DATE(2022,2,1), "Grammys", "Grammys + TRA")</f>
        <v>Grammys</v>
      </c>
      <c r="I2333" s="29">
        <f>_xlfn.XLOOKUP(Grammys[[#This Row],[date]],mobile_visits[date],mobile_visits[mobile_visitors],"0")</f>
        <v>12513</v>
      </c>
    </row>
    <row r="2334" spans="1:9">
      <c r="A2334" s="1">
        <v>45068</v>
      </c>
      <c r="B2334">
        <v>15471</v>
      </c>
      <c r="C2334">
        <v>34636</v>
      </c>
      <c r="D2334">
        <v>17583</v>
      </c>
      <c r="E2334">
        <v>7157</v>
      </c>
      <c r="F2334">
        <v>73</v>
      </c>
      <c r="G2334" t="s">
        <v>40</v>
      </c>
      <c r="H2334" t="str">
        <f>IF(Grammys[[#This Row],[date]]&gt;=DATE(2022,2,1), "Grammys", "Grammys + TRA")</f>
        <v>Grammys</v>
      </c>
      <c r="I2334" s="29">
        <f>_xlfn.XLOOKUP(Grammys[[#This Row],[date]],mobile_visits[date],mobile_visits[mobile_visitors],"0")</f>
        <v>11455</v>
      </c>
    </row>
    <row r="2335" spans="1:9">
      <c r="A2335" s="1">
        <v>45069</v>
      </c>
      <c r="B2335">
        <v>17691</v>
      </c>
      <c r="C2335">
        <v>41993</v>
      </c>
      <c r="D2335">
        <v>18982</v>
      </c>
      <c r="E2335">
        <v>6916</v>
      </c>
      <c r="F2335">
        <v>77</v>
      </c>
      <c r="G2335" t="s">
        <v>40</v>
      </c>
      <c r="H2335" t="str">
        <f>IF(Grammys[[#This Row],[date]]&gt;=DATE(2022,2,1), "Grammys", "Grammys + TRA")</f>
        <v>Grammys</v>
      </c>
      <c r="I2335" s="29">
        <f>_xlfn.XLOOKUP(Grammys[[#This Row],[date]],mobile_visits[date],mobile_visits[mobile_visitors],"0")</f>
        <v>11146</v>
      </c>
    </row>
    <row r="2336" spans="1:9">
      <c r="A2336" s="1">
        <v>45070</v>
      </c>
      <c r="B2336">
        <v>19607</v>
      </c>
      <c r="C2336">
        <v>46388</v>
      </c>
      <c r="D2336">
        <v>20908</v>
      </c>
      <c r="E2336">
        <v>7918</v>
      </c>
      <c r="F2336">
        <v>83</v>
      </c>
      <c r="G2336" t="s">
        <v>40</v>
      </c>
      <c r="H2336" t="str">
        <f>IF(Grammys[[#This Row],[date]]&gt;=DATE(2022,2,1), "Grammys", "Grammys + TRA")</f>
        <v>Grammys</v>
      </c>
      <c r="I2336" s="29">
        <f>_xlfn.XLOOKUP(Grammys[[#This Row],[date]],mobile_visits[date],mobile_visits[mobile_visitors],"0")</f>
        <v>13245</v>
      </c>
    </row>
    <row r="2337" spans="1:9">
      <c r="A2337" s="1">
        <v>45071</v>
      </c>
      <c r="B2337">
        <v>21680</v>
      </c>
      <c r="C2337">
        <v>51484</v>
      </c>
      <c r="D2337">
        <v>23319</v>
      </c>
      <c r="E2337">
        <v>8353</v>
      </c>
      <c r="F2337">
        <v>80</v>
      </c>
      <c r="G2337" t="s">
        <v>40</v>
      </c>
      <c r="H2337" t="str">
        <f>IF(Grammys[[#This Row],[date]]&gt;=DATE(2022,2,1), "Grammys", "Grammys + TRA")</f>
        <v>Grammys</v>
      </c>
      <c r="I2337" s="29">
        <f>_xlfn.XLOOKUP(Grammys[[#This Row],[date]],mobile_visits[date],mobile_visits[mobile_visitors],"0")</f>
        <v>15970</v>
      </c>
    </row>
    <row r="2338" spans="1:9">
      <c r="A2338" s="1">
        <v>45072</v>
      </c>
      <c r="B2338">
        <v>17211</v>
      </c>
      <c r="C2338">
        <v>41580</v>
      </c>
      <c r="D2338">
        <v>18453</v>
      </c>
      <c r="E2338">
        <v>6417</v>
      </c>
      <c r="F2338">
        <v>74</v>
      </c>
      <c r="G2338" t="s">
        <v>40</v>
      </c>
      <c r="H2338" t="str">
        <f>IF(Grammys[[#This Row],[date]]&gt;=DATE(2022,2,1), "Grammys", "Grammys + TRA")</f>
        <v>Grammys</v>
      </c>
      <c r="I2338" s="29">
        <f>_xlfn.XLOOKUP(Grammys[[#This Row],[date]],mobile_visits[date],mobile_visits[mobile_visitors],"0")</f>
        <v>12674</v>
      </c>
    </row>
    <row r="2339" spans="1:9">
      <c r="A2339" s="1">
        <v>45073</v>
      </c>
      <c r="B2339">
        <v>14332</v>
      </c>
      <c r="C2339">
        <v>34178</v>
      </c>
      <c r="D2339">
        <v>15430</v>
      </c>
      <c r="E2339">
        <v>5424</v>
      </c>
      <c r="F2339">
        <v>75</v>
      </c>
      <c r="G2339" t="s">
        <v>40</v>
      </c>
      <c r="H2339" t="str">
        <f>IF(Grammys[[#This Row],[date]]&gt;=DATE(2022,2,1), "Grammys", "Grammys + TRA")</f>
        <v>Grammys</v>
      </c>
      <c r="I2339" s="29">
        <f>_xlfn.XLOOKUP(Grammys[[#This Row],[date]],mobile_visits[date],mobile_visits[mobile_visitors],"0")</f>
        <v>11412</v>
      </c>
    </row>
    <row r="2340" spans="1:9">
      <c r="A2340" s="1">
        <v>45074</v>
      </c>
      <c r="B2340">
        <v>13798</v>
      </c>
      <c r="C2340">
        <v>31708</v>
      </c>
      <c r="D2340">
        <v>14662</v>
      </c>
      <c r="E2340">
        <v>5509</v>
      </c>
      <c r="F2340">
        <v>73</v>
      </c>
      <c r="G2340" t="s">
        <v>40</v>
      </c>
      <c r="H2340" t="str">
        <f>IF(Grammys[[#This Row],[date]]&gt;=DATE(2022,2,1), "Grammys", "Grammys + TRA")</f>
        <v>Grammys</v>
      </c>
      <c r="I2340" s="29">
        <f>_xlfn.XLOOKUP(Grammys[[#This Row],[date]],mobile_visits[date],mobile_visits[mobile_visitors],"0")</f>
        <v>11060</v>
      </c>
    </row>
    <row r="2341" spans="1:9">
      <c r="A2341" s="1">
        <v>45075</v>
      </c>
      <c r="B2341">
        <v>20563</v>
      </c>
      <c r="C2341">
        <v>53396</v>
      </c>
      <c r="D2341">
        <v>22244</v>
      </c>
      <c r="E2341">
        <v>7005</v>
      </c>
      <c r="F2341">
        <v>92</v>
      </c>
      <c r="G2341" t="s">
        <v>40</v>
      </c>
      <c r="H2341" t="str">
        <f>IF(Grammys[[#This Row],[date]]&gt;=DATE(2022,2,1), "Grammys", "Grammys + TRA")</f>
        <v>Grammys</v>
      </c>
      <c r="I2341" s="29">
        <f>_xlfn.XLOOKUP(Grammys[[#This Row],[date]],mobile_visits[date],mobile_visits[mobile_visitors],"0")</f>
        <v>16834</v>
      </c>
    </row>
    <row r="2342" spans="1:9">
      <c r="A2342" s="1">
        <v>45076</v>
      </c>
      <c r="B2342">
        <v>16105</v>
      </c>
      <c r="C2342">
        <v>37950</v>
      </c>
      <c r="D2342">
        <v>17264</v>
      </c>
      <c r="E2342">
        <v>6452</v>
      </c>
      <c r="F2342">
        <v>87</v>
      </c>
      <c r="G2342" t="s">
        <v>40</v>
      </c>
      <c r="H2342" t="str">
        <f>IF(Grammys[[#This Row],[date]]&gt;=DATE(2022,2,1), "Grammys", "Grammys + TRA")</f>
        <v>Grammys</v>
      </c>
      <c r="I2342" s="29">
        <f>_xlfn.XLOOKUP(Grammys[[#This Row],[date]],mobile_visits[date],mobile_visits[mobile_visitors],"0")</f>
        <v>10734</v>
      </c>
    </row>
    <row r="2343" spans="1:9">
      <c r="A2343" s="1">
        <v>45077</v>
      </c>
      <c r="B2343">
        <v>31253</v>
      </c>
      <c r="C2343">
        <v>85686</v>
      </c>
      <c r="D2343">
        <v>33237</v>
      </c>
      <c r="E2343">
        <v>8200</v>
      </c>
      <c r="F2343">
        <v>106</v>
      </c>
      <c r="G2343" t="s">
        <v>40</v>
      </c>
      <c r="H2343" t="str">
        <f>IF(Grammys[[#This Row],[date]]&gt;=DATE(2022,2,1), "Grammys", "Grammys + TRA")</f>
        <v>Grammys</v>
      </c>
      <c r="I2343" s="29">
        <f>_xlfn.XLOOKUP(Grammys[[#This Row],[date]],mobile_visits[date],mobile_visits[mobile_visitors],"0")</f>
        <v>22726</v>
      </c>
    </row>
  </sheetData>
  <conditionalFormatting sqref="H2:H2343">
    <cfRule type="expression" dxfId="1" priority="1">
      <formula>MOD(ROW(),2)=0</formula>
    </cfRule>
  </conditionalFormatting>
  <conditionalFormatting sqref="I2:I2343">
    <cfRule type="expression" dxfId="0" priority="2">
      <formula>MOD(ROW(),2)=0</formula>
    </cfRule>
  </conditionalFormatting>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486"/>
  <sheetViews>
    <sheetView topLeftCell="A40" zoomScaleNormal="100" workbookViewId="0">
      <selection activeCell="F8" sqref="F8"/>
    </sheetView>
  </sheetViews>
  <sheetFormatPr defaultColWidth="11" defaultRowHeight="15.75"/>
  <cols>
    <col min="1" max="1" width="16" customWidth="1"/>
    <col min="3" max="3" width="12.375" customWidth="1"/>
    <col min="5" max="5" width="18.125" customWidth="1"/>
    <col min="6" max="6" width="25.875" customWidth="1"/>
  </cols>
  <sheetData>
    <row r="1" spans="1:6">
      <c r="A1" t="s">
        <v>0</v>
      </c>
      <c r="B1" t="s">
        <v>1</v>
      </c>
      <c r="C1" t="s">
        <v>2</v>
      </c>
      <c r="D1" t="s">
        <v>3</v>
      </c>
      <c r="E1" t="s">
        <v>4</v>
      </c>
      <c r="F1" t="s">
        <v>5</v>
      </c>
    </row>
    <row r="2" spans="1:6">
      <c r="A2" s="1">
        <v>44593</v>
      </c>
      <c r="B2">
        <v>928</v>
      </c>
      <c r="C2">
        <v>2856</v>
      </c>
      <c r="D2">
        <v>1092</v>
      </c>
      <c r="E2">
        <v>591</v>
      </c>
      <c r="F2">
        <v>148</v>
      </c>
    </row>
    <row r="3" spans="1:6">
      <c r="A3" s="1">
        <v>44594</v>
      </c>
      <c r="B3">
        <v>1329</v>
      </c>
      <c r="C3">
        <v>3233</v>
      </c>
      <c r="D3">
        <v>1490</v>
      </c>
      <c r="E3">
        <v>923</v>
      </c>
      <c r="F3">
        <v>90</v>
      </c>
    </row>
    <row r="4" spans="1:6">
      <c r="A4" s="1">
        <v>44595</v>
      </c>
      <c r="B4">
        <v>1138</v>
      </c>
      <c r="C4">
        <v>3340</v>
      </c>
      <c r="D4">
        <v>1322</v>
      </c>
      <c r="E4">
        <v>754</v>
      </c>
      <c r="F4">
        <v>127</v>
      </c>
    </row>
    <row r="5" spans="1:6">
      <c r="A5" s="1">
        <v>44596</v>
      </c>
      <c r="B5">
        <v>811</v>
      </c>
      <c r="C5">
        <v>2552</v>
      </c>
      <c r="D5">
        <v>963</v>
      </c>
      <c r="E5">
        <v>534</v>
      </c>
      <c r="F5">
        <v>142</v>
      </c>
    </row>
    <row r="6" spans="1:6">
      <c r="A6" s="1">
        <v>44597</v>
      </c>
      <c r="B6">
        <v>541</v>
      </c>
      <c r="C6">
        <v>1530</v>
      </c>
      <c r="D6">
        <v>602</v>
      </c>
      <c r="E6">
        <v>326</v>
      </c>
      <c r="F6">
        <v>111</v>
      </c>
    </row>
    <row r="7" spans="1:6">
      <c r="A7" s="1">
        <v>44598</v>
      </c>
      <c r="B7">
        <v>536</v>
      </c>
      <c r="C7">
        <v>1669</v>
      </c>
      <c r="D7">
        <v>610</v>
      </c>
      <c r="E7">
        <v>339</v>
      </c>
      <c r="F7">
        <v>147</v>
      </c>
    </row>
    <row r="8" spans="1:6">
      <c r="A8" s="1">
        <v>44599</v>
      </c>
      <c r="B8">
        <v>921</v>
      </c>
      <c r="C8">
        <v>3512</v>
      </c>
      <c r="D8">
        <v>1117</v>
      </c>
      <c r="E8">
        <v>567</v>
      </c>
      <c r="F8">
        <v>198</v>
      </c>
    </row>
    <row r="9" spans="1:6">
      <c r="A9" s="1">
        <v>44600</v>
      </c>
      <c r="B9">
        <v>1106</v>
      </c>
      <c r="C9">
        <v>3662</v>
      </c>
      <c r="D9">
        <v>1296</v>
      </c>
      <c r="E9">
        <v>661</v>
      </c>
      <c r="F9">
        <v>163</v>
      </c>
    </row>
    <row r="10" spans="1:6">
      <c r="A10" s="1">
        <v>44601</v>
      </c>
      <c r="B10">
        <v>1181</v>
      </c>
      <c r="C10">
        <v>4209</v>
      </c>
      <c r="D10">
        <v>1382</v>
      </c>
      <c r="E10">
        <v>725</v>
      </c>
      <c r="F10">
        <v>150</v>
      </c>
    </row>
    <row r="11" spans="1:6">
      <c r="A11" s="1">
        <v>44602</v>
      </c>
      <c r="B11">
        <v>1134</v>
      </c>
      <c r="C11">
        <v>3473</v>
      </c>
      <c r="D11">
        <v>1341</v>
      </c>
      <c r="E11">
        <v>727</v>
      </c>
      <c r="F11">
        <v>140</v>
      </c>
    </row>
    <row r="12" spans="1:6">
      <c r="A12" s="1">
        <v>44603</v>
      </c>
      <c r="B12">
        <v>871</v>
      </c>
      <c r="C12">
        <v>3263</v>
      </c>
      <c r="D12">
        <v>1045</v>
      </c>
      <c r="E12">
        <v>577</v>
      </c>
      <c r="F12">
        <v>183</v>
      </c>
    </row>
    <row r="13" spans="1:6">
      <c r="A13" s="1">
        <v>44604</v>
      </c>
      <c r="B13">
        <v>628</v>
      </c>
      <c r="C13">
        <v>1791</v>
      </c>
      <c r="D13">
        <v>726</v>
      </c>
      <c r="E13">
        <v>418</v>
      </c>
      <c r="F13">
        <v>116</v>
      </c>
    </row>
    <row r="14" spans="1:6">
      <c r="A14" s="1">
        <v>44605</v>
      </c>
      <c r="B14">
        <v>658</v>
      </c>
      <c r="C14">
        <v>1861</v>
      </c>
      <c r="D14">
        <v>766</v>
      </c>
      <c r="E14">
        <v>443</v>
      </c>
      <c r="F14">
        <v>122</v>
      </c>
    </row>
    <row r="15" spans="1:6">
      <c r="A15" s="1">
        <v>44606</v>
      </c>
      <c r="B15">
        <v>1111</v>
      </c>
      <c r="C15">
        <v>4054</v>
      </c>
      <c r="D15">
        <v>1365</v>
      </c>
      <c r="E15">
        <v>687</v>
      </c>
      <c r="F15">
        <v>167</v>
      </c>
    </row>
    <row r="16" spans="1:6">
      <c r="A16" s="1">
        <v>44607</v>
      </c>
      <c r="B16">
        <v>1331</v>
      </c>
      <c r="C16">
        <v>4734</v>
      </c>
      <c r="D16">
        <v>1656</v>
      </c>
      <c r="E16">
        <v>849</v>
      </c>
      <c r="F16">
        <v>171</v>
      </c>
    </row>
    <row r="17" spans="1:6">
      <c r="A17" s="1">
        <v>44608</v>
      </c>
      <c r="B17">
        <v>1136</v>
      </c>
      <c r="C17">
        <v>3648</v>
      </c>
      <c r="D17">
        <v>1350</v>
      </c>
      <c r="E17">
        <v>722</v>
      </c>
      <c r="F17">
        <v>148</v>
      </c>
    </row>
    <row r="18" spans="1:6">
      <c r="A18" s="1">
        <v>44609</v>
      </c>
      <c r="B18">
        <v>1121</v>
      </c>
      <c r="C18">
        <v>3612</v>
      </c>
      <c r="D18">
        <v>1319</v>
      </c>
      <c r="E18">
        <v>711</v>
      </c>
      <c r="F18">
        <v>138</v>
      </c>
    </row>
    <row r="19" spans="1:6">
      <c r="A19" s="1">
        <v>44610</v>
      </c>
      <c r="B19">
        <v>1077</v>
      </c>
      <c r="C19">
        <v>3590</v>
      </c>
      <c r="D19">
        <v>1283</v>
      </c>
      <c r="E19">
        <v>742</v>
      </c>
      <c r="F19">
        <v>159</v>
      </c>
    </row>
    <row r="20" spans="1:6">
      <c r="A20" s="1">
        <v>44611</v>
      </c>
      <c r="B20">
        <v>726</v>
      </c>
      <c r="C20">
        <v>1954</v>
      </c>
      <c r="D20">
        <v>830</v>
      </c>
      <c r="E20">
        <v>515</v>
      </c>
      <c r="F20">
        <v>128</v>
      </c>
    </row>
    <row r="21" spans="1:6">
      <c r="A21" s="1">
        <v>44612</v>
      </c>
      <c r="B21">
        <v>717</v>
      </c>
      <c r="C21">
        <v>1927</v>
      </c>
      <c r="D21">
        <v>828</v>
      </c>
      <c r="E21">
        <v>511</v>
      </c>
      <c r="F21">
        <v>146</v>
      </c>
    </row>
    <row r="22" spans="1:6">
      <c r="A22" s="1">
        <v>44613</v>
      </c>
      <c r="B22">
        <v>1071</v>
      </c>
      <c r="C22">
        <v>3469</v>
      </c>
      <c r="D22">
        <v>1278</v>
      </c>
      <c r="E22">
        <v>717</v>
      </c>
      <c r="F22">
        <v>144</v>
      </c>
    </row>
    <row r="23" spans="1:6">
      <c r="A23" s="1">
        <v>44614</v>
      </c>
      <c r="B23">
        <v>1498</v>
      </c>
      <c r="C23">
        <v>5491</v>
      </c>
      <c r="D23">
        <v>1842</v>
      </c>
      <c r="E23">
        <v>968</v>
      </c>
      <c r="F23">
        <v>159</v>
      </c>
    </row>
    <row r="24" spans="1:6">
      <c r="A24" s="1">
        <v>44615</v>
      </c>
      <c r="B24">
        <v>1584</v>
      </c>
      <c r="C24">
        <v>6208</v>
      </c>
      <c r="D24">
        <v>1937</v>
      </c>
      <c r="E24">
        <v>936</v>
      </c>
      <c r="F24">
        <v>169</v>
      </c>
    </row>
    <row r="25" spans="1:6">
      <c r="A25" s="1">
        <v>44616</v>
      </c>
      <c r="B25">
        <v>1367</v>
      </c>
      <c r="C25">
        <v>5040</v>
      </c>
      <c r="D25">
        <v>1697</v>
      </c>
      <c r="E25">
        <v>852</v>
      </c>
      <c r="F25">
        <v>194</v>
      </c>
    </row>
    <row r="26" spans="1:6">
      <c r="A26" s="1">
        <v>44617</v>
      </c>
      <c r="B26">
        <v>1513</v>
      </c>
      <c r="C26">
        <v>4637</v>
      </c>
      <c r="D26">
        <v>1818</v>
      </c>
      <c r="E26">
        <v>991</v>
      </c>
      <c r="F26">
        <v>141</v>
      </c>
    </row>
    <row r="27" spans="1:6">
      <c r="A27" s="1">
        <v>44618</v>
      </c>
      <c r="B27">
        <v>925</v>
      </c>
      <c r="C27">
        <v>2699</v>
      </c>
      <c r="D27">
        <v>1085</v>
      </c>
      <c r="E27">
        <v>602</v>
      </c>
      <c r="F27">
        <v>129</v>
      </c>
    </row>
    <row r="28" spans="1:6">
      <c r="A28" s="1">
        <v>44619</v>
      </c>
      <c r="B28">
        <v>952</v>
      </c>
      <c r="C28">
        <v>3214</v>
      </c>
      <c r="D28">
        <v>1161</v>
      </c>
      <c r="E28">
        <v>565</v>
      </c>
      <c r="F28">
        <v>201</v>
      </c>
    </row>
    <row r="29" spans="1:6">
      <c r="A29" s="1">
        <v>44620</v>
      </c>
      <c r="B29">
        <v>1966</v>
      </c>
      <c r="C29">
        <v>8951</v>
      </c>
      <c r="D29">
        <v>2717</v>
      </c>
      <c r="E29">
        <v>1114</v>
      </c>
      <c r="F29">
        <v>237</v>
      </c>
    </row>
    <row r="30" spans="1:6">
      <c r="A30" s="1">
        <v>44621</v>
      </c>
      <c r="B30">
        <v>1571</v>
      </c>
      <c r="C30">
        <v>6180</v>
      </c>
      <c r="D30">
        <v>2073</v>
      </c>
      <c r="E30">
        <v>1008</v>
      </c>
      <c r="F30">
        <v>188</v>
      </c>
    </row>
    <row r="31" spans="1:6">
      <c r="A31" s="1">
        <v>44622</v>
      </c>
      <c r="B31">
        <v>1052</v>
      </c>
      <c r="C31">
        <v>2885</v>
      </c>
      <c r="D31">
        <v>1207</v>
      </c>
      <c r="E31">
        <v>719</v>
      </c>
      <c r="F31">
        <v>107</v>
      </c>
    </row>
    <row r="32" spans="1:6">
      <c r="A32" s="1">
        <v>44623</v>
      </c>
      <c r="B32">
        <v>1012</v>
      </c>
      <c r="C32">
        <v>2752</v>
      </c>
      <c r="D32">
        <v>1194</v>
      </c>
      <c r="E32">
        <v>717</v>
      </c>
      <c r="F32">
        <v>117</v>
      </c>
    </row>
    <row r="33" spans="1:6">
      <c r="A33" s="1">
        <v>44624</v>
      </c>
      <c r="B33">
        <v>831</v>
      </c>
      <c r="C33">
        <v>2431</v>
      </c>
      <c r="D33">
        <v>977</v>
      </c>
      <c r="E33">
        <v>582</v>
      </c>
      <c r="F33">
        <v>126</v>
      </c>
    </row>
    <row r="34" spans="1:6">
      <c r="A34" s="1">
        <v>44625</v>
      </c>
      <c r="B34">
        <v>579</v>
      </c>
      <c r="C34">
        <v>1409</v>
      </c>
      <c r="D34">
        <v>648</v>
      </c>
      <c r="E34">
        <v>412</v>
      </c>
      <c r="F34">
        <v>89</v>
      </c>
    </row>
    <row r="35" spans="1:6">
      <c r="A35" s="1">
        <v>44626</v>
      </c>
      <c r="B35">
        <v>653</v>
      </c>
      <c r="C35">
        <v>1574</v>
      </c>
      <c r="D35">
        <v>719</v>
      </c>
      <c r="E35">
        <v>462</v>
      </c>
      <c r="F35">
        <v>98</v>
      </c>
    </row>
    <row r="36" spans="1:6">
      <c r="A36" s="1">
        <v>44627</v>
      </c>
      <c r="B36">
        <v>1015</v>
      </c>
      <c r="C36">
        <v>2878</v>
      </c>
      <c r="D36">
        <v>1175</v>
      </c>
      <c r="E36">
        <v>723</v>
      </c>
      <c r="F36">
        <v>127</v>
      </c>
    </row>
    <row r="37" spans="1:6">
      <c r="A37" s="1">
        <v>44628</v>
      </c>
      <c r="B37">
        <v>1493</v>
      </c>
      <c r="C37">
        <v>3662</v>
      </c>
      <c r="D37">
        <v>1703</v>
      </c>
      <c r="E37">
        <v>966</v>
      </c>
      <c r="F37">
        <v>99</v>
      </c>
    </row>
    <row r="38" spans="1:6">
      <c r="A38" s="1">
        <v>44629</v>
      </c>
      <c r="B38">
        <v>1111</v>
      </c>
      <c r="C38">
        <v>3393</v>
      </c>
      <c r="D38">
        <v>1293</v>
      </c>
      <c r="E38">
        <v>753</v>
      </c>
      <c r="F38">
        <v>112</v>
      </c>
    </row>
    <row r="39" spans="1:6">
      <c r="A39" s="1">
        <v>44630</v>
      </c>
      <c r="B39">
        <v>1000</v>
      </c>
      <c r="C39">
        <v>2796</v>
      </c>
      <c r="D39">
        <v>1160</v>
      </c>
      <c r="E39">
        <v>696</v>
      </c>
      <c r="F39">
        <v>101</v>
      </c>
    </row>
    <row r="40" spans="1:6">
      <c r="A40" s="1">
        <v>44631</v>
      </c>
      <c r="B40">
        <v>925</v>
      </c>
      <c r="C40">
        <v>2592</v>
      </c>
      <c r="D40">
        <v>1082</v>
      </c>
      <c r="E40">
        <v>648</v>
      </c>
      <c r="F40">
        <v>116</v>
      </c>
    </row>
    <row r="41" spans="1:6">
      <c r="A41" s="1">
        <v>44632</v>
      </c>
      <c r="B41">
        <v>637</v>
      </c>
      <c r="C41">
        <v>1589</v>
      </c>
      <c r="D41">
        <v>722</v>
      </c>
      <c r="E41">
        <v>456</v>
      </c>
      <c r="F41">
        <v>115</v>
      </c>
    </row>
    <row r="42" spans="1:6">
      <c r="A42" s="1">
        <v>44633</v>
      </c>
      <c r="B42">
        <v>720</v>
      </c>
      <c r="C42">
        <v>1622</v>
      </c>
      <c r="D42">
        <v>792</v>
      </c>
      <c r="E42">
        <v>492</v>
      </c>
      <c r="F42">
        <v>67</v>
      </c>
    </row>
    <row r="43" spans="1:6">
      <c r="A43" s="1">
        <v>44634</v>
      </c>
      <c r="B43">
        <v>1109</v>
      </c>
      <c r="C43">
        <v>2742</v>
      </c>
      <c r="D43">
        <v>1254</v>
      </c>
      <c r="E43">
        <v>765</v>
      </c>
      <c r="F43">
        <v>99</v>
      </c>
    </row>
    <row r="44" spans="1:6">
      <c r="A44" s="1">
        <v>44635</v>
      </c>
      <c r="B44">
        <v>1974</v>
      </c>
      <c r="C44">
        <v>4475</v>
      </c>
      <c r="D44">
        <v>2199</v>
      </c>
      <c r="E44">
        <v>1365</v>
      </c>
      <c r="F44">
        <v>73</v>
      </c>
    </row>
    <row r="45" spans="1:6">
      <c r="A45" s="1">
        <v>44636</v>
      </c>
      <c r="B45">
        <v>1433</v>
      </c>
      <c r="C45">
        <v>3572</v>
      </c>
      <c r="D45">
        <v>1622</v>
      </c>
      <c r="E45">
        <v>993</v>
      </c>
      <c r="F45">
        <v>93</v>
      </c>
    </row>
    <row r="46" spans="1:6">
      <c r="A46" s="1">
        <v>44637</v>
      </c>
      <c r="B46">
        <v>1186</v>
      </c>
      <c r="C46">
        <v>2802</v>
      </c>
      <c r="D46">
        <v>1331</v>
      </c>
      <c r="E46">
        <v>854</v>
      </c>
      <c r="F46">
        <v>85</v>
      </c>
    </row>
    <row r="47" spans="1:6">
      <c r="A47" s="1">
        <v>44638</v>
      </c>
      <c r="B47">
        <v>1320</v>
      </c>
      <c r="C47">
        <v>2796</v>
      </c>
      <c r="D47">
        <v>1483</v>
      </c>
      <c r="E47">
        <v>1042</v>
      </c>
      <c r="F47">
        <v>80</v>
      </c>
    </row>
    <row r="48" spans="1:6">
      <c r="A48" s="1">
        <v>44639</v>
      </c>
      <c r="B48">
        <v>978</v>
      </c>
      <c r="C48">
        <v>2000</v>
      </c>
      <c r="D48">
        <v>1100</v>
      </c>
      <c r="E48">
        <v>756</v>
      </c>
      <c r="F48">
        <v>69</v>
      </c>
    </row>
    <row r="49" spans="1:6">
      <c r="A49" s="1">
        <v>44640</v>
      </c>
      <c r="B49">
        <v>1006</v>
      </c>
      <c r="C49">
        <v>2165</v>
      </c>
      <c r="D49">
        <v>1103</v>
      </c>
      <c r="E49">
        <v>722</v>
      </c>
      <c r="F49">
        <v>72</v>
      </c>
    </row>
    <row r="50" spans="1:6">
      <c r="A50" s="1">
        <v>44641</v>
      </c>
      <c r="B50">
        <v>1508</v>
      </c>
      <c r="C50">
        <v>3417</v>
      </c>
      <c r="D50">
        <v>1682</v>
      </c>
      <c r="E50">
        <v>1080</v>
      </c>
      <c r="F50">
        <v>84</v>
      </c>
    </row>
    <row r="51" spans="1:6">
      <c r="A51" s="1">
        <v>44642</v>
      </c>
      <c r="B51">
        <v>1701</v>
      </c>
      <c r="C51">
        <v>3735</v>
      </c>
      <c r="D51">
        <v>1894</v>
      </c>
      <c r="E51">
        <v>1230</v>
      </c>
      <c r="F51">
        <v>73</v>
      </c>
    </row>
    <row r="52" spans="1:6">
      <c r="A52" s="1">
        <v>44643</v>
      </c>
      <c r="B52">
        <v>1519</v>
      </c>
      <c r="C52">
        <v>3374</v>
      </c>
      <c r="D52">
        <v>1726</v>
      </c>
      <c r="E52">
        <v>1137</v>
      </c>
      <c r="F52">
        <v>91</v>
      </c>
    </row>
    <row r="53" spans="1:6">
      <c r="A53" s="1">
        <v>44644</v>
      </c>
      <c r="B53">
        <v>1603</v>
      </c>
      <c r="C53">
        <v>3748</v>
      </c>
      <c r="D53">
        <v>1823</v>
      </c>
      <c r="E53">
        <v>1148</v>
      </c>
      <c r="F53">
        <v>105</v>
      </c>
    </row>
    <row r="54" spans="1:6">
      <c r="A54" s="1">
        <v>44645</v>
      </c>
      <c r="B54">
        <v>1387</v>
      </c>
      <c r="C54">
        <v>3329</v>
      </c>
      <c r="D54">
        <v>1586</v>
      </c>
      <c r="E54">
        <v>1042</v>
      </c>
      <c r="F54">
        <v>97</v>
      </c>
    </row>
    <row r="55" spans="1:6">
      <c r="A55" s="1">
        <v>44646</v>
      </c>
      <c r="B55">
        <v>1113</v>
      </c>
      <c r="C55">
        <v>2419</v>
      </c>
      <c r="D55">
        <v>1240</v>
      </c>
      <c r="E55">
        <v>840</v>
      </c>
      <c r="F55">
        <v>94</v>
      </c>
    </row>
    <row r="56" spans="1:6">
      <c r="A56" s="1">
        <v>44647</v>
      </c>
      <c r="B56">
        <v>2656</v>
      </c>
      <c r="C56">
        <v>4702</v>
      </c>
      <c r="D56">
        <v>2890</v>
      </c>
      <c r="E56">
        <v>2013</v>
      </c>
      <c r="F56">
        <v>55</v>
      </c>
    </row>
    <row r="57" spans="1:6">
      <c r="A57" s="1">
        <v>44648</v>
      </c>
      <c r="B57">
        <v>4746</v>
      </c>
      <c r="C57">
        <v>9155</v>
      </c>
      <c r="D57">
        <v>5278</v>
      </c>
      <c r="E57">
        <v>3561</v>
      </c>
      <c r="F57">
        <v>59</v>
      </c>
    </row>
    <row r="58" spans="1:6">
      <c r="A58" s="1">
        <v>44649</v>
      </c>
      <c r="B58">
        <v>4532</v>
      </c>
      <c r="C58">
        <v>9373</v>
      </c>
      <c r="D58">
        <v>5008</v>
      </c>
      <c r="E58">
        <v>3251</v>
      </c>
      <c r="F58">
        <v>64</v>
      </c>
    </row>
    <row r="59" spans="1:6">
      <c r="A59" s="1">
        <v>44650</v>
      </c>
      <c r="B59">
        <v>3711</v>
      </c>
      <c r="C59">
        <v>8221</v>
      </c>
      <c r="D59">
        <v>4171</v>
      </c>
      <c r="E59">
        <v>2662</v>
      </c>
      <c r="F59">
        <v>77</v>
      </c>
    </row>
    <row r="60" spans="1:6">
      <c r="A60" s="1">
        <v>44651</v>
      </c>
      <c r="B60">
        <v>3118</v>
      </c>
      <c r="C60">
        <v>6953</v>
      </c>
      <c r="D60">
        <v>3479</v>
      </c>
      <c r="E60">
        <v>2281</v>
      </c>
      <c r="F60">
        <v>78</v>
      </c>
    </row>
    <row r="61" spans="1:6">
      <c r="A61" s="1">
        <v>44652</v>
      </c>
      <c r="B61">
        <v>3918</v>
      </c>
      <c r="C61">
        <v>8155</v>
      </c>
      <c r="D61">
        <v>4309</v>
      </c>
      <c r="E61">
        <v>2829</v>
      </c>
      <c r="F61">
        <v>67</v>
      </c>
    </row>
    <row r="62" spans="1:6">
      <c r="A62" s="1">
        <v>44653</v>
      </c>
      <c r="B62">
        <v>6955</v>
      </c>
      <c r="C62">
        <v>12913</v>
      </c>
      <c r="D62">
        <v>7465</v>
      </c>
      <c r="E62">
        <v>5174</v>
      </c>
      <c r="F62">
        <v>54</v>
      </c>
    </row>
    <row r="63" spans="1:6">
      <c r="A63" s="1">
        <v>44654</v>
      </c>
      <c r="B63">
        <v>65411</v>
      </c>
      <c r="C63">
        <v>114987</v>
      </c>
      <c r="D63">
        <v>70782</v>
      </c>
      <c r="E63">
        <v>49152</v>
      </c>
      <c r="F63">
        <v>53</v>
      </c>
    </row>
    <row r="64" spans="1:6">
      <c r="A64" s="1">
        <v>44655</v>
      </c>
      <c r="B64">
        <v>15241</v>
      </c>
      <c r="C64">
        <v>27645</v>
      </c>
      <c r="D64">
        <v>16523</v>
      </c>
      <c r="E64">
        <v>11763</v>
      </c>
      <c r="F64">
        <v>57</v>
      </c>
    </row>
    <row r="65" spans="1:6">
      <c r="A65" s="1">
        <v>44656</v>
      </c>
      <c r="B65">
        <v>5493</v>
      </c>
      <c r="C65">
        <v>10697</v>
      </c>
      <c r="D65">
        <v>6066</v>
      </c>
      <c r="E65">
        <v>4241</v>
      </c>
      <c r="F65">
        <v>69</v>
      </c>
    </row>
    <row r="66" spans="1:6">
      <c r="A66" s="1">
        <v>44657</v>
      </c>
      <c r="B66">
        <v>3061</v>
      </c>
      <c r="C66">
        <v>6253</v>
      </c>
      <c r="D66">
        <v>3452</v>
      </c>
      <c r="E66">
        <v>2383</v>
      </c>
      <c r="F66">
        <v>73</v>
      </c>
    </row>
    <row r="67" spans="1:6">
      <c r="A67" s="1">
        <v>44658</v>
      </c>
      <c r="B67">
        <v>2281</v>
      </c>
      <c r="C67">
        <v>4857</v>
      </c>
      <c r="D67">
        <v>2560</v>
      </c>
      <c r="E67">
        <v>1694</v>
      </c>
      <c r="F67">
        <v>88</v>
      </c>
    </row>
    <row r="68" spans="1:6">
      <c r="A68" s="1">
        <v>44659</v>
      </c>
      <c r="B68">
        <v>1855</v>
      </c>
      <c r="C68">
        <v>3833</v>
      </c>
      <c r="D68">
        <v>2069</v>
      </c>
      <c r="E68">
        <v>1401</v>
      </c>
      <c r="F68">
        <v>76</v>
      </c>
    </row>
    <row r="69" spans="1:6">
      <c r="A69" s="1">
        <v>44660</v>
      </c>
      <c r="B69">
        <v>1528</v>
      </c>
      <c r="C69">
        <v>2844</v>
      </c>
      <c r="D69">
        <v>1700</v>
      </c>
      <c r="E69">
        <v>1255</v>
      </c>
      <c r="F69">
        <v>61</v>
      </c>
    </row>
    <row r="70" spans="1:6">
      <c r="A70" s="1">
        <v>44661</v>
      </c>
      <c r="B70">
        <v>1165</v>
      </c>
      <c r="C70">
        <v>2336</v>
      </c>
      <c r="D70">
        <v>1308</v>
      </c>
      <c r="E70">
        <v>920</v>
      </c>
      <c r="F70">
        <v>78</v>
      </c>
    </row>
    <row r="71" spans="1:6">
      <c r="A71" s="1">
        <v>44662</v>
      </c>
      <c r="B71">
        <v>1481</v>
      </c>
      <c r="C71">
        <v>3440</v>
      </c>
      <c r="D71">
        <v>1695</v>
      </c>
      <c r="E71">
        <v>1110</v>
      </c>
      <c r="F71">
        <v>92</v>
      </c>
    </row>
    <row r="72" spans="1:6">
      <c r="A72" s="1">
        <v>44663</v>
      </c>
      <c r="B72">
        <v>1278</v>
      </c>
      <c r="C72">
        <v>3721</v>
      </c>
      <c r="D72">
        <v>1558</v>
      </c>
      <c r="E72">
        <v>954</v>
      </c>
      <c r="F72">
        <v>136</v>
      </c>
    </row>
    <row r="73" spans="1:6">
      <c r="A73" s="1">
        <v>44664</v>
      </c>
      <c r="B73">
        <v>1127</v>
      </c>
      <c r="C73">
        <v>2813</v>
      </c>
      <c r="D73">
        <v>1278</v>
      </c>
      <c r="E73">
        <v>790</v>
      </c>
      <c r="F73">
        <v>132</v>
      </c>
    </row>
    <row r="74" spans="1:6">
      <c r="A74" s="1">
        <v>44665</v>
      </c>
      <c r="B74">
        <v>1011</v>
      </c>
      <c r="C74">
        <v>2270</v>
      </c>
      <c r="D74">
        <v>1146</v>
      </c>
      <c r="E74">
        <v>769</v>
      </c>
      <c r="F74">
        <v>91</v>
      </c>
    </row>
    <row r="75" spans="1:6">
      <c r="A75" s="1">
        <v>44666</v>
      </c>
      <c r="B75">
        <v>812</v>
      </c>
      <c r="C75">
        <v>1781</v>
      </c>
      <c r="D75">
        <v>900</v>
      </c>
      <c r="E75">
        <v>589</v>
      </c>
      <c r="F75">
        <v>82</v>
      </c>
    </row>
    <row r="76" spans="1:6">
      <c r="A76" s="1">
        <v>44667</v>
      </c>
      <c r="B76">
        <v>665</v>
      </c>
      <c r="C76">
        <v>1375</v>
      </c>
      <c r="D76">
        <v>753</v>
      </c>
      <c r="E76">
        <v>529</v>
      </c>
      <c r="F76">
        <v>80</v>
      </c>
    </row>
    <row r="77" spans="1:6">
      <c r="A77" s="1">
        <v>44668</v>
      </c>
      <c r="B77">
        <v>687</v>
      </c>
      <c r="C77">
        <v>1521</v>
      </c>
      <c r="D77">
        <v>782</v>
      </c>
      <c r="E77">
        <v>530</v>
      </c>
      <c r="F77">
        <v>84</v>
      </c>
    </row>
    <row r="78" spans="1:6">
      <c r="A78" s="1">
        <v>44669</v>
      </c>
      <c r="B78">
        <v>1014</v>
      </c>
      <c r="C78">
        <v>2311</v>
      </c>
      <c r="D78">
        <v>1138</v>
      </c>
      <c r="E78">
        <v>737</v>
      </c>
      <c r="F78">
        <v>85</v>
      </c>
    </row>
    <row r="79" spans="1:6">
      <c r="A79" s="1">
        <v>44670</v>
      </c>
      <c r="B79">
        <v>1017</v>
      </c>
      <c r="C79">
        <v>2534</v>
      </c>
      <c r="D79">
        <v>1147</v>
      </c>
      <c r="E79">
        <v>729</v>
      </c>
      <c r="F79">
        <v>102</v>
      </c>
    </row>
    <row r="80" spans="1:6">
      <c r="A80" s="1">
        <v>44671</v>
      </c>
      <c r="B80">
        <v>916</v>
      </c>
      <c r="C80">
        <v>2232</v>
      </c>
      <c r="D80">
        <v>1072</v>
      </c>
      <c r="E80">
        <v>686</v>
      </c>
      <c r="F80">
        <v>110</v>
      </c>
    </row>
    <row r="81" spans="1:6">
      <c r="A81" s="1">
        <v>44672</v>
      </c>
      <c r="B81">
        <v>994</v>
      </c>
      <c r="C81">
        <v>2350</v>
      </c>
      <c r="D81">
        <v>1145</v>
      </c>
      <c r="E81">
        <v>723</v>
      </c>
      <c r="F81">
        <v>92</v>
      </c>
    </row>
    <row r="82" spans="1:6">
      <c r="A82" s="1">
        <v>44673</v>
      </c>
      <c r="B82">
        <v>862</v>
      </c>
      <c r="C82">
        <v>2105</v>
      </c>
      <c r="D82">
        <v>988</v>
      </c>
      <c r="E82">
        <v>636</v>
      </c>
      <c r="F82">
        <v>120</v>
      </c>
    </row>
    <row r="83" spans="1:6">
      <c r="A83" s="1">
        <v>44674</v>
      </c>
      <c r="B83">
        <v>660</v>
      </c>
      <c r="C83">
        <v>1415</v>
      </c>
      <c r="D83">
        <v>767</v>
      </c>
      <c r="E83">
        <v>533</v>
      </c>
      <c r="F83">
        <v>68</v>
      </c>
    </row>
    <row r="84" spans="1:6">
      <c r="A84" s="1">
        <v>44675</v>
      </c>
      <c r="B84">
        <v>663</v>
      </c>
      <c r="C84">
        <v>1368</v>
      </c>
      <c r="D84">
        <v>750</v>
      </c>
      <c r="E84">
        <v>525</v>
      </c>
      <c r="F84">
        <v>80</v>
      </c>
    </row>
    <row r="85" spans="1:6">
      <c r="A85" s="1">
        <v>44676</v>
      </c>
      <c r="B85">
        <v>1282</v>
      </c>
      <c r="C85">
        <v>3091</v>
      </c>
      <c r="D85">
        <v>1528</v>
      </c>
      <c r="E85">
        <v>983</v>
      </c>
      <c r="F85">
        <v>97</v>
      </c>
    </row>
    <row r="86" spans="1:6">
      <c r="A86" s="1">
        <v>44677</v>
      </c>
      <c r="B86">
        <v>1092</v>
      </c>
      <c r="C86">
        <v>3324</v>
      </c>
      <c r="D86">
        <v>1296</v>
      </c>
      <c r="E86">
        <v>845</v>
      </c>
      <c r="F86">
        <v>112</v>
      </c>
    </row>
    <row r="87" spans="1:6">
      <c r="A87" s="1">
        <v>44678</v>
      </c>
      <c r="B87">
        <v>1088</v>
      </c>
      <c r="C87">
        <v>3052</v>
      </c>
      <c r="D87">
        <v>1298</v>
      </c>
      <c r="E87">
        <v>837</v>
      </c>
      <c r="F87">
        <v>98</v>
      </c>
    </row>
    <row r="88" spans="1:6">
      <c r="A88" s="1">
        <v>44679</v>
      </c>
      <c r="B88">
        <v>1748</v>
      </c>
      <c r="C88">
        <v>3652</v>
      </c>
      <c r="D88">
        <v>2049</v>
      </c>
      <c r="E88">
        <v>1518</v>
      </c>
      <c r="F88">
        <v>79</v>
      </c>
    </row>
    <row r="89" spans="1:6">
      <c r="A89" s="1">
        <v>44680</v>
      </c>
      <c r="B89">
        <v>977</v>
      </c>
      <c r="C89">
        <v>2304</v>
      </c>
      <c r="D89">
        <v>1151</v>
      </c>
      <c r="E89">
        <v>771</v>
      </c>
      <c r="F89">
        <v>81</v>
      </c>
    </row>
    <row r="90" spans="1:6">
      <c r="A90" s="1">
        <v>44681</v>
      </c>
      <c r="B90">
        <v>658</v>
      </c>
      <c r="C90">
        <v>1448</v>
      </c>
      <c r="D90">
        <v>741</v>
      </c>
      <c r="E90">
        <v>532</v>
      </c>
      <c r="F90">
        <v>70</v>
      </c>
    </row>
    <row r="91" spans="1:6">
      <c r="A91" s="1">
        <v>44682</v>
      </c>
      <c r="B91">
        <v>700</v>
      </c>
      <c r="C91">
        <v>1544</v>
      </c>
      <c r="D91">
        <v>813</v>
      </c>
      <c r="E91">
        <v>580</v>
      </c>
      <c r="F91">
        <v>76</v>
      </c>
    </row>
    <row r="92" spans="1:6">
      <c r="A92" s="1">
        <v>44683</v>
      </c>
      <c r="B92">
        <v>878</v>
      </c>
      <c r="C92">
        <v>2311</v>
      </c>
      <c r="D92">
        <v>990</v>
      </c>
      <c r="E92">
        <v>631</v>
      </c>
      <c r="F92">
        <v>100</v>
      </c>
    </row>
    <row r="93" spans="1:6">
      <c r="A93" s="1">
        <v>44684</v>
      </c>
      <c r="B93">
        <v>1338</v>
      </c>
      <c r="C93">
        <v>2777</v>
      </c>
      <c r="D93">
        <v>1482</v>
      </c>
      <c r="E93">
        <v>1026</v>
      </c>
      <c r="F93">
        <v>88</v>
      </c>
    </row>
    <row r="94" spans="1:6">
      <c r="A94" s="1">
        <v>44685</v>
      </c>
      <c r="B94">
        <v>979</v>
      </c>
      <c r="C94">
        <v>2139</v>
      </c>
      <c r="D94">
        <v>1111</v>
      </c>
      <c r="E94">
        <v>751</v>
      </c>
      <c r="F94">
        <v>90</v>
      </c>
    </row>
    <row r="95" spans="1:6">
      <c r="A95" s="1">
        <v>44686</v>
      </c>
      <c r="B95">
        <v>887</v>
      </c>
      <c r="C95">
        <v>2971</v>
      </c>
      <c r="D95">
        <v>1047</v>
      </c>
      <c r="E95">
        <v>652</v>
      </c>
      <c r="F95">
        <v>126</v>
      </c>
    </row>
    <row r="96" spans="1:6">
      <c r="A96" s="1">
        <v>44687</v>
      </c>
      <c r="B96">
        <v>818</v>
      </c>
      <c r="C96">
        <v>2363</v>
      </c>
      <c r="D96">
        <v>944</v>
      </c>
      <c r="E96">
        <v>599</v>
      </c>
      <c r="F96">
        <v>121</v>
      </c>
    </row>
    <row r="97" spans="1:6">
      <c r="A97" s="1">
        <v>44688</v>
      </c>
      <c r="B97">
        <v>541</v>
      </c>
      <c r="C97">
        <v>1118</v>
      </c>
      <c r="D97">
        <v>607</v>
      </c>
      <c r="E97">
        <v>418</v>
      </c>
      <c r="F97">
        <v>79</v>
      </c>
    </row>
    <row r="98" spans="1:6">
      <c r="A98" s="1">
        <v>44689</v>
      </c>
      <c r="B98">
        <v>589</v>
      </c>
      <c r="C98">
        <v>1260</v>
      </c>
      <c r="D98">
        <v>649</v>
      </c>
      <c r="E98">
        <v>464</v>
      </c>
      <c r="F98">
        <v>92</v>
      </c>
    </row>
    <row r="99" spans="1:6">
      <c r="A99" s="1">
        <v>44690</v>
      </c>
      <c r="B99">
        <v>908</v>
      </c>
      <c r="C99">
        <v>2244</v>
      </c>
      <c r="D99">
        <v>1026</v>
      </c>
      <c r="E99">
        <v>662</v>
      </c>
      <c r="F99">
        <v>105</v>
      </c>
    </row>
    <row r="100" spans="1:6">
      <c r="A100" s="1">
        <v>44691</v>
      </c>
      <c r="B100">
        <v>1066</v>
      </c>
      <c r="C100">
        <v>2661</v>
      </c>
      <c r="D100">
        <v>1234</v>
      </c>
      <c r="E100">
        <v>798</v>
      </c>
      <c r="F100">
        <v>106</v>
      </c>
    </row>
    <row r="101" spans="1:6">
      <c r="A101" s="1">
        <v>44692</v>
      </c>
      <c r="B101">
        <v>943</v>
      </c>
      <c r="C101">
        <v>2459</v>
      </c>
      <c r="D101">
        <v>1083</v>
      </c>
      <c r="E101">
        <v>698</v>
      </c>
      <c r="F101">
        <v>107</v>
      </c>
    </row>
    <row r="102" spans="1:6">
      <c r="A102" s="1">
        <v>44693</v>
      </c>
      <c r="B102">
        <v>1303</v>
      </c>
      <c r="C102">
        <v>2982</v>
      </c>
      <c r="D102">
        <v>1492</v>
      </c>
      <c r="E102">
        <v>1047</v>
      </c>
      <c r="F102">
        <v>97</v>
      </c>
    </row>
    <row r="103" spans="1:6">
      <c r="A103" s="1">
        <v>44694</v>
      </c>
      <c r="B103">
        <v>1100</v>
      </c>
      <c r="C103">
        <v>2713</v>
      </c>
      <c r="D103">
        <v>1246</v>
      </c>
      <c r="E103">
        <v>814</v>
      </c>
      <c r="F103">
        <v>92</v>
      </c>
    </row>
    <row r="104" spans="1:6">
      <c r="A104" s="1">
        <v>44695</v>
      </c>
      <c r="B104">
        <v>701</v>
      </c>
      <c r="C104">
        <v>1446</v>
      </c>
      <c r="D104">
        <v>786</v>
      </c>
      <c r="E104">
        <v>550</v>
      </c>
      <c r="F104">
        <v>66</v>
      </c>
    </row>
    <row r="105" spans="1:6">
      <c r="A105" s="1">
        <v>44696</v>
      </c>
      <c r="B105">
        <v>715</v>
      </c>
      <c r="C105">
        <v>1538</v>
      </c>
      <c r="D105">
        <v>789</v>
      </c>
      <c r="E105">
        <v>543</v>
      </c>
      <c r="F105">
        <v>96</v>
      </c>
    </row>
    <row r="106" spans="1:6">
      <c r="A106" s="1">
        <v>44697</v>
      </c>
      <c r="B106">
        <v>1085</v>
      </c>
      <c r="C106">
        <v>2626</v>
      </c>
      <c r="D106">
        <v>1219</v>
      </c>
      <c r="E106">
        <v>808</v>
      </c>
      <c r="F106">
        <v>98</v>
      </c>
    </row>
    <row r="107" spans="1:6">
      <c r="A107" s="1">
        <v>44698</v>
      </c>
      <c r="B107">
        <v>1078</v>
      </c>
      <c r="C107">
        <v>3435</v>
      </c>
      <c r="D107">
        <v>1252</v>
      </c>
      <c r="E107">
        <v>768</v>
      </c>
      <c r="F107">
        <v>129</v>
      </c>
    </row>
    <row r="108" spans="1:6">
      <c r="A108" s="1">
        <v>44699</v>
      </c>
      <c r="B108">
        <v>1015</v>
      </c>
      <c r="C108">
        <v>3480</v>
      </c>
      <c r="D108">
        <v>1179</v>
      </c>
      <c r="E108">
        <v>764</v>
      </c>
      <c r="F108">
        <v>147</v>
      </c>
    </row>
    <row r="109" spans="1:6">
      <c r="A109" s="1">
        <v>44700</v>
      </c>
      <c r="B109">
        <v>867</v>
      </c>
      <c r="C109">
        <v>1937</v>
      </c>
      <c r="D109">
        <v>985</v>
      </c>
      <c r="E109">
        <v>665</v>
      </c>
      <c r="F109">
        <v>89</v>
      </c>
    </row>
    <row r="110" spans="1:6">
      <c r="A110" s="1">
        <v>44701</v>
      </c>
      <c r="B110">
        <v>800</v>
      </c>
      <c r="C110">
        <v>1582</v>
      </c>
      <c r="D110">
        <v>873</v>
      </c>
      <c r="E110">
        <v>607</v>
      </c>
      <c r="F110">
        <v>73</v>
      </c>
    </row>
    <row r="111" spans="1:6">
      <c r="A111" s="1">
        <v>44702</v>
      </c>
      <c r="B111">
        <v>590</v>
      </c>
      <c r="C111">
        <v>1074</v>
      </c>
      <c r="D111">
        <v>648</v>
      </c>
      <c r="E111">
        <v>457</v>
      </c>
      <c r="F111">
        <v>56</v>
      </c>
    </row>
    <row r="112" spans="1:6">
      <c r="A112" s="1">
        <v>44703</v>
      </c>
      <c r="B112">
        <v>646</v>
      </c>
      <c r="C112">
        <v>1074</v>
      </c>
      <c r="D112">
        <v>697</v>
      </c>
      <c r="E112">
        <v>521</v>
      </c>
      <c r="F112">
        <v>52</v>
      </c>
    </row>
    <row r="113" spans="1:6">
      <c r="A113" s="1">
        <v>44704</v>
      </c>
      <c r="B113">
        <v>925</v>
      </c>
      <c r="C113">
        <v>1798</v>
      </c>
      <c r="D113">
        <v>1036</v>
      </c>
      <c r="E113">
        <v>750</v>
      </c>
      <c r="F113">
        <v>66</v>
      </c>
    </row>
    <row r="114" spans="1:6">
      <c r="A114" s="1">
        <v>44705</v>
      </c>
      <c r="B114">
        <v>977</v>
      </c>
      <c r="C114">
        <v>1765</v>
      </c>
      <c r="D114">
        <v>1077</v>
      </c>
      <c r="E114">
        <v>797</v>
      </c>
      <c r="F114">
        <v>71</v>
      </c>
    </row>
    <row r="115" spans="1:6">
      <c r="A115" s="1">
        <v>44706</v>
      </c>
      <c r="B115">
        <v>928</v>
      </c>
      <c r="C115">
        <v>1646</v>
      </c>
      <c r="D115">
        <v>1037</v>
      </c>
      <c r="E115">
        <v>756</v>
      </c>
      <c r="F115">
        <v>61</v>
      </c>
    </row>
    <row r="116" spans="1:6">
      <c r="A116" s="1">
        <v>44707</v>
      </c>
      <c r="B116">
        <v>987</v>
      </c>
      <c r="C116">
        <v>1810</v>
      </c>
      <c r="D116">
        <v>1090</v>
      </c>
      <c r="E116">
        <v>805</v>
      </c>
      <c r="F116">
        <v>75</v>
      </c>
    </row>
    <row r="117" spans="1:6">
      <c r="A117" s="1">
        <v>44708</v>
      </c>
      <c r="B117">
        <v>844</v>
      </c>
      <c r="C117">
        <v>1381</v>
      </c>
      <c r="D117">
        <v>920</v>
      </c>
      <c r="E117">
        <v>712</v>
      </c>
      <c r="F117">
        <v>60</v>
      </c>
    </row>
    <row r="118" spans="1:6">
      <c r="A118" s="1">
        <v>44709</v>
      </c>
      <c r="B118">
        <v>814</v>
      </c>
      <c r="C118">
        <v>1249</v>
      </c>
      <c r="D118">
        <v>881</v>
      </c>
      <c r="E118">
        <v>728</v>
      </c>
      <c r="F118">
        <v>69</v>
      </c>
    </row>
    <row r="119" spans="1:6">
      <c r="A119" s="1">
        <v>44710</v>
      </c>
      <c r="B119">
        <v>552</v>
      </c>
      <c r="C119">
        <v>1098</v>
      </c>
      <c r="D119">
        <v>609</v>
      </c>
      <c r="E119">
        <v>479</v>
      </c>
      <c r="F119">
        <v>63</v>
      </c>
    </row>
    <row r="120" spans="1:6">
      <c r="A120" s="1">
        <v>44711</v>
      </c>
      <c r="B120">
        <v>619</v>
      </c>
      <c r="C120">
        <v>1146</v>
      </c>
      <c r="D120">
        <v>683</v>
      </c>
      <c r="E120">
        <v>496</v>
      </c>
      <c r="F120">
        <v>55</v>
      </c>
    </row>
    <row r="121" spans="1:6">
      <c r="A121" s="1">
        <v>44712</v>
      </c>
      <c r="B121">
        <v>787</v>
      </c>
      <c r="C121">
        <v>1473</v>
      </c>
      <c r="D121">
        <v>872</v>
      </c>
      <c r="E121">
        <v>625</v>
      </c>
      <c r="F121">
        <v>80</v>
      </c>
    </row>
    <row r="122" spans="1:6">
      <c r="A122" s="1">
        <v>44713</v>
      </c>
      <c r="B122">
        <v>1548</v>
      </c>
      <c r="C122">
        <v>2937</v>
      </c>
      <c r="D122">
        <v>1737</v>
      </c>
      <c r="E122">
        <v>1229</v>
      </c>
      <c r="F122">
        <v>63</v>
      </c>
    </row>
    <row r="123" spans="1:6">
      <c r="A123" s="1">
        <v>44714</v>
      </c>
      <c r="B123">
        <v>1060</v>
      </c>
      <c r="C123">
        <v>2050</v>
      </c>
      <c r="D123">
        <v>1178</v>
      </c>
      <c r="E123">
        <v>829</v>
      </c>
      <c r="F123">
        <v>76</v>
      </c>
    </row>
    <row r="124" spans="1:6">
      <c r="A124" s="1">
        <v>44715</v>
      </c>
      <c r="B124">
        <v>874</v>
      </c>
      <c r="C124">
        <v>1780</v>
      </c>
      <c r="D124">
        <v>968</v>
      </c>
      <c r="E124">
        <v>690</v>
      </c>
      <c r="F124">
        <v>93</v>
      </c>
    </row>
    <row r="125" spans="1:6">
      <c r="A125" s="1">
        <v>44716</v>
      </c>
      <c r="B125">
        <v>636</v>
      </c>
      <c r="C125">
        <v>1142</v>
      </c>
      <c r="D125">
        <v>708</v>
      </c>
      <c r="E125">
        <v>530</v>
      </c>
      <c r="F125">
        <v>69</v>
      </c>
    </row>
    <row r="126" spans="1:6">
      <c r="A126" s="1">
        <v>44717</v>
      </c>
      <c r="B126">
        <v>673</v>
      </c>
      <c r="C126">
        <v>1275</v>
      </c>
      <c r="D126">
        <v>731</v>
      </c>
      <c r="E126">
        <v>523</v>
      </c>
      <c r="F126">
        <v>86</v>
      </c>
    </row>
    <row r="127" spans="1:6">
      <c r="A127" s="1">
        <v>44718</v>
      </c>
      <c r="B127">
        <v>993</v>
      </c>
      <c r="C127">
        <v>1801</v>
      </c>
      <c r="D127">
        <v>1086</v>
      </c>
      <c r="E127">
        <v>784</v>
      </c>
      <c r="F127">
        <v>63</v>
      </c>
    </row>
    <row r="128" spans="1:6">
      <c r="A128" s="1">
        <v>44719</v>
      </c>
      <c r="B128">
        <v>1042</v>
      </c>
      <c r="C128">
        <v>2184</v>
      </c>
      <c r="D128">
        <v>1176</v>
      </c>
      <c r="E128">
        <v>829</v>
      </c>
      <c r="F128">
        <v>94</v>
      </c>
    </row>
    <row r="129" spans="1:6">
      <c r="A129" s="1">
        <v>44720</v>
      </c>
      <c r="B129">
        <v>1077</v>
      </c>
      <c r="C129">
        <v>2024</v>
      </c>
      <c r="D129">
        <v>1216</v>
      </c>
      <c r="E129">
        <v>884</v>
      </c>
      <c r="F129">
        <v>67</v>
      </c>
    </row>
    <row r="130" spans="1:6">
      <c r="A130" s="1">
        <v>44721</v>
      </c>
      <c r="B130">
        <v>1090</v>
      </c>
      <c r="C130">
        <v>1010</v>
      </c>
      <c r="D130">
        <v>513</v>
      </c>
      <c r="E130">
        <v>339</v>
      </c>
      <c r="F130">
        <v>152</v>
      </c>
    </row>
    <row r="131" spans="1:6">
      <c r="A131" s="1">
        <v>44722</v>
      </c>
      <c r="B131">
        <v>634</v>
      </c>
      <c r="C131">
        <v>746</v>
      </c>
      <c r="D131">
        <v>96</v>
      </c>
      <c r="E131">
        <v>39</v>
      </c>
      <c r="F131">
        <v>543</v>
      </c>
    </row>
    <row r="132" spans="1:6">
      <c r="A132" s="1">
        <v>44723</v>
      </c>
      <c r="B132">
        <v>299</v>
      </c>
      <c r="C132">
        <v>121</v>
      </c>
      <c r="D132">
        <v>19</v>
      </c>
      <c r="E132">
        <v>7</v>
      </c>
      <c r="F132">
        <v>517</v>
      </c>
    </row>
    <row r="133" spans="1:6">
      <c r="A133" s="1">
        <v>44724</v>
      </c>
      <c r="B133">
        <v>324</v>
      </c>
      <c r="C133">
        <v>235</v>
      </c>
      <c r="D133">
        <v>21</v>
      </c>
      <c r="E133">
        <v>6</v>
      </c>
      <c r="F133">
        <v>1269</v>
      </c>
    </row>
    <row r="134" spans="1:6">
      <c r="A134" s="1">
        <v>44725</v>
      </c>
      <c r="B134">
        <v>497</v>
      </c>
      <c r="C134">
        <v>582</v>
      </c>
      <c r="D134">
        <v>62</v>
      </c>
      <c r="E134">
        <v>14</v>
      </c>
      <c r="F134">
        <v>707</v>
      </c>
    </row>
    <row r="135" spans="1:6">
      <c r="A135" s="1">
        <v>44726</v>
      </c>
      <c r="B135">
        <v>742</v>
      </c>
      <c r="C135">
        <v>2931</v>
      </c>
      <c r="D135">
        <v>256</v>
      </c>
      <c r="E135">
        <v>118</v>
      </c>
      <c r="F135">
        <v>272</v>
      </c>
    </row>
    <row r="136" spans="1:6">
      <c r="A136" s="1">
        <v>44727</v>
      </c>
      <c r="B136">
        <v>920</v>
      </c>
      <c r="C136">
        <v>4471</v>
      </c>
      <c r="D136">
        <v>824</v>
      </c>
      <c r="E136">
        <v>477</v>
      </c>
      <c r="F136">
        <v>199</v>
      </c>
    </row>
    <row r="137" spans="1:6">
      <c r="A137" s="1">
        <v>44728</v>
      </c>
      <c r="B137">
        <v>1397</v>
      </c>
      <c r="C137">
        <v>4204</v>
      </c>
      <c r="D137">
        <v>1627</v>
      </c>
      <c r="E137">
        <v>1114</v>
      </c>
      <c r="F137">
        <v>85</v>
      </c>
    </row>
    <row r="138" spans="1:6">
      <c r="A138" s="1">
        <v>44729</v>
      </c>
      <c r="B138">
        <v>1210</v>
      </c>
      <c r="C138">
        <v>2810</v>
      </c>
      <c r="D138">
        <v>1373</v>
      </c>
      <c r="E138">
        <v>986</v>
      </c>
      <c r="F138">
        <v>92</v>
      </c>
    </row>
    <row r="139" spans="1:6">
      <c r="A139" s="1">
        <v>44730</v>
      </c>
      <c r="B139">
        <v>970</v>
      </c>
      <c r="C139">
        <v>1707</v>
      </c>
      <c r="D139">
        <v>1074</v>
      </c>
      <c r="E139">
        <v>788</v>
      </c>
      <c r="F139">
        <v>63</v>
      </c>
    </row>
    <row r="140" spans="1:6">
      <c r="A140" s="1">
        <v>44731</v>
      </c>
      <c r="B140">
        <v>867</v>
      </c>
      <c r="C140">
        <v>1486</v>
      </c>
      <c r="D140">
        <v>936</v>
      </c>
      <c r="E140">
        <v>705</v>
      </c>
      <c r="F140">
        <v>61</v>
      </c>
    </row>
    <row r="141" spans="1:6">
      <c r="A141" s="1">
        <v>44732</v>
      </c>
      <c r="B141">
        <v>1024</v>
      </c>
      <c r="C141">
        <v>2188</v>
      </c>
      <c r="D141">
        <v>1173</v>
      </c>
      <c r="E141">
        <v>819</v>
      </c>
      <c r="F141">
        <v>87</v>
      </c>
    </row>
    <row r="142" spans="1:6">
      <c r="A142" s="1">
        <v>44733</v>
      </c>
      <c r="B142">
        <v>1436</v>
      </c>
      <c r="C142">
        <v>3587</v>
      </c>
      <c r="D142">
        <v>1756</v>
      </c>
      <c r="E142">
        <v>1176</v>
      </c>
      <c r="F142">
        <v>98</v>
      </c>
    </row>
    <row r="143" spans="1:6">
      <c r="A143" s="1">
        <v>44734</v>
      </c>
      <c r="B143">
        <v>1660</v>
      </c>
      <c r="C143">
        <v>3966</v>
      </c>
      <c r="D143">
        <v>1980</v>
      </c>
      <c r="E143">
        <v>1367</v>
      </c>
      <c r="F143">
        <v>83</v>
      </c>
    </row>
    <row r="144" spans="1:6">
      <c r="A144" s="1">
        <v>44735</v>
      </c>
      <c r="B144">
        <v>1331</v>
      </c>
      <c r="C144">
        <v>4801</v>
      </c>
      <c r="D144">
        <v>1635</v>
      </c>
      <c r="E144">
        <v>1117</v>
      </c>
      <c r="F144">
        <v>157</v>
      </c>
    </row>
    <row r="145" spans="1:6">
      <c r="A145" s="1">
        <v>44736</v>
      </c>
      <c r="B145">
        <v>895</v>
      </c>
      <c r="C145">
        <v>3035</v>
      </c>
      <c r="D145">
        <v>1108</v>
      </c>
      <c r="E145">
        <v>758</v>
      </c>
      <c r="F145">
        <v>170</v>
      </c>
    </row>
    <row r="146" spans="1:6">
      <c r="A146" s="1">
        <v>44737</v>
      </c>
      <c r="B146">
        <v>609</v>
      </c>
      <c r="C146">
        <v>2004</v>
      </c>
      <c r="D146">
        <v>734</v>
      </c>
      <c r="E146">
        <v>515</v>
      </c>
      <c r="F146">
        <v>223</v>
      </c>
    </row>
    <row r="147" spans="1:6">
      <c r="A147" s="1">
        <v>44738</v>
      </c>
      <c r="B147">
        <v>598</v>
      </c>
      <c r="C147">
        <v>3180</v>
      </c>
      <c r="D147">
        <v>724</v>
      </c>
      <c r="E147">
        <v>511</v>
      </c>
      <c r="F147">
        <v>276</v>
      </c>
    </row>
    <row r="148" spans="1:6">
      <c r="A148" s="1">
        <v>44739</v>
      </c>
      <c r="B148">
        <v>928</v>
      </c>
      <c r="C148">
        <v>2248</v>
      </c>
      <c r="D148">
        <v>1165</v>
      </c>
      <c r="E148">
        <v>765</v>
      </c>
      <c r="F148">
        <v>145</v>
      </c>
    </row>
    <row r="149" spans="1:6">
      <c r="A149" s="1">
        <v>44740</v>
      </c>
      <c r="B149">
        <v>1875</v>
      </c>
      <c r="C149">
        <v>4975</v>
      </c>
      <c r="D149">
        <v>2302</v>
      </c>
      <c r="E149">
        <v>1384</v>
      </c>
      <c r="F149">
        <v>139</v>
      </c>
    </row>
    <row r="150" spans="1:6">
      <c r="A150" s="1">
        <v>44741</v>
      </c>
      <c r="B150">
        <v>1741</v>
      </c>
      <c r="C150">
        <v>4458</v>
      </c>
      <c r="D150">
        <v>2181</v>
      </c>
      <c r="E150">
        <v>1313</v>
      </c>
      <c r="F150">
        <v>113</v>
      </c>
    </row>
    <row r="151" spans="1:6">
      <c r="A151" s="1">
        <v>44742</v>
      </c>
      <c r="B151">
        <v>1470</v>
      </c>
      <c r="C151">
        <v>3707</v>
      </c>
      <c r="D151">
        <v>1796</v>
      </c>
      <c r="E151">
        <v>1101</v>
      </c>
      <c r="F151">
        <v>107</v>
      </c>
    </row>
    <row r="152" spans="1:6">
      <c r="A152" s="1">
        <v>44743</v>
      </c>
      <c r="B152">
        <v>1263</v>
      </c>
      <c r="C152">
        <v>3291</v>
      </c>
      <c r="D152">
        <v>1534</v>
      </c>
      <c r="E152">
        <v>918</v>
      </c>
      <c r="F152">
        <v>99</v>
      </c>
    </row>
    <row r="153" spans="1:6">
      <c r="A153" s="1">
        <v>44744</v>
      </c>
      <c r="B153">
        <v>790</v>
      </c>
      <c r="C153">
        <v>1953</v>
      </c>
      <c r="D153">
        <v>968</v>
      </c>
      <c r="E153">
        <v>597</v>
      </c>
      <c r="F153">
        <v>79</v>
      </c>
    </row>
    <row r="154" spans="1:6">
      <c r="A154" s="1">
        <v>44745</v>
      </c>
      <c r="B154">
        <v>708</v>
      </c>
      <c r="C154">
        <v>1618</v>
      </c>
      <c r="D154">
        <v>823</v>
      </c>
      <c r="E154">
        <v>504</v>
      </c>
      <c r="F154">
        <v>103</v>
      </c>
    </row>
    <row r="155" spans="1:6">
      <c r="A155" s="1">
        <v>44746</v>
      </c>
      <c r="B155">
        <v>639</v>
      </c>
      <c r="C155">
        <v>1305</v>
      </c>
      <c r="D155">
        <v>760</v>
      </c>
      <c r="E155">
        <v>533</v>
      </c>
      <c r="F155">
        <v>89</v>
      </c>
    </row>
    <row r="156" spans="1:6">
      <c r="A156" s="1">
        <v>44747</v>
      </c>
      <c r="B156">
        <v>1273</v>
      </c>
      <c r="C156">
        <v>2921</v>
      </c>
      <c r="D156">
        <v>1560</v>
      </c>
      <c r="E156">
        <v>1065</v>
      </c>
      <c r="F156">
        <v>85</v>
      </c>
    </row>
    <row r="157" spans="1:6">
      <c r="A157" s="1">
        <v>44748</v>
      </c>
      <c r="B157">
        <v>1169</v>
      </c>
      <c r="C157">
        <v>2757</v>
      </c>
      <c r="D157">
        <v>1389</v>
      </c>
      <c r="E157">
        <v>914</v>
      </c>
      <c r="F157">
        <v>83</v>
      </c>
    </row>
    <row r="158" spans="1:6">
      <c r="A158" s="1">
        <v>44749</v>
      </c>
      <c r="B158">
        <v>956</v>
      </c>
      <c r="C158">
        <v>2246</v>
      </c>
      <c r="D158">
        <v>1238</v>
      </c>
      <c r="E158">
        <v>807</v>
      </c>
      <c r="F158">
        <v>98</v>
      </c>
    </row>
    <row r="159" spans="1:6">
      <c r="A159" s="1">
        <v>44750</v>
      </c>
      <c r="B159">
        <v>795</v>
      </c>
      <c r="C159">
        <v>1845</v>
      </c>
      <c r="D159">
        <v>992</v>
      </c>
      <c r="E159">
        <v>669</v>
      </c>
      <c r="F159">
        <v>112</v>
      </c>
    </row>
    <row r="160" spans="1:6">
      <c r="A160" s="1">
        <v>44751</v>
      </c>
      <c r="B160">
        <v>573</v>
      </c>
      <c r="C160">
        <v>1123</v>
      </c>
      <c r="D160">
        <v>686</v>
      </c>
      <c r="E160">
        <v>475</v>
      </c>
      <c r="F160">
        <v>82</v>
      </c>
    </row>
    <row r="161" spans="1:6">
      <c r="A161" s="1">
        <v>44752</v>
      </c>
      <c r="B161">
        <v>563</v>
      </c>
      <c r="C161">
        <v>1183</v>
      </c>
      <c r="D161">
        <v>664</v>
      </c>
      <c r="E161">
        <v>446</v>
      </c>
      <c r="F161">
        <v>81</v>
      </c>
    </row>
    <row r="162" spans="1:6">
      <c r="A162" s="1">
        <v>44753</v>
      </c>
      <c r="B162">
        <v>1169</v>
      </c>
      <c r="C162">
        <v>2830</v>
      </c>
      <c r="D162">
        <v>1516</v>
      </c>
      <c r="E162">
        <v>985</v>
      </c>
      <c r="F162">
        <v>108</v>
      </c>
    </row>
    <row r="163" spans="1:6">
      <c r="A163" s="1">
        <v>44754</v>
      </c>
      <c r="B163">
        <v>1320</v>
      </c>
      <c r="C163">
        <v>2946</v>
      </c>
      <c r="D163">
        <v>1663</v>
      </c>
      <c r="E163">
        <v>1114</v>
      </c>
      <c r="F163">
        <v>93</v>
      </c>
    </row>
    <row r="164" spans="1:6">
      <c r="A164" s="1">
        <v>44755</v>
      </c>
      <c r="B164">
        <v>1113</v>
      </c>
      <c r="C164">
        <v>2548</v>
      </c>
      <c r="D164">
        <v>1448</v>
      </c>
      <c r="E164">
        <v>966</v>
      </c>
      <c r="F164">
        <v>119</v>
      </c>
    </row>
    <row r="165" spans="1:6">
      <c r="A165" s="1">
        <v>44756</v>
      </c>
      <c r="B165">
        <v>1219</v>
      </c>
      <c r="C165">
        <v>2880</v>
      </c>
      <c r="D165">
        <v>1543</v>
      </c>
      <c r="E165">
        <v>1042</v>
      </c>
      <c r="F165">
        <v>117</v>
      </c>
    </row>
    <row r="166" spans="1:6">
      <c r="A166" s="1">
        <v>44757</v>
      </c>
      <c r="B166">
        <v>898</v>
      </c>
      <c r="C166">
        <v>2085</v>
      </c>
      <c r="D166">
        <v>1157</v>
      </c>
      <c r="E166">
        <v>801</v>
      </c>
      <c r="F166">
        <v>107</v>
      </c>
    </row>
    <row r="167" spans="1:6">
      <c r="A167" s="1">
        <v>44758</v>
      </c>
      <c r="B167">
        <v>682</v>
      </c>
      <c r="C167">
        <v>1541</v>
      </c>
      <c r="D167">
        <v>816</v>
      </c>
      <c r="E167">
        <v>580</v>
      </c>
      <c r="F167">
        <v>131</v>
      </c>
    </row>
    <row r="168" spans="1:6">
      <c r="A168" s="1">
        <v>44759</v>
      </c>
      <c r="B168">
        <v>615</v>
      </c>
      <c r="C168">
        <v>1347</v>
      </c>
      <c r="D168">
        <v>730</v>
      </c>
      <c r="E168">
        <v>513</v>
      </c>
      <c r="F168">
        <v>104</v>
      </c>
    </row>
    <row r="169" spans="1:6">
      <c r="A169" s="1">
        <v>44760</v>
      </c>
      <c r="B169">
        <v>1225</v>
      </c>
      <c r="C169">
        <v>2876</v>
      </c>
      <c r="D169">
        <v>1550</v>
      </c>
      <c r="E169">
        <v>1044</v>
      </c>
      <c r="F169">
        <v>126</v>
      </c>
    </row>
    <row r="170" spans="1:6">
      <c r="A170" s="1">
        <v>44761</v>
      </c>
      <c r="B170">
        <v>1305</v>
      </c>
      <c r="C170">
        <v>2958</v>
      </c>
      <c r="D170">
        <v>1659</v>
      </c>
      <c r="E170">
        <v>1175</v>
      </c>
      <c r="F170">
        <v>112</v>
      </c>
    </row>
    <row r="171" spans="1:6">
      <c r="A171" s="1">
        <v>44762</v>
      </c>
      <c r="B171">
        <v>1410</v>
      </c>
      <c r="C171">
        <v>3491</v>
      </c>
      <c r="D171">
        <v>1795</v>
      </c>
      <c r="E171">
        <v>1219</v>
      </c>
      <c r="F171">
        <v>164</v>
      </c>
    </row>
    <row r="172" spans="1:6">
      <c r="A172" s="1">
        <v>44763</v>
      </c>
      <c r="B172">
        <v>1258</v>
      </c>
      <c r="C172">
        <v>3064</v>
      </c>
      <c r="D172">
        <v>1613</v>
      </c>
      <c r="E172">
        <v>1056</v>
      </c>
      <c r="F172">
        <v>162</v>
      </c>
    </row>
    <row r="173" spans="1:6">
      <c r="A173" s="1">
        <v>44764</v>
      </c>
      <c r="B173">
        <v>1034</v>
      </c>
      <c r="C173">
        <v>2193</v>
      </c>
      <c r="D173">
        <v>1334</v>
      </c>
      <c r="E173">
        <v>925</v>
      </c>
      <c r="F173">
        <v>104</v>
      </c>
    </row>
    <row r="174" spans="1:6">
      <c r="A174" s="1">
        <v>44765</v>
      </c>
      <c r="B174">
        <v>730</v>
      </c>
      <c r="C174">
        <v>1482</v>
      </c>
      <c r="D174">
        <v>887</v>
      </c>
      <c r="E174">
        <v>636</v>
      </c>
      <c r="F174">
        <v>81</v>
      </c>
    </row>
    <row r="175" spans="1:6">
      <c r="A175" s="1">
        <v>44766</v>
      </c>
      <c r="B175">
        <v>606</v>
      </c>
      <c r="C175">
        <v>1389</v>
      </c>
      <c r="D175">
        <v>787</v>
      </c>
      <c r="E175">
        <v>567</v>
      </c>
      <c r="F175">
        <v>90</v>
      </c>
    </row>
    <row r="176" spans="1:6">
      <c r="A176" s="1">
        <v>44767</v>
      </c>
      <c r="B176">
        <v>1089</v>
      </c>
      <c r="C176">
        <v>2558</v>
      </c>
      <c r="D176">
        <v>1390</v>
      </c>
      <c r="E176">
        <v>1010</v>
      </c>
      <c r="F176">
        <v>93</v>
      </c>
    </row>
    <row r="177" spans="1:6">
      <c r="A177" s="1">
        <v>44768</v>
      </c>
      <c r="B177">
        <v>1032</v>
      </c>
      <c r="C177">
        <v>2483</v>
      </c>
      <c r="D177">
        <v>1417</v>
      </c>
      <c r="E177">
        <v>963</v>
      </c>
      <c r="F177">
        <v>82</v>
      </c>
    </row>
    <row r="178" spans="1:6">
      <c r="A178" s="1">
        <v>44769</v>
      </c>
      <c r="B178">
        <v>1109</v>
      </c>
      <c r="C178">
        <v>2675</v>
      </c>
      <c r="D178">
        <v>1446</v>
      </c>
      <c r="E178">
        <v>998</v>
      </c>
      <c r="F178">
        <v>97</v>
      </c>
    </row>
    <row r="179" spans="1:6">
      <c r="A179" s="1">
        <v>44770</v>
      </c>
      <c r="B179">
        <v>993</v>
      </c>
      <c r="C179">
        <v>3075</v>
      </c>
      <c r="D179">
        <v>1356</v>
      </c>
      <c r="E179">
        <v>903</v>
      </c>
      <c r="F179">
        <v>127</v>
      </c>
    </row>
    <row r="180" spans="1:6">
      <c r="A180" s="1">
        <v>44771</v>
      </c>
      <c r="B180">
        <v>1087</v>
      </c>
      <c r="C180">
        <v>2353</v>
      </c>
      <c r="D180">
        <v>1393</v>
      </c>
      <c r="E180">
        <v>985</v>
      </c>
      <c r="F180">
        <v>89</v>
      </c>
    </row>
    <row r="181" spans="1:6">
      <c r="A181" s="1">
        <v>44772</v>
      </c>
      <c r="B181">
        <v>673</v>
      </c>
      <c r="C181">
        <v>1314</v>
      </c>
      <c r="D181">
        <v>834</v>
      </c>
      <c r="E181">
        <v>627</v>
      </c>
      <c r="F181">
        <v>64</v>
      </c>
    </row>
    <row r="182" spans="1:6">
      <c r="A182" s="1">
        <v>44773</v>
      </c>
      <c r="B182">
        <v>633</v>
      </c>
      <c r="C182">
        <v>1258</v>
      </c>
      <c r="D182">
        <v>769</v>
      </c>
      <c r="E182">
        <v>563</v>
      </c>
      <c r="F182">
        <v>59</v>
      </c>
    </row>
    <row r="183" spans="1:6">
      <c r="A183" s="1">
        <v>44774</v>
      </c>
      <c r="B183">
        <v>973</v>
      </c>
      <c r="C183">
        <v>2055</v>
      </c>
      <c r="D183">
        <v>1207</v>
      </c>
      <c r="E183">
        <v>812</v>
      </c>
      <c r="F183">
        <v>84</v>
      </c>
    </row>
    <row r="184" spans="1:6">
      <c r="A184" s="1">
        <v>44775</v>
      </c>
      <c r="B184">
        <v>1063</v>
      </c>
      <c r="C184">
        <v>2251</v>
      </c>
      <c r="D184">
        <v>1341</v>
      </c>
      <c r="E184">
        <v>959</v>
      </c>
      <c r="F184">
        <v>89</v>
      </c>
    </row>
    <row r="185" spans="1:6">
      <c r="A185" s="1">
        <v>44776</v>
      </c>
      <c r="B185">
        <v>1136</v>
      </c>
      <c r="C185">
        <v>2289</v>
      </c>
      <c r="D185">
        <v>1400</v>
      </c>
      <c r="E185">
        <v>994</v>
      </c>
      <c r="F185">
        <v>65</v>
      </c>
    </row>
    <row r="186" spans="1:6">
      <c r="A186" s="1">
        <v>44777</v>
      </c>
      <c r="B186">
        <v>1328</v>
      </c>
      <c r="C186">
        <v>2621</v>
      </c>
      <c r="D186">
        <v>1595</v>
      </c>
      <c r="E186">
        <v>1143</v>
      </c>
      <c r="F186">
        <v>85</v>
      </c>
    </row>
    <row r="187" spans="1:6">
      <c r="A187" s="1">
        <v>44778</v>
      </c>
      <c r="B187">
        <v>1053</v>
      </c>
      <c r="C187">
        <v>2721</v>
      </c>
      <c r="D187">
        <v>1322</v>
      </c>
      <c r="E187">
        <v>940</v>
      </c>
      <c r="F187">
        <v>177</v>
      </c>
    </row>
    <row r="188" spans="1:6">
      <c r="A188" s="1">
        <v>44779</v>
      </c>
      <c r="B188">
        <v>739</v>
      </c>
      <c r="C188">
        <v>2115</v>
      </c>
      <c r="D188">
        <v>925</v>
      </c>
      <c r="E188">
        <v>685</v>
      </c>
      <c r="F188">
        <v>224</v>
      </c>
    </row>
    <row r="189" spans="1:6">
      <c r="A189" s="1">
        <v>44780</v>
      </c>
      <c r="B189">
        <v>761</v>
      </c>
      <c r="C189">
        <v>1928</v>
      </c>
      <c r="D189">
        <v>917</v>
      </c>
      <c r="E189">
        <v>701</v>
      </c>
      <c r="F189">
        <v>127</v>
      </c>
    </row>
    <row r="190" spans="1:6">
      <c r="A190" s="1">
        <v>44781</v>
      </c>
      <c r="B190">
        <v>1212</v>
      </c>
      <c r="C190">
        <v>2493</v>
      </c>
      <c r="D190">
        <v>1492</v>
      </c>
      <c r="E190">
        <v>1075</v>
      </c>
      <c r="F190">
        <v>79</v>
      </c>
    </row>
    <row r="191" spans="1:6">
      <c r="A191" s="1">
        <v>44782</v>
      </c>
      <c r="B191">
        <v>1213</v>
      </c>
      <c r="C191">
        <v>3230</v>
      </c>
      <c r="D191">
        <v>1524</v>
      </c>
      <c r="E191">
        <v>821</v>
      </c>
      <c r="F191">
        <v>126</v>
      </c>
    </row>
    <row r="192" spans="1:6">
      <c r="A192" s="1">
        <v>44783</v>
      </c>
      <c r="B192">
        <v>1037</v>
      </c>
      <c r="C192">
        <v>4184</v>
      </c>
      <c r="D192">
        <v>1321</v>
      </c>
      <c r="E192">
        <v>118</v>
      </c>
      <c r="F192">
        <v>118</v>
      </c>
    </row>
    <row r="193" spans="1:6">
      <c r="A193" s="1">
        <v>44784</v>
      </c>
      <c r="B193">
        <v>1086</v>
      </c>
      <c r="C193">
        <v>4370</v>
      </c>
      <c r="D193">
        <v>1367</v>
      </c>
      <c r="E193">
        <v>127</v>
      </c>
      <c r="F193">
        <v>125</v>
      </c>
    </row>
    <row r="194" spans="1:6">
      <c r="A194" s="1">
        <v>44785</v>
      </c>
      <c r="B194">
        <v>1044</v>
      </c>
      <c r="C194">
        <v>3901</v>
      </c>
      <c r="D194">
        <v>1304</v>
      </c>
      <c r="E194">
        <v>125</v>
      </c>
      <c r="F194">
        <v>83</v>
      </c>
    </row>
    <row r="195" spans="1:6">
      <c r="A195" s="1">
        <v>44786</v>
      </c>
      <c r="B195">
        <v>751</v>
      </c>
      <c r="C195">
        <v>3055</v>
      </c>
      <c r="D195">
        <v>936</v>
      </c>
      <c r="E195">
        <v>119</v>
      </c>
      <c r="F195">
        <v>107</v>
      </c>
    </row>
    <row r="196" spans="1:6">
      <c r="A196" s="1">
        <v>44787</v>
      </c>
      <c r="B196">
        <v>719</v>
      </c>
      <c r="C196">
        <v>2631</v>
      </c>
      <c r="D196">
        <v>912</v>
      </c>
      <c r="E196">
        <v>75</v>
      </c>
      <c r="F196">
        <v>71</v>
      </c>
    </row>
    <row r="197" spans="1:6">
      <c r="A197" s="1">
        <v>44788</v>
      </c>
      <c r="B197">
        <v>1114</v>
      </c>
      <c r="C197">
        <v>4493</v>
      </c>
      <c r="D197">
        <v>1415</v>
      </c>
      <c r="E197">
        <v>125</v>
      </c>
      <c r="F197">
        <v>93</v>
      </c>
    </row>
    <row r="198" spans="1:6">
      <c r="A198" s="1">
        <v>44789</v>
      </c>
      <c r="B198">
        <v>1081</v>
      </c>
      <c r="C198">
        <v>4713</v>
      </c>
      <c r="D198">
        <v>1406</v>
      </c>
      <c r="E198">
        <v>110</v>
      </c>
      <c r="F198">
        <v>145</v>
      </c>
    </row>
    <row r="199" spans="1:6">
      <c r="A199" s="1">
        <v>44790</v>
      </c>
      <c r="B199">
        <v>1284</v>
      </c>
      <c r="C199">
        <v>5535</v>
      </c>
      <c r="D199">
        <v>1687</v>
      </c>
      <c r="E199">
        <v>109</v>
      </c>
      <c r="F199">
        <v>150</v>
      </c>
    </row>
    <row r="200" spans="1:6">
      <c r="A200" s="1">
        <v>44791</v>
      </c>
      <c r="B200">
        <v>1082</v>
      </c>
      <c r="C200">
        <v>4582</v>
      </c>
      <c r="D200">
        <v>1424</v>
      </c>
      <c r="E200">
        <v>89</v>
      </c>
      <c r="F200">
        <v>144</v>
      </c>
    </row>
    <row r="201" spans="1:6">
      <c r="A201" s="1">
        <v>44792</v>
      </c>
      <c r="B201">
        <v>1064</v>
      </c>
      <c r="C201">
        <v>4047</v>
      </c>
      <c r="D201">
        <v>1362</v>
      </c>
      <c r="E201">
        <v>112</v>
      </c>
      <c r="F201">
        <v>110</v>
      </c>
    </row>
    <row r="202" spans="1:6">
      <c r="A202" s="1">
        <v>44793</v>
      </c>
      <c r="B202">
        <v>758</v>
      </c>
      <c r="C202">
        <v>2744</v>
      </c>
      <c r="D202">
        <v>951</v>
      </c>
      <c r="E202">
        <v>88</v>
      </c>
      <c r="F202">
        <v>91</v>
      </c>
    </row>
    <row r="203" spans="1:6">
      <c r="A203" s="1">
        <v>44794</v>
      </c>
      <c r="B203">
        <v>800</v>
      </c>
      <c r="C203">
        <v>3073</v>
      </c>
      <c r="D203">
        <v>1038</v>
      </c>
      <c r="E203">
        <v>79</v>
      </c>
      <c r="F203">
        <v>141</v>
      </c>
    </row>
    <row r="204" spans="1:6">
      <c r="A204" s="1">
        <v>44795</v>
      </c>
      <c r="B204">
        <v>1272</v>
      </c>
      <c r="C204">
        <v>4843</v>
      </c>
      <c r="D204">
        <v>1634</v>
      </c>
      <c r="E204">
        <v>97</v>
      </c>
      <c r="F204">
        <v>106</v>
      </c>
    </row>
    <row r="205" spans="1:6">
      <c r="A205" s="1">
        <v>44796</v>
      </c>
      <c r="B205">
        <v>1295</v>
      </c>
      <c r="C205">
        <v>5388</v>
      </c>
      <c r="D205">
        <v>1711</v>
      </c>
      <c r="E205">
        <v>107</v>
      </c>
      <c r="F205">
        <v>114</v>
      </c>
    </row>
    <row r="206" spans="1:6">
      <c r="A206" s="1">
        <v>44797</v>
      </c>
      <c r="B206">
        <v>1373</v>
      </c>
      <c r="C206">
        <v>5466</v>
      </c>
      <c r="D206">
        <v>1721</v>
      </c>
      <c r="E206">
        <v>126</v>
      </c>
      <c r="F206">
        <v>105</v>
      </c>
    </row>
    <row r="207" spans="1:6">
      <c r="A207" s="1">
        <v>44798</v>
      </c>
      <c r="B207">
        <v>1383</v>
      </c>
      <c r="C207">
        <v>5278</v>
      </c>
      <c r="D207">
        <v>1754</v>
      </c>
      <c r="E207">
        <v>119</v>
      </c>
      <c r="F207">
        <v>111</v>
      </c>
    </row>
    <row r="208" spans="1:6">
      <c r="A208" s="1">
        <v>44799</v>
      </c>
      <c r="B208">
        <v>1261</v>
      </c>
      <c r="C208">
        <v>4638</v>
      </c>
      <c r="D208">
        <v>1546</v>
      </c>
      <c r="E208">
        <v>124</v>
      </c>
      <c r="F208">
        <v>102</v>
      </c>
    </row>
    <row r="209" spans="1:6">
      <c r="A209" s="1">
        <v>44800</v>
      </c>
      <c r="B209">
        <v>817</v>
      </c>
      <c r="C209">
        <v>3146</v>
      </c>
      <c r="D209">
        <v>1032</v>
      </c>
      <c r="E209">
        <v>105</v>
      </c>
      <c r="F209">
        <v>95</v>
      </c>
    </row>
    <row r="210" spans="1:6">
      <c r="A210" s="1">
        <v>44801</v>
      </c>
      <c r="B210">
        <v>989</v>
      </c>
      <c r="C210">
        <v>3511</v>
      </c>
      <c r="D210">
        <v>1230</v>
      </c>
      <c r="E210">
        <v>71</v>
      </c>
      <c r="F210">
        <v>71</v>
      </c>
    </row>
    <row r="211" spans="1:6">
      <c r="A211" s="1">
        <v>44802</v>
      </c>
      <c r="B211">
        <v>1558</v>
      </c>
      <c r="C211">
        <v>5890</v>
      </c>
      <c r="D211">
        <v>2015</v>
      </c>
      <c r="E211">
        <v>144</v>
      </c>
      <c r="F211">
        <v>100</v>
      </c>
    </row>
    <row r="212" spans="1:6">
      <c r="A212" s="1">
        <v>44803</v>
      </c>
      <c r="B212">
        <v>1539</v>
      </c>
      <c r="C212">
        <v>6951</v>
      </c>
      <c r="D212">
        <v>2068</v>
      </c>
      <c r="E212">
        <v>119</v>
      </c>
      <c r="F212">
        <v>126</v>
      </c>
    </row>
    <row r="213" spans="1:6">
      <c r="A213" s="1">
        <v>44804</v>
      </c>
      <c r="B213">
        <v>2147</v>
      </c>
      <c r="C213">
        <v>7972</v>
      </c>
      <c r="D213">
        <v>2679</v>
      </c>
      <c r="E213">
        <v>127</v>
      </c>
      <c r="F213">
        <v>109</v>
      </c>
    </row>
    <row r="214" spans="1:6">
      <c r="A214" s="1">
        <v>44805</v>
      </c>
      <c r="B214">
        <v>1330</v>
      </c>
      <c r="C214">
        <v>5228</v>
      </c>
      <c r="D214">
        <v>1718</v>
      </c>
      <c r="E214">
        <v>137</v>
      </c>
      <c r="F214">
        <v>114</v>
      </c>
    </row>
    <row r="215" spans="1:6">
      <c r="A215" s="1">
        <v>44806</v>
      </c>
      <c r="B215">
        <v>1041</v>
      </c>
      <c r="C215">
        <v>3745</v>
      </c>
      <c r="D215">
        <v>1313</v>
      </c>
      <c r="E215">
        <v>116</v>
      </c>
      <c r="F215">
        <v>101</v>
      </c>
    </row>
    <row r="216" spans="1:6">
      <c r="A216" s="1">
        <v>44807</v>
      </c>
      <c r="B216">
        <v>600</v>
      </c>
      <c r="C216">
        <v>1922</v>
      </c>
      <c r="D216">
        <v>707</v>
      </c>
      <c r="E216">
        <v>76</v>
      </c>
      <c r="F216">
        <v>85</v>
      </c>
    </row>
    <row r="217" spans="1:6">
      <c r="A217" s="1">
        <v>44808</v>
      </c>
      <c r="B217">
        <v>651</v>
      </c>
      <c r="C217">
        <v>2275</v>
      </c>
      <c r="D217">
        <v>780</v>
      </c>
      <c r="E217">
        <v>76</v>
      </c>
      <c r="F217">
        <v>86</v>
      </c>
    </row>
    <row r="218" spans="1:6">
      <c r="A218" s="1">
        <v>44809</v>
      </c>
      <c r="B218">
        <v>851</v>
      </c>
      <c r="C218">
        <v>2901</v>
      </c>
      <c r="D218">
        <v>1003</v>
      </c>
      <c r="E218">
        <v>88</v>
      </c>
      <c r="F218">
        <v>109</v>
      </c>
    </row>
    <row r="219" spans="1:6">
      <c r="A219" s="1">
        <v>44810</v>
      </c>
      <c r="B219">
        <v>1049</v>
      </c>
      <c r="C219">
        <v>4600</v>
      </c>
      <c r="D219">
        <v>1342</v>
      </c>
      <c r="E219">
        <v>113</v>
      </c>
      <c r="F219">
        <v>134</v>
      </c>
    </row>
    <row r="220" spans="1:6">
      <c r="A220" s="1">
        <v>44811</v>
      </c>
      <c r="B220">
        <v>984</v>
      </c>
      <c r="C220">
        <v>3920</v>
      </c>
      <c r="D220">
        <v>1278</v>
      </c>
      <c r="E220">
        <v>105</v>
      </c>
      <c r="F220">
        <v>103</v>
      </c>
    </row>
    <row r="221" spans="1:6">
      <c r="A221" s="1">
        <v>44812</v>
      </c>
      <c r="B221">
        <v>1047</v>
      </c>
      <c r="C221">
        <v>4185</v>
      </c>
      <c r="D221">
        <v>1343</v>
      </c>
      <c r="E221">
        <v>95</v>
      </c>
      <c r="F221">
        <v>147</v>
      </c>
    </row>
    <row r="222" spans="1:6">
      <c r="A222" s="1">
        <v>44813</v>
      </c>
      <c r="B222">
        <v>1158</v>
      </c>
      <c r="C222">
        <v>4227</v>
      </c>
      <c r="D222">
        <v>1416</v>
      </c>
      <c r="E222">
        <v>113</v>
      </c>
      <c r="F222">
        <v>98</v>
      </c>
    </row>
    <row r="223" spans="1:6">
      <c r="A223" s="1">
        <v>44814</v>
      </c>
      <c r="B223">
        <v>593</v>
      </c>
      <c r="C223">
        <v>2113</v>
      </c>
      <c r="D223">
        <v>733</v>
      </c>
      <c r="E223">
        <v>117</v>
      </c>
      <c r="F223">
        <v>98</v>
      </c>
    </row>
    <row r="224" spans="1:6">
      <c r="A224" s="1">
        <v>44815</v>
      </c>
      <c r="B224">
        <v>610</v>
      </c>
      <c r="C224">
        <v>2185</v>
      </c>
      <c r="D224">
        <v>759</v>
      </c>
      <c r="E224">
        <v>93</v>
      </c>
      <c r="F224">
        <v>93</v>
      </c>
    </row>
    <row r="225" spans="1:6">
      <c r="A225" s="1">
        <v>44816</v>
      </c>
      <c r="B225">
        <v>1125</v>
      </c>
      <c r="C225">
        <v>4175</v>
      </c>
      <c r="D225">
        <v>1434</v>
      </c>
      <c r="E225">
        <v>116</v>
      </c>
      <c r="F225">
        <v>116</v>
      </c>
    </row>
    <row r="226" spans="1:6">
      <c r="A226" s="1">
        <v>44817</v>
      </c>
      <c r="B226">
        <v>1490</v>
      </c>
      <c r="C226">
        <v>5561</v>
      </c>
      <c r="D226">
        <v>1846</v>
      </c>
      <c r="E226">
        <v>120</v>
      </c>
      <c r="F226">
        <v>97</v>
      </c>
    </row>
    <row r="227" spans="1:6">
      <c r="A227" s="1">
        <v>44818</v>
      </c>
      <c r="B227">
        <v>1206</v>
      </c>
      <c r="C227">
        <v>4594</v>
      </c>
      <c r="D227">
        <v>1527</v>
      </c>
      <c r="E227">
        <v>101</v>
      </c>
      <c r="F227">
        <v>92</v>
      </c>
    </row>
    <row r="228" spans="1:6">
      <c r="A228" s="1">
        <v>44819</v>
      </c>
      <c r="B228">
        <v>1321</v>
      </c>
      <c r="C228">
        <v>5016</v>
      </c>
      <c r="D228">
        <v>1647</v>
      </c>
      <c r="E228">
        <v>116</v>
      </c>
      <c r="F228">
        <v>100</v>
      </c>
    </row>
    <row r="229" spans="1:6">
      <c r="A229" s="1">
        <v>44820</v>
      </c>
      <c r="B229">
        <v>1083</v>
      </c>
      <c r="C229">
        <v>4399</v>
      </c>
      <c r="D229">
        <v>1381</v>
      </c>
      <c r="E229">
        <v>75</v>
      </c>
      <c r="F229">
        <v>112</v>
      </c>
    </row>
    <row r="230" spans="1:6">
      <c r="A230" s="1">
        <v>44821</v>
      </c>
      <c r="B230">
        <v>654</v>
      </c>
      <c r="C230">
        <v>2216</v>
      </c>
      <c r="D230">
        <v>824</v>
      </c>
      <c r="E230">
        <v>94</v>
      </c>
      <c r="F230">
        <v>66</v>
      </c>
    </row>
    <row r="231" spans="1:6">
      <c r="A231" s="1">
        <v>44822</v>
      </c>
      <c r="B231">
        <v>640</v>
      </c>
      <c r="C231">
        <v>2307</v>
      </c>
      <c r="D231">
        <v>799</v>
      </c>
      <c r="E231">
        <v>90</v>
      </c>
      <c r="F231">
        <v>99</v>
      </c>
    </row>
    <row r="232" spans="1:6">
      <c r="A232" s="1">
        <v>44823</v>
      </c>
      <c r="B232">
        <v>1347</v>
      </c>
      <c r="C232">
        <v>4817</v>
      </c>
      <c r="D232">
        <v>1640</v>
      </c>
      <c r="E232">
        <v>117</v>
      </c>
      <c r="F232">
        <v>89</v>
      </c>
    </row>
    <row r="233" spans="1:6">
      <c r="A233" s="1">
        <v>44824</v>
      </c>
      <c r="B233">
        <v>2127</v>
      </c>
      <c r="C233">
        <v>6692</v>
      </c>
      <c r="D233">
        <v>2477</v>
      </c>
      <c r="E233">
        <v>159</v>
      </c>
      <c r="F233">
        <v>66</v>
      </c>
    </row>
    <row r="234" spans="1:6">
      <c r="A234" s="1">
        <v>44825</v>
      </c>
      <c r="B234">
        <v>1382</v>
      </c>
      <c r="C234">
        <v>5022</v>
      </c>
      <c r="D234">
        <v>1707</v>
      </c>
      <c r="E234">
        <v>125</v>
      </c>
      <c r="F234">
        <v>119</v>
      </c>
    </row>
    <row r="235" spans="1:6">
      <c r="A235" s="1">
        <v>44826</v>
      </c>
      <c r="B235">
        <v>1337</v>
      </c>
      <c r="C235">
        <v>4971</v>
      </c>
      <c r="D235">
        <v>1727</v>
      </c>
      <c r="E235">
        <v>135</v>
      </c>
      <c r="F235">
        <v>84</v>
      </c>
    </row>
    <row r="236" spans="1:6">
      <c r="A236" s="1">
        <v>44827</v>
      </c>
      <c r="B236">
        <v>1141</v>
      </c>
      <c r="C236">
        <v>4382</v>
      </c>
      <c r="D236">
        <v>1417</v>
      </c>
      <c r="E236">
        <v>102</v>
      </c>
      <c r="F236">
        <v>92</v>
      </c>
    </row>
    <row r="237" spans="1:6">
      <c r="A237" s="1">
        <v>44828</v>
      </c>
      <c r="B237">
        <v>725</v>
      </c>
      <c r="C237">
        <v>2234</v>
      </c>
      <c r="D237">
        <v>886</v>
      </c>
      <c r="E237">
        <v>209</v>
      </c>
      <c r="F237">
        <v>94</v>
      </c>
    </row>
    <row r="238" spans="1:6">
      <c r="A238" s="1">
        <v>44829</v>
      </c>
      <c r="B238">
        <v>817</v>
      </c>
      <c r="C238">
        <v>2885</v>
      </c>
      <c r="D238">
        <v>974</v>
      </c>
      <c r="E238">
        <v>206</v>
      </c>
      <c r="F238">
        <v>98</v>
      </c>
    </row>
    <row r="239" spans="1:6">
      <c r="A239" s="1">
        <v>44830</v>
      </c>
      <c r="B239">
        <v>1333</v>
      </c>
      <c r="C239">
        <v>4703</v>
      </c>
      <c r="D239">
        <v>1603</v>
      </c>
      <c r="E239">
        <v>173</v>
      </c>
      <c r="F239">
        <v>86</v>
      </c>
    </row>
    <row r="240" spans="1:6">
      <c r="A240" s="1">
        <v>44831</v>
      </c>
      <c r="B240">
        <v>1363</v>
      </c>
      <c r="C240">
        <v>5174</v>
      </c>
      <c r="D240">
        <v>1649</v>
      </c>
      <c r="E240">
        <v>98</v>
      </c>
      <c r="F240">
        <v>138</v>
      </c>
    </row>
    <row r="241" spans="1:6">
      <c r="A241" s="1">
        <v>44832</v>
      </c>
      <c r="B241">
        <v>1343</v>
      </c>
      <c r="C241">
        <v>5184</v>
      </c>
      <c r="D241">
        <v>1679</v>
      </c>
      <c r="E241">
        <v>135</v>
      </c>
      <c r="F241">
        <v>107</v>
      </c>
    </row>
    <row r="242" spans="1:6">
      <c r="A242" s="1">
        <v>44833</v>
      </c>
      <c r="B242">
        <v>1345</v>
      </c>
      <c r="C242">
        <v>5045</v>
      </c>
      <c r="D242">
        <v>1665</v>
      </c>
      <c r="E242">
        <v>115</v>
      </c>
      <c r="F242">
        <v>119</v>
      </c>
    </row>
    <row r="243" spans="1:6">
      <c r="A243" s="1">
        <v>44834</v>
      </c>
      <c r="B243">
        <v>1540</v>
      </c>
      <c r="C243">
        <v>6126</v>
      </c>
      <c r="D243">
        <v>1912</v>
      </c>
      <c r="E243">
        <v>118</v>
      </c>
      <c r="F243">
        <v>122</v>
      </c>
    </row>
    <row r="244" spans="1:6">
      <c r="A244" s="1">
        <v>44835</v>
      </c>
      <c r="B244">
        <v>1297</v>
      </c>
      <c r="C244">
        <v>4353</v>
      </c>
      <c r="D244">
        <v>1480</v>
      </c>
      <c r="E244">
        <v>106</v>
      </c>
      <c r="F244">
        <v>57</v>
      </c>
    </row>
    <row r="245" spans="1:6">
      <c r="A245" s="1">
        <v>44836</v>
      </c>
      <c r="B245">
        <v>2553</v>
      </c>
      <c r="C245">
        <v>8530</v>
      </c>
      <c r="D245">
        <v>2875</v>
      </c>
      <c r="E245">
        <v>517</v>
      </c>
      <c r="F245">
        <v>67</v>
      </c>
    </row>
    <row r="246" spans="1:6">
      <c r="A246" s="1">
        <v>44837</v>
      </c>
      <c r="B246">
        <v>2504</v>
      </c>
      <c r="C246">
        <v>9575</v>
      </c>
      <c r="D246">
        <v>3006</v>
      </c>
      <c r="E246">
        <v>288</v>
      </c>
      <c r="F246">
        <v>103</v>
      </c>
    </row>
    <row r="247" spans="1:6">
      <c r="A247" s="1">
        <v>44838</v>
      </c>
      <c r="B247">
        <v>1876</v>
      </c>
      <c r="C247">
        <v>7250</v>
      </c>
      <c r="D247">
        <v>2301</v>
      </c>
      <c r="E247">
        <v>116</v>
      </c>
      <c r="F247">
        <v>117</v>
      </c>
    </row>
    <row r="248" spans="1:6">
      <c r="A248" s="1">
        <v>44839</v>
      </c>
      <c r="B248">
        <v>1601</v>
      </c>
      <c r="C248">
        <v>6688</v>
      </c>
      <c r="D248">
        <v>2013</v>
      </c>
      <c r="E248">
        <v>57</v>
      </c>
      <c r="F248">
        <v>126</v>
      </c>
    </row>
    <row r="249" spans="1:6">
      <c r="A249" s="1">
        <v>44840</v>
      </c>
      <c r="B249">
        <v>1942</v>
      </c>
      <c r="C249">
        <v>7979</v>
      </c>
      <c r="D249">
        <v>2466</v>
      </c>
      <c r="E249">
        <v>79</v>
      </c>
      <c r="F249">
        <v>128</v>
      </c>
    </row>
    <row r="250" spans="1:6">
      <c r="A250" s="1">
        <v>44841</v>
      </c>
      <c r="B250">
        <v>1366</v>
      </c>
      <c r="C250">
        <v>5168</v>
      </c>
      <c r="D250">
        <v>1687</v>
      </c>
      <c r="E250">
        <v>64</v>
      </c>
      <c r="F250">
        <v>112</v>
      </c>
    </row>
    <row r="251" spans="1:6">
      <c r="A251" s="1">
        <v>44842</v>
      </c>
      <c r="B251">
        <v>835</v>
      </c>
      <c r="C251">
        <v>2899</v>
      </c>
      <c r="D251">
        <v>1010</v>
      </c>
      <c r="E251">
        <v>59</v>
      </c>
      <c r="F251">
        <v>68</v>
      </c>
    </row>
    <row r="252" spans="1:6">
      <c r="A252" s="1">
        <v>44843</v>
      </c>
      <c r="B252">
        <v>840</v>
      </c>
      <c r="C252">
        <v>3030</v>
      </c>
      <c r="D252">
        <v>1015</v>
      </c>
      <c r="E252">
        <v>47</v>
      </c>
      <c r="F252">
        <v>96</v>
      </c>
    </row>
    <row r="253" spans="1:6">
      <c r="A253" s="1">
        <v>44844</v>
      </c>
      <c r="B253">
        <v>1429</v>
      </c>
      <c r="C253">
        <v>5341</v>
      </c>
      <c r="D253">
        <v>1741</v>
      </c>
      <c r="E253">
        <v>61</v>
      </c>
      <c r="F253">
        <v>103</v>
      </c>
    </row>
    <row r="254" spans="1:6">
      <c r="A254" s="1">
        <v>44845</v>
      </c>
      <c r="B254">
        <v>3688</v>
      </c>
      <c r="C254">
        <v>12321</v>
      </c>
      <c r="D254">
        <v>4195</v>
      </c>
      <c r="E254">
        <v>95</v>
      </c>
      <c r="F254">
        <v>101</v>
      </c>
    </row>
    <row r="255" spans="1:6">
      <c r="A255" s="1">
        <v>44846</v>
      </c>
      <c r="B255">
        <v>3525</v>
      </c>
      <c r="C255">
        <v>13224</v>
      </c>
      <c r="D255">
        <v>4247</v>
      </c>
      <c r="E255">
        <v>110</v>
      </c>
      <c r="F255">
        <v>100</v>
      </c>
    </row>
    <row r="256" spans="1:6">
      <c r="A256" s="1">
        <v>44847</v>
      </c>
      <c r="B256">
        <v>11797</v>
      </c>
      <c r="C256">
        <v>44500</v>
      </c>
      <c r="D256">
        <v>13620</v>
      </c>
      <c r="E256">
        <v>243</v>
      </c>
      <c r="F256">
        <v>66</v>
      </c>
    </row>
    <row r="257" spans="1:6">
      <c r="A257" s="1">
        <v>44848</v>
      </c>
      <c r="B257">
        <v>9872</v>
      </c>
      <c r="C257">
        <v>36593</v>
      </c>
      <c r="D257">
        <v>11327</v>
      </c>
      <c r="E257">
        <v>228</v>
      </c>
      <c r="F257">
        <v>66</v>
      </c>
    </row>
    <row r="258" spans="1:6">
      <c r="A258" s="1">
        <v>44849</v>
      </c>
      <c r="B258">
        <v>4951</v>
      </c>
      <c r="C258">
        <v>18032</v>
      </c>
      <c r="D258">
        <v>5609</v>
      </c>
      <c r="E258">
        <v>105</v>
      </c>
      <c r="F258">
        <v>66</v>
      </c>
    </row>
    <row r="259" spans="1:6">
      <c r="A259" s="1">
        <v>44850</v>
      </c>
      <c r="B259">
        <v>4003</v>
      </c>
      <c r="C259">
        <v>14968</v>
      </c>
      <c r="D259">
        <v>4582</v>
      </c>
      <c r="E259">
        <v>103</v>
      </c>
      <c r="F259">
        <v>67</v>
      </c>
    </row>
    <row r="260" spans="1:6">
      <c r="A260" s="1">
        <v>44851</v>
      </c>
      <c r="B260">
        <v>5034</v>
      </c>
      <c r="C260">
        <v>18634</v>
      </c>
      <c r="D260">
        <v>5893</v>
      </c>
      <c r="E260">
        <v>144</v>
      </c>
      <c r="F260">
        <v>76</v>
      </c>
    </row>
    <row r="261" spans="1:6">
      <c r="A261" s="1">
        <v>44852</v>
      </c>
      <c r="B261">
        <v>5367</v>
      </c>
      <c r="C261">
        <v>20446</v>
      </c>
      <c r="D261">
        <v>6294</v>
      </c>
      <c r="E261">
        <v>140</v>
      </c>
      <c r="F261">
        <v>91</v>
      </c>
    </row>
    <row r="262" spans="1:6">
      <c r="A262" s="1">
        <v>44853</v>
      </c>
      <c r="B262">
        <v>5866</v>
      </c>
      <c r="C262">
        <v>20983</v>
      </c>
      <c r="D262">
        <v>6720</v>
      </c>
      <c r="E262">
        <v>109</v>
      </c>
      <c r="F262">
        <v>72</v>
      </c>
    </row>
    <row r="263" spans="1:6">
      <c r="A263" s="1">
        <v>44854</v>
      </c>
      <c r="B263">
        <v>4678</v>
      </c>
      <c r="C263">
        <v>16412</v>
      </c>
      <c r="D263">
        <v>5414</v>
      </c>
      <c r="E263">
        <v>93</v>
      </c>
      <c r="F263">
        <v>67</v>
      </c>
    </row>
    <row r="264" spans="1:6">
      <c r="A264" s="1">
        <v>44855</v>
      </c>
      <c r="B264">
        <v>4246</v>
      </c>
      <c r="C264">
        <v>16224</v>
      </c>
      <c r="D264">
        <v>4936</v>
      </c>
      <c r="E264">
        <v>102</v>
      </c>
      <c r="F264">
        <v>73</v>
      </c>
    </row>
    <row r="265" spans="1:6">
      <c r="A265" s="1">
        <v>44856</v>
      </c>
      <c r="B265">
        <v>3716</v>
      </c>
      <c r="C265">
        <v>14263</v>
      </c>
      <c r="D265">
        <v>4255</v>
      </c>
      <c r="E265">
        <v>100</v>
      </c>
      <c r="F265">
        <v>65</v>
      </c>
    </row>
    <row r="266" spans="1:6">
      <c r="A266" s="1">
        <v>44857</v>
      </c>
      <c r="B266">
        <v>6353</v>
      </c>
      <c r="C266">
        <v>24953</v>
      </c>
      <c r="D266">
        <v>7257</v>
      </c>
      <c r="E266">
        <v>78</v>
      </c>
      <c r="F266">
        <v>65</v>
      </c>
    </row>
    <row r="267" spans="1:6">
      <c r="A267" s="1">
        <v>44858</v>
      </c>
      <c r="B267">
        <v>3377</v>
      </c>
      <c r="C267">
        <v>12692</v>
      </c>
      <c r="D267">
        <v>3977</v>
      </c>
      <c r="E267">
        <v>82</v>
      </c>
      <c r="F267">
        <v>86</v>
      </c>
    </row>
    <row r="268" spans="1:6">
      <c r="A268" s="1">
        <v>44859</v>
      </c>
      <c r="B268">
        <v>2040</v>
      </c>
      <c r="C268">
        <v>7907</v>
      </c>
      <c r="D268">
        <v>2443</v>
      </c>
      <c r="E268">
        <v>54</v>
      </c>
      <c r="F268">
        <v>121</v>
      </c>
    </row>
    <row r="269" spans="1:6">
      <c r="A269" s="1">
        <v>44860</v>
      </c>
      <c r="B269">
        <v>1811</v>
      </c>
      <c r="C269">
        <v>7009</v>
      </c>
      <c r="D269">
        <v>2222</v>
      </c>
      <c r="E269">
        <v>64</v>
      </c>
      <c r="F269">
        <v>121</v>
      </c>
    </row>
    <row r="270" spans="1:6">
      <c r="A270" s="1">
        <v>44861</v>
      </c>
      <c r="B270">
        <v>1680</v>
      </c>
      <c r="C270">
        <v>6546</v>
      </c>
      <c r="D270">
        <v>2035</v>
      </c>
      <c r="E270">
        <v>74</v>
      </c>
      <c r="F270">
        <v>142</v>
      </c>
    </row>
    <row r="271" spans="1:6">
      <c r="A271" s="1">
        <v>44862</v>
      </c>
      <c r="B271">
        <v>1305</v>
      </c>
      <c r="C271">
        <v>4586</v>
      </c>
      <c r="D271">
        <v>1514</v>
      </c>
      <c r="E271">
        <v>47</v>
      </c>
      <c r="F271">
        <v>85</v>
      </c>
    </row>
    <row r="272" spans="1:6">
      <c r="A272" s="1">
        <v>44863</v>
      </c>
      <c r="B272">
        <v>897</v>
      </c>
      <c r="C272">
        <v>3156</v>
      </c>
      <c r="D272">
        <v>1037</v>
      </c>
      <c r="E272">
        <v>55</v>
      </c>
      <c r="F272">
        <v>86</v>
      </c>
    </row>
    <row r="273" spans="1:6">
      <c r="A273" s="1">
        <v>44864</v>
      </c>
      <c r="B273">
        <v>972</v>
      </c>
      <c r="C273">
        <v>3496</v>
      </c>
      <c r="D273">
        <v>1116</v>
      </c>
      <c r="E273">
        <v>17</v>
      </c>
      <c r="F273">
        <v>70</v>
      </c>
    </row>
    <row r="274" spans="1:6">
      <c r="A274" s="1">
        <v>44865</v>
      </c>
      <c r="B274">
        <v>1251</v>
      </c>
      <c r="C274">
        <v>4734</v>
      </c>
      <c r="D274">
        <v>1543</v>
      </c>
      <c r="E274">
        <v>34</v>
      </c>
      <c r="F274">
        <v>91</v>
      </c>
    </row>
    <row r="275" spans="1:6">
      <c r="A275" s="1">
        <v>44866</v>
      </c>
      <c r="B275">
        <v>1517</v>
      </c>
      <c r="C275">
        <v>6560</v>
      </c>
      <c r="D275">
        <v>1887</v>
      </c>
      <c r="E275">
        <v>38</v>
      </c>
      <c r="F275">
        <v>133</v>
      </c>
    </row>
    <row r="276" spans="1:6">
      <c r="A276" s="1">
        <v>44867</v>
      </c>
      <c r="B276">
        <v>1612</v>
      </c>
      <c r="C276">
        <v>6107</v>
      </c>
      <c r="D276">
        <v>1940</v>
      </c>
      <c r="E276">
        <v>40</v>
      </c>
      <c r="F276">
        <v>97</v>
      </c>
    </row>
    <row r="277" spans="1:6">
      <c r="A277" s="1">
        <v>44868</v>
      </c>
      <c r="B277">
        <v>1409</v>
      </c>
      <c r="C277">
        <v>5882</v>
      </c>
      <c r="D277">
        <v>1774</v>
      </c>
      <c r="E277">
        <v>51</v>
      </c>
      <c r="F277">
        <v>119</v>
      </c>
    </row>
    <row r="278" spans="1:6">
      <c r="A278" s="1">
        <v>44869</v>
      </c>
      <c r="B278">
        <v>1147</v>
      </c>
      <c r="C278">
        <v>4383</v>
      </c>
      <c r="D278">
        <v>1398</v>
      </c>
      <c r="E278">
        <v>38</v>
      </c>
      <c r="F278">
        <v>98</v>
      </c>
    </row>
    <row r="279" spans="1:6">
      <c r="A279" s="1">
        <v>44870</v>
      </c>
      <c r="B279">
        <v>883</v>
      </c>
      <c r="C279">
        <v>3151</v>
      </c>
      <c r="D279">
        <v>1029</v>
      </c>
      <c r="E279">
        <v>49</v>
      </c>
      <c r="F279">
        <v>111</v>
      </c>
    </row>
    <row r="280" spans="1:6">
      <c r="A280" s="1">
        <v>44871</v>
      </c>
      <c r="B280">
        <v>916</v>
      </c>
      <c r="C280">
        <v>3350</v>
      </c>
      <c r="D280">
        <v>1089</v>
      </c>
      <c r="E280">
        <v>41</v>
      </c>
      <c r="F280">
        <v>88</v>
      </c>
    </row>
    <row r="281" spans="1:6">
      <c r="A281" s="1">
        <v>44872</v>
      </c>
      <c r="B281">
        <v>1521</v>
      </c>
      <c r="C281">
        <v>5130</v>
      </c>
      <c r="D281">
        <v>1726</v>
      </c>
      <c r="E281">
        <v>41</v>
      </c>
      <c r="F281">
        <v>82</v>
      </c>
    </row>
    <row r="282" spans="1:6">
      <c r="A282" s="1">
        <v>44873</v>
      </c>
      <c r="B282">
        <v>1332</v>
      </c>
      <c r="C282">
        <v>4876</v>
      </c>
      <c r="D282">
        <v>1583</v>
      </c>
      <c r="E282">
        <v>38</v>
      </c>
      <c r="F282">
        <v>78</v>
      </c>
    </row>
    <row r="283" spans="1:6">
      <c r="A283" s="1">
        <v>44874</v>
      </c>
      <c r="B283">
        <v>1233</v>
      </c>
      <c r="C283">
        <v>4585</v>
      </c>
      <c r="D283">
        <v>1479</v>
      </c>
      <c r="E283">
        <v>36</v>
      </c>
      <c r="F283">
        <v>93</v>
      </c>
    </row>
    <row r="284" spans="1:6">
      <c r="A284" s="1">
        <v>44875</v>
      </c>
      <c r="B284">
        <v>1413</v>
      </c>
      <c r="C284">
        <v>5606</v>
      </c>
      <c r="D284">
        <v>1767</v>
      </c>
      <c r="E284">
        <v>48</v>
      </c>
      <c r="F284">
        <v>89</v>
      </c>
    </row>
    <row r="285" spans="1:6">
      <c r="A285" s="1">
        <v>44876</v>
      </c>
      <c r="B285">
        <v>1068</v>
      </c>
      <c r="C285">
        <v>4047</v>
      </c>
      <c r="D285">
        <v>1293</v>
      </c>
      <c r="E285">
        <v>40</v>
      </c>
      <c r="F285">
        <v>106</v>
      </c>
    </row>
    <row r="286" spans="1:6">
      <c r="A286" s="1">
        <v>44877</v>
      </c>
      <c r="B286">
        <v>898</v>
      </c>
      <c r="C286">
        <v>3404</v>
      </c>
      <c r="D286">
        <v>1051</v>
      </c>
      <c r="E286">
        <v>51</v>
      </c>
      <c r="F286">
        <v>70</v>
      </c>
    </row>
    <row r="287" spans="1:6">
      <c r="A287" s="1">
        <v>44878</v>
      </c>
      <c r="B287">
        <v>1077</v>
      </c>
      <c r="C287">
        <v>3706</v>
      </c>
      <c r="D287">
        <v>1238</v>
      </c>
      <c r="E287">
        <v>31</v>
      </c>
      <c r="F287">
        <v>71</v>
      </c>
    </row>
    <row r="288" spans="1:6">
      <c r="A288" s="1">
        <v>44879</v>
      </c>
      <c r="B288">
        <v>2383</v>
      </c>
      <c r="C288">
        <v>8805</v>
      </c>
      <c r="D288">
        <v>2791</v>
      </c>
      <c r="E288">
        <v>282</v>
      </c>
      <c r="F288">
        <v>108</v>
      </c>
    </row>
    <row r="289" spans="1:6">
      <c r="A289" s="1">
        <v>44880</v>
      </c>
      <c r="B289">
        <v>21558</v>
      </c>
      <c r="C289">
        <v>73647</v>
      </c>
      <c r="D289">
        <v>23876</v>
      </c>
      <c r="E289">
        <v>1968</v>
      </c>
      <c r="F289">
        <v>69</v>
      </c>
    </row>
    <row r="290" spans="1:6">
      <c r="A290" s="1">
        <v>44881</v>
      </c>
      <c r="B290">
        <v>9843</v>
      </c>
      <c r="C290">
        <v>34442</v>
      </c>
      <c r="D290">
        <v>11247</v>
      </c>
      <c r="E290">
        <v>1226</v>
      </c>
      <c r="F290">
        <v>79</v>
      </c>
    </row>
    <row r="291" spans="1:6">
      <c r="A291" s="1">
        <v>44882</v>
      </c>
      <c r="B291">
        <v>7315</v>
      </c>
      <c r="C291">
        <v>24683</v>
      </c>
      <c r="D291">
        <v>8304</v>
      </c>
      <c r="E291">
        <v>1797</v>
      </c>
      <c r="F291">
        <v>99</v>
      </c>
    </row>
    <row r="292" spans="1:6">
      <c r="A292" s="1">
        <v>44883</v>
      </c>
      <c r="B292">
        <v>3882</v>
      </c>
      <c r="C292">
        <v>13079</v>
      </c>
      <c r="D292">
        <v>4587</v>
      </c>
      <c r="E292">
        <v>954</v>
      </c>
      <c r="F292">
        <v>94</v>
      </c>
    </row>
    <row r="293" spans="1:6">
      <c r="A293" s="1">
        <v>44884</v>
      </c>
      <c r="B293">
        <v>2425</v>
      </c>
      <c r="C293">
        <v>8359</v>
      </c>
      <c r="D293">
        <v>2814</v>
      </c>
      <c r="E293">
        <v>510</v>
      </c>
      <c r="F293">
        <v>90</v>
      </c>
    </row>
    <row r="294" spans="1:6">
      <c r="A294" s="1">
        <v>44885</v>
      </c>
      <c r="B294">
        <v>2476</v>
      </c>
      <c r="C294">
        <v>8463</v>
      </c>
      <c r="D294">
        <v>2855</v>
      </c>
      <c r="E294">
        <v>414</v>
      </c>
      <c r="F294">
        <v>81</v>
      </c>
    </row>
    <row r="295" spans="1:6">
      <c r="A295" s="1">
        <v>44886</v>
      </c>
      <c r="B295">
        <v>2454</v>
      </c>
      <c r="C295">
        <v>9306</v>
      </c>
      <c r="D295">
        <v>3034</v>
      </c>
      <c r="E295">
        <v>477</v>
      </c>
      <c r="F295">
        <v>97</v>
      </c>
    </row>
    <row r="296" spans="1:6">
      <c r="A296" s="1">
        <v>44887</v>
      </c>
      <c r="B296">
        <v>1947</v>
      </c>
      <c r="C296">
        <v>7482</v>
      </c>
      <c r="D296">
        <v>2387</v>
      </c>
      <c r="E296">
        <v>388</v>
      </c>
      <c r="F296">
        <v>111</v>
      </c>
    </row>
    <row r="297" spans="1:6">
      <c r="A297" s="1">
        <v>44888</v>
      </c>
      <c r="B297">
        <v>1490</v>
      </c>
      <c r="C297">
        <v>5636</v>
      </c>
      <c r="D297">
        <v>1758</v>
      </c>
      <c r="E297">
        <v>278</v>
      </c>
      <c r="F297">
        <v>124</v>
      </c>
    </row>
    <row r="298" spans="1:6">
      <c r="A298" s="1">
        <v>44889</v>
      </c>
      <c r="B298">
        <v>1111</v>
      </c>
      <c r="C298">
        <v>4097</v>
      </c>
      <c r="D298">
        <v>1335</v>
      </c>
      <c r="E298">
        <v>198</v>
      </c>
      <c r="F298">
        <v>137</v>
      </c>
    </row>
    <row r="299" spans="1:6">
      <c r="A299" s="1">
        <v>44890</v>
      </c>
      <c r="B299">
        <v>1092</v>
      </c>
      <c r="C299">
        <v>4166</v>
      </c>
      <c r="D299">
        <v>1290</v>
      </c>
      <c r="E299">
        <v>228</v>
      </c>
      <c r="F299">
        <v>117</v>
      </c>
    </row>
    <row r="300" spans="1:6">
      <c r="A300" s="1">
        <v>44891</v>
      </c>
      <c r="B300">
        <v>1070</v>
      </c>
      <c r="C300">
        <v>3823</v>
      </c>
      <c r="D300">
        <v>1230</v>
      </c>
      <c r="E300">
        <v>215</v>
      </c>
      <c r="F300">
        <v>94</v>
      </c>
    </row>
    <row r="301" spans="1:6">
      <c r="A301" s="1">
        <v>44892</v>
      </c>
      <c r="B301">
        <v>1038</v>
      </c>
      <c r="C301">
        <v>3748</v>
      </c>
      <c r="D301">
        <v>1196</v>
      </c>
      <c r="E301">
        <v>183</v>
      </c>
      <c r="F301">
        <v>135</v>
      </c>
    </row>
    <row r="302" spans="1:6">
      <c r="A302" s="1">
        <v>44893</v>
      </c>
      <c r="B302">
        <v>2179</v>
      </c>
      <c r="C302">
        <v>9463</v>
      </c>
      <c r="D302">
        <v>2739</v>
      </c>
      <c r="E302">
        <v>578</v>
      </c>
      <c r="F302">
        <v>160</v>
      </c>
    </row>
    <row r="303" spans="1:6">
      <c r="A303" s="1">
        <v>44894</v>
      </c>
      <c r="B303">
        <v>2047</v>
      </c>
      <c r="C303">
        <v>8804</v>
      </c>
      <c r="D303">
        <v>2586</v>
      </c>
      <c r="E303">
        <v>561</v>
      </c>
      <c r="F303">
        <v>165</v>
      </c>
    </row>
    <row r="304" spans="1:6">
      <c r="A304" s="1">
        <v>44895</v>
      </c>
      <c r="B304">
        <v>1812</v>
      </c>
      <c r="C304">
        <v>7907</v>
      </c>
      <c r="D304">
        <v>2330</v>
      </c>
      <c r="E304">
        <v>408</v>
      </c>
      <c r="F304">
        <v>165</v>
      </c>
    </row>
    <row r="305" spans="1:6">
      <c r="A305" s="1">
        <v>44896</v>
      </c>
      <c r="B305">
        <v>1651</v>
      </c>
      <c r="C305">
        <v>6934</v>
      </c>
      <c r="D305">
        <v>2127</v>
      </c>
      <c r="E305">
        <v>404</v>
      </c>
      <c r="F305">
        <v>145</v>
      </c>
    </row>
    <row r="306" spans="1:6">
      <c r="A306" s="1">
        <v>44897</v>
      </c>
      <c r="B306">
        <v>1392</v>
      </c>
      <c r="C306">
        <v>6520</v>
      </c>
      <c r="D306">
        <v>1755</v>
      </c>
      <c r="E306">
        <v>327</v>
      </c>
      <c r="F306">
        <v>188</v>
      </c>
    </row>
    <row r="307" spans="1:6">
      <c r="A307" s="1">
        <v>44898</v>
      </c>
      <c r="B307">
        <v>989</v>
      </c>
      <c r="C307">
        <v>3685</v>
      </c>
      <c r="D307">
        <v>1160</v>
      </c>
      <c r="E307">
        <v>224</v>
      </c>
      <c r="F307">
        <v>129</v>
      </c>
    </row>
    <row r="308" spans="1:6">
      <c r="A308" s="1">
        <v>44899</v>
      </c>
      <c r="B308">
        <v>1236</v>
      </c>
      <c r="C308">
        <v>5126</v>
      </c>
      <c r="D308">
        <v>1442</v>
      </c>
      <c r="E308">
        <v>207</v>
      </c>
      <c r="F308">
        <v>117</v>
      </c>
    </row>
    <row r="309" spans="1:6">
      <c r="A309" s="1">
        <v>44900</v>
      </c>
      <c r="B309">
        <v>1714</v>
      </c>
      <c r="C309">
        <v>7819</v>
      </c>
      <c r="D309">
        <v>2256</v>
      </c>
      <c r="E309">
        <v>430</v>
      </c>
      <c r="F309">
        <v>163</v>
      </c>
    </row>
    <row r="310" spans="1:6">
      <c r="A310" s="1">
        <v>44901</v>
      </c>
      <c r="B310">
        <v>2140</v>
      </c>
      <c r="C310">
        <v>9894</v>
      </c>
      <c r="D310">
        <v>2734</v>
      </c>
      <c r="E310">
        <v>539</v>
      </c>
      <c r="F310">
        <v>176</v>
      </c>
    </row>
    <row r="311" spans="1:6">
      <c r="A311" s="1">
        <v>44902</v>
      </c>
      <c r="B311">
        <v>4256</v>
      </c>
      <c r="C311">
        <v>29158</v>
      </c>
      <c r="D311">
        <v>6458</v>
      </c>
      <c r="E311">
        <v>1647</v>
      </c>
      <c r="F311">
        <v>350</v>
      </c>
    </row>
    <row r="312" spans="1:6">
      <c r="A312" s="1">
        <v>44903</v>
      </c>
      <c r="B312">
        <v>2053</v>
      </c>
      <c r="C312">
        <v>8875</v>
      </c>
      <c r="D312">
        <v>2665</v>
      </c>
      <c r="E312">
        <v>628</v>
      </c>
      <c r="F312">
        <v>160</v>
      </c>
    </row>
    <row r="313" spans="1:6">
      <c r="A313" s="1">
        <v>44904</v>
      </c>
      <c r="B313">
        <v>1598</v>
      </c>
      <c r="C313">
        <v>6460</v>
      </c>
      <c r="D313">
        <v>1995</v>
      </c>
      <c r="E313">
        <v>449</v>
      </c>
      <c r="F313">
        <v>152</v>
      </c>
    </row>
    <row r="314" spans="1:6">
      <c r="A314" s="1">
        <v>44905</v>
      </c>
      <c r="B314">
        <v>1065</v>
      </c>
      <c r="C314">
        <v>4000</v>
      </c>
      <c r="D314">
        <v>1268</v>
      </c>
      <c r="E314">
        <v>297</v>
      </c>
      <c r="F314">
        <v>138</v>
      </c>
    </row>
    <row r="315" spans="1:6">
      <c r="A315" s="1">
        <v>44906</v>
      </c>
      <c r="B315">
        <v>1003</v>
      </c>
      <c r="C315">
        <v>4198</v>
      </c>
      <c r="D315">
        <v>1218</v>
      </c>
      <c r="E315">
        <v>223</v>
      </c>
      <c r="F315">
        <v>128</v>
      </c>
    </row>
    <row r="316" spans="1:6">
      <c r="A316" s="1">
        <v>44907</v>
      </c>
      <c r="B316">
        <v>1784</v>
      </c>
      <c r="C316">
        <v>7476</v>
      </c>
      <c r="D316">
        <v>2213</v>
      </c>
      <c r="E316">
        <v>490</v>
      </c>
      <c r="F316">
        <v>152</v>
      </c>
    </row>
    <row r="317" spans="1:6">
      <c r="A317" s="1">
        <v>44908</v>
      </c>
      <c r="B317">
        <v>1850</v>
      </c>
      <c r="C317">
        <v>8109</v>
      </c>
      <c r="D317">
        <v>2304</v>
      </c>
      <c r="E317">
        <v>450</v>
      </c>
      <c r="F317">
        <v>154</v>
      </c>
    </row>
    <row r="318" spans="1:6">
      <c r="A318" s="1">
        <v>44909</v>
      </c>
      <c r="B318">
        <v>3850</v>
      </c>
      <c r="C318">
        <v>15743</v>
      </c>
      <c r="D318">
        <v>4722</v>
      </c>
      <c r="E318">
        <v>848</v>
      </c>
      <c r="F318">
        <v>144</v>
      </c>
    </row>
    <row r="319" spans="1:6">
      <c r="A319" s="1">
        <v>44910</v>
      </c>
      <c r="B319">
        <v>2863</v>
      </c>
      <c r="C319">
        <v>11821</v>
      </c>
      <c r="D319">
        <v>3439</v>
      </c>
      <c r="E319">
        <v>549</v>
      </c>
      <c r="F319">
        <v>132</v>
      </c>
    </row>
    <row r="320" spans="1:6">
      <c r="A320" s="1">
        <v>44911</v>
      </c>
      <c r="B320">
        <v>2070</v>
      </c>
      <c r="C320">
        <v>8804</v>
      </c>
      <c r="D320">
        <v>2513</v>
      </c>
      <c r="E320">
        <v>440</v>
      </c>
      <c r="F320">
        <v>166</v>
      </c>
    </row>
    <row r="321" spans="1:6">
      <c r="A321" s="1">
        <v>44912</v>
      </c>
      <c r="B321">
        <v>1452</v>
      </c>
      <c r="C321">
        <v>5647</v>
      </c>
      <c r="D321">
        <v>1736</v>
      </c>
      <c r="E321">
        <v>310</v>
      </c>
      <c r="F321">
        <v>111</v>
      </c>
    </row>
    <row r="322" spans="1:6">
      <c r="A322" s="1">
        <v>44913</v>
      </c>
      <c r="B322">
        <v>1309</v>
      </c>
      <c r="C322">
        <v>4985</v>
      </c>
      <c r="D322">
        <v>1580</v>
      </c>
      <c r="E322">
        <v>292</v>
      </c>
      <c r="F322">
        <v>106</v>
      </c>
    </row>
    <row r="323" spans="1:6">
      <c r="A323" s="1">
        <v>44914</v>
      </c>
      <c r="B323">
        <v>1693</v>
      </c>
      <c r="C323">
        <v>6783</v>
      </c>
      <c r="D323">
        <v>2100</v>
      </c>
      <c r="E323">
        <v>431</v>
      </c>
      <c r="F323">
        <v>170</v>
      </c>
    </row>
    <row r="324" spans="1:6">
      <c r="A324" s="1">
        <v>44915</v>
      </c>
      <c r="B324">
        <v>1743</v>
      </c>
      <c r="C324">
        <v>7171</v>
      </c>
      <c r="D324">
        <v>2178</v>
      </c>
      <c r="E324">
        <v>452</v>
      </c>
      <c r="F324">
        <v>164</v>
      </c>
    </row>
    <row r="325" spans="1:6">
      <c r="A325" s="1">
        <v>44916</v>
      </c>
      <c r="B325">
        <v>1890</v>
      </c>
      <c r="C325">
        <v>7597</v>
      </c>
      <c r="D325">
        <v>2372</v>
      </c>
      <c r="E325">
        <v>519</v>
      </c>
      <c r="F325">
        <v>151</v>
      </c>
    </row>
    <row r="326" spans="1:6">
      <c r="A326" s="1">
        <v>44917</v>
      </c>
      <c r="B326">
        <v>1544</v>
      </c>
      <c r="C326">
        <v>6421</v>
      </c>
      <c r="D326">
        <v>1894</v>
      </c>
      <c r="E326">
        <v>368</v>
      </c>
      <c r="F326">
        <v>156</v>
      </c>
    </row>
    <row r="327" spans="1:6">
      <c r="A327" s="1">
        <v>44918</v>
      </c>
      <c r="B327">
        <v>1198</v>
      </c>
      <c r="C327">
        <v>4302</v>
      </c>
      <c r="D327">
        <v>1433</v>
      </c>
      <c r="E327">
        <v>271</v>
      </c>
      <c r="F327">
        <v>99</v>
      </c>
    </row>
    <row r="328" spans="1:6">
      <c r="A328" s="1">
        <v>44919</v>
      </c>
      <c r="B328">
        <v>820</v>
      </c>
      <c r="C328">
        <v>3003</v>
      </c>
      <c r="D328">
        <v>981</v>
      </c>
      <c r="E328">
        <v>202</v>
      </c>
      <c r="F328">
        <v>116</v>
      </c>
    </row>
    <row r="329" spans="1:6">
      <c r="A329" s="1">
        <v>44920</v>
      </c>
      <c r="B329">
        <v>735</v>
      </c>
      <c r="C329">
        <v>3053</v>
      </c>
      <c r="D329">
        <v>873</v>
      </c>
      <c r="E329">
        <v>181</v>
      </c>
      <c r="F329">
        <v>163</v>
      </c>
    </row>
    <row r="330" spans="1:6">
      <c r="A330" s="1">
        <v>44921</v>
      </c>
      <c r="B330">
        <v>1062</v>
      </c>
      <c r="C330">
        <v>4284</v>
      </c>
      <c r="D330">
        <v>1270</v>
      </c>
      <c r="E330">
        <v>261</v>
      </c>
      <c r="F330">
        <v>149</v>
      </c>
    </row>
    <row r="331" spans="1:6">
      <c r="A331" s="1">
        <v>44922</v>
      </c>
      <c r="B331">
        <v>1204</v>
      </c>
      <c r="C331">
        <v>4983</v>
      </c>
      <c r="D331">
        <v>1437</v>
      </c>
      <c r="E331">
        <v>266</v>
      </c>
      <c r="F331">
        <v>160</v>
      </c>
    </row>
    <row r="332" spans="1:6">
      <c r="A332" s="1">
        <v>44923</v>
      </c>
      <c r="B332">
        <v>1741</v>
      </c>
      <c r="C332">
        <v>7374</v>
      </c>
      <c r="D332">
        <v>2155</v>
      </c>
      <c r="E332">
        <v>456</v>
      </c>
      <c r="F332">
        <v>190</v>
      </c>
    </row>
    <row r="333" spans="1:6">
      <c r="A333" s="1">
        <v>44924</v>
      </c>
      <c r="B333">
        <v>1621</v>
      </c>
      <c r="C333">
        <v>7079</v>
      </c>
      <c r="D333">
        <v>1986</v>
      </c>
      <c r="E333">
        <v>418</v>
      </c>
      <c r="F333">
        <v>221</v>
      </c>
    </row>
    <row r="334" spans="1:6">
      <c r="A334" s="1">
        <v>44925</v>
      </c>
      <c r="B334">
        <v>1407</v>
      </c>
      <c r="C334">
        <v>5356</v>
      </c>
      <c r="D334">
        <v>1678</v>
      </c>
      <c r="E334">
        <v>308</v>
      </c>
      <c r="F334">
        <v>164</v>
      </c>
    </row>
    <row r="335" spans="1:6">
      <c r="A335" s="1">
        <v>44926</v>
      </c>
      <c r="B335">
        <v>1107</v>
      </c>
      <c r="C335">
        <v>4012</v>
      </c>
      <c r="D335">
        <v>1301</v>
      </c>
      <c r="E335">
        <v>253</v>
      </c>
      <c r="F335">
        <v>90</v>
      </c>
    </row>
    <row r="336" spans="1:6">
      <c r="A336" s="1">
        <v>44927</v>
      </c>
      <c r="B336">
        <v>1290</v>
      </c>
      <c r="C336">
        <v>4887</v>
      </c>
      <c r="D336">
        <v>1522</v>
      </c>
      <c r="E336">
        <v>278</v>
      </c>
      <c r="F336">
        <v>124</v>
      </c>
    </row>
    <row r="337" spans="1:6">
      <c r="A337" s="1">
        <v>44928</v>
      </c>
      <c r="B337">
        <v>3208</v>
      </c>
      <c r="C337">
        <v>12519</v>
      </c>
      <c r="D337">
        <v>3840</v>
      </c>
      <c r="E337">
        <v>552</v>
      </c>
      <c r="F337">
        <v>124</v>
      </c>
    </row>
    <row r="338" spans="1:6">
      <c r="A338" s="1">
        <v>44929</v>
      </c>
      <c r="B338">
        <v>4813</v>
      </c>
      <c r="C338">
        <v>19933</v>
      </c>
      <c r="D338">
        <v>5920</v>
      </c>
      <c r="E338">
        <v>1096</v>
      </c>
      <c r="F338">
        <v>173</v>
      </c>
    </row>
    <row r="339" spans="1:6">
      <c r="A339" s="1">
        <v>44930</v>
      </c>
      <c r="B339">
        <v>7721</v>
      </c>
      <c r="C339">
        <v>30001</v>
      </c>
      <c r="D339">
        <v>9344</v>
      </c>
      <c r="E339">
        <v>1820</v>
      </c>
      <c r="F339">
        <v>130</v>
      </c>
    </row>
    <row r="340" spans="1:6">
      <c r="A340" s="1">
        <v>44931</v>
      </c>
      <c r="B340">
        <v>2661</v>
      </c>
      <c r="C340">
        <v>10505</v>
      </c>
      <c r="D340">
        <v>3206</v>
      </c>
      <c r="E340">
        <v>712</v>
      </c>
      <c r="F340">
        <v>127</v>
      </c>
    </row>
    <row r="341" spans="1:6">
      <c r="A341" s="1">
        <v>44932</v>
      </c>
      <c r="B341">
        <v>1871</v>
      </c>
      <c r="C341">
        <v>7882</v>
      </c>
      <c r="D341">
        <v>2295</v>
      </c>
      <c r="E341">
        <v>432</v>
      </c>
      <c r="F341">
        <v>145</v>
      </c>
    </row>
    <row r="342" spans="1:6">
      <c r="A342" s="1">
        <v>44933</v>
      </c>
      <c r="B342">
        <v>1202</v>
      </c>
      <c r="C342">
        <v>4420</v>
      </c>
      <c r="D342">
        <v>1423</v>
      </c>
      <c r="E342">
        <v>275</v>
      </c>
      <c r="F342">
        <v>113</v>
      </c>
    </row>
    <row r="343" spans="1:6">
      <c r="A343" s="1">
        <v>44934</v>
      </c>
      <c r="B343">
        <v>1294</v>
      </c>
      <c r="C343">
        <v>5143</v>
      </c>
      <c r="D343">
        <v>1503</v>
      </c>
      <c r="E343">
        <v>276</v>
      </c>
      <c r="F343">
        <v>129</v>
      </c>
    </row>
    <row r="344" spans="1:6">
      <c r="A344" s="1">
        <v>44935</v>
      </c>
      <c r="B344">
        <v>2131</v>
      </c>
      <c r="C344">
        <v>8856</v>
      </c>
      <c r="D344">
        <v>2562</v>
      </c>
      <c r="E344">
        <v>438</v>
      </c>
      <c r="F344">
        <v>133</v>
      </c>
    </row>
    <row r="345" spans="1:6">
      <c r="A345" s="1">
        <v>44936</v>
      </c>
      <c r="B345">
        <v>2341</v>
      </c>
      <c r="C345">
        <v>10018</v>
      </c>
      <c r="D345">
        <v>2852</v>
      </c>
      <c r="E345">
        <v>520</v>
      </c>
      <c r="F345">
        <v>157</v>
      </c>
    </row>
    <row r="346" spans="1:6">
      <c r="A346" s="1">
        <v>44937</v>
      </c>
      <c r="B346">
        <v>2389</v>
      </c>
      <c r="C346">
        <v>10388</v>
      </c>
      <c r="D346">
        <v>3020</v>
      </c>
      <c r="E346">
        <v>524</v>
      </c>
      <c r="F346">
        <v>142</v>
      </c>
    </row>
    <row r="347" spans="1:6">
      <c r="A347" s="1">
        <v>44938</v>
      </c>
      <c r="B347">
        <v>2062</v>
      </c>
      <c r="C347">
        <v>8428</v>
      </c>
      <c r="D347">
        <v>2582</v>
      </c>
      <c r="E347">
        <v>490</v>
      </c>
      <c r="F347">
        <v>136</v>
      </c>
    </row>
    <row r="348" spans="1:6">
      <c r="A348" s="1">
        <v>44939</v>
      </c>
      <c r="B348">
        <v>1902</v>
      </c>
      <c r="C348">
        <v>7908</v>
      </c>
      <c r="D348">
        <v>2390</v>
      </c>
      <c r="E348">
        <v>520</v>
      </c>
      <c r="F348">
        <v>146</v>
      </c>
    </row>
    <row r="349" spans="1:6">
      <c r="A349" s="1">
        <v>44940</v>
      </c>
      <c r="B349">
        <v>1284</v>
      </c>
      <c r="C349">
        <v>4952</v>
      </c>
      <c r="D349">
        <v>1577</v>
      </c>
      <c r="E349">
        <v>326</v>
      </c>
      <c r="F349">
        <v>120</v>
      </c>
    </row>
    <row r="350" spans="1:6">
      <c r="A350" s="1">
        <v>44941</v>
      </c>
      <c r="B350">
        <v>1334</v>
      </c>
      <c r="C350">
        <v>5448</v>
      </c>
      <c r="D350">
        <v>1656</v>
      </c>
      <c r="E350">
        <v>316</v>
      </c>
      <c r="F350">
        <v>124</v>
      </c>
    </row>
    <row r="351" spans="1:6">
      <c r="A351" s="1">
        <v>44942</v>
      </c>
      <c r="B351">
        <v>1456</v>
      </c>
      <c r="C351">
        <v>6463</v>
      </c>
      <c r="D351">
        <v>1858</v>
      </c>
      <c r="E351">
        <v>304</v>
      </c>
      <c r="F351">
        <v>166</v>
      </c>
    </row>
    <row r="352" spans="1:6">
      <c r="A352" s="1">
        <v>44943</v>
      </c>
      <c r="B352">
        <v>2209</v>
      </c>
      <c r="C352">
        <v>9858</v>
      </c>
      <c r="D352">
        <v>2806</v>
      </c>
      <c r="E352">
        <v>538</v>
      </c>
      <c r="F352">
        <v>159</v>
      </c>
    </row>
    <row r="353" spans="1:6">
      <c r="A353" s="1">
        <v>44944</v>
      </c>
      <c r="B353">
        <v>2252</v>
      </c>
      <c r="C353">
        <v>9380</v>
      </c>
      <c r="D353">
        <v>2841</v>
      </c>
      <c r="E353">
        <v>589</v>
      </c>
      <c r="F353">
        <v>154</v>
      </c>
    </row>
    <row r="354" spans="1:6">
      <c r="A354" s="1">
        <v>44945</v>
      </c>
      <c r="B354">
        <v>2150</v>
      </c>
      <c r="C354">
        <v>9507</v>
      </c>
      <c r="D354">
        <v>2700</v>
      </c>
      <c r="E354">
        <v>543</v>
      </c>
      <c r="F354">
        <v>153</v>
      </c>
    </row>
    <row r="355" spans="1:6">
      <c r="A355" s="1">
        <v>44946</v>
      </c>
      <c r="B355">
        <v>1938</v>
      </c>
      <c r="C355">
        <v>8322</v>
      </c>
      <c r="D355">
        <v>2440</v>
      </c>
      <c r="E355">
        <v>421</v>
      </c>
      <c r="F355">
        <v>172</v>
      </c>
    </row>
    <row r="356" spans="1:6">
      <c r="A356" s="1">
        <v>44947</v>
      </c>
      <c r="B356">
        <v>1431</v>
      </c>
      <c r="C356">
        <v>5560</v>
      </c>
      <c r="D356">
        <v>1741</v>
      </c>
      <c r="E356">
        <v>365</v>
      </c>
      <c r="F356">
        <v>130</v>
      </c>
    </row>
    <row r="357" spans="1:6">
      <c r="A357" s="1">
        <v>44948</v>
      </c>
      <c r="B357">
        <v>2325</v>
      </c>
      <c r="C357">
        <v>8399</v>
      </c>
      <c r="D357">
        <v>2757</v>
      </c>
      <c r="E357">
        <v>398</v>
      </c>
      <c r="F357">
        <v>100</v>
      </c>
    </row>
    <row r="358" spans="1:6">
      <c r="A358" s="1">
        <v>44949</v>
      </c>
      <c r="B358">
        <v>2627</v>
      </c>
      <c r="C358">
        <v>11517</v>
      </c>
      <c r="D358">
        <v>3303</v>
      </c>
      <c r="E358">
        <v>571</v>
      </c>
      <c r="F358">
        <v>162</v>
      </c>
    </row>
    <row r="359" spans="1:6">
      <c r="A359" s="1">
        <v>44950</v>
      </c>
      <c r="B359">
        <v>2842</v>
      </c>
      <c r="C359">
        <v>12622</v>
      </c>
      <c r="D359">
        <v>3558</v>
      </c>
      <c r="E359">
        <v>621</v>
      </c>
      <c r="F359">
        <v>160</v>
      </c>
    </row>
    <row r="360" spans="1:6">
      <c r="A360" s="1">
        <v>44951</v>
      </c>
      <c r="B360">
        <v>2919</v>
      </c>
      <c r="C360">
        <v>12116</v>
      </c>
      <c r="D360">
        <v>3674</v>
      </c>
      <c r="E360">
        <v>668</v>
      </c>
      <c r="F360">
        <v>146</v>
      </c>
    </row>
    <row r="361" spans="1:6">
      <c r="A361" s="1">
        <v>44952</v>
      </c>
      <c r="B361">
        <v>2786</v>
      </c>
      <c r="C361">
        <v>11842</v>
      </c>
      <c r="D361">
        <v>3447</v>
      </c>
      <c r="E361">
        <v>537</v>
      </c>
      <c r="F361">
        <v>155</v>
      </c>
    </row>
    <row r="362" spans="1:6">
      <c r="A362" s="1">
        <v>44953</v>
      </c>
      <c r="B362">
        <v>2382</v>
      </c>
      <c r="C362">
        <v>10047</v>
      </c>
      <c r="D362">
        <v>2996</v>
      </c>
      <c r="E362">
        <v>533</v>
      </c>
      <c r="F362">
        <v>148</v>
      </c>
    </row>
    <row r="363" spans="1:6">
      <c r="A363" s="1">
        <v>44954</v>
      </c>
      <c r="B363">
        <v>1706</v>
      </c>
      <c r="C363">
        <v>6936</v>
      </c>
      <c r="D363">
        <v>2080</v>
      </c>
      <c r="E363">
        <v>310</v>
      </c>
      <c r="F363">
        <v>132</v>
      </c>
    </row>
    <row r="364" spans="1:6">
      <c r="A364" s="1">
        <v>44955</v>
      </c>
      <c r="B364">
        <v>3212</v>
      </c>
      <c r="C364">
        <v>11975</v>
      </c>
      <c r="D364">
        <v>3830</v>
      </c>
      <c r="E364">
        <v>444</v>
      </c>
      <c r="F364">
        <v>98</v>
      </c>
    </row>
    <row r="365" spans="1:6">
      <c r="A365" s="1">
        <v>44956</v>
      </c>
      <c r="B365">
        <v>3958</v>
      </c>
      <c r="C365">
        <v>16517</v>
      </c>
      <c r="D365">
        <v>4883</v>
      </c>
      <c r="E365">
        <v>763</v>
      </c>
      <c r="F365">
        <v>149</v>
      </c>
    </row>
    <row r="366" spans="1:6">
      <c r="A366" s="1">
        <v>44957</v>
      </c>
      <c r="B366">
        <v>4051</v>
      </c>
      <c r="C366">
        <v>17993</v>
      </c>
      <c r="D366">
        <v>5114</v>
      </c>
      <c r="E366">
        <v>814</v>
      </c>
      <c r="F366">
        <v>152</v>
      </c>
    </row>
    <row r="367" spans="1:6">
      <c r="A367" s="1">
        <v>44958</v>
      </c>
      <c r="B367">
        <v>4393</v>
      </c>
      <c r="C367">
        <v>18337</v>
      </c>
      <c r="D367">
        <v>5354</v>
      </c>
      <c r="E367">
        <v>798</v>
      </c>
      <c r="F367">
        <v>137</v>
      </c>
    </row>
    <row r="368" spans="1:6">
      <c r="A368" s="1">
        <v>44959</v>
      </c>
      <c r="B368">
        <v>4851</v>
      </c>
      <c r="C368">
        <v>19186</v>
      </c>
      <c r="D368">
        <v>5815</v>
      </c>
      <c r="E368">
        <v>741</v>
      </c>
      <c r="F368">
        <v>126</v>
      </c>
    </row>
    <row r="369" spans="1:6">
      <c r="A369" s="1">
        <v>44960</v>
      </c>
      <c r="B369">
        <v>6366</v>
      </c>
      <c r="C369">
        <v>23321</v>
      </c>
      <c r="D369">
        <v>7448</v>
      </c>
      <c r="E369">
        <v>902</v>
      </c>
      <c r="F369">
        <v>96</v>
      </c>
    </row>
    <row r="370" spans="1:6">
      <c r="A370" s="1">
        <v>44961</v>
      </c>
      <c r="B370">
        <v>7618</v>
      </c>
      <c r="C370">
        <v>27906</v>
      </c>
      <c r="D370">
        <v>8796</v>
      </c>
      <c r="E370">
        <v>1118</v>
      </c>
      <c r="F370">
        <v>79</v>
      </c>
    </row>
    <row r="371" spans="1:6">
      <c r="A371" s="1">
        <v>44962</v>
      </c>
      <c r="B371">
        <v>65106</v>
      </c>
      <c r="C371">
        <v>180432</v>
      </c>
      <c r="D371">
        <v>69413</v>
      </c>
      <c r="E371">
        <v>15202</v>
      </c>
      <c r="F371">
        <v>56</v>
      </c>
    </row>
    <row r="372" spans="1:6">
      <c r="A372" s="1">
        <v>44963</v>
      </c>
      <c r="B372">
        <v>21736</v>
      </c>
      <c r="C372">
        <v>66012</v>
      </c>
      <c r="D372">
        <v>24058</v>
      </c>
      <c r="E372">
        <v>3953</v>
      </c>
      <c r="F372">
        <v>72</v>
      </c>
    </row>
    <row r="373" spans="1:6">
      <c r="A373" s="1">
        <v>44964</v>
      </c>
      <c r="B373">
        <v>9349</v>
      </c>
      <c r="C373">
        <v>30780</v>
      </c>
      <c r="D373">
        <v>10672</v>
      </c>
      <c r="E373">
        <v>2000</v>
      </c>
      <c r="F373">
        <v>99</v>
      </c>
    </row>
    <row r="374" spans="1:6">
      <c r="A374" s="1">
        <v>44965</v>
      </c>
      <c r="B374">
        <v>5839</v>
      </c>
      <c r="C374">
        <v>21176</v>
      </c>
      <c r="D374">
        <v>6944</v>
      </c>
      <c r="E374">
        <v>1318</v>
      </c>
      <c r="F374">
        <v>114</v>
      </c>
    </row>
    <row r="375" spans="1:6">
      <c r="A375" s="1">
        <v>44966</v>
      </c>
      <c r="B375">
        <v>4395</v>
      </c>
      <c r="C375">
        <v>16272</v>
      </c>
      <c r="D375">
        <v>5240</v>
      </c>
      <c r="E375">
        <v>1106</v>
      </c>
      <c r="F375">
        <v>126</v>
      </c>
    </row>
    <row r="376" spans="1:6">
      <c r="A376" s="1">
        <v>44967</v>
      </c>
      <c r="B376">
        <v>3178</v>
      </c>
      <c r="C376">
        <v>11740</v>
      </c>
      <c r="D376">
        <v>3831</v>
      </c>
      <c r="E376">
        <v>844</v>
      </c>
      <c r="F376">
        <v>142</v>
      </c>
    </row>
    <row r="377" spans="1:6">
      <c r="A377" s="1">
        <v>44968</v>
      </c>
      <c r="B377">
        <v>2485</v>
      </c>
      <c r="C377">
        <v>8561</v>
      </c>
      <c r="D377">
        <v>2879</v>
      </c>
      <c r="E377">
        <v>683</v>
      </c>
      <c r="F377">
        <v>148</v>
      </c>
    </row>
    <row r="378" spans="1:6">
      <c r="A378" s="1">
        <v>44969</v>
      </c>
      <c r="B378">
        <v>2243</v>
      </c>
      <c r="C378">
        <v>7739</v>
      </c>
      <c r="D378">
        <v>2591</v>
      </c>
      <c r="E378">
        <v>554</v>
      </c>
      <c r="F378">
        <v>139</v>
      </c>
    </row>
    <row r="379" spans="1:6">
      <c r="A379" s="1">
        <v>44970</v>
      </c>
      <c r="B379">
        <v>2815</v>
      </c>
      <c r="C379">
        <v>11892</v>
      </c>
      <c r="D379">
        <v>3553</v>
      </c>
      <c r="E379">
        <v>891</v>
      </c>
      <c r="F379">
        <v>187</v>
      </c>
    </row>
    <row r="380" spans="1:6">
      <c r="A380" s="1">
        <v>44971</v>
      </c>
      <c r="B380">
        <v>2617</v>
      </c>
      <c r="C380">
        <v>12639</v>
      </c>
      <c r="D380">
        <v>3377</v>
      </c>
      <c r="E380">
        <v>872</v>
      </c>
      <c r="F380">
        <v>198</v>
      </c>
    </row>
    <row r="381" spans="1:6">
      <c r="A381" s="1">
        <v>44972</v>
      </c>
      <c r="B381">
        <v>2835</v>
      </c>
      <c r="C381">
        <v>12653</v>
      </c>
      <c r="D381">
        <v>3742</v>
      </c>
      <c r="E381">
        <v>988</v>
      </c>
      <c r="F381">
        <v>182</v>
      </c>
    </row>
    <row r="382" spans="1:6">
      <c r="A382" s="1">
        <v>44973</v>
      </c>
      <c r="B382">
        <v>2910</v>
      </c>
      <c r="C382">
        <v>12080</v>
      </c>
      <c r="D382">
        <v>3656</v>
      </c>
      <c r="E382">
        <v>1082</v>
      </c>
      <c r="F382">
        <v>191</v>
      </c>
    </row>
    <row r="383" spans="1:6">
      <c r="A383" s="1">
        <v>44974</v>
      </c>
      <c r="B383">
        <v>2142</v>
      </c>
      <c r="C383">
        <v>8522</v>
      </c>
      <c r="D383">
        <v>2631</v>
      </c>
      <c r="E383">
        <v>758</v>
      </c>
      <c r="F383">
        <v>179</v>
      </c>
    </row>
    <row r="384" spans="1:6">
      <c r="A384" s="1">
        <v>44975</v>
      </c>
      <c r="B384">
        <v>1359</v>
      </c>
      <c r="C384">
        <v>5421</v>
      </c>
      <c r="D384">
        <v>1655</v>
      </c>
      <c r="E384">
        <v>430</v>
      </c>
      <c r="F384">
        <v>192</v>
      </c>
    </row>
    <row r="385" spans="1:6">
      <c r="A385" s="1">
        <v>44976</v>
      </c>
      <c r="B385">
        <v>1705</v>
      </c>
      <c r="C385">
        <v>6358</v>
      </c>
      <c r="D385">
        <v>2029</v>
      </c>
      <c r="E385">
        <v>623</v>
      </c>
      <c r="F385">
        <v>170</v>
      </c>
    </row>
    <row r="386" spans="1:6">
      <c r="A386" s="1">
        <v>44977</v>
      </c>
      <c r="B386">
        <v>1876</v>
      </c>
      <c r="C386">
        <v>7863</v>
      </c>
      <c r="D386">
        <v>2390</v>
      </c>
      <c r="E386">
        <v>659</v>
      </c>
      <c r="F386">
        <v>170</v>
      </c>
    </row>
    <row r="387" spans="1:6">
      <c r="A387" s="1">
        <v>44978</v>
      </c>
      <c r="B387">
        <v>2378</v>
      </c>
      <c r="C387">
        <v>10328</v>
      </c>
      <c r="D387">
        <v>3124</v>
      </c>
      <c r="E387">
        <v>929</v>
      </c>
      <c r="F387">
        <v>174</v>
      </c>
    </row>
    <row r="388" spans="1:6">
      <c r="A388" s="1">
        <v>44979</v>
      </c>
      <c r="B388">
        <v>2715</v>
      </c>
      <c r="C388">
        <v>11646</v>
      </c>
      <c r="D388">
        <v>3483</v>
      </c>
      <c r="E388">
        <v>1070</v>
      </c>
      <c r="F388">
        <v>182</v>
      </c>
    </row>
    <row r="389" spans="1:6">
      <c r="A389" s="1">
        <v>44980</v>
      </c>
      <c r="B389">
        <v>2387</v>
      </c>
      <c r="C389">
        <v>11081</v>
      </c>
      <c r="D389">
        <v>3118</v>
      </c>
      <c r="E389">
        <v>858</v>
      </c>
      <c r="F389">
        <v>203</v>
      </c>
    </row>
    <row r="390" spans="1:6">
      <c r="A390" s="1">
        <v>44981</v>
      </c>
      <c r="B390">
        <v>2049</v>
      </c>
      <c r="C390">
        <v>9244</v>
      </c>
      <c r="D390">
        <v>2659</v>
      </c>
      <c r="E390">
        <v>723</v>
      </c>
      <c r="F390">
        <v>190</v>
      </c>
    </row>
    <row r="391" spans="1:6">
      <c r="A391" s="1">
        <v>44982</v>
      </c>
      <c r="B391">
        <v>1355</v>
      </c>
      <c r="C391">
        <v>5747</v>
      </c>
      <c r="D391">
        <v>1718</v>
      </c>
      <c r="E391">
        <v>446</v>
      </c>
      <c r="F391">
        <v>179</v>
      </c>
    </row>
    <row r="392" spans="1:6">
      <c r="A392" s="1">
        <v>44983</v>
      </c>
      <c r="B392">
        <v>1537</v>
      </c>
      <c r="C392">
        <v>7705</v>
      </c>
      <c r="D392">
        <v>1964</v>
      </c>
      <c r="E392">
        <v>526</v>
      </c>
      <c r="F392">
        <v>212</v>
      </c>
    </row>
    <row r="393" spans="1:6">
      <c r="A393" s="1">
        <v>44984</v>
      </c>
      <c r="B393">
        <v>2940</v>
      </c>
      <c r="C393">
        <v>17107</v>
      </c>
      <c r="D393">
        <v>4185</v>
      </c>
      <c r="E393">
        <v>1176</v>
      </c>
      <c r="F393">
        <v>287</v>
      </c>
    </row>
    <row r="394" spans="1:6">
      <c r="A394" s="1">
        <v>44985</v>
      </c>
      <c r="B394">
        <v>3627</v>
      </c>
      <c r="C394">
        <v>22170</v>
      </c>
      <c r="D394">
        <v>5350</v>
      </c>
      <c r="E394">
        <v>1548</v>
      </c>
      <c r="F394">
        <v>294</v>
      </c>
    </row>
    <row r="395" spans="1:6">
      <c r="A395" s="1">
        <v>44986</v>
      </c>
      <c r="B395">
        <v>3171</v>
      </c>
      <c r="C395">
        <v>18295</v>
      </c>
      <c r="D395">
        <v>4468</v>
      </c>
      <c r="E395">
        <v>1284</v>
      </c>
      <c r="F395">
        <v>261</v>
      </c>
    </row>
    <row r="396" spans="1:6">
      <c r="A396" s="1">
        <v>44987</v>
      </c>
      <c r="B396">
        <v>2612</v>
      </c>
      <c r="C396">
        <v>10955</v>
      </c>
      <c r="D396">
        <v>3245</v>
      </c>
      <c r="E396">
        <v>761</v>
      </c>
      <c r="F396">
        <v>161</v>
      </c>
    </row>
    <row r="397" spans="1:6">
      <c r="A397" s="1">
        <v>44988</v>
      </c>
      <c r="B397">
        <v>2364</v>
      </c>
      <c r="C397">
        <v>9465</v>
      </c>
      <c r="D397">
        <v>2898</v>
      </c>
      <c r="E397">
        <v>699</v>
      </c>
      <c r="F397">
        <v>157</v>
      </c>
    </row>
    <row r="398" spans="1:6">
      <c r="A398" s="1">
        <v>44989</v>
      </c>
      <c r="B398">
        <v>1644</v>
      </c>
      <c r="C398">
        <v>6164</v>
      </c>
      <c r="D398">
        <v>1942</v>
      </c>
      <c r="E398">
        <v>491</v>
      </c>
      <c r="F398">
        <v>148</v>
      </c>
    </row>
    <row r="399" spans="1:6">
      <c r="A399" s="1">
        <v>44990</v>
      </c>
      <c r="B399">
        <v>1160</v>
      </c>
      <c r="C399">
        <v>4484</v>
      </c>
      <c r="D399">
        <v>1390</v>
      </c>
      <c r="E399">
        <v>345</v>
      </c>
      <c r="F399">
        <v>132</v>
      </c>
    </row>
    <row r="400" spans="1:6">
      <c r="A400" s="1">
        <v>44991</v>
      </c>
      <c r="B400">
        <v>1835</v>
      </c>
      <c r="C400">
        <v>8505</v>
      </c>
      <c r="D400">
        <v>2386</v>
      </c>
      <c r="E400">
        <v>525</v>
      </c>
      <c r="F400">
        <v>188</v>
      </c>
    </row>
    <row r="401" spans="1:6">
      <c r="A401" s="1">
        <v>44992</v>
      </c>
      <c r="B401">
        <v>2104</v>
      </c>
      <c r="C401">
        <v>9600</v>
      </c>
      <c r="D401">
        <v>2649</v>
      </c>
      <c r="E401">
        <v>532</v>
      </c>
      <c r="F401">
        <v>192</v>
      </c>
    </row>
    <row r="402" spans="1:6">
      <c r="A402" s="1">
        <v>44993</v>
      </c>
      <c r="B402">
        <v>2020</v>
      </c>
      <c r="C402">
        <v>8962</v>
      </c>
      <c r="D402">
        <v>2642</v>
      </c>
      <c r="E402">
        <v>496</v>
      </c>
      <c r="F402">
        <v>167</v>
      </c>
    </row>
    <row r="403" spans="1:6">
      <c r="A403" s="1">
        <v>44994</v>
      </c>
      <c r="B403">
        <v>1859</v>
      </c>
      <c r="C403">
        <v>8820</v>
      </c>
      <c r="D403">
        <v>2432</v>
      </c>
      <c r="E403">
        <v>513</v>
      </c>
      <c r="F403">
        <v>205</v>
      </c>
    </row>
    <row r="404" spans="1:6">
      <c r="A404" s="1">
        <v>44995</v>
      </c>
      <c r="B404">
        <v>1807</v>
      </c>
      <c r="C404">
        <v>8612</v>
      </c>
      <c r="D404">
        <v>2319</v>
      </c>
      <c r="E404">
        <v>517</v>
      </c>
      <c r="F404">
        <v>198</v>
      </c>
    </row>
    <row r="405" spans="1:6">
      <c r="A405" s="1">
        <v>44996</v>
      </c>
      <c r="B405">
        <v>1063</v>
      </c>
      <c r="C405">
        <v>4907</v>
      </c>
      <c r="D405">
        <v>1335</v>
      </c>
      <c r="E405">
        <v>321</v>
      </c>
      <c r="F405">
        <v>162</v>
      </c>
    </row>
    <row r="406" spans="1:6">
      <c r="A406" s="1">
        <v>44997</v>
      </c>
      <c r="B406">
        <v>1509</v>
      </c>
      <c r="C406">
        <v>7113</v>
      </c>
      <c r="D406">
        <v>1824</v>
      </c>
      <c r="E406">
        <v>382</v>
      </c>
      <c r="F406">
        <v>171</v>
      </c>
    </row>
    <row r="407" spans="1:6">
      <c r="A407" s="1">
        <v>44998</v>
      </c>
      <c r="B407">
        <v>2238</v>
      </c>
      <c r="C407">
        <v>11259</v>
      </c>
      <c r="D407">
        <v>2916</v>
      </c>
      <c r="E407">
        <v>674</v>
      </c>
      <c r="F407">
        <v>235</v>
      </c>
    </row>
    <row r="408" spans="1:6">
      <c r="A408" s="1">
        <v>44999</v>
      </c>
      <c r="B408">
        <v>1694</v>
      </c>
      <c r="C408">
        <v>7278</v>
      </c>
      <c r="D408">
        <v>2158</v>
      </c>
      <c r="E408">
        <v>472</v>
      </c>
      <c r="F408">
        <v>158</v>
      </c>
    </row>
    <row r="409" spans="1:6">
      <c r="A409" s="1">
        <v>45000</v>
      </c>
      <c r="B409">
        <v>1780</v>
      </c>
      <c r="C409">
        <v>7599</v>
      </c>
      <c r="D409">
        <v>2258</v>
      </c>
      <c r="E409">
        <v>504</v>
      </c>
      <c r="F409">
        <v>189</v>
      </c>
    </row>
    <row r="410" spans="1:6">
      <c r="A410" s="1">
        <v>45001</v>
      </c>
      <c r="B410">
        <v>1599</v>
      </c>
      <c r="C410">
        <v>6712</v>
      </c>
      <c r="D410">
        <v>1981</v>
      </c>
      <c r="E410">
        <v>388</v>
      </c>
      <c r="F410">
        <v>164</v>
      </c>
    </row>
    <row r="411" spans="1:6">
      <c r="A411" s="1">
        <v>45002</v>
      </c>
      <c r="B411">
        <v>1279</v>
      </c>
      <c r="C411">
        <v>5255</v>
      </c>
      <c r="D411">
        <v>1603</v>
      </c>
      <c r="E411">
        <v>332</v>
      </c>
      <c r="F411">
        <v>145</v>
      </c>
    </row>
    <row r="412" spans="1:6">
      <c r="A412" s="1">
        <v>45003</v>
      </c>
      <c r="B412">
        <v>812</v>
      </c>
      <c r="C412">
        <v>3279</v>
      </c>
      <c r="D412">
        <v>982</v>
      </c>
      <c r="E412">
        <v>222</v>
      </c>
      <c r="F412">
        <v>152</v>
      </c>
    </row>
    <row r="413" spans="1:6">
      <c r="A413" s="1">
        <v>45004</v>
      </c>
      <c r="B413">
        <v>833</v>
      </c>
      <c r="C413">
        <v>3263</v>
      </c>
      <c r="D413">
        <v>1022</v>
      </c>
      <c r="E413">
        <v>212</v>
      </c>
      <c r="F413">
        <v>152</v>
      </c>
    </row>
    <row r="414" spans="1:6">
      <c r="A414" s="1">
        <v>45005</v>
      </c>
      <c r="B414">
        <v>1490</v>
      </c>
      <c r="C414">
        <v>6745</v>
      </c>
      <c r="D414">
        <v>1901</v>
      </c>
      <c r="E414">
        <v>358</v>
      </c>
      <c r="F414">
        <v>177</v>
      </c>
    </row>
    <row r="415" spans="1:6">
      <c r="A415" s="1">
        <v>45006</v>
      </c>
      <c r="B415">
        <v>1470</v>
      </c>
      <c r="C415">
        <v>6400</v>
      </c>
      <c r="D415">
        <v>1841</v>
      </c>
      <c r="E415">
        <v>382</v>
      </c>
      <c r="F415">
        <v>171</v>
      </c>
    </row>
    <row r="416" spans="1:6">
      <c r="A416" s="1">
        <v>45007</v>
      </c>
      <c r="B416">
        <v>1529</v>
      </c>
      <c r="C416">
        <v>6197</v>
      </c>
      <c r="D416">
        <v>1895</v>
      </c>
      <c r="E416">
        <v>390</v>
      </c>
      <c r="F416">
        <v>150</v>
      </c>
    </row>
    <row r="417" spans="1:6">
      <c r="A417" s="1">
        <v>45008</v>
      </c>
      <c r="B417">
        <v>1922</v>
      </c>
      <c r="C417">
        <v>9078</v>
      </c>
      <c r="D417">
        <v>2559</v>
      </c>
      <c r="E417">
        <v>625</v>
      </c>
      <c r="F417">
        <v>197</v>
      </c>
    </row>
    <row r="418" spans="1:6">
      <c r="A418" s="1">
        <v>45009</v>
      </c>
      <c r="B418">
        <v>1983</v>
      </c>
      <c r="C418">
        <v>9327</v>
      </c>
      <c r="D418">
        <v>2487</v>
      </c>
      <c r="E418">
        <v>523</v>
      </c>
      <c r="F418">
        <v>196</v>
      </c>
    </row>
    <row r="419" spans="1:6">
      <c r="A419" s="1">
        <v>45010</v>
      </c>
      <c r="B419">
        <v>1085</v>
      </c>
      <c r="C419">
        <v>4221</v>
      </c>
      <c r="D419">
        <v>1317</v>
      </c>
      <c r="E419">
        <v>314</v>
      </c>
      <c r="F419">
        <v>141</v>
      </c>
    </row>
    <row r="420" spans="1:6">
      <c r="A420" s="1">
        <v>45011</v>
      </c>
      <c r="B420">
        <v>957</v>
      </c>
      <c r="C420">
        <v>3684</v>
      </c>
      <c r="D420">
        <v>1152</v>
      </c>
      <c r="E420">
        <v>225</v>
      </c>
      <c r="F420">
        <v>129</v>
      </c>
    </row>
    <row r="421" spans="1:6">
      <c r="A421" s="1">
        <v>45012</v>
      </c>
      <c r="B421">
        <v>1897</v>
      </c>
      <c r="C421">
        <v>8613</v>
      </c>
      <c r="D421">
        <v>2388</v>
      </c>
      <c r="E421">
        <v>508</v>
      </c>
      <c r="F421">
        <v>174</v>
      </c>
    </row>
    <row r="422" spans="1:6">
      <c r="A422" s="1">
        <v>45013</v>
      </c>
      <c r="B422">
        <v>1859</v>
      </c>
      <c r="C422">
        <v>8552</v>
      </c>
      <c r="D422">
        <v>2370</v>
      </c>
      <c r="E422">
        <v>511</v>
      </c>
      <c r="F422">
        <v>180</v>
      </c>
    </row>
    <row r="423" spans="1:6">
      <c r="A423" s="1">
        <v>45014</v>
      </c>
      <c r="B423">
        <v>1747</v>
      </c>
      <c r="C423">
        <v>7756</v>
      </c>
      <c r="D423">
        <v>2249</v>
      </c>
      <c r="E423">
        <v>543</v>
      </c>
      <c r="F423">
        <v>178</v>
      </c>
    </row>
    <row r="424" spans="1:6">
      <c r="A424" s="1">
        <v>45015</v>
      </c>
      <c r="B424">
        <v>1912</v>
      </c>
      <c r="C424">
        <v>9086</v>
      </c>
      <c r="D424">
        <v>2426</v>
      </c>
      <c r="E424">
        <v>493</v>
      </c>
      <c r="F424">
        <v>157</v>
      </c>
    </row>
    <row r="425" spans="1:6">
      <c r="A425" s="1">
        <v>45016</v>
      </c>
      <c r="B425">
        <v>1644</v>
      </c>
      <c r="C425">
        <v>7025</v>
      </c>
      <c r="D425">
        <v>2066</v>
      </c>
      <c r="E425">
        <v>529</v>
      </c>
      <c r="F425">
        <v>177</v>
      </c>
    </row>
    <row r="426" spans="1:6">
      <c r="A426" s="1">
        <v>45017</v>
      </c>
      <c r="B426">
        <v>964</v>
      </c>
      <c r="C426">
        <v>3554</v>
      </c>
      <c r="D426">
        <v>1164</v>
      </c>
      <c r="E426">
        <v>303</v>
      </c>
      <c r="F426">
        <v>148</v>
      </c>
    </row>
    <row r="427" spans="1:6">
      <c r="A427" s="1">
        <v>45018</v>
      </c>
      <c r="B427">
        <v>878</v>
      </c>
      <c r="C427">
        <v>3389</v>
      </c>
      <c r="D427">
        <v>1069</v>
      </c>
      <c r="E427">
        <v>231</v>
      </c>
      <c r="F427">
        <v>117</v>
      </c>
    </row>
    <row r="428" spans="1:6">
      <c r="A428" s="1">
        <v>45019</v>
      </c>
      <c r="B428">
        <v>1822</v>
      </c>
      <c r="C428">
        <v>8136</v>
      </c>
      <c r="D428">
        <v>2319</v>
      </c>
      <c r="E428">
        <v>427</v>
      </c>
      <c r="F428">
        <v>185</v>
      </c>
    </row>
    <row r="429" spans="1:6">
      <c r="A429" s="1">
        <v>45020</v>
      </c>
      <c r="B429">
        <v>2065</v>
      </c>
      <c r="C429">
        <v>9065</v>
      </c>
      <c r="D429">
        <v>2716</v>
      </c>
      <c r="E429">
        <v>524</v>
      </c>
      <c r="F429">
        <v>148</v>
      </c>
    </row>
    <row r="430" spans="1:6">
      <c r="A430" s="1">
        <v>45021</v>
      </c>
      <c r="B430">
        <v>2083</v>
      </c>
      <c r="C430">
        <v>9051</v>
      </c>
      <c r="D430">
        <v>2728</v>
      </c>
      <c r="E430">
        <v>594</v>
      </c>
      <c r="F430">
        <v>168</v>
      </c>
    </row>
    <row r="431" spans="1:6">
      <c r="A431" s="1">
        <v>45022</v>
      </c>
      <c r="B431">
        <v>1797</v>
      </c>
      <c r="C431">
        <v>6842</v>
      </c>
      <c r="D431">
        <v>2369</v>
      </c>
      <c r="E431">
        <v>1036</v>
      </c>
      <c r="F431">
        <v>178</v>
      </c>
    </row>
    <row r="432" spans="1:6">
      <c r="A432" s="1">
        <v>45023</v>
      </c>
      <c r="B432">
        <v>1446</v>
      </c>
      <c r="C432">
        <v>4691</v>
      </c>
      <c r="D432">
        <v>1853</v>
      </c>
      <c r="E432">
        <v>984</v>
      </c>
      <c r="F432">
        <v>154</v>
      </c>
    </row>
    <row r="433" spans="1:6">
      <c r="A433" s="1">
        <v>45024</v>
      </c>
      <c r="B433">
        <v>985</v>
      </c>
      <c r="C433">
        <v>3053</v>
      </c>
      <c r="D433">
        <v>1277</v>
      </c>
      <c r="E433">
        <v>736</v>
      </c>
      <c r="F433">
        <v>141</v>
      </c>
    </row>
    <row r="434" spans="1:6">
      <c r="A434" s="1">
        <v>45025</v>
      </c>
      <c r="B434">
        <v>2132</v>
      </c>
      <c r="C434">
        <v>5241</v>
      </c>
      <c r="D434">
        <v>2503</v>
      </c>
      <c r="E434">
        <v>1689</v>
      </c>
      <c r="F434">
        <v>108</v>
      </c>
    </row>
    <row r="435" spans="1:6">
      <c r="A435" s="1">
        <v>45026</v>
      </c>
      <c r="B435">
        <v>2503</v>
      </c>
      <c r="C435">
        <v>9025</v>
      </c>
      <c r="D435">
        <v>3388</v>
      </c>
      <c r="E435">
        <v>1830</v>
      </c>
      <c r="F435">
        <v>174</v>
      </c>
    </row>
    <row r="436" spans="1:6">
      <c r="A436" s="1">
        <v>45027</v>
      </c>
      <c r="B436">
        <v>1879</v>
      </c>
      <c r="C436">
        <v>6037</v>
      </c>
      <c r="D436">
        <v>2341</v>
      </c>
      <c r="E436">
        <v>1330</v>
      </c>
      <c r="F436">
        <v>141</v>
      </c>
    </row>
    <row r="437" spans="1:6">
      <c r="A437" s="1">
        <v>45028</v>
      </c>
      <c r="B437">
        <v>1882</v>
      </c>
      <c r="C437">
        <v>6866</v>
      </c>
      <c r="D437">
        <v>2419</v>
      </c>
      <c r="E437">
        <v>1305</v>
      </c>
      <c r="F437">
        <v>171</v>
      </c>
    </row>
    <row r="438" spans="1:6">
      <c r="A438" s="1">
        <v>45029</v>
      </c>
      <c r="B438">
        <v>1667</v>
      </c>
      <c r="C438">
        <v>5400</v>
      </c>
      <c r="D438">
        <v>2165</v>
      </c>
      <c r="E438">
        <v>1201</v>
      </c>
      <c r="F438">
        <v>169</v>
      </c>
    </row>
    <row r="439" spans="1:6">
      <c r="A439" s="1">
        <v>45030</v>
      </c>
      <c r="B439">
        <v>1325</v>
      </c>
      <c r="C439">
        <v>4259</v>
      </c>
      <c r="D439">
        <v>1651</v>
      </c>
      <c r="E439">
        <v>941</v>
      </c>
      <c r="F439">
        <v>136</v>
      </c>
    </row>
    <row r="440" spans="1:6">
      <c r="A440" s="1">
        <v>45031</v>
      </c>
      <c r="B440">
        <v>905</v>
      </c>
      <c r="C440">
        <v>2313</v>
      </c>
      <c r="D440">
        <v>1093</v>
      </c>
      <c r="E440">
        <v>683</v>
      </c>
      <c r="F440">
        <v>91</v>
      </c>
    </row>
    <row r="441" spans="1:6">
      <c r="A441" s="1">
        <v>45032</v>
      </c>
      <c r="B441">
        <v>858</v>
      </c>
      <c r="C441">
        <v>2388</v>
      </c>
      <c r="D441">
        <v>1061</v>
      </c>
      <c r="E441">
        <v>659</v>
      </c>
      <c r="F441">
        <v>136</v>
      </c>
    </row>
    <row r="442" spans="1:6">
      <c r="A442" s="1">
        <v>45033</v>
      </c>
      <c r="B442">
        <v>1557</v>
      </c>
      <c r="C442">
        <v>4897</v>
      </c>
      <c r="D442">
        <v>1965</v>
      </c>
      <c r="E442">
        <v>1132</v>
      </c>
      <c r="F442">
        <v>166</v>
      </c>
    </row>
    <row r="443" spans="1:6">
      <c r="A443" s="1">
        <v>45034</v>
      </c>
      <c r="B443">
        <v>1423</v>
      </c>
      <c r="C443">
        <v>4779</v>
      </c>
      <c r="D443">
        <v>1910</v>
      </c>
      <c r="E443">
        <v>1114</v>
      </c>
      <c r="F443">
        <v>161</v>
      </c>
    </row>
    <row r="444" spans="1:6">
      <c r="A444" s="1">
        <v>45035</v>
      </c>
      <c r="B444">
        <v>1862</v>
      </c>
      <c r="C444">
        <v>7019</v>
      </c>
      <c r="D444">
        <v>2473</v>
      </c>
      <c r="E444">
        <v>1250</v>
      </c>
      <c r="F444">
        <v>188</v>
      </c>
    </row>
    <row r="445" spans="1:6">
      <c r="A445" s="1">
        <v>45036</v>
      </c>
      <c r="B445">
        <v>1423</v>
      </c>
      <c r="C445">
        <v>4816</v>
      </c>
      <c r="D445">
        <v>1920</v>
      </c>
      <c r="E445">
        <v>1103</v>
      </c>
      <c r="F445">
        <v>176</v>
      </c>
    </row>
    <row r="446" spans="1:6">
      <c r="A446" s="1">
        <v>45037</v>
      </c>
      <c r="B446">
        <v>1389</v>
      </c>
      <c r="C446">
        <v>3917</v>
      </c>
      <c r="D446">
        <v>1746</v>
      </c>
      <c r="E446">
        <v>1032</v>
      </c>
      <c r="F446">
        <v>127</v>
      </c>
    </row>
    <row r="447" spans="1:6">
      <c r="A447" s="1">
        <v>45038</v>
      </c>
      <c r="B447">
        <v>913</v>
      </c>
      <c r="C447">
        <v>2431</v>
      </c>
      <c r="D447">
        <v>1072</v>
      </c>
      <c r="E447">
        <v>640</v>
      </c>
      <c r="F447">
        <v>116</v>
      </c>
    </row>
    <row r="448" spans="1:6">
      <c r="A448" s="1">
        <v>45039</v>
      </c>
      <c r="B448">
        <v>857</v>
      </c>
      <c r="C448">
        <v>2121</v>
      </c>
      <c r="D448">
        <v>1002</v>
      </c>
      <c r="E448">
        <v>596</v>
      </c>
      <c r="F448">
        <v>111</v>
      </c>
    </row>
    <row r="449" spans="1:6">
      <c r="A449" s="1">
        <v>45040</v>
      </c>
      <c r="B449">
        <v>1580</v>
      </c>
      <c r="C449">
        <v>5194</v>
      </c>
      <c r="D449">
        <v>2013</v>
      </c>
      <c r="E449">
        <v>1122</v>
      </c>
      <c r="F449">
        <v>158</v>
      </c>
    </row>
    <row r="450" spans="1:6">
      <c r="A450" s="1">
        <v>45041</v>
      </c>
      <c r="B450">
        <v>2083</v>
      </c>
      <c r="C450">
        <v>6242</v>
      </c>
      <c r="D450">
        <v>2566</v>
      </c>
      <c r="E450">
        <v>1483</v>
      </c>
      <c r="F450">
        <v>144</v>
      </c>
    </row>
    <row r="451" spans="1:6">
      <c r="A451" s="1">
        <v>45042</v>
      </c>
      <c r="B451">
        <v>2082</v>
      </c>
      <c r="C451">
        <v>6760</v>
      </c>
      <c r="D451">
        <v>2722</v>
      </c>
      <c r="E451">
        <v>1491</v>
      </c>
      <c r="F451">
        <v>188</v>
      </c>
    </row>
    <row r="452" spans="1:6">
      <c r="A452" s="1">
        <v>45043</v>
      </c>
      <c r="B452">
        <v>2430</v>
      </c>
      <c r="C452">
        <v>7159</v>
      </c>
      <c r="D452">
        <v>3224</v>
      </c>
      <c r="E452">
        <v>1944</v>
      </c>
      <c r="F452">
        <v>122</v>
      </c>
    </row>
    <row r="453" spans="1:6">
      <c r="A453" s="1">
        <v>45044</v>
      </c>
      <c r="B453">
        <v>1661</v>
      </c>
      <c r="C453">
        <v>5093</v>
      </c>
      <c r="D453">
        <v>2177</v>
      </c>
      <c r="E453">
        <v>1249</v>
      </c>
      <c r="F453">
        <v>149</v>
      </c>
    </row>
    <row r="454" spans="1:6">
      <c r="A454" s="1">
        <v>45045</v>
      </c>
      <c r="B454">
        <v>995</v>
      </c>
      <c r="C454">
        <v>3018</v>
      </c>
      <c r="D454">
        <v>1380</v>
      </c>
      <c r="E454">
        <v>841</v>
      </c>
      <c r="F454">
        <v>124</v>
      </c>
    </row>
    <row r="455" spans="1:6">
      <c r="A455" s="1">
        <v>45046</v>
      </c>
      <c r="B455">
        <v>1267</v>
      </c>
      <c r="C455">
        <v>4566</v>
      </c>
      <c r="D455">
        <v>1734</v>
      </c>
      <c r="E455">
        <v>951</v>
      </c>
      <c r="F455">
        <v>188</v>
      </c>
    </row>
    <row r="456" spans="1:6">
      <c r="A456" s="1">
        <v>45047</v>
      </c>
      <c r="B456">
        <v>1896</v>
      </c>
      <c r="C456">
        <v>7063</v>
      </c>
      <c r="D456">
        <v>2663</v>
      </c>
      <c r="E456">
        <v>1398</v>
      </c>
      <c r="F456">
        <v>191</v>
      </c>
    </row>
    <row r="457" spans="1:6">
      <c r="A457" s="1">
        <v>45048</v>
      </c>
      <c r="B457">
        <v>1465</v>
      </c>
      <c r="C457">
        <v>5038</v>
      </c>
      <c r="D457">
        <v>1908</v>
      </c>
      <c r="E457">
        <v>1129</v>
      </c>
      <c r="F457">
        <v>188</v>
      </c>
    </row>
    <row r="458" spans="1:6">
      <c r="A458" s="1">
        <v>45049</v>
      </c>
      <c r="B458">
        <v>1481</v>
      </c>
      <c r="C458">
        <v>5189</v>
      </c>
      <c r="D458">
        <v>1886</v>
      </c>
      <c r="E458">
        <v>1055</v>
      </c>
      <c r="F458">
        <v>181</v>
      </c>
    </row>
    <row r="459" spans="1:6">
      <c r="A459" s="1">
        <v>45050</v>
      </c>
      <c r="B459">
        <v>1524</v>
      </c>
      <c r="C459">
        <v>4927</v>
      </c>
      <c r="D459">
        <v>1957</v>
      </c>
      <c r="E459">
        <v>1093</v>
      </c>
      <c r="F459">
        <v>162</v>
      </c>
    </row>
    <row r="460" spans="1:6">
      <c r="A460" s="1">
        <v>45051</v>
      </c>
      <c r="B460">
        <v>1145</v>
      </c>
      <c r="C460">
        <v>3603</v>
      </c>
      <c r="D460">
        <v>1470</v>
      </c>
      <c r="E460">
        <v>839</v>
      </c>
      <c r="F460">
        <v>194</v>
      </c>
    </row>
    <row r="461" spans="1:6">
      <c r="A461" s="1">
        <v>45052</v>
      </c>
      <c r="B461">
        <v>758</v>
      </c>
      <c r="C461">
        <v>2090</v>
      </c>
      <c r="D461">
        <v>951</v>
      </c>
      <c r="E461">
        <v>614</v>
      </c>
      <c r="F461">
        <v>101</v>
      </c>
    </row>
    <row r="462" spans="1:6">
      <c r="A462" s="1">
        <v>45053</v>
      </c>
      <c r="B462">
        <v>747</v>
      </c>
      <c r="C462">
        <v>1998</v>
      </c>
      <c r="D462">
        <v>926</v>
      </c>
      <c r="E462">
        <v>590</v>
      </c>
      <c r="F462">
        <v>107</v>
      </c>
    </row>
    <row r="463" spans="1:6">
      <c r="A463" s="1">
        <v>45054</v>
      </c>
      <c r="B463">
        <v>1258</v>
      </c>
      <c r="C463">
        <v>4032</v>
      </c>
      <c r="D463">
        <v>1610</v>
      </c>
      <c r="E463">
        <v>986</v>
      </c>
      <c r="F463">
        <v>140</v>
      </c>
    </row>
    <row r="464" spans="1:6">
      <c r="A464" s="1">
        <v>45055</v>
      </c>
      <c r="B464">
        <v>1309</v>
      </c>
      <c r="C464">
        <v>4439</v>
      </c>
      <c r="D464">
        <v>1639</v>
      </c>
      <c r="E464">
        <v>970</v>
      </c>
      <c r="F464">
        <v>151</v>
      </c>
    </row>
    <row r="465" spans="1:6">
      <c r="A465" s="1">
        <v>45056</v>
      </c>
      <c r="B465">
        <v>1397</v>
      </c>
      <c r="C465">
        <v>4308</v>
      </c>
      <c r="D465">
        <v>1725</v>
      </c>
      <c r="E465">
        <v>1061</v>
      </c>
      <c r="F465">
        <v>122</v>
      </c>
    </row>
    <row r="466" spans="1:6">
      <c r="A466" s="1">
        <v>45057</v>
      </c>
      <c r="B466">
        <v>1236</v>
      </c>
      <c r="C466">
        <v>4051</v>
      </c>
      <c r="D466">
        <v>1539</v>
      </c>
      <c r="E466">
        <v>905</v>
      </c>
      <c r="F466">
        <v>133</v>
      </c>
    </row>
    <row r="467" spans="1:6">
      <c r="A467" s="1">
        <v>45058</v>
      </c>
      <c r="B467">
        <v>1222</v>
      </c>
      <c r="C467">
        <v>3245</v>
      </c>
      <c r="D467">
        <v>1515</v>
      </c>
      <c r="E467">
        <v>953</v>
      </c>
      <c r="F467">
        <v>118</v>
      </c>
    </row>
    <row r="468" spans="1:6">
      <c r="A468" s="1">
        <v>45059</v>
      </c>
      <c r="B468">
        <v>774</v>
      </c>
      <c r="C468">
        <v>1995</v>
      </c>
      <c r="D468">
        <v>947</v>
      </c>
      <c r="E468">
        <v>633</v>
      </c>
      <c r="F468">
        <v>100</v>
      </c>
    </row>
    <row r="469" spans="1:6">
      <c r="A469" s="1">
        <v>45060</v>
      </c>
      <c r="B469">
        <v>650</v>
      </c>
      <c r="C469">
        <v>1724</v>
      </c>
      <c r="D469">
        <v>825</v>
      </c>
      <c r="E469">
        <v>545</v>
      </c>
      <c r="F469">
        <v>104</v>
      </c>
    </row>
    <row r="470" spans="1:6">
      <c r="A470" s="1">
        <v>45061</v>
      </c>
      <c r="B470">
        <v>1183</v>
      </c>
      <c r="C470">
        <v>3808</v>
      </c>
      <c r="D470">
        <v>1554</v>
      </c>
      <c r="E470">
        <v>902</v>
      </c>
      <c r="F470">
        <v>134</v>
      </c>
    </row>
    <row r="471" spans="1:6">
      <c r="A471" s="1">
        <v>45062</v>
      </c>
      <c r="B471">
        <v>1282</v>
      </c>
      <c r="C471">
        <v>4305</v>
      </c>
      <c r="D471">
        <v>1631</v>
      </c>
      <c r="E471">
        <v>885</v>
      </c>
      <c r="F471">
        <v>172</v>
      </c>
    </row>
    <row r="472" spans="1:6">
      <c r="A472" s="1">
        <v>45063</v>
      </c>
      <c r="B472">
        <v>1235</v>
      </c>
      <c r="C472">
        <v>4174</v>
      </c>
      <c r="D472">
        <v>1592</v>
      </c>
      <c r="E472">
        <v>875</v>
      </c>
      <c r="F472">
        <v>191</v>
      </c>
    </row>
    <row r="473" spans="1:6">
      <c r="A473" s="1">
        <v>45064</v>
      </c>
      <c r="B473">
        <v>1127</v>
      </c>
      <c r="C473">
        <v>3653</v>
      </c>
      <c r="D473">
        <v>1431</v>
      </c>
      <c r="E473">
        <v>826</v>
      </c>
      <c r="F473">
        <v>189</v>
      </c>
    </row>
    <row r="474" spans="1:6">
      <c r="A474" s="1">
        <v>45065</v>
      </c>
      <c r="B474">
        <v>1030</v>
      </c>
      <c r="C474">
        <v>3340</v>
      </c>
      <c r="D474">
        <v>1335</v>
      </c>
      <c r="E474">
        <v>767</v>
      </c>
      <c r="F474">
        <v>164</v>
      </c>
    </row>
    <row r="475" spans="1:6">
      <c r="A475" s="1">
        <v>45066</v>
      </c>
      <c r="B475">
        <v>700</v>
      </c>
      <c r="C475">
        <v>2241</v>
      </c>
      <c r="D475">
        <v>859</v>
      </c>
      <c r="E475">
        <v>526</v>
      </c>
      <c r="F475">
        <v>132</v>
      </c>
    </row>
    <row r="476" spans="1:6">
      <c r="A476" s="1">
        <v>45067</v>
      </c>
      <c r="B476">
        <v>773</v>
      </c>
      <c r="C476">
        <v>2315</v>
      </c>
      <c r="D476">
        <v>979</v>
      </c>
      <c r="E476">
        <v>580</v>
      </c>
      <c r="F476">
        <v>131</v>
      </c>
    </row>
    <row r="477" spans="1:6">
      <c r="A477" s="1">
        <v>45068</v>
      </c>
      <c r="B477">
        <v>1441</v>
      </c>
      <c r="C477">
        <v>5005</v>
      </c>
      <c r="D477">
        <v>1874</v>
      </c>
      <c r="E477">
        <v>1009</v>
      </c>
      <c r="F477">
        <v>171</v>
      </c>
    </row>
    <row r="478" spans="1:6">
      <c r="A478" s="1">
        <v>45069</v>
      </c>
      <c r="B478">
        <v>1342</v>
      </c>
      <c r="C478">
        <v>4223</v>
      </c>
      <c r="D478">
        <v>1733</v>
      </c>
      <c r="E478">
        <v>978</v>
      </c>
      <c r="F478">
        <v>156</v>
      </c>
    </row>
    <row r="479" spans="1:6">
      <c r="A479" s="1">
        <v>45070</v>
      </c>
      <c r="B479">
        <v>1239</v>
      </c>
      <c r="C479">
        <v>4107</v>
      </c>
      <c r="D479">
        <v>1608</v>
      </c>
      <c r="E479">
        <v>945</v>
      </c>
      <c r="F479">
        <v>170</v>
      </c>
    </row>
    <row r="480" spans="1:6">
      <c r="A480" s="1">
        <v>45071</v>
      </c>
      <c r="B480">
        <v>1693</v>
      </c>
      <c r="C480">
        <v>5585</v>
      </c>
      <c r="D480">
        <v>2139</v>
      </c>
      <c r="E480">
        <v>1187</v>
      </c>
      <c r="F480">
        <v>157</v>
      </c>
    </row>
    <row r="481" spans="1:6">
      <c r="A481" s="1">
        <v>45072</v>
      </c>
      <c r="B481">
        <v>1414</v>
      </c>
      <c r="C481">
        <v>4053</v>
      </c>
      <c r="D481">
        <v>1714</v>
      </c>
      <c r="E481">
        <v>1010</v>
      </c>
      <c r="F481">
        <v>145</v>
      </c>
    </row>
    <row r="482" spans="1:6">
      <c r="A482" s="1">
        <v>45073</v>
      </c>
      <c r="B482">
        <v>845</v>
      </c>
      <c r="C482">
        <v>2110</v>
      </c>
      <c r="D482">
        <v>1058</v>
      </c>
      <c r="E482">
        <v>702</v>
      </c>
      <c r="F482">
        <v>96</v>
      </c>
    </row>
    <row r="483" spans="1:6">
      <c r="A483" s="1">
        <v>45074</v>
      </c>
      <c r="B483">
        <v>702</v>
      </c>
      <c r="C483">
        <v>2100</v>
      </c>
      <c r="D483">
        <v>872</v>
      </c>
      <c r="E483">
        <v>537</v>
      </c>
      <c r="F483">
        <v>137</v>
      </c>
    </row>
    <row r="484" spans="1:6">
      <c r="A484" s="1">
        <v>45075</v>
      </c>
      <c r="B484">
        <v>1027</v>
      </c>
      <c r="C484">
        <v>2693</v>
      </c>
      <c r="D484">
        <v>1197</v>
      </c>
      <c r="E484">
        <v>777</v>
      </c>
      <c r="F484">
        <v>125</v>
      </c>
    </row>
    <row r="485" spans="1:6">
      <c r="A485" s="1">
        <v>45076</v>
      </c>
      <c r="B485">
        <v>1320</v>
      </c>
      <c r="C485">
        <v>4032</v>
      </c>
      <c r="D485">
        <v>1658</v>
      </c>
      <c r="E485">
        <v>992</v>
      </c>
      <c r="F485">
        <v>166</v>
      </c>
    </row>
    <row r="486" spans="1:6">
      <c r="A486" s="1">
        <v>45077</v>
      </c>
      <c r="B486">
        <v>1618</v>
      </c>
      <c r="C486">
        <v>5163</v>
      </c>
      <c r="D486">
        <v>2072</v>
      </c>
      <c r="E486">
        <v>1195</v>
      </c>
      <c r="F486">
        <v>172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H1858"/>
  <sheetViews>
    <sheetView topLeftCell="A9" workbookViewId="0">
      <selection activeCell="F24" sqref="F24"/>
    </sheetView>
  </sheetViews>
  <sheetFormatPr defaultColWidth="11" defaultRowHeight="15.75"/>
  <cols>
    <col min="1" max="1" width="14.375" customWidth="1"/>
    <col min="2" max="2" width="14.625" customWidth="1"/>
    <col min="6" max="6" width="42.625" bestFit="1" customWidth="1"/>
    <col min="7" max="7" width="12.875" bestFit="1" customWidth="1"/>
    <col min="8" max="8" width="12.125" bestFit="1" customWidth="1"/>
  </cols>
  <sheetData>
    <row r="1" spans="1:8">
      <c r="A1" s="11" t="s">
        <v>6</v>
      </c>
      <c r="B1" s="11" t="s">
        <v>7</v>
      </c>
    </row>
    <row r="2" spans="1:8">
      <c r="A2" s="2">
        <v>2.0995488426834052</v>
      </c>
      <c r="B2" s="2">
        <v>2.6153846153846154</v>
      </c>
    </row>
    <row r="3" spans="1:8">
      <c r="A3" s="2">
        <v>2.2606167400881056</v>
      </c>
      <c r="B3" s="2">
        <v>2.169798657718121</v>
      </c>
    </row>
    <row r="4" spans="1:8">
      <c r="A4" s="2">
        <v>2.2154727793696276</v>
      </c>
      <c r="B4" s="2">
        <v>2.5264750378214824</v>
      </c>
    </row>
    <row r="5" spans="1:8">
      <c r="A5" s="2">
        <v>2.1072047357782271</v>
      </c>
      <c r="B5" s="2">
        <v>2.6500519210799585</v>
      </c>
    </row>
    <row r="6" spans="1:8">
      <c r="A6" s="2">
        <v>2.1776751347190144</v>
      </c>
      <c r="B6" s="2">
        <v>2.5415282392026577</v>
      </c>
    </row>
    <row r="7" spans="1:8">
      <c r="A7" s="2">
        <v>2.2765456170281908</v>
      </c>
      <c r="B7" s="2">
        <v>2.736065573770492</v>
      </c>
    </row>
    <row r="8" spans="1:8">
      <c r="A8" s="2">
        <v>2.2922538147252562</v>
      </c>
      <c r="B8" s="2">
        <v>3.144136078782453</v>
      </c>
    </row>
    <row r="9" spans="1:8">
      <c r="A9" s="2">
        <v>2.2192846034214617</v>
      </c>
      <c r="B9" s="2">
        <v>2.8256172839506171</v>
      </c>
    </row>
    <row r="10" spans="1:8">
      <c r="A10" s="2">
        <v>2.151739452257587</v>
      </c>
      <c r="B10" s="2">
        <v>3.0455861070911721</v>
      </c>
      <c r="F10" s="119" t="s">
        <v>93</v>
      </c>
      <c r="G10" s="120"/>
      <c r="H10" s="120"/>
    </row>
    <row r="11" spans="1:8">
      <c r="A11" s="2">
        <v>2.1963766199418142</v>
      </c>
      <c r="B11" s="2">
        <v>2.5898583146905296</v>
      </c>
      <c r="F11" t="s">
        <v>107</v>
      </c>
    </row>
    <row r="12" spans="1:8">
      <c r="A12" s="2">
        <v>2.1326665277488366</v>
      </c>
      <c r="B12" s="2">
        <v>3.122488038277512</v>
      </c>
    </row>
    <row r="13" spans="1:8">
      <c r="A13" s="2">
        <v>2.159652364333128</v>
      </c>
      <c r="B13" s="2">
        <v>2.4669421487603307</v>
      </c>
      <c r="F13" s="23"/>
      <c r="G13" s="23">
        <v>2.0995488426834048</v>
      </c>
      <c r="H13" s="23">
        <v>2.615384615384615</v>
      </c>
    </row>
    <row r="14" spans="1:8">
      <c r="A14" s="2">
        <v>2.1496290511518938</v>
      </c>
      <c r="B14" s="2">
        <v>2.4295039164490864</v>
      </c>
      <c r="F14" t="s">
        <v>108</v>
      </c>
      <c r="G14">
        <v>1.5888441431166094</v>
      </c>
      <c r="H14">
        <v>2.783728690624462</v>
      </c>
    </row>
    <row r="15" spans="1:8">
      <c r="A15" s="2">
        <v>2.2160532994923856</v>
      </c>
      <c r="B15" s="2">
        <v>2.9699633699633701</v>
      </c>
      <c r="F15" t="s">
        <v>109</v>
      </c>
      <c r="G15">
        <v>6.4999683535991212E-2</v>
      </c>
      <c r="H15">
        <v>0.8889160039872912</v>
      </c>
    </row>
    <row r="16" spans="1:8">
      <c r="A16" s="2">
        <v>2.169722719141324</v>
      </c>
      <c r="B16" s="2">
        <v>2.8586956521739131</v>
      </c>
      <c r="F16" t="s">
        <v>110</v>
      </c>
      <c r="G16">
        <v>1856</v>
      </c>
      <c r="H16">
        <v>484</v>
      </c>
    </row>
    <row r="17" spans="1:7">
      <c r="A17" s="2">
        <v>2.239112754158965</v>
      </c>
      <c r="B17" s="2">
        <v>2.7022222222222223</v>
      </c>
      <c r="F17" t="s">
        <v>111</v>
      </c>
      <c r="G17">
        <v>0</v>
      </c>
    </row>
    <row r="18" spans="1:7">
      <c r="A18" s="2">
        <v>2.3559607293127631</v>
      </c>
      <c r="B18" s="2">
        <v>2.7384382107657315</v>
      </c>
      <c r="F18" t="s">
        <v>112</v>
      </c>
      <c r="G18">
        <v>501</v>
      </c>
    </row>
    <row r="19" spans="1:7">
      <c r="A19" s="2">
        <v>2.3142513757985959</v>
      </c>
      <c r="B19" s="2">
        <v>2.7981293842556507</v>
      </c>
      <c r="F19" t="s">
        <v>113</v>
      </c>
      <c r="G19">
        <v>-27.619547641694048</v>
      </c>
    </row>
    <row r="20" spans="1:7">
      <c r="A20" s="2">
        <v>2.1753096501973594</v>
      </c>
      <c r="B20" s="2">
        <v>2.3542168674698796</v>
      </c>
      <c r="F20" t="s">
        <v>114</v>
      </c>
      <c r="G20">
        <v>4.9587183079634872E-103</v>
      </c>
    </row>
    <row r="21" spans="1:7">
      <c r="A21" s="2">
        <v>2.2963147056735069</v>
      </c>
      <c r="B21" s="2">
        <v>2.3272946859903381</v>
      </c>
      <c r="F21" t="s">
        <v>115</v>
      </c>
      <c r="G21">
        <v>1.6479006879357856</v>
      </c>
    </row>
    <row r="22" spans="1:7">
      <c r="A22" s="2">
        <v>2.3682331511839707</v>
      </c>
      <c r="B22" s="2">
        <v>2.7143974960876371</v>
      </c>
      <c r="F22" t="s">
        <v>116</v>
      </c>
      <c r="G22">
        <v>9.9174366159269744E-103</v>
      </c>
    </row>
    <row r="23" spans="1:7">
      <c r="A23" s="2">
        <v>2.3945211631301224</v>
      </c>
      <c r="B23" s="2">
        <v>2.9809989142236701</v>
      </c>
      <c r="F23" t="s">
        <v>117</v>
      </c>
      <c r="G23">
        <v>1.9647102383746682</v>
      </c>
    </row>
    <row r="24" spans="1:7">
      <c r="A24" s="2">
        <v>2.2809266899397018</v>
      </c>
      <c r="B24" s="2">
        <v>3.2049561177077956</v>
      </c>
    </row>
    <row r="25" spans="1:7">
      <c r="A25" s="2">
        <v>2.2754063974829575</v>
      </c>
      <c r="B25" s="2">
        <v>2.9699469652327637</v>
      </c>
    </row>
    <row r="26" spans="1:7">
      <c r="A26" s="2">
        <v>2.3267867867867866</v>
      </c>
      <c r="B26" s="2">
        <v>2.5506050605060504</v>
      </c>
    </row>
    <row r="27" spans="1:7">
      <c r="A27" s="2">
        <v>2.1739262131217059</v>
      </c>
      <c r="B27" s="2">
        <v>2.487557603686636</v>
      </c>
    </row>
    <row r="28" spans="1:7">
      <c r="A28" s="2">
        <v>2.1497986399947182</v>
      </c>
      <c r="B28" s="2">
        <v>2.7683031869078381</v>
      </c>
    </row>
    <row r="29" spans="1:7">
      <c r="A29" s="2">
        <v>2.1673850574712645</v>
      </c>
      <c r="B29" s="2">
        <v>3.2944423997055576</v>
      </c>
    </row>
    <row r="30" spans="1:7">
      <c r="A30" s="2">
        <v>2.0331485331485331</v>
      </c>
      <c r="B30" s="2">
        <v>2.9811866859623732</v>
      </c>
    </row>
    <row r="31" spans="1:7">
      <c r="A31" s="2">
        <v>2.2489325786912917</v>
      </c>
      <c r="B31" s="2">
        <v>2.3902236951118474</v>
      </c>
    </row>
    <row r="32" spans="1:7">
      <c r="A32" s="2">
        <v>2.3175382537084666</v>
      </c>
      <c r="B32" s="2">
        <v>2.3048576214405361</v>
      </c>
    </row>
    <row r="33" spans="1:2">
      <c r="A33" s="2">
        <v>2.2275372102742148</v>
      </c>
      <c r="B33" s="2">
        <v>2.488229273285568</v>
      </c>
    </row>
    <row r="34" spans="1:2">
      <c r="A34" s="2">
        <v>2.1439373571716627</v>
      </c>
      <c r="B34" s="2">
        <v>2.1743827160493829</v>
      </c>
    </row>
    <row r="35" spans="1:2">
      <c r="A35" s="2">
        <v>2.1852863223837442</v>
      </c>
      <c r="B35" s="2">
        <v>2.1891515994436719</v>
      </c>
    </row>
    <row r="36" spans="1:2">
      <c r="A36" s="2">
        <v>2.5137212253036072</v>
      </c>
      <c r="B36" s="2">
        <v>2.4493617021276597</v>
      </c>
    </row>
    <row r="37" spans="1:2">
      <c r="A37" s="2">
        <v>2.5041548771407296</v>
      </c>
      <c r="B37" s="2">
        <v>2.1503229594832649</v>
      </c>
    </row>
    <row r="38" spans="1:2">
      <c r="A38" s="2">
        <v>2.3215092753166222</v>
      </c>
      <c r="B38" s="2">
        <v>2.6241299303944317</v>
      </c>
    </row>
    <row r="39" spans="1:2">
      <c r="A39" s="2">
        <v>2.3432224476514949</v>
      </c>
      <c r="B39" s="2">
        <v>2.4103448275862069</v>
      </c>
    </row>
    <row r="40" spans="1:2">
      <c r="A40" s="2">
        <v>2.3244153544332367</v>
      </c>
      <c r="B40" s="2">
        <v>2.3955637707948245</v>
      </c>
    </row>
    <row r="41" spans="1:2">
      <c r="A41" s="2">
        <v>2.3513115237253168</v>
      </c>
      <c r="B41" s="2">
        <v>2.2008310249307481</v>
      </c>
    </row>
    <row r="42" spans="1:2">
      <c r="A42" s="2">
        <v>2.3209142488587005</v>
      </c>
      <c r="B42" s="2">
        <v>2.047979797979798</v>
      </c>
    </row>
    <row r="43" spans="1:2">
      <c r="A43" s="2">
        <v>2.3728053049452997</v>
      </c>
      <c r="B43" s="2">
        <v>2.1866028708133971</v>
      </c>
    </row>
    <row r="44" spans="1:2">
      <c r="A44" s="2">
        <v>2.3975546492130948</v>
      </c>
      <c r="B44" s="2">
        <v>2.0350159163256025</v>
      </c>
    </row>
    <row r="45" spans="1:2">
      <c r="A45" s="2">
        <v>2.5431646172512457</v>
      </c>
      <c r="B45" s="2">
        <v>2.2022194821208383</v>
      </c>
    </row>
    <row r="46" spans="1:2">
      <c r="A46" s="2">
        <v>2.2908458309383217</v>
      </c>
      <c r="B46" s="2">
        <v>2.1051840721262209</v>
      </c>
    </row>
    <row r="47" spans="1:2">
      <c r="A47" s="2">
        <v>2.2781543573745284</v>
      </c>
      <c r="B47" s="2">
        <v>1.8853674983142279</v>
      </c>
    </row>
    <row r="48" spans="1:2">
      <c r="A48" s="2">
        <v>2.2580327071087378</v>
      </c>
      <c r="B48" s="2">
        <v>1.8181818181818181</v>
      </c>
    </row>
    <row r="49" spans="1:2">
      <c r="A49" s="2">
        <v>2.0610166436339603</v>
      </c>
      <c r="B49" s="2">
        <v>1.9628286491387126</v>
      </c>
    </row>
    <row r="50" spans="1:2">
      <c r="A50" s="2">
        <v>2.0215824971212371</v>
      </c>
      <c r="B50" s="2">
        <v>2.0315101070154578</v>
      </c>
    </row>
    <row r="51" spans="1:2">
      <c r="A51" s="2">
        <v>1.9441530771121855</v>
      </c>
      <c r="B51" s="2">
        <v>1.9720168954593453</v>
      </c>
    </row>
    <row r="52" spans="1:2">
      <c r="A52" s="2">
        <v>1.978874696178311</v>
      </c>
      <c r="B52" s="2">
        <v>1.9548088064889919</v>
      </c>
    </row>
    <row r="53" spans="1:2">
      <c r="A53" s="2">
        <v>1.9584097859327216</v>
      </c>
      <c r="B53" s="2">
        <v>2.0559517279210091</v>
      </c>
    </row>
    <row r="54" spans="1:2">
      <c r="A54" s="2">
        <v>2.0412616048263574</v>
      </c>
      <c r="B54" s="2">
        <v>2.0989911727616644</v>
      </c>
    </row>
    <row r="55" spans="1:2">
      <c r="A55" s="2">
        <v>2.0052335089950937</v>
      </c>
      <c r="B55" s="2">
        <v>1.9508064516129033</v>
      </c>
    </row>
    <row r="56" spans="1:2">
      <c r="A56" s="2">
        <v>1.9476122739280635</v>
      </c>
      <c r="B56" s="2">
        <v>1.6269896193771627</v>
      </c>
    </row>
    <row r="57" spans="1:2">
      <c r="A57" s="2">
        <v>1.7687834463075276</v>
      </c>
      <c r="B57" s="2">
        <v>1.7345585449033725</v>
      </c>
    </row>
    <row r="58" spans="1:2">
      <c r="A58" s="2">
        <v>1.7149447545278504</v>
      </c>
      <c r="B58" s="2">
        <v>1.8716054313099042</v>
      </c>
    </row>
    <row r="59" spans="1:2">
      <c r="A59" s="2">
        <v>1.8147413085135504</v>
      </c>
      <c r="B59" s="2">
        <v>1.9709901702229682</v>
      </c>
    </row>
    <row r="60" spans="1:2">
      <c r="A60" s="2">
        <v>1.8007282356835486</v>
      </c>
      <c r="B60" s="2">
        <v>1.9985628054038518</v>
      </c>
    </row>
    <row r="61" spans="1:2">
      <c r="A61" s="2">
        <v>1.8708874758086813</v>
      </c>
      <c r="B61" s="2">
        <v>1.8925504757484335</v>
      </c>
    </row>
    <row r="62" spans="1:2">
      <c r="A62" s="2">
        <v>1.6743718592964825</v>
      </c>
      <c r="B62" s="2">
        <v>1.7298057602143335</v>
      </c>
    </row>
    <row r="63" spans="1:2">
      <c r="A63" s="2">
        <v>1.7111459968602827</v>
      </c>
      <c r="B63" s="2">
        <v>1.6245231838603034</v>
      </c>
    </row>
    <row r="64" spans="1:2">
      <c r="A64" s="2">
        <v>1.8227788557652731</v>
      </c>
      <c r="B64" s="2">
        <v>1.6731223143496943</v>
      </c>
    </row>
    <row r="65" spans="1:2">
      <c r="A65" s="2">
        <v>1.8379299659126123</v>
      </c>
      <c r="B65" s="2">
        <v>1.7634355423672932</v>
      </c>
    </row>
    <row r="66" spans="1:2">
      <c r="A66" s="2">
        <v>1.7844022119112692</v>
      </c>
      <c r="B66" s="2">
        <v>1.8114136732329085</v>
      </c>
    </row>
    <row r="67" spans="1:2">
      <c r="A67" s="2">
        <v>1.8377422444919314</v>
      </c>
      <c r="B67" s="2">
        <v>1.897265625</v>
      </c>
    </row>
    <row r="68" spans="1:2">
      <c r="A68" s="2">
        <v>1.8556949806949807</v>
      </c>
      <c r="B68" s="2">
        <v>1.8525857902368295</v>
      </c>
    </row>
    <row r="69" spans="1:2">
      <c r="A69" s="2">
        <v>1.9007121224523205</v>
      </c>
      <c r="B69" s="2">
        <v>1.6729411764705882</v>
      </c>
    </row>
    <row r="70" spans="1:2">
      <c r="A70" s="2">
        <v>1.8677736777367773</v>
      </c>
      <c r="B70" s="2">
        <v>1.7859327217125383</v>
      </c>
    </row>
    <row r="71" spans="1:2">
      <c r="A71" s="2">
        <v>2.0318588310443948</v>
      </c>
      <c r="B71" s="2">
        <v>2.0294985250737465</v>
      </c>
    </row>
    <row r="72" spans="1:2">
      <c r="A72" s="2">
        <v>1.863460421908264</v>
      </c>
      <c r="B72" s="2">
        <v>2.3883183568677793</v>
      </c>
    </row>
    <row r="73" spans="1:2">
      <c r="A73" s="2">
        <v>1.90625</v>
      </c>
      <c r="B73" s="2">
        <v>2.2010954616588418</v>
      </c>
    </row>
    <row r="74" spans="1:2">
      <c r="A74" s="2">
        <v>1.8425868348583103</v>
      </c>
      <c r="B74" s="2">
        <v>1.9808027923211169</v>
      </c>
    </row>
    <row r="75" spans="1:2">
      <c r="A75" s="2">
        <v>1.8879960803527682</v>
      </c>
      <c r="B75" s="2">
        <v>1.9788888888888889</v>
      </c>
    </row>
    <row r="76" spans="1:2">
      <c r="A76" s="2">
        <v>1.849531804972554</v>
      </c>
      <c r="B76" s="2">
        <v>1.8260292164674634</v>
      </c>
    </row>
    <row r="77" spans="1:2">
      <c r="A77" s="2">
        <v>1.8017064846416382</v>
      </c>
      <c r="B77" s="2">
        <v>1.9450127877237853</v>
      </c>
    </row>
    <row r="78" spans="1:2">
      <c r="A78" s="2">
        <v>1.8472681647085663</v>
      </c>
      <c r="B78" s="2">
        <v>2.0307557117750439</v>
      </c>
    </row>
    <row r="79" spans="1:2">
      <c r="A79" s="2">
        <v>1.8168808106131829</v>
      </c>
      <c r="B79" s="2">
        <v>2.2092414995640803</v>
      </c>
    </row>
    <row r="80" spans="1:2">
      <c r="A80" s="2">
        <v>1.8406962652858874</v>
      </c>
      <c r="B80" s="2">
        <v>2.0820895522388061</v>
      </c>
    </row>
    <row r="81" spans="1:2">
      <c r="A81" s="2">
        <v>1.6689612499033182</v>
      </c>
      <c r="B81" s="2">
        <v>2.052401746724891</v>
      </c>
    </row>
    <row r="82" spans="1:2">
      <c r="A82" s="2">
        <v>1.7826043034649965</v>
      </c>
      <c r="B82" s="2">
        <v>2.130566801619433</v>
      </c>
    </row>
    <row r="83" spans="1:2">
      <c r="A83" s="2">
        <v>1.7851203973652954</v>
      </c>
      <c r="B83" s="2">
        <v>1.8448500651890483</v>
      </c>
    </row>
    <row r="84" spans="1:2">
      <c r="A84" s="2">
        <v>1.8346532277417806</v>
      </c>
      <c r="B84" s="2">
        <v>1.8240000000000001</v>
      </c>
    </row>
    <row r="85" spans="1:2">
      <c r="A85" s="2">
        <v>1.735305036505383</v>
      </c>
      <c r="B85" s="2">
        <v>2.0229057591623039</v>
      </c>
    </row>
    <row r="86" spans="1:2">
      <c r="A86" s="2">
        <v>1.7855373947498763</v>
      </c>
      <c r="B86" s="2">
        <v>2.5648148148148149</v>
      </c>
    </row>
    <row r="87" spans="1:2">
      <c r="A87" s="2">
        <v>1.7414241779039508</v>
      </c>
      <c r="B87" s="2">
        <v>2.3513097072419105</v>
      </c>
    </row>
    <row r="88" spans="1:2">
      <c r="A88" s="2">
        <v>1.7359398849360104</v>
      </c>
      <c r="B88" s="2">
        <v>1.7823328452903855</v>
      </c>
    </row>
    <row r="89" spans="1:2">
      <c r="A89" s="2">
        <v>1.8153792052514359</v>
      </c>
      <c r="B89" s="2">
        <v>2.0017376194613381</v>
      </c>
    </row>
    <row r="90" spans="1:2">
      <c r="A90" s="2">
        <v>1.8485594681113027</v>
      </c>
      <c r="B90" s="2">
        <v>1.9541160593792173</v>
      </c>
    </row>
    <row r="91" spans="1:2">
      <c r="A91" s="2">
        <v>1.7996673915824486</v>
      </c>
      <c r="B91" s="2">
        <v>1.8991389913899139</v>
      </c>
    </row>
    <row r="92" spans="1:2">
      <c r="A92" s="2">
        <v>1.7328158257167898</v>
      </c>
      <c r="B92" s="2">
        <v>2.3343434343434342</v>
      </c>
    </row>
    <row r="93" spans="1:2">
      <c r="A93" s="2">
        <v>1.7861687087653157</v>
      </c>
      <c r="B93" s="2">
        <v>1.8738191632928476</v>
      </c>
    </row>
    <row r="94" spans="1:2">
      <c r="A94" s="2">
        <v>1.8402105011362277</v>
      </c>
      <c r="B94" s="2">
        <v>1.9252925292529253</v>
      </c>
    </row>
    <row r="95" spans="1:2">
      <c r="A95" s="2">
        <v>1.9851491486365382</v>
      </c>
      <c r="B95" s="2">
        <v>2.8376313276026743</v>
      </c>
    </row>
    <row r="96" spans="1:2">
      <c r="A96" s="2">
        <v>1.7988307201700771</v>
      </c>
      <c r="B96" s="2">
        <v>2.5031779661016951</v>
      </c>
    </row>
    <row r="97" spans="1:2">
      <c r="A97" s="2">
        <v>1.8102564102564103</v>
      </c>
      <c r="B97" s="2">
        <v>1.841845140032949</v>
      </c>
    </row>
    <row r="98" spans="1:2">
      <c r="A98" s="2">
        <v>1.7899067471201318</v>
      </c>
      <c r="B98" s="2">
        <v>1.9414483821263482</v>
      </c>
    </row>
    <row r="99" spans="1:2">
      <c r="A99" s="2">
        <v>1.7206678700361011</v>
      </c>
      <c r="B99" s="2">
        <v>2.1871345029239766</v>
      </c>
    </row>
    <row r="100" spans="1:2">
      <c r="A100" s="2">
        <v>1.800776003581555</v>
      </c>
      <c r="B100" s="2">
        <v>2.1564019448946516</v>
      </c>
    </row>
    <row r="101" spans="1:2">
      <c r="A101" s="2">
        <v>1.7908915017115643</v>
      </c>
      <c r="B101" s="2">
        <v>2.2705447830101568</v>
      </c>
    </row>
    <row r="102" spans="1:2">
      <c r="A102" s="2">
        <v>1.7602821775588979</v>
      </c>
      <c r="B102" s="2">
        <v>1.9986595174262736</v>
      </c>
    </row>
    <row r="103" spans="1:2">
      <c r="A103" s="2">
        <v>1.6518122400475341</v>
      </c>
      <c r="B103" s="2">
        <v>2.1773675762439808</v>
      </c>
    </row>
    <row r="104" spans="1:2">
      <c r="A104" s="2">
        <v>1.6349953831948292</v>
      </c>
      <c r="B104" s="2">
        <v>1.8396946564885497</v>
      </c>
    </row>
    <row r="105" spans="1:2">
      <c r="A105" s="2">
        <v>1.6348498635122839</v>
      </c>
      <c r="B105" s="2">
        <v>1.9493029150823828</v>
      </c>
    </row>
    <row r="106" spans="1:2">
      <c r="A106" s="2">
        <v>1.6446957458266021</v>
      </c>
      <c r="B106" s="2">
        <v>2.1542247744052503</v>
      </c>
    </row>
    <row r="107" spans="1:2">
      <c r="A107" s="2">
        <v>1.6428885953324526</v>
      </c>
      <c r="B107" s="2">
        <v>2.7436102236421727</v>
      </c>
    </row>
    <row r="108" spans="1:2">
      <c r="A108" s="2">
        <v>1.8614796944109369</v>
      </c>
      <c r="B108" s="2">
        <v>2.9516539440203564</v>
      </c>
    </row>
    <row r="109" spans="1:2">
      <c r="A109" s="2">
        <v>1.8325694257212186</v>
      </c>
      <c r="B109" s="2">
        <v>1.9664974619289339</v>
      </c>
    </row>
    <row r="110" spans="1:2">
      <c r="A110" s="2">
        <v>1.3807040776913315</v>
      </c>
      <c r="B110" s="2">
        <v>1.8121420389461627</v>
      </c>
    </row>
    <row r="111" spans="1:2">
      <c r="A111" s="2">
        <v>1.6789512017479971</v>
      </c>
      <c r="B111" s="2">
        <v>1.6574074074074074</v>
      </c>
    </row>
    <row r="112" spans="1:2">
      <c r="A112" s="2">
        <v>1.7483432455395072</v>
      </c>
      <c r="B112" s="2">
        <v>1.5408895265423241</v>
      </c>
    </row>
    <row r="113" spans="1:2">
      <c r="A113" s="2">
        <v>1.6769005847953216</v>
      </c>
      <c r="B113" s="2">
        <v>1.7355212355212355</v>
      </c>
    </row>
    <row r="114" spans="1:2">
      <c r="A114" s="2">
        <v>1.7407494697148245</v>
      </c>
      <c r="B114" s="2">
        <v>1.6388115134633241</v>
      </c>
    </row>
    <row r="115" spans="1:2">
      <c r="A115" s="2">
        <v>1.7464647589355307</v>
      </c>
      <c r="B115" s="2">
        <v>1.5872709739633559</v>
      </c>
    </row>
    <row r="116" spans="1:2">
      <c r="A116" s="2">
        <v>1.6720722807830417</v>
      </c>
      <c r="B116" s="2">
        <v>1.6605504587155964</v>
      </c>
    </row>
    <row r="117" spans="1:2">
      <c r="A117" s="2">
        <v>1.732592230637674</v>
      </c>
      <c r="B117" s="2">
        <v>1.5010869565217391</v>
      </c>
    </row>
    <row r="118" spans="1:2">
      <c r="A118" s="2">
        <v>1.73846740373618</v>
      </c>
      <c r="B118" s="2">
        <v>1.4177071509648127</v>
      </c>
    </row>
    <row r="119" spans="1:2">
      <c r="A119" s="2">
        <v>1.7813947153364207</v>
      </c>
      <c r="B119" s="2">
        <v>1.8029556650246306</v>
      </c>
    </row>
    <row r="120" spans="1:2">
      <c r="A120" s="2">
        <v>1.434901822041394</v>
      </c>
      <c r="B120" s="2">
        <v>1.6778916544655931</v>
      </c>
    </row>
    <row r="121" spans="1:2">
      <c r="A121" s="2">
        <v>1.7521976716559753</v>
      </c>
      <c r="B121" s="2">
        <v>1.6892201834862386</v>
      </c>
    </row>
    <row r="122" spans="1:2">
      <c r="A122" s="2">
        <v>1.757456454306848</v>
      </c>
      <c r="B122" s="2">
        <v>1.6908462867012091</v>
      </c>
    </row>
    <row r="123" spans="1:2">
      <c r="A123" s="2">
        <v>1.7016920058852378</v>
      </c>
      <c r="B123" s="2">
        <v>1.7402376910016979</v>
      </c>
    </row>
    <row r="124" spans="1:2">
      <c r="A124" s="2">
        <v>1.6716324779658374</v>
      </c>
      <c r="B124" s="2">
        <v>1.8388429752066116</v>
      </c>
    </row>
    <row r="125" spans="1:2">
      <c r="A125" s="2">
        <v>1.7852792944141118</v>
      </c>
      <c r="B125" s="2">
        <v>1.6129943502824859</v>
      </c>
    </row>
    <row r="126" spans="1:2">
      <c r="A126" s="2">
        <v>1.7045003309066844</v>
      </c>
      <c r="B126" s="2">
        <v>1.7441860465116279</v>
      </c>
    </row>
    <row r="127" spans="1:2">
      <c r="A127" s="2">
        <v>1.5984810756972112</v>
      </c>
      <c r="B127" s="2">
        <v>1.6583793738489871</v>
      </c>
    </row>
    <row r="128" spans="1:2">
      <c r="A128" s="2">
        <v>1.657085020242915</v>
      </c>
      <c r="B128" s="2">
        <v>1.8571428571428572</v>
      </c>
    </row>
    <row r="129" spans="1:2">
      <c r="A129" s="2">
        <v>1.7233828341303801</v>
      </c>
      <c r="B129" s="2">
        <v>1.6644736842105263</v>
      </c>
    </row>
    <row r="130" spans="1:2">
      <c r="A130" s="2">
        <v>1.7107819905213271</v>
      </c>
      <c r="B130" s="2">
        <v>1.9688109161793372</v>
      </c>
    </row>
    <row r="131" spans="1:2">
      <c r="A131" s="2">
        <v>1.725439835623475</v>
      </c>
      <c r="B131" s="2">
        <v>7.770833333333333</v>
      </c>
    </row>
    <row r="132" spans="1:2">
      <c r="A132" s="2">
        <v>1.6886219462815495</v>
      </c>
      <c r="B132" s="2">
        <v>6.3684210526315788</v>
      </c>
    </row>
    <row r="133" spans="1:2">
      <c r="A133" s="2">
        <v>1.7024513947590871</v>
      </c>
      <c r="B133" s="2">
        <v>11.19047619047619</v>
      </c>
    </row>
    <row r="134" spans="1:2">
      <c r="A134" s="2">
        <v>1.7624156958920907</v>
      </c>
      <c r="B134" s="2">
        <v>9.387096774193548</v>
      </c>
    </row>
    <row r="135" spans="1:2">
      <c r="A135" s="2">
        <v>1.8139420716740304</v>
      </c>
      <c r="B135" s="2">
        <v>11.44921875</v>
      </c>
    </row>
    <row r="136" spans="1:2">
      <c r="A136" s="2">
        <v>1.7073681064115978</v>
      </c>
      <c r="B136" s="2">
        <v>5.4259708737864081</v>
      </c>
    </row>
    <row r="137" spans="1:2">
      <c r="A137" s="2">
        <v>1.7752041573867854</v>
      </c>
      <c r="B137" s="2">
        <v>2.583896742470805</v>
      </c>
    </row>
    <row r="138" spans="1:2">
      <c r="A138" s="2">
        <v>1.6444591029023747</v>
      </c>
      <c r="B138" s="2">
        <v>2.0466132556445737</v>
      </c>
    </row>
    <row r="139" spans="1:2">
      <c r="A139" s="2">
        <v>1.5017817371937638</v>
      </c>
      <c r="B139" s="2">
        <v>1.5893854748603351</v>
      </c>
    </row>
    <row r="140" spans="1:2">
      <c r="A140" s="2">
        <v>1.5267772511848341</v>
      </c>
      <c r="B140" s="2">
        <v>1.5876068376068375</v>
      </c>
    </row>
    <row r="141" spans="1:2">
      <c r="A141" s="2">
        <v>1.509972299168975</v>
      </c>
      <c r="B141" s="2">
        <v>1.8653026427962489</v>
      </c>
    </row>
    <row r="142" spans="1:2">
      <c r="A142" s="2">
        <v>1.5137504982064567</v>
      </c>
      <c r="B142" s="2">
        <v>2.0427107061503418</v>
      </c>
    </row>
    <row r="143" spans="1:2">
      <c r="A143" s="2">
        <v>1.455952171619483</v>
      </c>
      <c r="B143" s="2">
        <v>2.0030303030303029</v>
      </c>
    </row>
    <row r="144" spans="1:2">
      <c r="A144" s="2">
        <v>1.458295557570263</v>
      </c>
      <c r="B144" s="2">
        <v>2.9363914373088686</v>
      </c>
    </row>
    <row r="145" spans="1:2">
      <c r="A145" s="2">
        <v>1.5273457099849472</v>
      </c>
      <c r="B145" s="2">
        <v>2.7391696750902526</v>
      </c>
    </row>
    <row r="146" spans="1:2">
      <c r="A146" s="2">
        <v>1.5283718900043648</v>
      </c>
      <c r="B146" s="2">
        <v>2.7302452316076296</v>
      </c>
    </row>
    <row r="147" spans="1:2">
      <c r="A147" s="2">
        <v>1.5079297948826391</v>
      </c>
      <c r="B147" s="2">
        <v>4.3922651933701662</v>
      </c>
    </row>
    <row r="148" spans="1:2">
      <c r="A148" s="2">
        <v>1.5856741573033708</v>
      </c>
      <c r="B148" s="2">
        <v>1.9296137339055794</v>
      </c>
    </row>
    <row r="149" spans="1:2">
      <c r="A149" s="2">
        <v>2.1593604024434065</v>
      </c>
      <c r="B149" s="2">
        <v>2.1611642050390962</v>
      </c>
    </row>
    <row r="150" spans="1:2">
      <c r="A150" s="2">
        <v>1.67773851590106</v>
      </c>
      <c r="B150" s="2">
        <v>2.0440165061898212</v>
      </c>
    </row>
    <row r="151" spans="1:2">
      <c r="A151" s="2">
        <v>1.4557254623044096</v>
      </c>
      <c r="B151" s="2">
        <v>2.0640311804008911</v>
      </c>
    </row>
    <row r="152" spans="1:2">
      <c r="A152" s="2">
        <v>1.511400037686075</v>
      </c>
      <c r="B152" s="2">
        <v>2.1453715775749673</v>
      </c>
    </row>
    <row r="153" spans="1:2">
      <c r="A153" s="2">
        <v>1.5294117647058822</v>
      </c>
      <c r="B153" s="2">
        <v>2.0175619834710745</v>
      </c>
    </row>
    <row r="154" spans="1:2">
      <c r="A154" s="2">
        <v>1.4828801611278952</v>
      </c>
      <c r="B154" s="2">
        <v>1.9659781287970839</v>
      </c>
    </row>
    <row r="155" spans="1:2">
      <c r="A155" s="2">
        <v>1.5139904209730275</v>
      </c>
      <c r="B155" s="2">
        <v>1.7171052631578947</v>
      </c>
    </row>
    <row r="156" spans="1:2">
      <c r="A156" s="2">
        <v>1.5084084815988301</v>
      </c>
      <c r="B156" s="2">
        <v>1.8724358974358974</v>
      </c>
    </row>
    <row r="157" spans="1:2">
      <c r="A157" s="2">
        <v>1.5027077497665733</v>
      </c>
      <c r="B157" s="2">
        <v>1.9848812095032398</v>
      </c>
    </row>
    <row r="158" spans="1:2">
      <c r="A158" s="2">
        <v>1.9331222793826672</v>
      </c>
      <c r="B158" s="2">
        <v>1.81421647819063</v>
      </c>
    </row>
    <row r="159" spans="1:2">
      <c r="A159" s="2">
        <v>2.1151228733459355</v>
      </c>
      <c r="B159" s="2">
        <v>1.8598790322580645</v>
      </c>
    </row>
    <row r="160" spans="1:2">
      <c r="A160" s="2">
        <v>1.7064447592067988</v>
      </c>
      <c r="B160" s="2">
        <v>1.6370262390670554</v>
      </c>
    </row>
    <row r="161" spans="1:2">
      <c r="A161" s="2">
        <v>1.5398925968546222</v>
      </c>
      <c r="B161" s="2">
        <v>1.7816265060240963</v>
      </c>
    </row>
    <row r="162" spans="1:2">
      <c r="A162" s="2">
        <v>1.4678188319427889</v>
      </c>
      <c r="B162" s="2">
        <v>1.866754617414248</v>
      </c>
    </row>
    <row r="163" spans="1:2">
      <c r="A163" s="2">
        <v>1.4638128060946853</v>
      </c>
      <c r="B163" s="2">
        <v>1.7714972940469031</v>
      </c>
    </row>
    <row r="164" spans="1:2">
      <c r="A164" s="2">
        <v>1.4391143911439115</v>
      </c>
      <c r="B164" s="2">
        <v>1.7596685082872927</v>
      </c>
    </row>
    <row r="165" spans="1:2">
      <c r="A165" s="2">
        <v>1.4890988372093024</v>
      </c>
      <c r="B165" s="2">
        <v>1.8664938431626701</v>
      </c>
    </row>
    <row r="166" spans="1:2">
      <c r="A166" s="2">
        <v>1.4831972361809045</v>
      </c>
      <c r="B166" s="2">
        <v>1.8020743301642177</v>
      </c>
    </row>
    <row r="167" spans="1:2">
      <c r="A167" s="2">
        <v>1.510273360728962</v>
      </c>
      <c r="B167" s="2">
        <v>1.8884803921568627</v>
      </c>
    </row>
    <row r="168" spans="1:2">
      <c r="A168" s="2">
        <v>1.520990099009901</v>
      </c>
      <c r="B168" s="2">
        <v>1.8452054794520547</v>
      </c>
    </row>
    <row r="169" spans="1:2">
      <c r="A169" s="2">
        <v>1.458359687961206</v>
      </c>
      <c r="B169" s="2">
        <v>1.8554838709677419</v>
      </c>
    </row>
    <row r="170" spans="1:2">
      <c r="A170" s="2">
        <v>1.496998799519808</v>
      </c>
      <c r="B170" s="2">
        <v>1.7830018083182639</v>
      </c>
    </row>
    <row r="171" spans="1:2">
      <c r="A171" s="2">
        <v>1.5006385696040869</v>
      </c>
      <c r="B171" s="2">
        <v>1.9448467966573817</v>
      </c>
    </row>
    <row r="172" spans="1:2">
      <c r="A172" s="2">
        <v>1.4733261725742928</v>
      </c>
      <c r="B172" s="2">
        <v>1.8995660260384377</v>
      </c>
    </row>
    <row r="173" spans="1:2">
      <c r="A173" s="2">
        <v>1.5235592606016672</v>
      </c>
      <c r="B173" s="2">
        <v>1.643928035982009</v>
      </c>
    </row>
    <row r="174" spans="1:2">
      <c r="A174" s="2">
        <v>1.507770080509268</v>
      </c>
      <c r="B174" s="2">
        <v>1.6708004509582863</v>
      </c>
    </row>
    <row r="175" spans="1:2">
      <c r="A175" s="2">
        <v>1.4671560323734236</v>
      </c>
      <c r="B175" s="2">
        <v>1.7649301143583227</v>
      </c>
    </row>
    <row r="176" spans="1:2">
      <c r="A176" s="2">
        <v>1.5227886867231128</v>
      </c>
      <c r="B176" s="2">
        <v>1.8402877697841726</v>
      </c>
    </row>
    <row r="177" spans="1:2">
      <c r="A177" s="2">
        <v>1.4392466585662211</v>
      </c>
      <c r="B177" s="2">
        <v>1.7522935779816513</v>
      </c>
    </row>
    <row r="178" spans="1:2">
      <c r="A178" s="2">
        <v>1.4667156502571639</v>
      </c>
      <c r="B178" s="2">
        <v>1.8499308437067774</v>
      </c>
    </row>
    <row r="179" spans="1:2">
      <c r="A179" s="2">
        <v>1.4873679375287092</v>
      </c>
      <c r="B179" s="2">
        <v>2.2676991150442478</v>
      </c>
    </row>
    <row r="180" spans="1:2">
      <c r="A180" s="2">
        <v>1.5728492501973166</v>
      </c>
      <c r="B180" s="2">
        <v>1.6891600861450107</v>
      </c>
    </row>
    <row r="181" spans="1:2">
      <c r="A181" s="2">
        <v>1.4725650557620817</v>
      </c>
      <c r="B181" s="2">
        <v>1.5755395683453237</v>
      </c>
    </row>
    <row r="182" spans="1:2">
      <c r="A182" s="2">
        <v>1.468918257464513</v>
      </c>
      <c r="B182" s="2">
        <v>1.635890767230169</v>
      </c>
    </row>
    <row r="183" spans="1:2">
      <c r="A183" s="2">
        <v>1.3981767614338689</v>
      </c>
      <c r="B183" s="2">
        <v>1.7025683512841756</v>
      </c>
    </row>
    <row r="184" spans="1:2">
      <c r="A184" s="2">
        <v>1.414902943018159</v>
      </c>
      <c r="B184" s="2">
        <v>1.6785980611483968</v>
      </c>
    </row>
    <row r="185" spans="1:2">
      <c r="A185" s="2">
        <v>1.3641870710836228</v>
      </c>
      <c r="B185" s="2">
        <v>1.635</v>
      </c>
    </row>
    <row r="186" spans="1:2">
      <c r="A186" s="2">
        <v>1.3113910479764139</v>
      </c>
      <c r="B186" s="2">
        <v>1.6432601880877742</v>
      </c>
    </row>
    <row r="187" spans="1:2">
      <c r="A187" s="2">
        <v>1.4657373632100053</v>
      </c>
      <c r="B187" s="2">
        <v>2.0582450832072618</v>
      </c>
    </row>
    <row r="188" spans="1:2">
      <c r="A188" s="2">
        <v>1.4895252449133383</v>
      </c>
      <c r="B188" s="2">
        <v>2.2864864864864867</v>
      </c>
    </row>
    <row r="189" spans="1:2">
      <c r="A189" s="2">
        <v>1.4539379474940335</v>
      </c>
      <c r="B189" s="2">
        <v>2.1025081788440567</v>
      </c>
    </row>
    <row r="190" spans="1:2">
      <c r="A190" s="2">
        <v>1.4491787282484956</v>
      </c>
      <c r="B190" s="2">
        <v>1.6709115281501341</v>
      </c>
    </row>
    <row r="191" spans="1:2">
      <c r="A191" s="2">
        <v>1.4705594519654217</v>
      </c>
      <c r="B191" s="2">
        <v>2.1194225721784776</v>
      </c>
    </row>
    <row r="192" spans="1:2">
      <c r="A192" s="2">
        <v>1.5038603558241022</v>
      </c>
      <c r="B192" s="2">
        <v>3.1672975018925058</v>
      </c>
    </row>
    <row r="193" spans="1:2">
      <c r="A193" s="2">
        <v>1.5006363347120586</v>
      </c>
      <c r="B193" s="2">
        <v>3.196781272860278</v>
      </c>
    </row>
    <row r="194" spans="1:2">
      <c r="A194" s="2">
        <v>1.4696569920844327</v>
      </c>
      <c r="B194" s="2">
        <v>2.9915644171779143</v>
      </c>
    </row>
    <row r="195" spans="1:2">
      <c r="A195" s="2">
        <v>1.5171778112954584</v>
      </c>
      <c r="B195" s="2">
        <v>3.2638888888888888</v>
      </c>
    </row>
    <row r="196" spans="1:2">
      <c r="A196" s="2">
        <v>1.4799755426475083</v>
      </c>
      <c r="B196" s="2">
        <v>2.8848684210526314</v>
      </c>
    </row>
    <row r="197" spans="1:2">
      <c r="A197" s="2">
        <v>1.4506393101397561</v>
      </c>
      <c r="B197" s="2">
        <v>3.1752650176678445</v>
      </c>
    </row>
    <row r="198" spans="1:2">
      <c r="A198" s="2">
        <v>1.4749839640795381</v>
      </c>
      <c r="B198" s="2">
        <v>3.352062588904694</v>
      </c>
    </row>
    <row r="199" spans="1:2">
      <c r="A199" s="2">
        <v>1.5117529574435398</v>
      </c>
      <c r="B199" s="2">
        <v>3.2809721398933016</v>
      </c>
    </row>
    <row r="200" spans="1:2">
      <c r="A200" s="2">
        <v>1.5168200836820083</v>
      </c>
      <c r="B200" s="2">
        <v>3.2176966292134832</v>
      </c>
    </row>
    <row r="201" spans="1:2">
      <c r="A201" s="2">
        <v>1.5194141689373297</v>
      </c>
      <c r="B201" s="2">
        <v>2.9713656387665197</v>
      </c>
    </row>
    <row r="202" spans="1:2">
      <c r="A202" s="2">
        <v>1.5139891696750902</v>
      </c>
      <c r="B202" s="2">
        <v>2.885383806519453</v>
      </c>
    </row>
    <row r="203" spans="1:2">
      <c r="A203" s="2">
        <v>1.4644033806044978</v>
      </c>
      <c r="B203" s="2">
        <v>2.9605009633911368</v>
      </c>
    </row>
    <row r="204" spans="1:2">
      <c r="A204" s="2">
        <v>1.4623836126629424</v>
      </c>
      <c r="B204" s="2">
        <v>2.9638922888616892</v>
      </c>
    </row>
    <row r="205" spans="1:2">
      <c r="A205" s="2">
        <v>1.5077032052417212</v>
      </c>
      <c r="B205" s="2">
        <v>3.1490356516656925</v>
      </c>
    </row>
    <row r="206" spans="1:2">
      <c r="A206" s="2">
        <v>1.5339533251447623</v>
      </c>
      <c r="B206" s="2">
        <v>3.1760604299825683</v>
      </c>
    </row>
    <row r="207" spans="1:2">
      <c r="A207" s="2">
        <v>1.5351582549187339</v>
      </c>
      <c r="B207" s="2">
        <v>3.0091220068415052</v>
      </c>
    </row>
    <row r="208" spans="1:2">
      <c r="A208" s="2">
        <v>1.553922406426252</v>
      </c>
      <c r="B208" s="2">
        <v>3</v>
      </c>
    </row>
    <row r="209" spans="1:2">
      <c r="A209" s="2">
        <v>1.5755593803786574</v>
      </c>
      <c r="B209" s="2">
        <v>3.0484496124031009</v>
      </c>
    </row>
    <row r="210" spans="1:2">
      <c r="A210" s="2">
        <v>1.6042867435158501</v>
      </c>
      <c r="B210" s="2">
        <v>2.8544715447154472</v>
      </c>
    </row>
    <row r="211" spans="1:2">
      <c r="A211" s="2">
        <v>1.5110800558993811</v>
      </c>
      <c r="B211" s="2">
        <v>2.9230769230769229</v>
      </c>
    </row>
    <row r="212" spans="1:2">
      <c r="A212" s="2">
        <v>1.5487179487179488</v>
      </c>
      <c r="B212" s="2">
        <v>3.361218568665377</v>
      </c>
    </row>
    <row r="213" spans="1:2">
      <c r="A213" s="2">
        <v>1.6012698412698412</v>
      </c>
      <c r="B213" s="2">
        <v>2.9757372153788726</v>
      </c>
    </row>
    <row r="214" spans="1:2">
      <c r="A214" s="2">
        <v>1.5845184227537168</v>
      </c>
      <c r="B214" s="2">
        <v>3.0430733410942956</v>
      </c>
    </row>
    <row r="215" spans="1:2">
      <c r="A215" s="2">
        <v>1.6298302107728337</v>
      </c>
      <c r="B215" s="2">
        <v>2.8522467631378521</v>
      </c>
    </row>
    <row r="216" spans="1:2">
      <c r="A216" s="2">
        <v>1.5873867829587387</v>
      </c>
      <c r="B216" s="2">
        <v>2.7185289957567185</v>
      </c>
    </row>
    <row r="217" spans="1:2">
      <c r="A217" s="2">
        <v>1.5886426592797784</v>
      </c>
      <c r="B217" s="2">
        <v>2.9166666666666665</v>
      </c>
    </row>
    <row r="218" spans="1:2">
      <c r="A218" s="2">
        <v>1.5684210526315789</v>
      </c>
      <c r="B218" s="2">
        <v>2.8923230309072783</v>
      </c>
    </row>
    <row r="219" spans="1:2">
      <c r="A219" s="2">
        <v>1.5123863838887899</v>
      </c>
      <c r="B219" s="2">
        <v>3.427719821162444</v>
      </c>
    </row>
    <row r="220" spans="1:2">
      <c r="A220" s="2">
        <v>1.5725152968414089</v>
      </c>
      <c r="B220" s="2">
        <v>3.0672926447574334</v>
      </c>
    </row>
    <row r="221" spans="1:2">
      <c r="A221" s="2">
        <v>1.5701444622792937</v>
      </c>
      <c r="B221" s="2">
        <v>3.1161578555472822</v>
      </c>
    </row>
    <row r="222" spans="1:2">
      <c r="A222" s="2">
        <v>1.5584273182957393</v>
      </c>
      <c r="B222" s="2">
        <v>2.9851694915254239</v>
      </c>
    </row>
    <row r="223" spans="1:2">
      <c r="A223" s="2">
        <v>1.4832214765100671</v>
      </c>
      <c r="B223" s="2">
        <v>2.8826739427012278</v>
      </c>
    </row>
    <row r="224" spans="1:2">
      <c r="A224" s="2">
        <v>1.5188866799204772</v>
      </c>
      <c r="B224" s="2">
        <v>2.8787878787878789</v>
      </c>
    </row>
    <row r="225" spans="1:2">
      <c r="A225" s="2">
        <v>1.5144032921810699</v>
      </c>
      <c r="B225" s="2">
        <v>2.911436541143654</v>
      </c>
    </row>
    <row r="226" spans="1:2">
      <c r="A226" s="2">
        <v>1.5132743362831858</v>
      </c>
      <c r="B226" s="2">
        <v>3.0124593716143013</v>
      </c>
    </row>
    <row r="227" spans="1:2">
      <c r="A227" s="2">
        <v>1.5180575035063113</v>
      </c>
      <c r="B227" s="2">
        <v>3.0085134250163721</v>
      </c>
    </row>
    <row r="228" spans="1:2">
      <c r="A228" s="2">
        <v>1.4946882217090069</v>
      </c>
      <c r="B228" s="2">
        <v>3.0455373406193078</v>
      </c>
    </row>
    <row r="229" spans="1:2">
      <c r="A229" s="2">
        <v>1.5242886884108258</v>
      </c>
      <c r="B229" s="2">
        <v>3.1853729181752355</v>
      </c>
    </row>
    <row r="230" spans="1:2">
      <c r="A230" s="2">
        <v>1.5581854043392505</v>
      </c>
      <c r="B230" s="2">
        <v>2.6893203883495147</v>
      </c>
    </row>
    <row r="231" spans="1:2">
      <c r="A231" s="2">
        <v>1.5581576893052302</v>
      </c>
      <c r="B231" s="2">
        <v>2.8873591989987486</v>
      </c>
    </row>
    <row r="232" spans="1:2">
      <c r="A232" s="2">
        <v>1.5481519159036963</v>
      </c>
      <c r="B232" s="2">
        <v>2.9371951219512193</v>
      </c>
    </row>
    <row r="233" spans="1:2">
      <c r="A233" s="2">
        <v>1.5586180124223603</v>
      </c>
      <c r="B233" s="2">
        <v>2.7016552280985064</v>
      </c>
    </row>
    <row r="234" spans="1:2">
      <c r="A234" s="2">
        <v>1.565648706477339</v>
      </c>
      <c r="B234" s="2">
        <v>2.9420035149384884</v>
      </c>
    </row>
    <row r="235" spans="1:2">
      <c r="A235" s="2">
        <v>1.56828116803637</v>
      </c>
      <c r="B235" s="2">
        <v>2.8784018529241457</v>
      </c>
    </row>
    <row r="236" spans="1:2">
      <c r="A236" s="2">
        <v>1.5426879420957393</v>
      </c>
      <c r="B236" s="2">
        <v>3.0924488355681015</v>
      </c>
    </row>
    <row r="237" spans="1:2">
      <c r="A237" s="2">
        <v>1.4286424046702273</v>
      </c>
      <c r="B237" s="2">
        <v>2.5214446952595937</v>
      </c>
    </row>
    <row r="238" spans="1:2">
      <c r="A238" s="2">
        <v>1.5022575401842153</v>
      </c>
      <c r="B238" s="2">
        <v>2.962012320328542</v>
      </c>
    </row>
    <row r="239" spans="1:2">
      <c r="A239" s="2">
        <v>1.5329262974269515</v>
      </c>
      <c r="B239" s="2">
        <v>2.9338739862757328</v>
      </c>
    </row>
    <row r="240" spans="1:2">
      <c r="A240" s="2">
        <v>1.4943389943389944</v>
      </c>
      <c r="B240" s="2">
        <v>3.1376591873862947</v>
      </c>
    </row>
    <row r="241" spans="1:2">
      <c r="A241" s="2">
        <v>1.5336210497006821</v>
      </c>
      <c r="B241" s="2">
        <v>3.0875521143537821</v>
      </c>
    </row>
    <row r="242" spans="1:2">
      <c r="A242" s="2">
        <v>1.5487627365356622</v>
      </c>
      <c r="B242" s="2">
        <v>3.03003003003003</v>
      </c>
    </row>
    <row r="243" spans="1:2">
      <c r="A243" s="2">
        <v>1.514605418138987</v>
      </c>
      <c r="B243" s="2">
        <v>3.2039748953974896</v>
      </c>
    </row>
    <row r="244" spans="1:2">
      <c r="A244" s="2">
        <v>1.4433070392003373</v>
      </c>
      <c r="B244" s="2">
        <v>2.9412162162162163</v>
      </c>
    </row>
    <row r="245" spans="1:2">
      <c r="A245" s="2">
        <v>1.4759951749095295</v>
      </c>
      <c r="B245" s="2">
        <v>2.9669565217391303</v>
      </c>
    </row>
    <row r="246" spans="1:2">
      <c r="A246" s="2">
        <v>1.4514379781156193</v>
      </c>
      <c r="B246" s="2">
        <v>3.1852960745176313</v>
      </c>
    </row>
    <row r="247" spans="1:2">
      <c r="A247" s="2">
        <v>1.5007562216416885</v>
      </c>
      <c r="B247" s="2">
        <v>3.1508039982616252</v>
      </c>
    </row>
    <row r="248" spans="1:2">
      <c r="A248" s="2">
        <v>1.5510797978250881</v>
      </c>
      <c r="B248" s="2">
        <v>3.3224043715846996</v>
      </c>
    </row>
    <row r="249" spans="1:2">
      <c r="A249" s="2">
        <v>1.5275310834813498</v>
      </c>
      <c r="B249" s="2">
        <v>3.235604217356042</v>
      </c>
    </row>
    <row r="250" spans="1:2">
      <c r="A250" s="2">
        <v>1.5185815602836878</v>
      </c>
      <c r="B250" s="2">
        <v>3.0634262003556612</v>
      </c>
    </row>
    <row r="251" spans="1:2">
      <c r="A251" s="2">
        <v>1.6106601317200184</v>
      </c>
      <c r="B251" s="2">
        <v>2.8702970297029702</v>
      </c>
    </row>
    <row r="252" spans="1:2">
      <c r="A252" s="2">
        <v>1.5693516042780749</v>
      </c>
      <c r="B252" s="2">
        <v>2.9852216748768474</v>
      </c>
    </row>
    <row r="253" spans="1:2">
      <c r="A253" s="2">
        <v>1.5390707497360085</v>
      </c>
      <c r="B253" s="2">
        <v>3.0677771395749569</v>
      </c>
    </row>
    <row r="254" spans="1:2">
      <c r="A254" s="2">
        <v>1.6280067126608242</v>
      </c>
      <c r="B254" s="2">
        <v>2.9370679380214542</v>
      </c>
    </row>
    <row r="255" spans="1:2">
      <c r="A255" s="2">
        <v>1.6128222296618682</v>
      </c>
      <c r="B255" s="2">
        <v>3.1137273369437248</v>
      </c>
    </row>
    <row r="256" spans="1:2">
      <c r="A256" s="2">
        <v>1.4479822719850712</v>
      </c>
      <c r="B256" s="2">
        <v>3.2672540381791482</v>
      </c>
    </row>
    <row r="257" spans="1:2">
      <c r="A257" s="2">
        <v>1.3066343042071198</v>
      </c>
      <c r="B257" s="2">
        <v>3.2305994526352961</v>
      </c>
    </row>
    <row r="258" spans="1:2">
      <c r="A258" s="2">
        <v>1.3625674633770239</v>
      </c>
      <c r="B258" s="2">
        <v>3.2148333036191836</v>
      </c>
    </row>
    <row r="259" spans="1:2">
      <c r="A259" s="2">
        <v>1.514438366620023</v>
      </c>
      <c r="B259" s="2">
        <v>3.2666957660410301</v>
      </c>
    </row>
    <row r="260" spans="1:2">
      <c r="A260" s="2">
        <v>1.4847061980144889</v>
      </c>
      <c r="B260" s="2">
        <v>3.1620566774138807</v>
      </c>
    </row>
    <row r="261" spans="1:2">
      <c r="A261" s="2">
        <v>1.4957346982298998</v>
      </c>
      <c r="B261" s="2">
        <v>3.2484906259930093</v>
      </c>
    </row>
    <row r="262" spans="1:2">
      <c r="A262" s="2">
        <v>1.5456347136747679</v>
      </c>
      <c r="B262" s="2">
        <v>3.122470238095238</v>
      </c>
    </row>
    <row r="263" spans="1:2">
      <c r="A263" s="2">
        <v>1.6699989799041111</v>
      </c>
      <c r="B263" s="2">
        <v>3.0314000738825269</v>
      </c>
    </row>
    <row r="264" spans="1:2">
      <c r="A264" s="2">
        <v>1.5465561224489797</v>
      </c>
      <c r="B264" s="2">
        <v>3.2868719611021069</v>
      </c>
    </row>
    <row r="265" spans="1:2">
      <c r="A265" s="2">
        <v>1.4177744018230156</v>
      </c>
      <c r="B265" s="2">
        <v>3.3520564042303174</v>
      </c>
    </row>
    <row r="266" spans="1:2">
      <c r="A266" s="2">
        <v>2.0362799512657372</v>
      </c>
      <c r="B266" s="2">
        <v>3.4384731982913048</v>
      </c>
    </row>
    <row r="267" spans="1:2">
      <c r="A267" s="2">
        <v>2.0558570060644747</v>
      </c>
      <c r="B267" s="2">
        <v>3.1913502640181042</v>
      </c>
    </row>
    <row r="268" spans="1:2">
      <c r="A268" s="2">
        <v>2.1266676660170889</v>
      </c>
      <c r="B268" s="2">
        <v>3.2365943512075317</v>
      </c>
    </row>
    <row r="269" spans="1:2">
      <c r="A269" s="2">
        <v>2.0251106308531441</v>
      </c>
      <c r="B269" s="2">
        <v>3.1543654365436544</v>
      </c>
    </row>
    <row r="270" spans="1:2">
      <c r="A270" s="2">
        <v>2.121184320266889</v>
      </c>
      <c r="B270" s="2">
        <v>3.2167076167076165</v>
      </c>
    </row>
    <row r="271" spans="1:2">
      <c r="A271" s="2">
        <v>2.0830841121495327</v>
      </c>
      <c r="B271" s="2">
        <v>3.0290620871862615</v>
      </c>
    </row>
    <row r="272" spans="1:2">
      <c r="A272" s="2">
        <v>2.1315815765810768</v>
      </c>
      <c r="B272" s="2">
        <v>3.0433944069431051</v>
      </c>
    </row>
    <row r="273" spans="1:2">
      <c r="A273" s="2">
        <v>2.0923699559576239</v>
      </c>
      <c r="B273" s="2">
        <v>3.1326164874551972</v>
      </c>
    </row>
    <row r="274" spans="1:2">
      <c r="A274" s="2">
        <v>2.1203827325322653</v>
      </c>
      <c r="B274" s="2">
        <v>3.0680492546986389</v>
      </c>
    </row>
    <row r="275" spans="1:2">
      <c r="A275" s="2">
        <v>2.0236700829673011</v>
      </c>
      <c r="B275" s="2">
        <v>3.4764175940646527</v>
      </c>
    </row>
    <row r="276" spans="1:2">
      <c r="A276" s="2">
        <v>2.0975527615626404</v>
      </c>
      <c r="B276" s="2">
        <v>3.1479381443298968</v>
      </c>
    </row>
    <row r="277" spans="1:2">
      <c r="A277" s="2">
        <v>2.2569300786098467</v>
      </c>
      <c r="B277" s="2">
        <v>3.3156708004509583</v>
      </c>
    </row>
    <row r="278" spans="1:2">
      <c r="A278" s="2">
        <v>2.2329728518196847</v>
      </c>
      <c r="B278" s="2">
        <v>3.1351931330472103</v>
      </c>
    </row>
    <row r="279" spans="1:2">
      <c r="A279" s="2">
        <v>1.4359590792838874</v>
      </c>
      <c r="B279" s="2">
        <v>3.0621963070942662</v>
      </c>
    </row>
    <row r="280" spans="1:2">
      <c r="A280" s="2">
        <v>1.4551689528270324</v>
      </c>
      <c r="B280" s="2">
        <v>3.076216712580349</v>
      </c>
    </row>
    <row r="281" spans="1:2">
      <c r="A281" s="2">
        <v>1.5437219730941705</v>
      </c>
      <c r="B281" s="2">
        <v>2.9721900347624564</v>
      </c>
    </row>
    <row r="282" spans="1:2">
      <c r="A282" s="2">
        <v>1.5038315721545534</v>
      </c>
      <c r="B282" s="2">
        <v>3.0802274162981682</v>
      </c>
    </row>
    <row r="283" spans="1:2">
      <c r="A283" s="2">
        <v>1.4981371718882304</v>
      </c>
      <c r="B283" s="2">
        <v>3.1000676132521976</v>
      </c>
    </row>
    <row r="284" spans="1:2">
      <c r="A284" s="2">
        <v>1.429919013436407</v>
      </c>
      <c r="B284" s="2">
        <v>3.1726089417091115</v>
      </c>
    </row>
    <row r="285" spans="1:2">
      <c r="A285" s="2">
        <v>1.3489913817596364</v>
      </c>
      <c r="B285" s="2">
        <v>3.1299303944315544</v>
      </c>
    </row>
    <row r="286" spans="1:2">
      <c r="A286" s="2">
        <v>1.4224084632822698</v>
      </c>
      <c r="B286" s="2">
        <v>3.2388201712654614</v>
      </c>
    </row>
    <row r="287" spans="1:2">
      <c r="A287" s="2">
        <v>1.5028436433633738</v>
      </c>
      <c r="B287" s="2">
        <v>2.9935379644588047</v>
      </c>
    </row>
    <row r="288" spans="1:2">
      <c r="A288" s="2">
        <v>1.5018726591760299</v>
      </c>
      <c r="B288" s="2">
        <v>3.1547832318165532</v>
      </c>
    </row>
    <row r="289" spans="1:2">
      <c r="A289" s="2">
        <v>1.5595611285266457</v>
      </c>
      <c r="B289" s="2">
        <v>3.0845619031663594</v>
      </c>
    </row>
    <row r="290" spans="1:2">
      <c r="A290" s="2">
        <v>1.6534596057209123</v>
      </c>
      <c r="B290" s="2">
        <v>3.0623277318396016</v>
      </c>
    </row>
    <row r="291" spans="1:2">
      <c r="A291" s="2">
        <v>1.5476963871395426</v>
      </c>
      <c r="B291" s="2">
        <v>2.9724229287090558</v>
      </c>
    </row>
    <row r="292" spans="1:2">
      <c r="A292" s="2">
        <v>1.5612097935669706</v>
      </c>
      <c r="B292" s="2">
        <v>2.8513189448441247</v>
      </c>
    </row>
    <row r="293" spans="1:2">
      <c r="A293" s="2">
        <v>1.5753548503751922</v>
      </c>
      <c r="B293" s="2">
        <v>2.9705046197583509</v>
      </c>
    </row>
    <row r="294" spans="1:2">
      <c r="A294" s="2">
        <v>1.3484627294846272</v>
      </c>
      <c r="B294" s="2">
        <v>2.964273204903678</v>
      </c>
    </row>
    <row r="295" spans="1:2">
      <c r="A295" s="2">
        <v>1.5503599298288064</v>
      </c>
      <c r="B295" s="2">
        <v>3.0672379696769942</v>
      </c>
    </row>
    <row r="296" spans="1:2">
      <c r="A296" s="2">
        <v>1.5995642362462066</v>
      </c>
      <c r="B296" s="2">
        <v>3.1344784248010056</v>
      </c>
    </row>
    <row r="297" spans="1:2">
      <c r="A297" s="2">
        <v>1.6220340404125095</v>
      </c>
      <c r="B297" s="2">
        <v>3.2059158134243457</v>
      </c>
    </row>
    <row r="298" spans="1:2">
      <c r="A298" s="2">
        <v>1.614851304506477</v>
      </c>
      <c r="B298" s="2">
        <v>3.0689138576779027</v>
      </c>
    </row>
    <row r="299" spans="1:2">
      <c r="A299" s="2">
        <v>1.6532641958517511</v>
      </c>
      <c r="B299" s="2">
        <v>3.2294573643410853</v>
      </c>
    </row>
    <row r="300" spans="1:2">
      <c r="A300" s="2">
        <v>1.5801911381407472</v>
      </c>
      <c r="B300" s="2">
        <v>3.1081300813008128</v>
      </c>
    </row>
    <row r="301" spans="1:2">
      <c r="A301" s="2">
        <v>1.5728934010152285</v>
      </c>
      <c r="B301" s="2">
        <v>3.1337792642140467</v>
      </c>
    </row>
    <row r="302" spans="1:2">
      <c r="A302" s="2">
        <v>1.6722297214382134</v>
      </c>
      <c r="B302" s="2">
        <v>3.4549105512960936</v>
      </c>
    </row>
    <row r="303" spans="1:2">
      <c r="A303" s="2">
        <v>1.6628792057363486</v>
      </c>
      <c r="B303" s="2">
        <v>3.4044856921887083</v>
      </c>
    </row>
    <row r="304" spans="1:2">
      <c r="A304" s="2">
        <v>1.6301422901945601</v>
      </c>
      <c r="B304" s="2">
        <v>3.3935622317596565</v>
      </c>
    </row>
    <row r="305" spans="1:2">
      <c r="A305" s="2">
        <v>1.4162394346681446</v>
      </c>
      <c r="B305" s="2">
        <v>3.2599905970850962</v>
      </c>
    </row>
    <row r="306" spans="1:2">
      <c r="A306" s="2">
        <v>1.579715864246251</v>
      </c>
      <c r="B306" s="2">
        <v>3.7150997150997149</v>
      </c>
    </row>
    <row r="307" spans="1:2">
      <c r="A307" s="2">
        <v>1.5668542199488491</v>
      </c>
      <c r="B307" s="2">
        <v>3.1767241379310347</v>
      </c>
    </row>
    <row r="308" spans="1:2">
      <c r="A308" s="2">
        <v>1.385716110898173</v>
      </c>
      <c r="B308" s="2">
        <v>3.5547850208044385</v>
      </c>
    </row>
    <row r="309" spans="1:2">
      <c r="A309" s="2">
        <v>1.5301643321936693</v>
      </c>
      <c r="B309" s="2">
        <v>3.4658687943262412</v>
      </c>
    </row>
    <row r="310" spans="1:2">
      <c r="A310" s="2">
        <v>1.5430722051853918</v>
      </c>
      <c r="B310" s="2">
        <v>3.6188734455010971</v>
      </c>
    </row>
    <row r="311" spans="1:2">
      <c r="A311" s="2">
        <v>1.5904659777734451</v>
      </c>
      <c r="B311" s="2">
        <v>4.5150201300712292</v>
      </c>
    </row>
    <row r="312" spans="1:2">
      <c r="A312" s="2">
        <v>1.6436353211009174</v>
      </c>
      <c r="B312" s="2">
        <v>3.3302063789868668</v>
      </c>
    </row>
    <row r="313" spans="1:2">
      <c r="A313" s="2">
        <v>1.5201969621098315</v>
      </c>
      <c r="B313" s="2">
        <v>3.2380952380952381</v>
      </c>
    </row>
    <row r="314" spans="1:2">
      <c r="A314" s="2">
        <v>1.5432455078670515</v>
      </c>
      <c r="B314" s="2">
        <v>3.1545741324921135</v>
      </c>
    </row>
    <row r="315" spans="1:2">
      <c r="A315" s="2">
        <v>2.1036805011746282</v>
      </c>
      <c r="B315" s="2">
        <v>3.4466338259441707</v>
      </c>
    </row>
    <row r="316" spans="1:2">
      <c r="A316" s="2">
        <v>1.750858123569794</v>
      </c>
      <c r="B316" s="2">
        <v>3.3782196113872569</v>
      </c>
    </row>
    <row r="317" spans="1:2">
      <c r="A317" s="2">
        <v>1.6926158680282797</v>
      </c>
      <c r="B317" s="2">
        <v>3.51953125</v>
      </c>
    </row>
    <row r="318" spans="1:2">
      <c r="A318" s="2">
        <v>1.5880040089430267</v>
      </c>
      <c r="B318" s="2">
        <v>3.3339686573485809</v>
      </c>
    </row>
    <row r="319" spans="1:2">
      <c r="A319" s="2">
        <v>1.4881335478680611</v>
      </c>
      <c r="B319" s="2">
        <v>3.4373364350101774</v>
      </c>
    </row>
    <row r="320" spans="1:2">
      <c r="A320" s="2">
        <v>1.3447378056222286</v>
      </c>
      <c r="B320" s="2">
        <v>3.503382411460406</v>
      </c>
    </row>
    <row r="321" spans="1:2">
      <c r="A321" s="2">
        <v>1.4176656365673923</v>
      </c>
      <c r="B321" s="2">
        <v>3.2528801843317972</v>
      </c>
    </row>
    <row r="322" spans="1:2">
      <c r="A322" s="2">
        <v>1.4750755287009063</v>
      </c>
      <c r="B322" s="2">
        <v>3.1550632911392404</v>
      </c>
    </row>
    <row r="323" spans="1:2">
      <c r="A323" s="2">
        <v>1.510915002322341</v>
      </c>
      <c r="B323" s="2">
        <v>3.23</v>
      </c>
    </row>
    <row r="324" spans="1:2">
      <c r="A324" s="2">
        <v>1.5597763208638642</v>
      </c>
      <c r="B324" s="2">
        <v>3.2924701561065199</v>
      </c>
    </row>
    <row r="325" spans="1:2">
      <c r="A325" s="2">
        <v>1.5690486628671636</v>
      </c>
      <c r="B325" s="2">
        <v>3.2027824620573355</v>
      </c>
    </row>
    <row r="326" spans="1:2">
      <c r="A326" s="2">
        <v>1.5837574523774902</v>
      </c>
      <c r="B326" s="2">
        <v>3.3901795142555438</v>
      </c>
    </row>
    <row r="327" spans="1:2">
      <c r="A327" s="2">
        <v>1.565912936471312</v>
      </c>
      <c r="B327" s="2">
        <v>3.0020935101186321</v>
      </c>
    </row>
    <row r="328" spans="1:2">
      <c r="A328" s="2">
        <v>1.5626293995859213</v>
      </c>
      <c r="B328" s="2">
        <v>3.0611620795107033</v>
      </c>
    </row>
    <row r="329" spans="1:2">
      <c r="A329" s="2">
        <v>1.6124190108253853</v>
      </c>
      <c r="B329" s="2">
        <v>3.4971363115693013</v>
      </c>
    </row>
    <row r="330" spans="1:2">
      <c r="A330" s="2">
        <v>1.6000408956139454</v>
      </c>
      <c r="B330" s="2">
        <v>3.3732283464566928</v>
      </c>
    </row>
    <row r="331" spans="1:2">
      <c r="A331" s="2">
        <v>1.5949329060684958</v>
      </c>
      <c r="B331" s="2">
        <v>3.4676409185803756</v>
      </c>
    </row>
    <row r="332" spans="1:2">
      <c r="A332" s="2">
        <v>1.6110394842868654</v>
      </c>
      <c r="B332" s="2">
        <v>3.4218097447795826</v>
      </c>
    </row>
    <row r="333" spans="1:2">
      <c r="A333" s="2">
        <v>1.8415295871727813</v>
      </c>
      <c r="B333" s="2">
        <v>3.5644511581067473</v>
      </c>
    </row>
    <row r="334" spans="1:2">
      <c r="A334" s="2">
        <v>1.7511590011244265</v>
      </c>
      <c r="B334" s="2">
        <v>3.1918951132300357</v>
      </c>
    </row>
    <row r="335" spans="1:2">
      <c r="A335" s="2">
        <v>1.7149731069394643</v>
      </c>
      <c r="B335" s="2">
        <v>3.0837817063797077</v>
      </c>
    </row>
    <row r="336" spans="1:2">
      <c r="A336" s="2">
        <v>1.7419066660994598</v>
      </c>
      <c r="B336" s="2">
        <v>3.2109067017082786</v>
      </c>
    </row>
    <row r="337" spans="1:2">
      <c r="A337" s="2">
        <v>1.7791639127561136</v>
      </c>
      <c r="B337" s="2">
        <v>3.2601562500000001</v>
      </c>
    </row>
    <row r="338" spans="1:2">
      <c r="A338" s="2">
        <v>1.7734590194038073</v>
      </c>
      <c r="B338" s="2">
        <v>3.3670608108108109</v>
      </c>
    </row>
    <row r="339" spans="1:2">
      <c r="A339" s="2">
        <v>1.6613782559783079</v>
      </c>
      <c r="B339" s="2">
        <v>3.2107234589041096</v>
      </c>
    </row>
    <row r="340" spans="1:2">
      <c r="A340" s="2">
        <v>1.7752116513672191</v>
      </c>
      <c r="B340" s="2">
        <v>3.2766687461010604</v>
      </c>
    </row>
    <row r="341" spans="1:2">
      <c r="A341" s="2">
        <v>1.7908221177233663</v>
      </c>
      <c r="B341" s="2">
        <v>3.4344226579520698</v>
      </c>
    </row>
    <row r="342" spans="1:2">
      <c r="A342" s="2">
        <v>1.7844896052324224</v>
      </c>
      <c r="B342" s="2">
        <v>3.106113843991567</v>
      </c>
    </row>
    <row r="343" spans="1:2">
      <c r="A343" s="2">
        <v>1.7875382531480459</v>
      </c>
      <c r="B343" s="2">
        <v>3.4218230206254159</v>
      </c>
    </row>
    <row r="344" spans="1:2">
      <c r="A344" s="2">
        <v>1.7251710058857839</v>
      </c>
      <c r="B344" s="2">
        <v>3.4566744730679155</v>
      </c>
    </row>
    <row r="345" spans="1:2">
      <c r="A345" s="2">
        <v>1.7457756876469623</v>
      </c>
      <c r="B345" s="2">
        <v>3.5126227208976157</v>
      </c>
    </row>
    <row r="346" spans="1:2">
      <c r="A346" s="2">
        <v>1.7514597030021608</v>
      </c>
      <c r="B346" s="2">
        <v>3.4397350993377485</v>
      </c>
    </row>
    <row r="347" spans="1:2">
      <c r="A347" s="2">
        <v>1.7081075943351391</v>
      </c>
      <c r="B347" s="2">
        <v>3.2641363284275755</v>
      </c>
    </row>
    <row r="348" spans="1:2">
      <c r="A348" s="2">
        <v>1.7037003852701371</v>
      </c>
      <c r="B348" s="2">
        <v>3.308786610878661</v>
      </c>
    </row>
    <row r="349" spans="1:2">
      <c r="A349" s="2">
        <v>1.6201671891327063</v>
      </c>
      <c r="B349" s="2">
        <v>3.140139505389981</v>
      </c>
    </row>
    <row r="350" spans="1:2">
      <c r="A350" s="2">
        <v>1.5610390885877037</v>
      </c>
      <c r="B350" s="2">
        <v>3.2898550724637681</v>
      </c>
    </row>
    <row r="351" spans="1:2">
      <c r="A351" s="2">
        <v>1.5180754362135618</v>
      </c>
      <c r="B351" s="2">
        <v>3.4784714747039827</v>
      </c>
    </row>
    <row r="352" spans="1:2">
      <c r="A352" s="2">
        <v>1.5463313813296591</v>
      </c>
      <c r="B352" s="2">
        <v>3.5131860299358517</v>
      </c>
    </row>
    <row r="353" spans="1:2">
      <c r="A353" s="2">
        <v>1.6631409107206885</v>
      </c>
      <c r="B353" s="2">
        <v>3.3016543470608939</v>
      </c>
    </row>
    <row r="354" spans="1:2">
      <c r="A354" s="2">
        <v>2.3233941046174817</v>
      </c>
      <c r="B354" s="2">
        <v>3.5211111111111113</v>
      </c>
    </row>
    <row r="355" spans="1:2">
      <c r="A355" s="2">
        <v>2.319520031473346</v>
      </c>
      <c r="B355" s="2">
        <v>3.4106557377049178</v>
      </c>
    </row>
    <row r="356" spans="1:2">
      <c r="A356" s="2">
        <v>2.3829638124362895</v>
      </c>
      <c r="B356" s="2">
        <v>3.1935669155657669</v>
      </c>
    </row>
    <row r="357" spans="1:2">
      <c r="A357" s="2">
        <v>2.3930280734338165</v>
      </c>
      <c r="B357" s="2">
        <v>3.0464272760246645</v>
      </c>
    </row>
    <row r="358" spans="1:2">
      <c r="A358" s="2">
        <v>2.3703244471998346</v>
      </c>
      <c r="B358" s="2">
        <v>3.4868301544050864</v>
      </c>
    </row>
    <row r="359" spans="1:2">
      <c r="A359" s="2">
        <v>2.2957717286168302</v>
      </c>
      <c r="B359" s="2">
        <v>3.5474985947161328</v>
      </c>
    </row>
    <row r="360" spans="1:2">
      <c r="A360" s="2">
        <v>2.3272914698049996</v>
      </c>
      <c r="B360" s="2">
        <v>3.2977681001633097</v>
      </c>
    </row>
    <row r="361" spans="1:2">
      <c r="A361" s="2">
        <v>2.3918364459535937</v>
      </c>
      <c r="B361" s="2">
        <v>3.4354511169132578</v>
      </c>
    </row>
    <row r="362" spans="1:2">
      <c r="A362" s="2">
        <v>2.3105634187660526</v>
      </c>
      <c r="B362" s="2">
        <v>3.3534712950600802</v>
      </c>
    </row>
    <row r="363" spans="1:2">
      <c r="A363" s="2">
        <v>2.2255393641180925</v>
      </c>
      <c r="B363" s="2">
        <v>3.3346153846153848</v>
      </c>
    </row>
    <row r="364" spans="1:2">
      <c r="A364" s="2">
        <v>2.4071734847606905</v>
      </c>
      <c r="B364" s="2">
        <v>3.1266318537859008</v>
      </c>
    </row>
    <row r="365" spans="1:2">
      <c r="A365" s="2">
        <v>2.5100144847909696</v>
      </c>
      <c r="B365" s="2">
        <v>3.3825517100143356</v>
      </c>
    </row>
    <row r="366" spans="1:2">
      <c r="A366" s="2">
        <v>2.5069342537668189</v>
      </c>
      <c r="B366" s="2">
        <v>3.5183809151349239</v>
      </c>
    </row>
    <row r="367" spans="1:2">
      <c r="A367" s="2">
        <v>2.4418592464497197</v>
      </c>
      <c r="B367" s="2">
        <v>3.424915950691072</v>
      </c>
    </row>
    <row r="368" spans="1:2">
      <c r="A368" s="2">
        <v>2.444949250845819</v>
      </c>
      <c r="B368" s="2">
        <v>3.2993981083404988</v>
      </c>
    </row>
    <row r="369" spans="1:2">
      <c r="A369" s="2">
        <v>2.5379124857763524</v>
      </c>
      <c r="B369" s="2">
        <v>3.1311761546723953</v>
      </c>
    </row>
    <row r="370" spans="1:2">
      <c r="A370" s="2">
        <v>2.4154934661757275</v>
      </c>
      <c r="B370" s="2">
        <v>3.1725784447476126</v>
      </c>
    </row>
    <row r="371" spans="1:2">
      <c r="A371" s="2">
        <v>2.3760185788787482</v>
      </c>
      <c r="B371" s="2">
        <v>2.5993978073271578</v>
      </c>
    </row>
    <row r="372" spans="1:2">
      <c r="A372" s="2">
        <v>2.3535114684322536</v>
      </c>
      <c r="B372" s="2">
        <v>2.7438689832903815</v>
      </c>
    </row>
    <row r="373" spans="1:2">
      <c r="A373" s="2">
        <v>2.3810172429805281</v>
      </c>
      <c r="B373" s="2">
        <v>2.8841829085457271</v>
      </c>
    </row>
    <row r="374" spans="1:2">
      <c r="A374" s="2">
        <v>2.5047388653234357</v>
      </c>
      <c r="B374" s="2">
        <v>3.0495391705069124</v>
      </c>
    </row>
    <row r="375" spans="1:2">
      <c r="A375" s="2">
        <v>2.5280199716819434</v>
      </c>
      <c r="B375" s="2">
        <v>3.1053435114503816</v>
      </c>
    </row>
    <row r="376" spans="1:2">
      <c r="A376" s="2">
        <v>2.320739424545653</v>
      </c>
      <c r="B376" s="2">
        <v>3.0644740276690161</v>
      </c>
    </row>
    <row r="377" spans="1:2">
      <c r="A377" s="2">
        <v>2.2442392042997468</v>
      </c>
      <c r="B377" s="2">
        <v>2.9736019451198334</v>
      </c>
    </row>
    <row r="378" spans="1:2">
      <c r="A378" s="2">
        <v>2.2819760710150523</v>
      </c>
      <c r="B378" s="2">
        <v>2.9868776534156698</v>
      </c>
    </row>
    <row r="379" spans="1:2">
      <c r="A379" s="2">
        <v>2.2834972589487261</v>
      </c>
      <c r="B379" s="2">
        <v>3.3470306783000283</v>
      </c>
    </row>
    <row r="380" spans="1:2">
      <c r="A380" s="2">
        <v>2.2409273821390334</v>
      </c>
      <c r="B380" s="2">
        <v>3.7426710097719869</v>
      </c>
    </row>
    <row r="381" spans="1:2">
      <c r="A381" s="2">
        <v>2.3121300607686845</v>
      </c>
      <c r="B381" s="2">
        <v>3.38134687332977</v>
      </c>
    </row>
    <row r="382" spans="1:2">
      <c r="A382" s="2">
        <v>2.3318500770152317</v>
      </c>
      <c r="B382" s="2">
        <v>3.3041575492341355</v>
      </c>
    </row>
    <row r="383" spans="1:2">
      <c r="A383" s="2">
        <v>2.4813178722621019</v>
      </c>
      <c r="B383" s="2">
        <v>3.2390725959711135</v>
      </c>
    </row>
    <row r="384" spans="1:2">
      <c r="A384" s="2">
        <v>2.2889360743814948</v>
      </c>
      <c r="B384" s="2">
        <v>3.2755287009063445</v>
      </c>
    </row>
    <row r="385" spans="1:2">
      <c r="A385" s="2">
        <v>2.3085547894772072</v>
      </c>
      <c r="B385" s="2">
        <v>3.1335633316904881</v>
      </c>
    </row>
    <row r="386" spans="1:2">
      <c r="A386" s="2">
        <v>2.254167760567078</v>
      </c>
      <c r="B386" s="2">
        <v>3.289958158995816</v>
      </c>
    </row>
    <row r="387" spans="1:2">
      <c r="A387" s="2">
        <v>2.2566024039795898</v>
      </c>
      <c r="B387" s="2">
        <v>3.3060179257362354</v>
      </c>
    </row>
    <row r="388" spans="1:2">
      <c r="A388" s="2">
        <v>2.2626507381945227</v>
      </c>
      <c r="B388" s="2">
        <v>3.3436692506459949</v>
      </c>
    </row>
    <row r="389" spans="1:2">
      <c r="A389" s="2">
        <v>2.2442241996246235</v>
      </c>
      <c r="B389" s="2">
        <v>3.5538806927517639</v>
      </c>
    </row>
    <row r="390" spans="1:2">
      <c r="A390" s="2">
        <v>1.6839247987591259</v>
      </c>
      <c r="B390" s="2">
        <v>3.4764949229033473</v>
      </c>
    </row>
    <row r="391" spans="1:2">
      <c r="A391" s="2">
        <v>1.6571303164640303</v>
      </c>
      <c r="B391" s="2">
        <v>3.3451688009313156</v>
      </c>
    </row>
    <row r="392" spans="1:2">
      <c r="A392" s="2">
        <v>1.6209174853740012</v>
      </c>
      <c r="B392" s="2">
        <v>3.9231160896130346</v>
      </c>
    </row>
    <row r="393" spans="1:2">
      <c r="A393" s="2">
        <v>1.6729275720749137</v>
      </c>
      <c r="B393" s="2">
        <v>4.087694145758662</v>
      </c>
    </row>
    <row r="394" spans="1:2">
      <c r="A394" s="2">
        <v>2.8147664450750693</v>
      </c>
      <c r="B394" s="2">
        <v>4.1439252336448602</v>
      </c>
    </row>
    <row r="395" spans="1:2">
      <c r="A395" s="2">
        <v>2.2718639033914383</v>
      </c>
      <c r="B395" s="2">
        <v>4.0946732318710835</v>
      </c>
    </row>
    <row r="396" spans="1:2">
      <c r="A396" s="2">
        <v>2.1554857953063578</v>
      </c>
      <c r="B396" s="2">
        <v>3.3759630200308166</v>
      </c>
    </row>
    <row r="397" spans="1:2">
      <c r="A397" s="2">
        <v>2.1015351977952248</v>
      </c>
      <c r="B397" s="2">
        <v>3.2660455486542443</v>
      </c>
    </row>
    <row r="398" spans="1:2">
      <c r="A398" s="2">
        <v>2.0100431909247023</v>
      </c>
      <c r="B398" s="2">
        <v>3.1740473738414008</v>
      </c>
    </row>
    <row r="399" spans="1:2">
      <c r="A399" s="2">
        <v>1.9413482208746431</v>
      </c>
      <c r="B399" s="2">
        <v>3.2258992805755398</v>
      </c>
    </row>
    <row r="400" spans="1:2">
      <c r="A400" s="2">
        <v>1.908990982934645</v>
      </c>
      <c r="B400" s="2">
        <v>3.5645431684828166</v>
      </c>
    </row>
    <row r="401" spans="1:2">
      <c r="A401" s="2">
        <v>1.8174522265362341</v>
      </c>
      <c r="B401" s="2">
        <v>3.62400906002265</v>
      </c>
    </row>
    <row r="402" spans="1:2">
      <c r="A402" s="2">
        <v>1.8354185368043088</v>
      </c>
      <c r="B402" s="2">
        <v>3.3921271763815293</v>
      </c>
    </row>
    <row r="403" spans="1:2">
      <c r="A403" s="2">
        <v>1.8216767891803896</v>
      </c>
      <c r="B403" s="2">
        <v>3.6266447368421053</v>
      </c>
    </row>
    <row r="404" spans="1:2">
      <c r="A404" s="2">
        <v>1.8236332192143436</v>
      </c>
      <c r="B404" s="2">
        <v>3.7136696852091418</v>
      </c>
    </row>
    <row r="405" spans="1:2">
      <c r="A405" s="2">
        <v>1.7502958128172832</v>
      </c>
      <c r="B405" s="2">
        <v>3.6756554307116103</v>
      </c>
    </row>
    <row r="406" spans="1:2">
      <c r="A406" s="2">
        <v>1.7259896304830877</v>
      </c>
      <c r="B406" s="2">
        <v>3.8996710526315788</v>
      </c>
    </row>
    <row r="407" spans="1:2">
      <c r="A407" s="2">
        <v>1.7062562883014727</v>
      </c>
      <c r="B407" s="2">
        <v>3.8611111111111112</v>
      </c>
    </row>
    <row r="408" spans="1:2">
      <c r="A408" s="2">
        <v>1.7436868103965653</v>
      </c>
      <c r="B408" s="2">
        <v>3.3725671918443001</v>
      </c>
    </row>
    <row r="409" spans="1:2">
      <c r="A409" s="2">
        <v>1.6377471839799749</v>
      </c>
      <c r="B409" s="2">
        <v>3.3653675819309123</v>
      </c>
    </row>
    <row r="410" spans="1:2">
      <c r="A410" s="2">
        <v>1.5234828998761551</v>
      </c>
      <c r="B410" s="2">
        <v>3.3881877839475014</v>
      </c>
    </row>
    <row r="411" spans="1:2">
      <c r="A411" s="2">
        <v>1.4565004383476872</v>
      </c>
      <c r="B411" s="2">
        <v>3.2782283218964441</v>
      </c>
    </row>
    <row r="412" spans="1:2">
      <c r="A412" s="2">
        <v>1.5027741234341931</v>
      </c>
      <c r="B412" s="2">
        <v>3.3391038696537678</v>
      </c>
    </row>
    <row r="413" spans="1:2">
      <c r="A413" s="2">
        <v>1.4983197898209812</v>
      </c>
      <c r="B413" s="2">
        <v>3.1927592954990214</v>
      </c>
    </row>
    <row r="414" spans="1:2">
      <c r="A414" s="2">
        <v>1.484695218076721</v>
      </c>
      <c r="B414" s="2">
        <v>3.5481325618095738</v>
      </c>
    </row>
    <row r="415" spans="1:2">
      <c r="A415" s="2">
        <v>1.491700826557355</v>
      </c>
      <c r="B415" s="2">
        <v>3.4763715372080393</v>
      </c>
    </row>
    <row r="416" spans="1:2">
      <c r="A416" s="2">
        <v>1.4716176657757414</v>
      </c>
      <c r="B416" s="2">
        <v>3.2701846965699208</v>
      </c>
    </row>
    <row r="417" spans="1:2">
      <c r="A417" s="2">
        <v>1.4653419896386648</v>
      </c>
      <c r="B417" s="2">
        <v>3.5474794841735053</v>
      </c>
    </row>
    <row r="418" spans="1:2">
      <c r="A418" s="2">
        <v>1.5104995029821073</v>
      </c>
      <c r="B418" s="2">
        <v>3.750301568154403</v>
      </c>
    </row>
    <row r="419" spans="1:2">
      <c r="A419" s="2">
        <v>1.4443002491694352</v>
      </c>
      <c r="B419" s="2">
        <v>3.2050113895216401</v>
      </c>
    </row>
    <row r="420" spans="1:2">
      <c r="A420" s="2">
        <v>1.4737918690871901</v>
      </c>
      <c r="B420" s="2">
        <v>3.1979166666666665</v>
      </c>
    </row>
    <row r="421" spans="1:2">
      <c r="A421" s="2">
        <v>1.4322644628099173</v>
      </c>
      <c r="B421" s="2">
        <v>3.6067839195979898</v>
      </c>
    </row>
    <row r="422" spans="1:2">
      <c r="A422" s="2">
        <v>1.447892600686856</v>
      </c>
      <c r="B422" s="2">
        <v>3.6084388185654008</v>
      </c>
    </row>
    <row r="423" spans="1:2">
      <c r="A423" s="2">
        <v>1.4472780774889651</v>
      </c>
      <c r="B423" s="2">
        <v>3.4486438417074257</v>
      </c>
    </row>
    <row r="424" spans="1:2">
      <c r="A424" s="2">
        <v>1.4939652448657188</v>
      </c>
      <c r="B424" s="2">
        <v>3.7452596867271226</v>
      </c>
    </row>
    <row r="425" spans="1:2">
      <c r="A425" s="2">
        <v>1.5052162934414246</v>
      </c>
      <c r="B425" s="2">
        <v>3.400290416263311</v>
      </c>
    </row>
    <row r="426" spans="1:2">
      <c r="A426" s="2">
        <v>1.4738774172402491</v>
      </c>
      <c r="B426" s="2">
        <v>3.0532646048109964</v>
      </c>
    </row>
    <row r="427" spans="1:2">
      <c r="A427" s="2">
        <v>1.4427220178665265</v>
      </c>
      <c r="B427" s="2">
        <v>3.1702525724976613</v>
      </c>
    </row>
    <row r="428" spans="1:2">
      <c r="A428" s="2">
        <v>1.4498136034325104</v>
      </c>
      <c r="B428" s="2">
        <v>3.5084087968952136</v>
      </c>
    </row>
    <row r="429" spans="1:2">
      <c r="A429" s="2">
        <v>1.4223242441105546</v>
      </c>
      <c r="B429" s="2">
        <v>3.3376288659793816</v>
      </c>
    </row>
    <row r="430" spans="1:2">
      <c r="A430" s="2">
        <v>1.4503959760273972</v>
      </c>
      <c r="B430" s="2">
        <v>3.3178152492668622</v>
      </c>
    </row>
    <row r="431" spans="1:2">
      <c r="A431" s="2">
        <v>1.4414556005561265</v>
      </c>
      <c r="B431" s="2">
        <v>2.8881384550443223</v>
      </c>
    </row>
    <row r="432" spans="1:2">
      <c r="A432" s="2">
        <v>1.4597067133055295</v>
      </c>
      <c r="B432" s="2">
        <v>2.531570426335672</v>
      </c>
    </row>
    <row r="433" spans="1:2">
      <c r="A433" s="2">
        <v>1.9068135751780053</v>
      </c>
      <c r="B433" s="2">
        <v>2.3907595927956149</v>
      </c>
    </row>
    <row r="434" spans="1:2">
      <c r="A434" s="2">
        <v>1.868366285119667</v>
      </c>
      <c r="B434" s="2">
        <v>2.0938873351977625</v>
      </c>
    </row>
    <row r="435" spans="1:2">
      <c r="A435" s="2">
        <v>1.4273645020405241</v>
      </c>
      <c r="B435" s="2">
        <v>2.6638134592680047</v>
      </c>
    </row>
    <row r="436" spans="1:2">
      <c r="A436" s="2">
        <v>1.4406670483824793</v>
      </c>
      <c r="B436" s="2">
        <v>2.5788124733020075</v>
      </c>
    </row>
    <row r="437" spans="1:2">
      <c r="A437" s="2">
        <v>1.4348822406110757</v>
      </c>
      <c r="B437" s="2">
        <v>2.8383629599007856</v>
      </c>
    </row>
    <row r="438" spans="1:2">
      <c r="A438" s="2">
        <v>1.4355585934533304</v>
      </c>
      <c r="B438" s="2">
        <v>2.4942263279445727</v>
      </c>
    </row>
    <row r="439" spans="1:2">
      <c r="A439" s="2">
        <v>1.4107759613170618</v>
      </c>
      <c r="B439" s="2">
        <v>2.5796486977589339</v>
      </c>
    </row>
    <row r="440" spans="1:2">
      <c r="A440" s="2">
        <v>1.429682217714672</v>
      </c>
      <c r="B440" s="2">
        <v>2.1161939615736505</v>
      </c>
    </row>
    <row r="441" spans="1:2">
      <c r="A441" s="2">
        <v>1.391543635887132</v>
      </c>
      <c r="B441" s="2">
        <v>2.2507068803016024</v>
      </c>
    </row>
    <row r="442" spans="1:2">
      <c r="A442" s="2">
        <v>1.3988239686391637</v>
      </c>
      <c r="B442" s="2">
        <v>2.4921119592875316</v>
      </c>
    </row>
    <row r="443" spans="1:2">
      <c r="A443" s="2">
        <v>1.3630185141785798</v>
      </c>
      <c r="B443" s="2">
        <v>2.5020942408376965</v>
      </c>
    </row>
    <row r="444" spans="1:2">
      <c r="A444" s="2">
        <v>1.4007779012541672</v>
      </c>
      <c r="B444" s="2">
        <v>2.8382531338455319</v>
      </c>
    </row>
    <row r="445" spans="1:2">
      <c r="A445" s="2">
        <v>1.4390758005674908</v>
      </c>
      <c r="B445" s="2">
        <v>2.5083333333333333</v>
      </c>
    </row>
    <row r="446" spans="1:2">
      <c r="A446" s="2">
        <v>1.4123905955036897</v>
      </c>
      <c r="B446" s="2">
        <v>2.2434135166093929</v>
      </c>
    </row>
    <row r="447" spans="1:2">
      <c r="A447" s="2">
        <v>1.4166189111747851</v>
      </c>
      <c r="B447" s="2">
        <v>2.267723880597015</v>
      </c>
    </row>
    <row r="448" spans="1:2">
      <c r="A448" s="2">
        <v>1.3981455980905169</v>
      </c>
      <c r="B448" s="2">
        <v>2.1167664670658684</v>
      </c>
    </row>
    <row r="449" spans="1:2">
      <c r="A449" s="2">
        <v>1.3146043917741372</v>
      </c>
      <c r="B449" s="2">
        <v>2.5802285146547441</v>
      </c>
    </row>
    <row r="450" spans="1:2">
      <c r="A450" s="2">
        <v>1.3910212474297463</v>
      </c>
      <c r="B450" s="2">
        <v>2.4325798908807483</v>
      </c>
    </row>
    <row r="451" spans="1:2">
      <c r="A451" s="2">
        <v>1.4214912280701755</v>
      </c>
      <c r="B451" s="2">
        <v>2.4834680382072007</v>
      </c>
    </row>
    <row r="452" spans="1:2">
      <c r="A452" s="2">
        <v>1.379160985000401</v>
      </c>
      <c r="B452" s="2">
        <v>2.2205334987593051</v>
      </c>
    </row>
    <row r="453" spans="1:2">
      <c r="A453" s="2">
        <v>1.3658247160535684</v>
      </c>
      <c r="B453" s="2">
        <v>2.3394579696830502</v>
      </c>
    </row>
    <row r="454" spans="1:2">
      <c r="A454" s="2">
        <v>1.3662547701253862</v>
      </c>
      <c r="B454" s="2">
        <v>2.1869565217391305</v>
      </c>
    </row>
    <row r="455" spans="1:2">
      <c r="A455" s="2">
        <v>1.2844804677119319</v>
      </c>
      <c r="B455" s="2">
        <v>2.6332179930795849</v>
      </c>
    </row>
    <row r="456" spans="1:2">
      <c r="A456" s="2">
        <v>1.3242854982610011</v>
      </c>
      <c r="B456" s="2">
        <v>2.6522718738265114</v>
      </c>
    </row>
    <row r="457" spans="1:2">
      <c r="A457" s="2">
        <v>1.3779400606980272</v>
      </c>
      <c r="B457" s="2">
        <v>2.6404612159329139</v>
      </c>
    </row>
    <row r="458" spans="1:2">
      <c r="A458" s="2">
        <v>1.4071824191531177</v>
      </c>
      <c r="B458" s="2">
        <v>2.7513255567338284</v>
      </c>
    </row>
    <row r="459" spans="1:2">
      <c r="A459" s="2">
        <v>1.3926332961277583</v>
      </c>
      <c r="B459" s="2">
        <v>2.5176290240163515</v>
      </c>
    </row>
    <row r="460" spans="1:2">
      <c r="A460" s="2">
        <v>1.3811120917917035</v>
      </c>
      <c r="B460" s="2">
        <v>2.4510204081632652</v>
      </c>
    </row>
    <row r="461" spans="1:2">
      <c r="A461" s="2">
        <v>1.3721001221001221</v>
      </c>
      <c r="B461" s="2">
        <v>2.1976866456361726</v>
      </c>
    </row>
    <row r="462" spans="1:2">
      <c r="A462" s="2">
        <v>1.311560119244783</v>
      </c>
      <c r="B462" s="2">
        <v>2.1576673866090714</v>
      </c>
    </row>
    <row r="463" spans="1:2">
      <c r="A463" s="2">
        <v>1.3161543309292065</v>
      </c>
      <c r="B463" s="2">
        <v>2.5043478260869567</v>
      </c>
    </row>
    <row r="464" spans="1:2">
      <c r="A464" s="2">
        <v>1.356820305200872</v>
      </c>
      <c r="B464" s="2">
        <v>2.708358755338621</v>
      </c>
    </row>
    <row r="465" spans="1:2">
      <c r="A465" s="2">
        <v>1.4108308605341247</v>
      </c>
      <c r="B465" s="2">
        <v>2.497391304347826</v>
      </c>
    </row>
    <row r="466" spans="1:2">
      <c r="A466" s="2">
        <v>1.4142424123135062</v>
      </c>
      <c r="B466" s="2">
        <v>2.6322287199480181</v>
      </c>
    </row>
    <row r="467" spans="1:2">
      <c r="A467" s="2">
        <v>1.4326308108340129</v>
      </c>
      <c r="B467" s="2">
        <v>2.1419141914191417</v>
      </c>
    </row>
    <row r="468" spans="1:2">
      <c r="A468" s="2">
        <v>1.4155941594043977</v>
      </c>
      <c r="B468" s="2">
        <v>2.1066525871172121</v>
      </c>
    </row>
    <row r="469" spans="1:2">
      <c r="A469" s="2">
        <v>1.4062609181748305</v>
      </c>
      <c r="B469" s="2">
        <v>2.0896969696969698</v>
      </c>
    </row>
    <row r="470" spans="1:2">
      <c r="A470" s="2">
        <v>1.3313335742681605</v>
      </c>
      <c r="B470" s="2">
        <v>2.4504504504504503</v>
      </c>
    </row>
    <row r="471" spans="1:2">
      <c r="A471" s="2">
        <v>1.3583488553746319</v>
      </c>
      <c r="B471" s="2">
        <v>2.6394849785407724</v>
      </c>
    </row>
    <row r="472" spans="1:2">
      <c r="A472" s="2">
        <v>1.3662601875114897</v>
      </c>
      <c r="B472" s="2">
        <v>2.6218592964824121</v>
      </c>
    </row>
    <row r="473" spans="1:2">
      <c r="A473" s="2">
        <v>1.3477620187879904</v>
      </c>
      <c r="B473" s="2">
        <v>2.5527603074772887</v>
      </c>
    </row>
    <row r="474" spans="1:2">
      <c r="A474" s="2">
        <v>1.3737047898338222</v>
      </c>
      <c r="B474" s="2">
        <v>2.5018726591760299</v>
      </c>
    </row>
    <row r="475" spans="1:2">
      <c r="A475" s="2">
        <v>1.3269831965611567</v>
      </c>
      <c r="B475" s="2">
        <v>2.6088474970896391</v>
      </c>
    </row>
    <row r="476" spans="1:2">
      <c r="A476" s="2">
        <v>1.2763214234739997</v>
      </c>
      <c r="B476" s="2">
        <v>2.3646578140960162</v>
      </c>
    </row>
    <row r="477" spans="1:2">
      <c r="A477" s="2">
        <v>1.2354961477768496</v>
      </c>
      <c r="B477" s="2">
        <v>2.6707577374599785</v>
      </c>
    </row>
    <row r="478" spans="1:2">
      <c r="A478" s="2">
        <v>1.2464432500790388</v>
      </c>
      <c r="B478" s="2">
        <v>2.4368147720715521</v>
      </c>
    </row>
    <row r="479" spans="1:2">
      <c r="A479" s="2">
        <v>1.2986584442280644</v>
      </c>
      <c r="B479" s="2">
        <v>2.5541044776119404</v>
      </c>
    </row>
    <row r="480" spans="1:2">
      <c r="A480" s="2">
        <v>1.2903847276548543</v>
      </c>
      <c r="B480" s="2">
        <v>2.6110331930808788</v>
      </c>
    </row>
    <row r="481" spans="1:2">
      <c r="A481" s="2">
        <v>1.3111871030776747</v>
      </c>
      <c r="B481" s="2">
        <v>2.364644107351225</v>
      </c>
    </row>
    <row r="482" spans="1:2">
      <c r="A482" s="2">
        <v>1.2914275975685963</v>
      </c>
      <c r="B482" s="2">
        <v>1.994328922495274</v>
      </c>
    </row>
    <row r="483" spans="1:2">
      <c r="A483" s="2">
        <v>1.3033889535635752</v>
      </c>
      <c r="B483" s="2">
        <v>2.4082568807339451</v>
      </c>
    </row>
    <row r="484" spans="1:2">
      <c r="A484" s="2">
        <v>1.2641003776343038</v>
      </c>
      <c r="B484" s="2">
        <v>2.2497911445279866</v>
      </c>
    </row>
    <row r="485" spans="1:2">
      <c r="A485" s="2">
        <v>1.2603463644467083</v>
      </c>
      <c r="B485" s="2">
        <v>2.4318455971049455</v>
      </c>
    </row>
    <row r="486" spans="1:2">
      <c r="A486" s="2">
        <v>1.2461881188118813</v>
      </c>
      <c r="B486" s="2">
        <v>2.4917953667953667</v>
      </c>
    </row>
    <row r="487" spans="1:2">
      <c r="A487" s="2">
        <v>1.3181292910067297</v>
      </c>
      <c r="B487" s="2"/>
    </row>
    <row r="488" spans="1:2">
      <c r="A488" s="2">
        <v>1.3360976267529665</v>
      </c>
      <c r="B488" s="2"/>
    </row>
    <row r="489" spans="1:2">
      <c r="A489" s="2">
        <v>1.3030407028622417</v>
      </c>
      <c r="B489" s="2"/>
    </row>
    <row r="490" spans="1:2">
      <c r="A490" s="2">
        <v>1.3183849081581995</v>
      </c>
      <c r="B490" s="2"/>
    </row>
    <row r="491" spans="1:2">
      <c r="A491" s="2">
        <v>1.3399118413143658</v>
      </c>
      <c r="B491" s="2"/>
    </row>
    <row r="492" spans="1:2">
      <c r="A492" s="2">
        <v>1.3347723704866561</v>
      </c>
      <c r="B492" s="2"/>
    </row>
    <row r="493" spans="1:2">
      <c r="A493" s="2">
        <v>1.3105269857433808</v>
      </c>
      <c r="B493" s="2"/>
    </row>
    <row r="494" spans="1:2">
      <c r="A494" s="2">
        <v>1.3243797271506326</v>
      </c>
      <c r="B494" s="2"/>
    </row>
    <row r="495" spans="1:2">
      <c r="A495" s="2">
        <v>1.3181989924433248</v>
      </c>
      <c r="B495" s="2"/>
    </row>
    <row r="496" spans="1:2">
      <c r="A496" s="2">
        <v>1.2811604584527221</v>
      </c>
      <c r="B496" s="2"/>
    </row>
    <row r="497" spans="1:2">
      <c r="A497" s="2">
        <v>1.2254121262922604</v>
      </c>
      <c r="B497" s="2"/>
    </row>
    <row r="498" spans="1:2">
      <c r="A498" s="2">
        <v>1.2827072758037226</v>
      </c>
      <c r="B498" s="2"/>
    </row>
    <row r="499" spans="1:2">
      <c r="A499" s="2">
        <v>1.3372005044136193</v>
      </c>
      <c r="B499" s="2"/>
    </row>
    <row r="500" spans="1:2">
      <c r="A500" s="2">
        <v>1.3634990288468456</v>
      </c>
      <c r="B500" s="2"/>
    </row>
    <row r="501" spans="1:2">
      <c r="A501" s="2">
        <v>1.5064504793936047</v>
      </c>
      <c r="B501" s="2"/>
    </row>
    <row r="502" spans="1:2">
      <c r="A502" s="2">
        <v>1.4216906732711987</v>
      </c>
      <c r="B502" s="2"/>
    </row>
    <row r="503" spans="1:2">
      <c r="A503" s="2">
        <v>1.4030115146147033</v>
      </c>
      <c r="B503" s="2"/>
    </row>
    <row r="504" spans="1:2">
      <c r="A504" s="2">
        <v>1.3713306511697214</v>
      </c>
      <c r="B504" s="2"/>
    </row>
    <row r="505" spans="1:2">
      <c r="A505" s="2">
        <v>1.3090601807627305</v>
      </c>
      <c r="B505" s="2"/>
    </row>
    <row r="506" spans="1:2">
      <c r="A506" s="2">
        <v>1.3762566528681253</v>
      </c>
      <c r="B506" s="2"/>
    </row>
    <row r="507" spans="1:2">
      <c r="A507" s="2">
        <v>1.431213124190531</v>
      </c>
      <c r="B507" s="2"/>
    </row>
    <row r="508" spans="1:2">
      <c r="A508" s="2">
        <v>1.409274193548387</v>
      </c>
      <c r="B508" s="2"/>
    </row>
    <row r="509" spans="1:2">
      <c r="A509" s="2">
        <v>1.3931175747644409</v>
      </c>
      <c r="B509" s="2"/>
    </row>
    <row r="510" spans="1:2">
      <c r="A510" s="2">
        <v>1.4006364922206507</v>
      </c>
      <c r="B510" s="2"/>
    </row>
    <row r="511" spans="1:2">
      <c r="A511" s="2">
        <v>1.4022527682321497</v>
      </c>
      <c r="B511" s="2"/>
    </row>
    <row r="512" spans="1:2">
      <c r="A512" s="2">
        <v>1.3518964479229381</v>
      </c>
      <c r="B512" s="2"/>
    </row>
    <row r="513" spans="1:2">
      <c r="A513" s="2">
        <v>1.4042280589365792</v>
      </c>
      <c r="B513" s="2"/>
    </row>
    <row r="514" spans="1:2">
      <c r="A514" s="2">
        <v>1.4197930142302717</v>
      </c>
      <c r="B514" s="2"/>
    </row>
    <row r="515" spans="1:2">
      <c r="A515" s="2">
        <v>1.4674810446503792</v>
      </c>
      <c r="B515" s="2"/>
    </row>
    <row r="516" spans="1:2">
      <c r="A516" s="2">
        <v>1.3785125075447655</v>
      </c>
      <c r="B516" s="2"/>
    </row>
    <row r="517" spans="1:2">
      <c r="A517" s="2">
        <v>1.3441828779047764</v>
      </c>
      <c r="B517" s="2"/>
    </row>
    <row r="518" spans="1:2">
      <c r="A518" s="2">
        <v>1.3842950624628199</v>
      </c>
      <c r="B518" s="2"/>
    </row>
    <row r="519" spans="1:2">
      <c r="A519" s="2">
        <v>1.3407549843133286</v>
      </c>
      <c r="B519" s="2"/>
    </row>
    <row r="520" spans="1:2">
      <c r="A520" s="2">
        <v>1.3878279118572927</v>
      </c>
      <c r="B520" s="2"/>
    </row>
    <row r="521" spans="1:2">
      <c r="A521" s="2">
        <v>1.4542703757930697</v>
      </c>
      <c r="B521" s="2"/>
    </row>
    <row r="522" spans="1:2">
      <c r="A522" s="2">
        <v>1.4264296011532918</v>
      </c>
      <c r="B522" s="2"/>
    </row>
    <row r="523" spans="1:2">
      <c r="A523" s="2">
        <v>1.3743045897079276</v>
      </c>
      <c r="B523" s="2"/>
    </row>
    <row r="524" spans="1:2">
      <c r="A524" s="2">
        <v>1.4051500555761394</v>
      </c>
      <c r="B524" s="2"/>
    </row>
    <row r="525" spans="1:2">
      <c r="A525" s="2">
        <v>1.3951219512195121</v>
      </c>
      <c r="B525" s="2"/>
    </row>
    <row r="526" spans="1:2">
      <c r="A526" s="2">
        <v>1.2921187497114364</v>
      </c>
      <c r="B526" s="2"/>
    </row>
    <row r="527" spans="1:2">
      <c r="A527" s="2">
        <v>1.3484579469980931</v>
      </c>
      <c r="B527" s="2"/>
    </row>
    <row r="528" spans="1:2">
      <c r="A528" s="2">
        <v>1.2982274995697813</v>
      </c>
      <c r="B528" s="2"/>
    </row>
    <row r="529" spans="1:2">
      <c r="A529" s="2">
        <v>1.3023042741307436</v>
      </c>
      <c r="B529" s="2"/>
    </row>
    <row r="530" spans="1:2">
      <c r="A530" s="2">
        <v>1.3377504092290904</v>
      </c>
      <c r="B530" s="2"/>
    </row>
    <row r="531" spans="1:2">
      <c r="A531" s="2">
        <v>1.3853402192624809</v>
      </c>
      <c r="B531" s="2"/>
    </row>
    <row r="532" spans="1:2">
      <c r="A532" s="2">
        <v>1.368641999414234</v>
      </c>
      <c r="B532" s="2"/>
    </row>
    <row r="533" spans="1:2">
      <c r="A533" s="2">
        <v>1.3298687089715535</v>
      </c>
      <c r="B533" s="2"/>
    </row>
    <row r="534" spans="1:2">
      <c r="A534" s="2">
        <v>1.3606283629166924</v>
      </c>
      <c r="B534" s="2"/>
    </row>
    <row r="535" spans="1:2">
      <c r="A535" s="2">
        <v>1.4082976903336184</v>
      </c>
      <c r="B535" s="2"/>
    </row>
    <row r="536" spans="1:2">
      <c r="A536" s="2">
        <v>1.4757485029940121</v>
      </c>
      <c r="B536" s="2"/>
    </row>
    <row r="537" spans="1:2">
      <c r="A537" s="2">
        <v>1.4640970895606249</v>
      </c>
      <c r="B537" s="2"/>
    </row>
    <row r="538" spans="1:2">
      <c r="A538" s="2">
        <v>1.3435349629726718</v>
      </c>
      <c r="B538" s="2"/>
    </row>
    <row r="539" spans="1:2">
      <c r="A539" s="2">
        <v>1.3942712721145745</v>
      </c>
      <c r="B539" s="2"/>
    </row>
    <row r="540" spans="1:2">
      <c r="A540" s="2">
        <v>1.3747299104846178</v>
      </c>
      <c r="B540" s="2"/>
    </row>
    <row r="541" spans="1:2">
      <c r="A541" s="2">
        <v>1.4074341021416803</v>
      </c>
      <c r="B541" s="2"/>
    </row>
    <row r="542" spans="1:2">
      <c r="A542" s="2">
        <v>1.428958187105184</v>
      </c>
      <c r="B542" s="2"/>
    </row>
    <row r="543" spans="1:2">
      <c r="A543" s="2">
        <v>1.4256086564472499</v>
      </c>
      <c r="B543" s="2"/>
    </row>
    <row r="544" spans="1:2">
      <c r="A544" s="2">
        <v>1.4101626407468002</v>
      </c>
      <c r="B544" s="2"/>
    </row>
    <row r="545" spans="1:2">
      <c r="A545" s="2">
        <v>1.402390438247012</v>
      </c>
      <c r="B545" s="2"/>
    </row>
    <row r="546" spans="1:2">
      <c r="A546" s="2">
        <v>1.4250487329434698</v>
      </c>
      <c r="B546" s="2"/>
    </row>
    <row r="547" spans="1:2">
      <c r="A547" s="2">
        <v>1.3191602444857826</v>
      </c>
      <c r="B547" s="2"/>
    </row>
    <row r="548" spans="1:2">
      <c r="A548" s="2">
        <v>1.307998974855483</v>
      </c>
      <c r="B548" s="2"/>
    </row>
    <row r="549" spans="1:2">
      <c r="A549" s="2">
        <v>1.358691614366434</v>
      </c>
      <c r="B549" s="2"/>
    </row>
    <row r="550" spans="1:2">
      <c r="A550" s="2">
        <v>1.3904246501877042</v>
      </c>
      <c r="B550" s="2"/>
    </row>
    <row r="551" spans="1:2">
      <c r="A551" s="2">
        <v>1.3909167065581618</v>
      </c>
      <c r="B551" s="2"/>
    </row>
    <row r="552" spans="1:2">
      <c r="A552" s="2">
        <v>1.522353246080083</v>
      </c>
      <c r="B552" s="2"/>
    </row>
    <row r="553" spans="1:2">
      <c r="A553" s="2">
        <v>1.4416419541126893</v>
      </c>
      <c r="B553" s="2"/>
    </row>
    <row r="554" spans="1:2">
      <c r="A554" s="2">
        <v>1.4115539079394501</v>
      </c>
      <c r="B554" s="2"/>
    </row>
    <row r="555" spans="1:2">
      <c r="A555" s="2">
        <v>1.3607311141510867</v>
      </c>
      <c r="B555" s="2"/>
    </row>
    <row r="556" spans="1:2">
      <c r="A556" s="2">
        <v>1.4320599312942346</v>
      </c>
      <c r="B556" s="2"/>
    </row>
    <row r="557" spans="1:2">
      <c r="A557" s="2">
        <v>1.451652461830891</v>
      </c>
      <c r="B557" s="2"/>
    </row>
    <row r="558" spans="1:2">
      <c r="A558" s="2">
        <v>1.4385926252387249</v>
      </c>
      <c r="B558" s="2"/>
    </row>
    <row r="559" spans="1:2">
      <c r="A559" s="2">
        <v>1.4444785511472642</v>
      </c>
      <c r="B559" s="2"/>
    </row>
    <row r="560" spans="1:2">
      <c r="A560" s="2">
        <v>1.4274174757281552</v>
      </c>
      <c r="B560" s="2"/>
    </row>
    <row r="561" spans="1:2">
      <c r="A561" s="2">
        <v>1.4385333115076118</v>
      </c>
      <c r="B561" s="2"/>
    </row>
    <row r="562" spans="1:2">
      <c r="A562" s="2">
        <v>1.4192342752962626</v>
      </c>
      <c r="B562" s="2"/>
    </row>
    <row r="563" spans="1:2">
      <c r="A563" s="2">
        <v>1.3867871611093798</v>
      </c>
      <c r="B563" s="2"/>
    </row>
    <row r="564" spans="1:2">
      <c r="A564" s="2">
        <v>1.3883518462924047</v>
      </c>
      <c r="B564" s="2"/>
    </row>
    <row r="565" spans="1:2">
      <c r="A565" s="2">
        <v>1.3107344632768361</v>
      </c>
      <c r="B565" s="2"/>
    </row>
    <row r="566" spans="1:2">
      <c r="A566" s="2">
        <v>1.4339432937864469</v>
      </c>
      <c r="B566" s="2"/>
    </row>
    <row r="567" spans="1:2">
      <c r="A567" s="2">
        <v>1.4269866666666666</v>
      </c>
      <c r="B567" s="2"/>
    </row>
    <row r="568" spans="1:2">
      <c r="A568" s="2">
        <v>1.4130456598093326</v>
      </c>
      <c r="B568" s="2"/>
    </row>
    <row r="569" spans="1:2">
      <c r="A569" s="2">
        <v>1.4589655627391476</v>
      </c>
      <c r="B569" s="2"/>
    </row>
    <row r="570" spans="1:2">
      <c r="A570" s="2">
        <v>1.5350619699934769</v>
      </c>
      <c r="B570" s="2"/>
    </row>
    <row r="571" spans="1:2">
      <c r="A571" s="2">
        <v>1.53087790110999</v>
      </c>
      <c r="B571" s="2"/>
    </row>
    <row r="572" spans="1:2">
      <c r="A572" s="2">
        <v>1.4769058295964126</v>
      </c>
      <c r="B572" s="2"/>
    </row>
    <row r="573" spans="1:2">
      <c r="A573" s="2">
        <v>1.4457480849413362</v>
      </c>
      <c r="B573" s="2"/>
    </row>
    <row r="574" spans="1:2">
      <c r="A574" s="2">
        <v>1.42873906550032</v>
      </c>
      <c r="B574" s="2"/>
    </row>
    <row r="575" spans="1:2">
      <c r="A575" s="2">
        <v>1.3931806073521578</v>
      </c>
      <c r="B575" s="2"/>
    </row>
    <row r="576" spans="1:2">
      <c r="A576" s="2">
        <v>1.4382136800452232</v>
      </c>
      <c r="B576" s="2"/>
    </row>
    <row r="577" spans="1:2">
      <c r="A577" s="2">
        <v>1.4560753598645215</v>
      </c>
      <c r="B577" s="2"/>
    </row>
    <row r="578" spans="1:2">
      <c r="A578" s="2">
        <v>1.3874402237661283</v>
      </c>
      <c r="B578" s="2"/>
    </row>
    <row r="579" spans="1:2">
      <c r="A579" s="2">
        <v>1.3462691993092792</v>
      </c>
      <c r="B579" s="2"/>
    </row>
    <row r="580" spans="1:2">
      <c r="A580" s="2">
        <v>1.4145802650957291</v>
      </c>
      <c r="B580" s="2"/>
    </row>
    <row r="581" spans="1:2">
      <c r="A581" s="2">
        <v>1.4604332953249715</v>
      </c>
      <c r="B581" s="2"/>
    </row>
    <row r="582" spans="1:2">
      <c r="A582" s="2">
        <v>1.4456681350954479</v>
      </c>
      <c r="B582" s="2"/>
    </row>
    <row r="583" spans="1:2">
      <c r="A583" s="2">
        <v>1.3958288540098904</v>
      </c>
      <c r="B583" s="2"/>
    </row>
    <row r="584" spans="1:2">
      <c r="A584" s="2">
        <v>1.4480456421461521</v>
      </c>
      <c r="B584" s="2"/>
    </row>
    <row r="585" spans="1:2">
      <c r="A585" s="2">
        <v>1.4340312396144899</v>
      </c>
      <c r="B585" s="2"/>
    </row>
    <row r="586" spans="1:2">
      <c r="A586" s="2">
        <v>1.4591093984157568</v>
      </c>
      <c r="B586" s="2"/>
    </row>
    <row r="587" spans="1:2">
      <c r="A587" s="2">
        <v>1.2553115015974441</v>
      </c>
      <c r="B587" s="2"/>
    </row>
    <row r="588" spans="1:2">
      <c r="A588" s="2">
        <v>1.315351711026616</v>
      </c>
      <c r="B588" s="2"/>
    </row>
    <row r="589" spans="1:2">
      <c r="A589" s="2">
        <v>1.3798262963281451</v>
      </c>
      <c r="B589" s="2"/>
    </row>
    <row r="590" spans="1:2">
      <c r="A590" s="2">
        <v>1.4104620084001527</v>
      </c>
      <c r="B590" s="2"/>
    </row>
    <row r="591" spans="1:2">
      <c r="A591" s="2">
        <v>1.5156054931335829</v>
      </c>
      <c r="B591" s="2"/>
    </row>
    <row r="592" spans="1:2">
      <c r="A592" s="2">
        <v>1.4630618386564411</v>
      </c>
      <c r="B592" s="2"/>
    </row>
    <row r="593" spans="1:2">
      <c r="A593" s="2">
        <v>1.4860664523043945</v>
      </c>
      <c r="B593" s="2"/>
    </row>
    <row r="594" spans="1:2">
      <c r="A594" s="2">
        <v>1.4630437492209896</v>
      </c>
      <c r="B594" s="2"/>
    </row>
    <row r="595" spans="1:2">
      <c r="A595" s="2">
        <v>1.4671247985068296</v>
      </c>
      <c r="B595" s="2"/>
    </row>
    <row r="596" spans="1:2">
      <c r="A596" s="2">
        <v>1.5046670815183572</v>
      </c>
      <c r="B596" s="2"/>
    </row>
    <row r="597" spans="1:2">
      <c r="A597" s="2">
        <v>1.5204904075377454</v>
      </c>
      <c r="B597" s="2"/>
    </row>
    <row r="598" spans="1:2">
      <c r="A598" s="2">
        <v>1.5431060682808226</v>
      </c>
      <c r="B598" s="2"/>
    </row>
    <row r="599" spans="1:2">
      <c r="A599" s="2">
        <v>1.5284046692607003</v>
      </c>
      <c r="B599" s="2"/>
    </row>
    <row r="600" spans="1:2">
      <c r="A600" s="2">
        <v>1.4914017196560687</v>
      </c>
      <c r="B600" s="2"/>
    </row>
    <row r="601" spans="1:2">
      <c r="A601" s="2">
        <v>1.4742278690217954</v>
      </c>
      <c r="B601" s="2"/>
    </row>
    <row r="602" spans="1:2">
      <c r="A602" s="2">
        <v>1.4555810458033382</v>
      </c>
      <c r="B602" s="2"/>
    </row>
    <row r="603" spans="1:2">
      <c r="A603" s="2">
        <v>1.5201361315938742</v>
      </c>
      <c r="B603" s="2"/>
    </row>
    <row r="604" spans="1:2">
      <c r="A604" s="2">
        <v>1.4674961419753085</v>
      </c>
      <c r="B604" s="2"/>
    </row>
    <row r="605" spans="1:2">
      <c r="A605" s="2">
        <v>1.5574885022995402</v>
      </c>
      <c r="B605" s="2"/>
    </row>
    <row r="606" spans="1:2">
      <c r="A606" s="2">
        <v>1.5003498338289312</v>
      </c>
      <c r="B606" s="2"/>
    </row>
    <row r="607" spans="1:2">
      <c r="A607" s="2">
        <v>1.5166737019839596</v>
      </c>
      <c r="B607" s="2"/>
    </row>
    <row r="608" spans="1:2">
      <c r="A608" s="2">
        <v>1.50597115817936</v>
      </c>
      <c r="B608" s="2"/>
    </row>
    <row r="609" spans="1:2">
      <c r="A609" s="2">
        <v>1.480720047216211</v>
      </c>
      <c r="B609" s="2"/>
    </row>
    <row r="610" spans="1:2">
      <c r="A610" s="2">
        <v>1.5685116851168512</v>
      </c>
      <c r="B610" s="2"/>
    </row>
    <row r="611" spans="1:2">
      <c r="A611" s="2">
        <v>1.5514205212491194</v>
      </c>
      <c r="B611" s="2"/>
    </row>
    <row r="612" spans="1:2">
      <c r="A612" s="2">
        <v>1.5403243973867988</v>
      </c>
      <c r="B612" s="2"/>
    </row>
    <row r="613" spans="1:2">
      <c r="A613" s="2">
        <v>1.5215811965811965</v>
      </c>
      <c r="B613" s="2"/>
    </row>
    <row r="614" spans="1:2">
      <c r="A614" s="2">
        <v>1.4950644641418211</v>
      </c>
      <c r="B614" s="2"/>
    </row>
    <row r="615" spans="1:2">
      <c r="A615" s="2">
        <v>1.5252069224981188</v>
      </c>
      <c r="B615" s="2"/>
    </row>
    <row r="616" spans="1:2">
      <c r="A616" s="2">
        <v>1.4912243378364003</v>
      </c>
      <c r="B616" s="2"/>
    </row>
    <row r="617" spans="1:2">
      <c r="A617" s="2">
        <v>1.517151950960745</v>
      </c>
      <c r="B617" s="2"/>
    </row>
    <row r="618" spans="1:2">
      <c r="A618" s="2">
        <v>1.512883738133399</v>
      </c>
      <c r="B618" s="2"/>
    </row>
    <row r="619" spans="1:2">
      <c r="A619" s="2">
        <v>1.5316952302291968</v>
      </c>
      <c r="B619" s="2"/>
    </row>
    <row r="620" spans="1:2">
      <c r="A620" s="2">
        <v>1.6368898488120951</v>
      </c>
      <c r="B620" s="2"/>
    </row>
    <row r="621" spans="1:2">
      <c r="A621" s="2">
        <v>1.2642056543801929</v>
      </c>
      <c r="B621" s="2"/>
    </row>
    <row r="622" spans="1:2">
      <c r="A622" s="2">
        <v>1.298988178721699</v>
      </c>
      <c r="B622" s="2"/>
    </row>
    <row r="623" spans="1:2">
      <c r="A623" s="2">
        <v>1.3661158078083182</v>
      </c>
      <c r="B623" s="2"/>
    </row>
    <row r="624" spans="1:2">
      <c r="A624" s="2">
        <v>1.4246818755015476</v>
      </c>
      <c r="B624" s="2"/>
    </row>
    <row r="625" spans="1:2">
      <c r="A625" s="2">
        <v>1.5143341966598196</v>
      </c>
      <c r="B625" s="2"/>
    </row>
    <row r="626" spans="1:2">
      <c r="A626" s="2">
        <v>1.5590866490585329</v>
      </c>
      <c r="B626" s="2"/>
    </row>
    <row r="627" spans="1:2">
      <c r="A627" s="2">
        <v>1.5243983402489627</v>
      </c>
      <c r="B627" s="2"/>
    </row>
    <row r="628" spans="1:2">
      <c r="A628" s="2">
        <v>1.4766023166023166</v>
      </c>
      <c r="B628" s="2"/>
    </row>
    <row r="629" spans="1:2">
      <c r="A629" s="2">
        <v>1.5630656108597285</v>
      </c>
      <c r="B629" s="2"/>
    </row>
    <row r="630" spans="1:2">
      <c r="A630" s="2">
        <v>1.57819654808031</v>
      </c>
      <c r="B630" s="2"/>
    </row>
    <row r="631" spans="1:2">
      <c r="A631" s="2">
        <v>1.5561140858922522</v>
      </c>
      <c r="B631" s="2"/>
    </row>
    <row r="632" spans="1:2">
      <c r="A632" s="2">
        <v>1.5176817288801572</v>
      </c>
      <c r="B632" s="2"/>
    </row>
    <row r="633" spans="1:2">
      <c r="A633" s="2">
        <v>1.5258487654320987</v>
      </c>
      <c r="B633" s="2"/>
    </row>
    <row r="634" spans="1:2">
      <c r="A634" s="2">
        <v>1.5582251680014729</v>
      </c>
      <c r="B634" s="2"/>
    </row>
    <row r="635" spans="1:2">
      <c r="A635" s="2">
        <v>1.5324143692564745</v>
      </c>
      <c r="B635" s="2"/>
    </row>
    <row r="636" spans="1:2">
      <c r="A636" s="2">
        <v>1.4880785413744742</v>
      </c>
      <c r="B636" s="2"/>
    </row>
    <row r="637" spans="1:2">
      <c r="A637" s="2">
        <v>1.5392951283803573</v>
      </c>
      <c r="B637" s="2"/>
    </row>
    <row r="638" spans="1:2">
      <c r="A638" s="2">
        <v>1.5304904513888888</v>
      </c>
      <c r="B638" s="2"/>
    </row>
    <row r="639" spans="1:2">
      <c r="A639" s="2">
        <v>1.5431246919664861</v>
      </c>
      <c r="B639" s="2"/>
    </row>
    <row r="640" spans="1:2">
      <c r="A640" s="2">
        <v>1.53995337995338</v>
      </c>
      <c r="B640" s="2"/>
    </row>
    <row r="641" spans="1:2">
      <c r="A641" s="2">
        <v>1.4780859441876391</v>
      </c>
      <c r="B641" s="2"/>
    </row>
    <row r="642" spans="1:2">
      <c r="A642" s="2">
        <v>1.5010274278566962</v>
      </c>
      <c r="B642" s="2"/>
    </row>
    <row r="643" spans="1:2">
      <c r="A643" s="2">
        <v>1.4771954303653962</v>
      </c>
      <c r="B643" s="2"/>
    </row>
    <row r="644" spans="1:2">
      <c r="A644" s="2">
        <v>1.5387236943000766</v>
      </c>
      <c r="B644" s="2"/>
    </row>
    <row r="645" spans="1:2">
      <c r="A645" s="2">
        <v>1.5215291336964341</v>
      </c>
      <c r="B645" s="2"/>
    </row>
    <row r="646" spans="1:2">
      <c r="A646" s="2">
        <v>1.5085009330292349</v>
      </c>
      <c r="B646" s="2"/>
    </row>
    <row r="647" spans="1:2">
      <c r="A647" s="2">
        <v>1.4770166927061918</v>
      </c>
      <c r="B647" s="2"/>
    </row>
    <row r="648" spans="1:2">
      <c r="A648" s="2">
        <v>1.527551156881102</v>
      </c>
      <c r="B648" s="2"/>
    </row>
    <row r="649" spans="1:2">
      <c r="A649" s="2">
        <v>1.520908725371934</v>
      </c>
      <c r="B649" s="2"/>
    </row>
    <row r="650" spans="1:2">
      <c r="A650" s="2">
        <v>1.4379858452256642</v>
      </c>
      <c r="B650" s="2"/>
    </row>
    <row r="651" spans="1:2">
      <c r="A651" s="2">
        <v>1.451303566077315</v>
      </c>
      <c r="B651" s="2"/>
    </row>
    <row r="652" spans="1:2">
      <c r="A652" s="2">
        <v>1.5273611674098095</v>
      </c>
      <c r="B652" s="2"/>
    </row>
    <row r="653" spans="1:2">
      <c r="A653" s="2">
        <v>1.3025350233488993</v>
      </c>
      <c r="B653" s="2"/>
    </row>
    <row r="654" spans="1:2">
      <c r="A654" s="2">
        <v>1.2837656371475017</v>
      </c>
      <c r="B654" s="2"/>
    </row>
    <row r="655" spans="1:2">
      <c r="A655" s="2">
        <v>1.2708652234127853</v>
      </c>
      <c r="B655" s="2"/>
    </row>
    <row r="656" spans="1:2">
      <c r="A656" s="2">
        <v>1.3853907134767838</v>
      </c>
      <c r="B656" s="2"/>
    </row>
    <row r="657" spans="1:2">
      <c r="A657" s="2">
        <v>1.4442837963441082</v>
      </c>
      <c r="B657" s="2"/>
    </row>
    <row r="658" spans="1:2">
      <c r="A658" s="2">
        <v>1.4429044385836933</v>
      </c>
      <c r="B658" s="2"/>
    </row>
    <row r="659" spans="1:2">
      <c r="A659" s="2">
        <v>1.4403706960698099</v>
      </c>
      <c r="B659" s="2"/>
    </row>
    <row r="660" spans="1:2">
      <c r="A660" s="2">
        <v>1.6067793956474088</v>
      </c>
      <c r="B660" s="2"/>
    </row>
    <row r="661" spans="1:2">
      <c r="A661" s="2">
        <v>1.3279633620689655</v>
      </c>
      <c r="B661" s="2"/>
    </row>
    <row r="662" spans="1:2">
      <c r="A662" s="2">
        <v>1.3702925205815379</v>
      </c>
      <c r="B662" s="2"/>
    </row>
    <row r="663" spans="1:2">
      <c r="A663" s="2">
        <v>1.3539692701664532</v>
      </c>
      <c r="B663" s="2"/>
    </row>
    <row r="664" spans="1:2">
      <c r="A664" s="2">
        <v>1.3438010054188156</v>
      </c>
      <c r="B664" s="2"/>
    </row>
    <row r="665" spans="1:2">
      <c r="A665" s="2">
        <v>1.3404981235073354</v>
      </c>
      <c r="B665" s="2"/>
    </row>
    <row r="666" spans="1:2">
      <c r="A666" s="2">
        <v>1.3410698672601542</v>
      </c>
      <c r="B666" s="2"/>
    </row>
    <row r="667" spans="1:2">
      <c r="A667" s="2">
        <v>1.3271759028124479</v>
      </c>
      <c r="B667" s="2"/>
    </row>
    <row r="668" spans="1:2">
      <c r="A668" s="2">
        <v>1.3755260389268806</v>
      </c>
      <c r="B668" s="2"/>
    </row>
    <row r="669" spans="1:2">
      <c r="A669" s="2">
        <v>1.3773978315262718</v>
      </c>
      <c r="B669" s="2"/>
    </row>
    <row r="670" spans="1:2">
      <c r="A670" s="2">
        <v>1.3141284168747198</v>
      </c>
      <c r="B670" s="2"/>
    </row>
    <row r="671" spans="1:2">
      <c r="A671" s="2">
        <v>1.2919659385412809</v>
      </c>
      <c r="B671" s="2"/>
    </row>
    <row r="672" spans="1:2">
      <c r="A672" s="2">
        <v>1.3295463449032359</v>
      </c>
      <c r="B672" s="2"/>
    </row>
    <row r="673" spans="1:2">
      <c r="A673" s="2">
        <v>1.3311710776682235</v>
      </c>
      <c r="B673" s="2"/>
    </row>
    <row r="674" spans="1:2">
      <c r="A674" s="2">
        <v>1.3561832308190354</v>
      </c>
      <c r="B674" s="2"/>
    </row>
    <row r="675" spans="1:2">
      <c r="A675" s="2">
        <v>1.5133422579205711</v>
      </c>
      <c r="B675" s="2"/>
    </row>
    <row r="676" spans="1:2">
      <c r="A676" s="2">
        <v>1.5256185295665907</v>
      </c>
      <c r="B676" s="2"/>
    </row>
    <row r="677" spans="1:2">
      <c r="A677" s="2">
        <v>1.5035124359217771</v>
      </c>
      <c r="B677" s="2"/>
    </row>
    <row r="678" spans="1:2">
      <c r="A678" s="2">
        <v>1.4672843633584869</v>
      </c>
      <c r="B678" s="2"/>
    </row>
    <row r="679" spans="1:2">
      <c r="A679" s="2">
        <v>1.4438472418670438</v>
      </c>
      <c r="B679" s="2"/>
    </row>
    <row r="680" spans="1:2">
      <c r="A680" s="2">
        <v>1.4432476374352199</v>
      </c>
      <c r="B680" s="2"/>
    </row>
    <row r="681" spans="1:2">
      <c r="A681" s="2">
        <v>1.5069533484564552</v>
      </c>
      <c r="B681" s="2"/>
    </row>
    <row r="682" spans="1:2">
      <c r="A682" s="2">
        <v>1.5014169323414808</v>
      </c>
      <c r="B682" s="2"/>
    </row>
    <row r="683" spans="1:2">
      <c r="A683" s="2">
        <v>1.4982640359048183</v>
      </c>
      <c r="B683" s="2"/>
    </row>
    <row r="684" spans="1:2">
      <c r="A684" s="2">
        <v>1.4531599855543518</v>
      </c>
      <c r="B684" s="2"/>
    </row>
    <row r="685" spans="1:2">
      <c r="A685" s="2">
        <v>1.4191573056490532</v>
      </c>
      <c r="B685" s="2"/>
    </row>
    <row r="686" spans="1:2">
      <c r="A686" s="2">
        <v>1.4647544243388348</v>
      </c>
      <c r="B686" s="2"/>
    </row>
    <row r="687" spans="1:2">
      <c r="A687" s="2">
        <v>1.471774193548387</v>
      </c>
      <c r="B687" s="2"/>
    </row>
    <row r="688" spans="1:2">
      <c r="A688" s="2">
        <v>1.4636702173724776</v>
      </c>
      <c r="B688" s="2"/>
    </row>
    <row r="689" spans="1:2">
      <c r="A689" s="2">
        <v>1.5306839186691312</v>
      </c>
      <c r="B689" s="2"/>
    </row>
    <row r="690" spans="1:2">
      <c r="A690" s="2">
        <v>1.4490629505045651</v>
      </c>
      <c r="B690" s="2"/>
    </row>
    <row r="691" spans="1:2">
      <c r="A691" s="2">
        <v>1.4924704924704926</v>
      </c>
      <c r="B691" s="2"/>
    </row>
    <row r="692" spans="1:2">
      <c r="A692" s="2">
        <v>1.4758695390540377</v>
      </c>
      <c r="B692" s="2"/>
    </row>
    <row r="693" spans="1:2">
      <c r="A693" s="2">
        <v>1.511553194118374</v>
      </c>
      <c r="B693" s="2"/>
    </row>
    <row r="694" spans="1:2">
      <c r="A694" s="2">
        <v>1.5612442507867343</v>
      </c>
      <c r="B694" s="2"/>
    </row>
    <row r="695" spans="1:2">
      <c r="A695" s="2">
        <v>1.4979752770673487</v>
      </c>
      <c r="B695" s="2"/>
    </row>
    <row r="696" spans="1:2">
      <c r="A696" s="2">
        <v>1.5070756715532583</v>
      </c>
      <c r="B696" s="2"/>
    </row>
    <row r="697" spans="1:2">
      <c r="A697" s="2">
        <v>1.5425339366515838</v>
      </c>
      <c r="B697" s="2"/>
    </row>
    <row r="698" spans="1:2">
      <c r="A698" s="2">
        <v>1.5636472808371933</v>
      </c>
      <c r="B698" s="2"/>
    </row>
    <row r="699" spans="1:2">
      <c r="A699" s="2">
        <v>1.4809504845347139</v>
      </c>
      <c r="B699" s="2"/>
    </row>
    <row r="700" spans="1:2">
      <c r="A700" s="2">
        <v>1.4153218957023952</v>
      </c>
      <c r="B700" s="2"/>
    </row>
    <row r="701" spans="1:2">
      <c r="A701" s="2">
        <v>1.4343538416249633</v>
      </c>
      <c r="B701" s="2"/>
    </row>
    <row r="702" spans="1:2">
      <c r="A702" s="2">
        <v>1.4222708429295257</v>
      </c>
      <c r="B702" s="2"/>
    </row>
    <row r="703" spans="1:2">
      <c r="A703" s="2">
        <v>1.5356138179363115</v>
      </c>
      <c r="B703" s="2"/>
    </row>
    <row r="704" spans="1:2">
      <c r="A704" s="2">
        <v>1.5717110619983716</v>
      </c>
      <c r="B704" s="2"/>
    </row>
    <row r="705" spans="1:2">
      <c r="A705" s="2">
        <v>1.609956315107292</v>
      </c>
      <c r="B705" s="2"/>
    </row>
    <row r="706" spans="1:2">
      <c r="A706" s="2">
        <v>1.6343160160659438</v>
      </c>
      <c r="B706" s="2"/>
    </row>
    <row r="707" spans="1:2">
      <c r="A707" s="2">
        <v>1.6721096134025828</v>
      </c>
      <c r="B707" s="2"/>
    </row>
    <row r="708" spans="1:2">
      <c r="A708" s="2">
        <v>1.6774557313096217</v>
      </c>
      <c r="B708" s="2"/>
    </row>
    <row r="709" spans="1:2">
      <c r="A709" s="2">
        <v>1.7390511835901423</v>
      </c>
      <c r="B709" s="2"/>
    </row>
    <row r="710" spans="1:2">
      <c r="A710" s="2">
        <v>1.669470370630282</v>
      </c>
      <c r="B710" s="2"/>
    </row>
    <row r="711" spans="1:2">
      <c r="A711" s="2">
        <v>1.6295761145921615</v>
      </c>
      <c r="B711" s="2"/>
    </row>
    <row r="712" spans="1:2">
      <c r="A712" s="2">
        <v>1.6249871834307392</v>
      </c>
      <c r="B712" s="2"/>
    </row>
    <row r="713" spans="1:2">
      <c r="A713" s="2">
        <v>1.6762542084043393</v>
      </c>
      <c r="B713" s="2"/>
    </row>
    <row r="714" spans="1:2">
      <c r="A714" s="2">
        <v>1.658868163136263</v>
      </c>
      <c r="B714" s="2"/>
    </row>
    <row r="715" spans="1:2">
      <c r="A715" s="2">
        <v>1.6242318952482064</v>
      </c>
      <c r="B715" s="2"/>
    </row>
    <row r="716" spans="1:2">
      <c r="A716" s="2">
        <v>1.63984308037186</v>
      </c>
      <c r="B716" s="2"/>
    </row>
    <row r="717" spans="1:2">
      <c r="A717" s="2">
        <v>1.6491538435862345</v>
      </c>
      <c r="B717" s="2"/>
    </row>
    <row r="718" spans="1:2">
      <c r="A718" s="2">
        <v>1.589667850296955</v>
      </c>
      <c r="B718" s="2"/>
    </row>
    <row r="719" spans="1:2">
      <c r="A719" s="2">
        <v>1.5826047202697298</v>
      </c>
      <c r="B719" s="2"/>
    </row>
    <row r="720" spans="1:2">
      <c r="A720" s="2">
        <v>1.6182976853208322</v>
      </c>
      <c r="B720" s="2"/>
    </row>
    <row r="721" spans="1:2">
      <c r="A721" s="2">
        <v>1.7019157380552588</v>
      </c>
      <c r="B721" s="2"/>
    </row>
    <row r="722" spans="1:2">
      <c r="A722" s="2">
        <v>1.6857755977927651</v>
      </c>
      <c r="B722" s="2"/>
    </row>
    <row r="723" spans="1:2">
      <c r="A723" s="2">
        <v>1.656172328086164</v>
      </c>
      <c r="B723" s="2"/>
    </row>
    <row r="724" spans="1:2">
      <c r="A724" s="2">
        <v>1.6536816854401335</v>
      </c>
      <c r="B724" s="2"/>
    </row>
    <row r="725" spans="1:2">
      <c r="A725" s="2">
        <v>1.6422986494614249</v>
      </c>
      <c r="B725" s="2"/>
    </row>
    <row r="726" spans="1:2">
      <c r="A726" s="2">
        <v>1.5522194208877684</v>
      </c>
      <c r="B726" s="2"/>
    </row>
    <row r="727" spans="1:2">
      <c r="A727" s="2">
        <v>1.5764843417882952</v>
      </c>
      <c r="B727" s="2"/>
    </row>
    <row r="728" spans="1:2">
      <c r="A728" s="2">
        <v>1.6847784200385356</v>
      </c>
      <c r="B728" s="2"/>
    </row>
    <row r="729" spans="1:2">
      <c r="A729" s="2">
        <v>1.6508434033076256</v>
      </c>
      <c r="B729" s="2"/>
    </row>
    <row r="730" spans="1:2">
      <c r="A730" s="2">
        <v>1.6570897832817337</v>
      </c>
      <c r="B730" s="2"/>
    </row>
    <row r="731" spans="1:2">
      <c r="A731" s="2">
        <v>1.4988485546330526</v>
      </c>
      <c r="B731" s="2"/>
    </row>
    <row r="732" spans="1:2">
      <c r="A732" s="2">
        <v>1.6730592004212927</v>
      </c>
      <c r="B732" s="2"/>
    </row>
    <row r="733" spans="1:2">
      <c r="A733" s="2">
        <v>1.678730975997577</v>
      </c>
      <c r="B733" s="2"/>
    </row>
    <row r="734" spans="1:2">
      <c r="A734" s="2">
        <v>1.6938783357686689</v>
      </c>
      <c r="B734" s="2"/>
    </row>
    <row r="735" spans="1:2">
      <c r="A735" s="2">
        <v>1.7048659824263457</v>
      </c>
      <c r="B735" s="2"/>
    </row>
    <row r="736" spans="1:2">
      <c r="A736" s="2">
        <v>1.7020368841178091</v>
      </c>
      <c r="B736" s="2"/>
    </row>
    <row r="737" spans="1:2">
      <c r="A737" s="2">
        <v>1.8712477928193054</v>
      </c>
      <c r="B737" s="2"/>
    </row>
    <row r="738" spans="1:2">
      <c r="A738" s="2">
        <v>1.7614308426073131</v>
      </c>
      <c r="B738" s="2"/>
    </row>
    <row r="739" spans="1:2">
      <c r="A739" s="2">
        <v>1.6734941912421806</v>
      </c>
      <c r="B739" s="2"/>
    </row>
    <row r="740" spans="1:2">
      <c r="A740" s="2">
        <v>1.6695884489538619</v>
      </c>
      <c r="B740" s="2"/>
    </row>
    <row r="741" spans="1:2">
      <c r="A741" s="2">
        <v>1.5063057767327526</v>
      </c>
      <c r="B741" s="2"/>
    </row>
    <row r="742" spans="1:2">
      <c r="A742" s="2">
        <v>1.499342065913033</v>
      </c>
      <c r="B742" s="2"/>
    </row>
    <row r="743" spans="1:2">
      <c r="A743" s="2">
        <v>1.5292883371218744</v>
      </c>
      <c r="B743" s="2"/>
    </row>
    <row r="744" spans="1:2">
      <c r="A744" s="2">
        <v>1.479970188187069</v>
      </c>
      <c r="B744" s="2"/>
    </row>
    <row r="745" spans="1:2">
      <c r="A745" s="2">
        <v>1.5403339645377863</v>
      </c>
      <c r="B745" s="2"/>
    </row>
    <row r="746" spans="1:2">
      <c r="A746" s="2">
        <v>1.6090496024233245</v>
      </c>
      <c r="B746" s="2"/>
    </row>
    <row r="747" spans="1:2">
      <c r="A747" s="2">
        <v>1.5589175242618818</v>
      </c>
      <c r="B747" s="2"/>
    </row>
    <row r="748" spans="1:2">
      <c r="A748" s="2">
        <v>1.4107973739562751</v>
      </c>
      <c r="B748" s="2"/>
    </row>
    <row r="749" spans="1:2">
      <c r="A749" s="2">
        <v>1.4890123355934972</v>
      </c>
      <c r="B749" s="2"/>
    </row>
    <row r="750" spans="1:2">
      <c r="A750" s="2">
        <v>1.5429740318274798</v>
      </c>
      <c r="B750" s="2"/>
    </row>
    <row r="751" spans="1:2">
      <c r="A751" s="2">
        <v>1.5576879583858356</v>
      </c>
      <c r="B751" s="2"/>
    </row>
    <row r="752" spans="1:2">
      <c r="A752" s="2">
        <v>1.5474466225496317</v>
      </c>
      <c r="B752" s="2"/>
    </row>
    <row r="753" spans="1:2">
      <c r="A753" s="2">
        <v>1.611164290392463</v>
      </c>
      <c r="B753" s="2"/>
    </row>
    <row r="754" spans="1:2">
      <c r="A754" s="2">
        <v>1.6212803505142093</v>
      </c>
      <c r="B754" s="2"/>
    </row>
    <row r="755" spans="1:2">
      <c r="A755" s="2">
        <v>1.5364188557782161</v>
      </c>
      <c r="B755" s="2"/>
    </row>
    <row r="756" spans="1:2">
      <c r="A756" s="2">
        <v>1.5240146137166959</v>
      </c>
      <c r="B756" s="2"/>
    </row>
    <row r="757" spans="1:2">
      <c r="A757" s="2">
        <v>1.5764265335235379</v>
      </c>
      <c r="B757" s="2"/>
    </row>
    <row r="758" spans="1:2">
      <c r="A758" s="2">
        <v>1.6028767979987493</v>
      </c>
      <c r="B758" s="2"/>
    </row>
    <row r="759" spans="1:2">
      <c r="A759" s="2">
        <v>1.8210225206661657</v>
      </c>
      <c r="B759" s="2"/>
    </row>
    <row r="760" spans="1:2">
      <c r="A760" s="2">
        <v>1.6304347826086956</v>
      </c>
      <c r="B760" s="2"/>
    </row>
    <row r="761" spans="1:2">
      <c r="A761" s="2">
        <v>1.6384118245467059</v>
      </c>
      <c r="B761" s="2"/>
    </row>
    <row r="762" spans="1:2">
      <c r="A762" s="2">
        <v>1.6164965072541644</v>
      </c>
      <c r="B762" s="2"/>
    </row>
    <row r="763" spans="1:2">
      <c r="A763" s="2">
        <v>1.5796816712260631</v>
      </c>
      <c r="B763" s="2"/>
    </row>
    <row r="764" spans="1:2">
      <c r="A764" s="2">
        <v>1.6548507965603687</v>
      </c>
      <c r="B764" s="2"/>
    </row>
    <row r="765" spans="1:2">
      <c r="A765" s="2">
        <v>1.5719515978901644</v>
      </c>
      <c r="B765" s="2"/>
    </row>
    <row r="766" spans="1:2">
      <c r="A766" s="2">
        <v>1.7178290794711979</v>
      </c>
      <c r="B766" s="2"/>
    </row>
    <row r="767" spans="1:2">
      <c r="A767" s="2">
        <v>1.7463707596302727</v>
      </c>
      <c r="B767" s="2"/>
    </row>
    <row r="768" spans="1:2">
      <c r="A768" s="2">
        <v>1.6980604116156552</v>
      </c>
      <c r="B768" s="2"/>
    </row>
    <row r="769" spans="1:2">
      <c r="A769" s="2">
        <v>1.6529047053411423</v>
      </c>
      <c r="B769" s="2"/>
    </row>
    <row r="770" spans="1:2">
      <c r="A770" s="2">
        <v>1.6681167912262858</v>
      </c>
      <c r="B770" s="2"/>
    </row>
    <row r="771" spans="1:2">
      <c r="A771" s="2">
        <v>1.7327042391112313</v>
      </c>
      <c r="B771" s="2"/>
    </row>
    <row r="772" spans="1:2">
      <c r="A772" s="2">
        <v>3.4464435895530259</v>
      </c>
      <c r="B772" s="2"/>
    </row>
    <row r="773" spans="1:2">
      <c r="A773" s="2">
        <v>2.0802909990296086</v>
      </c>
      <c r="B773" s="2"/>
    </row>
    <row r="774" spans="1:2">
      <c r="A774" s="2">
        <v>2.1177608256219083</v>
      </c>
      <c r="B774" s="2"/>
    </row>
    <row r="775" spans="1:2">
      <c r="A775" s="2">
        <v>1.8750226733812854</v>
      </c>
      <c r="B775" s="2"/>
    </row>
    <row r="776" spans="1:2">
      <c r="A776" s="2">
        <v>1.8261106236682365</v>
      </c>
      <c r="B776" s="2"/>
    </row>
    <row r="777" spans="1:2">
      <c r="A777" s="2">
        <v>1.8495884606924973</v>
      </c>
      <c r="B777" s="2"/>
    </row>
    <row r="778" spans="1:2">
      <c r="A778" s="2">
        <v>1.8588120317081116</v>
      </c>
      <c r="B778" s="2"/>
    </row>
    <row r="779" spans="1:2">
      <c r="A779" s="2">
        <v>1.8497731488335234</v>
      </c>
      <c r="B779" s="2"/>
    </row>
    <row r="780" spans="1:2">
      <c r="A780" s="2">
        <v>1.8239313771489756</v>
      </c>
      <c r="B780" s="2"/>
    </row>
    <row r="781" spans="1:2">
      <c r="A781" s="2">
        <v>1.7813211193015102</v>
      </c>
      <c r="B781" s="2"/>
    </row>
    <row r="782" spans="1:2">
      <c r="A782" s="2">
        <v>1.7129981394623381</v>
      </c>
      <c r="B782" s="2"/>
    </row>
    <row r="783" spans="1:2">
      <c r="A783" s="2">
        <v>1.7046037246781056</v>
      </c>
      <c r="B783" s="2"/>
    </row>
    <row r="784" spans="1:2">
      <c r="A784" s="2">
        <v>1.6521978555926273</v>
      </c>
      <c r="B784" s="2"/>
    </row>
    <row r="785" spans="1:2">
      <c r="A785" s="2">
        <v>1.4982931032590201</v>
      </c>
      <c r="B785" s="2"/>
    </row>
    <row r="786" spans="1:2">
      <c r="A786" s="2">
        <v>1.5614079471092221</v>
      </c>
      <c r="B786" s="2"/>
    </row>
    <row r="787" spans="1:2">
      <c r="A787" s="2">
        <v>1.4539319891883995</v>
      </c>
      <c r="B787" s="2"/>
    </row>
    <row r="788" spans="1:2">
      <c r="A788" s="2">
        <v>1.473726514618708</v>
      </c>
      <c r="B788" s="2"/>
    </row>
    <row r="789" spans="1:2">
      <c r="A789" s="2">
        <v>1.6345126882158687</v>
      </c>
      <c r="B789" s="2"/>
    </row>
    <row r="790" spans="1:2">
      <c r="A790" s="2">
        <v>1.437486087408177</v>
      </c>
      <c r="B790" s="2"/>
    </row>
    <row r="791" spans="1:2">
      <c r="A791" s="2">
        <v>1.410680771199454</v>
      </c>
      <c r="B791" s="2"/>
    </row>
    <row r="792" spans="1:2">
      <c r="A792" s="2">
        <v>1.4110342548218797</v>
      </c>
      <c r="B792" s="2"/>
    </row>
    <row r="793" spans="1:2">
      <c r="A793" s="2">
        <v>1.4312568055475958</v>
      </c>
      <c r="B793" s="2"/>
    </row>
    <row r="794" spans="1:2">
      <c r="A794" s="2">
        <v>1.4349045821355593</v>
      </c>
      <c r="B794" s="2"/>
    </row>
    <row r="795" spans="1:2">
      <c r="A795" s="2">
        <v>1.4631006864988558</v>
      </c>
      <c r="B795" s="2"/>
    </row>
    <row r="796" spans="1:2">
      <c r="A796" s="2">
        <v>1.42029348007337</v>
      </c>
      <c r="B796" s="2"/>
    </row>
    <row r="797" spans="1:2">
      <c r="A797" s="2">
        <v>1.366563384076519</v>
      </c>
      <c r="B797" s="2"/>
    </row>
    <row r="798" spans="1:2">
      <c r="A798" s="2">
        <v>1.3370782405035497</v>
      </c>
      <c r="B798" s="2"/>
    </row>
    <row r="799" spans="1:2">
      <c r="A799" s="2">
        <v>1.368660468456965</v>
      </c>
      <c r="B799" s="2"/>
    </row>
    <row r="800" spans="1:2">
      <c r="A800" s="2">
        <v>1.3533883470867718</v>
      </c>
      <c r="B800" s="2"/>
    </row>
    <row r="801" spans="1:2">
      <c r="A801" s="2">
        <v>1.4204434477520165</v>
      </c>
      <c r="B801" s="2"/>
    </row>
    <row r="802" spans="1:2">
      <c r="A802" s="2">
        <v>1.4161654300390745</v>
      </c>
      <c r="B802" s="2"/>
    </row>
    <row r="803" spans="1:2">
      <c r="A803" s="2">
        <v>1.3430258067089467</v>
      </c>
      <c r="B803" s="2"/>
    </row>
    <row r="804" spans="1:2">
      <c r="A804" s="2">
        <v>1.3149708360337007</v>
      </c>
      <c r="B804" s="2"/>
    </row>
    <row r="805" spans="1:2">
      <c r="A805" s="2">
        <v>1.3471468290745399</v>
      </c>
      <c r="B805" s="2"/>
    </row>
    <row r="806" spans="1:2">
      <c r="A806" s="2">
        <v>1.3420469022790544</v>
      </c>
      <c r="B806" s="2"/>
    </row>
    <row r="807" spans="1:2">
      <c r="A807" s="2">
        <v>1.3856529398810835</v>
      </c>
      <c r="B807" s="2"/>
    </row>
    <row r="808" spans="1:2">
      <c r="A808" s="2">
        <v>1.3754659603688444</v>
      </c>
      <c r="B808" s="2"/>
    </row>
    <row r="809" spans="1:2">
      <c r="A809" s="2">
        <v>1.328021978021978</v>
      </c>
      <c r="B809" s="2"/>
    </row>
    <row r="810" spans="1:2">
      <c r="A810" s="2">
        <v>1.3476338105224765</v>
      </c>
      <c r="B810" s="2"/>
    </row>
    <row r="811" spans="1:2">
      <c r="A811" s="2">
        <v>1.355605088615853</v>
      </c>
      <c r="B811" s="2"/>
    </row>
    <row r="812" spans="1:2">
      <c r="A812" s="2">
        <v>1.3360118168389956</v>
      </c>
      <c r="B812" s="2"/>
    </row>
    <row r="813" spans="1:2">
      <c r="A813" s="2">
        <v>1.3582977141795205</v>
      </c>
      <c r="B813" s="2"/>
    </row>
    <row r="814" spans="1:2">
      <c r="A814" s="2">
        <v>1.3636873597606582</v>
      </c>
      <c r="B814" s="2"/>
    </row>
    <row r="815" spans="1:2">
      <c r="A815" s="2">
        <v>1.3779850965205656</v>
      </c>
      <c r="B815" s="2"/>
    </row>
    <row r="816" spans="1:2">
      <c r="A816" s="2">
        <v>1.3171527434503214</v>
      </c>
      <c r="B816" s="2"/>
    </row>
    <row r="817" spans="1:2">
      <c r="A817" s="2">
        <v>1.3536490683229814</v>
      </c>
      <c r="B817" s="2"/>
    </row>
    <row r="818" spans="1:2">
      <c r="A818" s="2">
        <v>1.3258002818602779</v>
      </c>
      <c r="B818" s="2"/>
    </row>
    <row r="819" spans="1:2">
      <c r="A819" s="2">
        <v>1.3589191077980316</v>
      </c>
      <c r="B819" s="2"/>
    </row>
    <row r="820" spans="1:2">
      <c r="A820" s="2">
        <v>1.3577429384137065</v>
      </c>
      <c r="B820" s="2"/>
    </row>
    <row r="821" spans="1:2">
      <c r="A821" s="2">
        <v>1.3374639280258021</v>
      </c>
      <c r="B821" s="2"/>
    </row>
    <row r="822" spans="1:2">
      <c r="A822" s="2">
        <v>1.3467434647762517</v>
      </c>
      <c r="B822" s="2"/>
    </row>
    <row r="823" spans="1:2">
      <c r="A823" s="2">
        <v>1.389856334349151</v>
      </c>
      <c r="B823" s="2"/>
    </row>
    <row r="824" spans="1:2">
      <c r="A824" s="2">
        <v>1.3480961693316462</v>
      </c>
      <c r="B824" s="2"/>
    </row>
    <row r="825" spans="1:2">
      <c r="A825" s="2">
        <v>1.3237259816207185</v>
      </c>
      <c r="B825" s="2"/>
    </row>
    <row r="826" spans="1:2">
      <c r="A826" s="2">
        <v>1.3621615510711662</v>
      </c>
      <c r="B826" s="2"/>
    </row>
    <row r="827" spans="1:2">
      <c r="A827" s="2">
        <v>1.3748204538925597</v>
      </c>
      <c r="B827" s="2"/>
    </row>
    <row r="828" spans="1:2">
      <c r="A828" s="2">
        <v>1.3607559408719516</v>
      </c>
      <c r="B828" s="2"/>
    </row>
    <row r="829" spans="1:2">
      <c r="A829" s="2">
        <v>1.3757170737477082</v>
      </c>
      <c r="B829" s="2"/>
    </row>
    <row r="830" spans="1:2">
      <c r="A830" s="2">
        <v>1.3986361189208589</v>
      </c>
      <c r="B830" s="2"/>
    </row>
    <row r="831" spans="1:2">
      <c r="A831" s="2">
        <v>1.3812201660890604</v>
      </c>
      <c r="B831" s="2"/>
    </row>
    <row r="832" spans="1:2">
      <c r="A832" s="2">
        <v>1.397819014339077</v>
      </c>
      <c r="B832" s="2"/>
    </row>
    <row r="833" spans="1:2">
      <c r="A833" s="2">
        <v>1.2496156423700082</v>
      </c>
      <c r="B833" s="2"/>
    </row>
    <row r="834" spans="1:2">
      <c r="A834" s="2">
        <v>1.2190630923368535</v>
      </c>
      <c r="B834" s="2"/>
    </row>
    <row r="835" spans="1:2">
      <c r="A835" s="2">
        <v>1.2906074527820317</v>
      </c>
      <c r="B835" s="2"/>
    </row>
    <row r="836" spans="1:2">
      <c r="A836" s="2">
        <v>1.3382791283036364</v>
      </c>
      <c r="B836" s="2"/>
    </row>
    <row r="837" spans="1:2">
      <c r="A837" s="2">
        <v>1.3600904465799888</v>
      </c>
      <c r="B837" s="2"/>
    </row>
    <row r="838" spans="1:2">
      <c r="A838" s="2">
        <v>1.3174084576501048</v>
      </c>
      <c r="B838" s="2"/>
    </row>
    <row r="839" spans="1:2">
      <c r="A839" s="2">
        <v>1.3118177202335619</v>
      </c>
      <c r="B839" s="2"/>
    </row>
    <row r="840" spans="1:2">
      <c r="A840" s="2">
        <v>1.3164214325374792</v>
      </c>
      <c r="B840" s="2"/>
    </row>
    <row r="841" spans="1:2">
      <c r="A841" s="2">
        <v>1.3148174866541624</v>
      </c>
      <c r="B841" s="2"/>
    </row>
    <row r="842" spans="1:2">
      <c r="A842" s="2">
        <v>1.3512521089020477</v>
      </c>
      <c r="B842" s="2"/>
    </row>
    <row r="843" spans="1:2">
      <c r="A843" s="2">
        <v>1.3399712869911546</v>
      </c>
      <c r="B843" s="2"/>
    </row>
    <row r="844" spans="1:2">
      <c r="A844" s="2">
        <v>1.3692898272552783</v>
      </c>
      <c r="B844" s="2"/>
    </row>
    <row r="845" spans="1:2">
      <c r="A845" s="2">
        <v>1.3795818815331011</v>
      </c>
      <c r="B845" s="2"/>
    </row>
    <row r="846" spans="1:2">
      <c r="A846" s="2">
        <v>1.3926954197906614</v>
      </c>
      <c r="B846" s="2"/>
    </row>
    <row r="847" spans="1:2">
      <c r="A847" s="2">
        <v>1.3790390992519472</v>
      </c>
      <c r="B847" s="2"/>
    </row>
    <row r="848" spans="1:2">
      <c r="A848" s="2">
        <v>1.3830613145125716</v>
      </c>
      <c r="B848" s="2"/>
    </row>
    <row r="849" spans="1:2">
      <c r="A849" s="2">
        <v>1.4121501948281969</v>
      </c>
      <c r="B849" s="2"/>
    </row>
    <row r="850" spans="1:2">
      <c r="A850" s="2">
        <v>1.3809845922585495</v>
      </c>
      <c r="B850" s="2"/>
    </row>
    <row r="851" spans="1:2">
      <c r="A851" s="2">
        <v>1.3725179969939088</v>
      </c>
      <c r="B851" s="2"/>
    </row>
    <row r="852" spans="1:2">
      <c r="A852" s="2">
        <v>1.3876739562624254</v>
      </c>
      <c r="B852" s="2"/>
    </row>
    <row r="853" spans="1:2">
      <c r="A853" s="2">
        <v>1.3827676566009484</v>
      </c>
      <c r="B853" s="2"/>
    </row>
    <row r="854" spans="1:2">
      <c r="A854" s="2">
        <v>1.3372694706116492</v>
      </c>
      <c r="B854" s="2"/>
    </row>
    <row r="855" spans="1:2">
      <c r="A855" s="2">
        <v>1.3380794701986756</v>
      </c>
      <c r="B855" s="2"/>
    </row>
    <row r="856" spans="1:2">
      <c r="A856" s="2">
        <v>1.3490691489361701</v>
      </c>
      <c r="B856" s="2"/>
    </row>
    <row r="857" spans="1:2">
      <c r="A857" s="2">
        <v>1.3714112414071977</v>
      </c>
      <c r="B857" s="2"/>
    </row>
    <row r="858" spans="1:2">
      <c r="A858" s="2">
        <v>1.367817802917535</v>
      </c>
      <c r="B858" s="2"/>
    </row>
    <row r="859" spans="1:2">
      <c r="A859" s="2">
        <v>1.3727229899497488</v>
      </c>
      <c r="B859" s="2"/>
    </row>
    <row r="860" spans="1:2">
      <c r="A860" s="2">
        <v>1.3938573417917375</v>
      </c>
      <c r="B860" s="2"/>
    </row>
    <row r="861" spans="1:2">
      <c r="A861" s="2">
        <v>1.3563134978229319</v>
      </c>
      <c r="B861" s="2"/>
    </row>
    <row r="862" spans="1:2">
      <c r="A862" s="2">
        <v>1.3743212149102624</v>
      </c>
      <c r="B862" s="2"/>
    </row>
    <row r="863" spans="1:2">
      <c r="A863" s="2">
        <v>1.3869088083907934</v>
      </c>
      <c r="B863" s="2"/>
    </row>
    <row r="864" spans="1:2">
      <c r="A864" s="2">
        <v>1.3853369763205829</v>
      </c>
      <c r="B864" s="2"/>
    </row>
    <row r="865" spans="1:2">
      <c r="A865" s="2">
        <v>1.372755626738599</v>
      </c>
      <c r="B865" s="2"/>
    </row>
    <row r="866" spans="1:2">
      <c r="A866" s="2">
        <v>1.3539147521160821</v>
      </c>
      <c r="B866" s="2"/>
    </row>
    <row r="867" spans="1:2">
      <c r="A867" s="2">
        <v>1.3514325135946759</v>
      </c>
      <c r="B867" s="2"/>
    </row>
    <row r="868" spans="1:2">
      <c r="A868" s="2">
        <v>1.2708088331373317</v>
      </c>
      <c r="B868" s="2"/>
    </row>
    <row r="869" spans="1:2">
      <c r="A869" s="2">
        <v>1.2759890325107717</v>
      </c>
      <c r="B869" s="2"/>
    </row>
    <row r="870" spans="1:2">
      <c r="A870" s="2">
        <v>1.3626868532004599</v>
      </c>
      <c r="B870" s="2"/>
    </row>
    <row r="871" spans="1:2">
      <c r="A871" s="2">
        <v>1.3621134020618557</v>
      </c>
      <c r="B871" s="2"/>
    </row>
    <row r="872" spans="1:2">
      <c r="A872" s="2">
        <v>1.3316266577136142</v>
      </c>
      <c r="B872" s="2"/>
    </row>
    <row r="873" spans="1:2">
      <c r="A873" s="2">
        <v>1.3347082581421328</v>
      </c>
      <c r="B873" s="2"/>
    </row>
    <row r="874" spans="1:2">
      <c r="A874" s="2">
        <v>1.3447591089621826</v>
      </c>
      <c r="B874" s="2"/>
    </row>
    <row r="875" spans="1:2">
      <c r="A875" s="2">
        <v>1.3215093656682653</v>
      </c>
      <c r="B875" s="2"/>
    </row>
    <row r="876" spans="1:2">
      <c r="A876" s="2">
        <v>1.3247561734799751</v>
      </c>
      <c r="B876" s="2"/>
    </row>
    <row r="877" spans="1:2">
      <c r="A877" s="2">
        <v>1.3620744176241173</v>
      </c>
      <c r="B877" s="2"/>
    </row>
    <row r="878" spans="1:2">
      <c r="A878" s="2">
        <v>1.4558706599522926</v>
      </c>
      <c r="B878" s="2"/>
    </row>
    <row r="879" spans="1:2">
      <c r="A879" s="2">
        <v>1.3779554638466167</v>
      </c>
      <c r="B879" s="2"/>
    </row>
    <row r="880" spans="1:2">
      <c r="A880" s="2">
        <v>1.3239026756123191</v>
      </c>
      <c r="B880" s="2"/>
    </row>
    <row r="881" spans="1:2">
      <c r="A881" s="2">
        <v>1.3687807545106616</v>
      </c>
      <c r="B881" s="2"/>
    </row>
    <row r="882" spans="1:2">
      <c r="A882" s="2">
        <v>1.3182387835241038</v>
      </c>
      <c r="B882" s="2"/>
    </row>
    <row r="883" spans="1:2">
      <c r="A883" s="2">
        <v>1.3289140863497602</v>
      </c>
      <c r="B883" s="2"/>
    </row>
    <row r="884" spans="1:2">
      <c r="A884" s="2">
        <v>1.337410071942446</v>
      </c>
      <c r="B884" s="2"/>
    </row>
    <row r="885" spans="1:2">
      <c r="A885" s="2">
        <v>1.3485924112607099</v>
      </c>
      <c r="B885" s="2"/>
    </row>
    <row r="886" spans="1:2">
      <c r="A886" s="2">
        <v>1.3837891431876395</v>
      </c>
      <c r="B886" s="2"/>
    </row>
    <row r="887" spans="1:2">
      <c r="A887" s="2">
        <v>1.3981896694901179</v>
      </c>
      <c r="B887" s="2"/>
    </row>
    <row r="888" spans="1:2">
      <c r="A888" s="2">
        <v>1.2303800217155265</v>
      </c>
      <c r="B888" s="2"/>
    </row>
    <row r="889" spans="1:2">
      <c r="A889" s="2">
        <v>1.2813529325008604</v>
      </c>
      <c r="B889" s="2"/>
    </row>
    <row r="890" spans="1:2">
      <c r="A890" s="2">
        <v>1.321707803158056</v>
      </c>
      <c r="B890" s="2"/>
    </row>
    <row r="891" spans="1:2">
      <c r="A891" s="2">
        <v>1.3250379153453744</v>
      </c>
      <c r="B891" s="2"/>
    </row>
    <row r="892" spans="1:2">
      <c r="A892" s="2">
        <v>1.3752205449911783</v>
      </c>
      <c r="B892" s="2"/>
    </row>
    <row r="893" spans="1:2">
      <c r="A893" s="2">
        <v>1.3398038823293976</v>
      </c>
      <c r="B893" s="2"/>
    </row>
    <row r="894" spans="1:2">
      <c r="A894" s="2">
        <v>1.2462503894254306</v>
      </c>
      <c r="B894" s="2"/>
    </row>
    <row r="895" spans="1:2">
      <c r="A895" s="2">
        <v>1.2825324613780684</v>
      </c>
      <c r="B895" s="2"/>
    </row>
    <row r="896" spans="1:2">
      <c r="A896" s="2">
        <v>1.2867864015394483</v>
      </c>
      <c r="B896" s="2"/>
    </row>
    <row r="897" spans="1:2">
      <c r="A897" s="2">
        <v>1.3122320302648172</v>
      </c>
      <c r="B897" s="2"/>
    </row>
    <row r="898" spans="1:2">
      <c r="A898" s="2">
        <v>1.3511177907195191</v>
      </c>
      <c r="B898" s="2"/>
    </row>
    <row r="899" spans="1:2">
      <c r="A899" s="2">
        <v>1.3656741385078621</v>
      </c>
      <c r="B899" s="2"/>
    </row>
    <row r="900" spans="1:2">
      <c r="A900" s="2">
        <v>1.3649628879892037</v>
      </c>
      <c r="B900" s="2"/>
    </row>
    <row r="901" spans="1:2">
      <c r="A901" s="2">
        <v>1.3760988555315974</v>
      </c>
      <c r="B901" s="2"/>
    </row>
    <row r="902" spans="1:2">
      <c r="A902" s="2">
        <v>1.3196297631926914</v>
      </c>
      <c r="B902" s="2"/>
    </row>
    <row r="903" spans="1:2">
      <c r="A903" s="2">
        <v>1.3171914398396587</v>
      </c>
      <c r="B903" s="2"/>
    </row>
    <row r="904" spans="1:2">
      <c r="A904" s="2">
        <v>1.3172588832487309</v>
      </c>
      <c r="B904" s="2"/>
    </row>
    <row r="905" spans="1:2">
      <c r="A905" s="2">
        <v>1.3384450237693606</v>
      </c>
      <c r="B905" s="2"/>
    </row>
    <row r="906" spans="1:2">
      <c r="A906" s="2">
        <v>1.4264335343971901</v>
      </c>
      <c r="B906" s="2"/>
    </row>
    <row r="907" spans="1:2">
      <c r="A907" s="2">
        <v>1.3047554910899295</v>
      </c>
      <c r="B907" s="2"/>
    </row>
    <row r="908" spans="1:2">
      <c r="A908" s="2">
        <v>1.3514108206057469</v>
      </c>
      <c r="B908" s="2"/>
    </row>
    <row r="909" spans="1:2">
      <c r="A909" s="2">
        <v>1.2754676583276989</v>
      </c>
      <c r="B909" s="2"/>
    </row>
    <row r="910" spans="1:2">
      <c r="A910" s="2">
        <v>1.3169517666853618</v>
      </c>
      <c r="B910" s="2"/>
    </row>
    <row r="911" spans="1:2">
      <c r="A911" s="2">
        <v>1.335978835978836</v>
      </c>
      <c r="B911" s="2"/>
    </row>
    <row r="912" spans="1:2">
      <c r="A912" s="2">
        <v>1.3556749622926094</v>
      </c>
      <c r="B912" s="2"/>
    </row>
    <row r="913" spans="1:2">
      <c r="A913" s="2">
        <v>1.3908942499546526</v>
      </c>
      <c r="B913" s="2"/>
    </row>
    <row r="914" spans="1:2">
      <c r="A914" s="2">
        <v>1.3990435706695006</v>
      </c>
      <c r="B914" s="2"/>
    </row>
    <row r="915" spans="1:2">
      <c r="A915" s="2">
        <v>1.388558692421991</v>
      </c>
      <c r="B915" s="2"/>
    </row>
    <row r="916" spans="1:2">
      <c r="A916" s="2">
        <v>1.3499894803282138</v>
      </c>
      <c r="B916" s="2"/>
    </row>
    <row r="917" spans="1:2">
      <c r="A917" s="2">
        <v>1.3957524795170333</v>
      </c>
      <c r="B917" s="2"/>
    </row>
    <row r="918" spans="1:2">
      <c r="A918" s="2">
        <v>1.3672587614018243</v>
      </c>
      <c r="B918" s="2"/>
    </row>
    <row r="919" spans="1:2">
      <c r="A919" s="2">
        <v>1.3899306271035099</v>
      </c>
      <c r="B919" s="2"/>
    </row>
    <row r="920" spans="1:2">
      <c r="A920" s="2">
        <v>1.453942895989123</v>
      </c>
      <c r="B920" s="2"/>
    </row>
    <row r="921" spans="1:2">
      <c r="A921" s="2">
        <v>1.4284861746568529</v>
      </c>
      <c r="B921" s="2"/>
    </row>
    <row r="922" spans="1:2">
      <c r="A922" s="2">
        <v>1.3627450980392157</v>
      </c>
      <c r="B922" s="2"/>
    </row>
    <row r="923" spans="1:2">
      <c r="A923" s="2">
        <v>1.3332808192201655</v>
      </c>
      <c r="B923" s="2"/>
    </row>
    <row r="924" spans="1:2">
      <c r="A924" s="2">
        <v>1.3561466942148761</v>
      </c>
      <c r="B924" s="2"/>
    </row>
    <row r="925" spans="1:2">
      <c r="A925" s="2">
        <v>1.3522407650478154</v>
      </c>
      <c r="B925" s="2"/>
    </row>
    <row r="926" spans="1:2">
      <c r="A926" s="2">
        <v>1.3784715571729553</v>
      </c>
      <c r="B926" s="2"/>
    </row>
    <row r="927" spans="1:2">
      <c r="A927" s="2">
        <v>1.4192285659728852</v>
      </c>
      <c r="B927" s="2"/>
    </row>
    <row r="928" spans="1:2">
      <c r="A928" s="2">
        <v>0.91072250345144956</v>
      </c>
      <c r="B928" s="2"/>
    </row>
    <row r="929" spans="1:2">
      <c r="A929" s="2">
        <v>1.3637573385518591</v>
      </c>
      <c r="B929" s="2"/>
    </row>
    <row r="930" spans="1:2">
      <c r="A930" s="2">
        <v>1.3892501762908407</v>
      </c>
      <c r="B930" s="2"/>
    </row>
    <row r="931" spans="1:2">
      <c r="A931" s="2">
        <v>1.3737395106127919</v>
      </c>
      <c r="B931" s="2"/>
    </row>
    <row r="932" spans="1:2">
      <c r="A932" s="2">
        <v>1.2901710835290172</v>
      </c>
      <c r="B932" s="2"/>
    </row>
    <row r="933" spans="1:2">
      <c r="A933" s="2">
        <v>1.3288418561850928</v>
      </c>
      <c r="B933" s="2"/>
    </row>
    <row r="934" spans="1:2">
      <c r="A934" s="2">
        <v>1.3564620663362561</v>
      </c>
      <c r="B934" s="2"/>
    </row>
    <row r="935" spans="1:2">
      <c r="A935" s="2">
        <v>1.2972396486825597</v>
      </c>
      <c r="B935" s="2"/>
    </row>
    <row r="936" spans="1:2">
      <c r="A936" s="2">
        <v>1.3749346868701948</v>
      </c>
      <c r="B936" s="2"/>
    </row>
    <row r="937" spans="1:2">
      <c r="A937" s="2">
        <v>1.3924655111425539</v>
      </c>
      <c r="B937" s="2"/>
    </row>
    <row r="938" spans="1:2">
      <c r="A938" s="2">
        <v>1.4039759255881816</v>
      </c>
      <c r="B938" s="2"/>
    </row>
    <row r="939" spans="1:2">
      <c r="A939" s="2">
        <v>1.3581566654689183</v>
      </c>
      <c r="B939" s="2"/>
    </row>
    <row r="940" spans="1:2">
      <c r="A940" s="2">
        <v>1.3661377602494726</v>
      </c>
      <c r="B940" s="2"/>
    </row>
    <row r="941" spans="1:2">
      <c r="A941" s="2">
        <v>1.3241266151637383</v>
      </c>
      <c r="B941" s="2"/>
    </row>
    <row r="942" spans="1:2">
      <c r="A942" s="2">
        <v>1.2289328063241107</v>
      </c>
      <c r="B942" s="2"/>
    </row>
    <row r="943" spans="1:2">
      <c r="A943" s="2">
        <v>1.3611736267400183</v>
      </c>
      <c r="B943" s="2"/>
    </row>
    <row r="944" spans="1:2">
      <c r="A944" s="2">
        <v>1.3281379414200738</v>
      </c>
      <c r="B944" s="2"/>
    </row>
    <row r="945" spans="1:2">
      <c r="A945" s="2">
        <v>1.3723726321252487</v>
      </c>
      <c r="B945" s="2"/>
    </row>
    <row r="946" spans="1:2">
      <c r="A946" s="2">
        <v>1.3589239524055872</v>
      </c>
      <c r="B946" s="2"/>
    </row>
    <row r="947" spans="1:2">
      <c r="A947" s="2">
        <v>1.3697328818660648</v>
      </c>
      <c r="B947" s="2"/>
    </row>
    <row r="948" spans="1:2">
      <c r="A948" s="2">
        <v>1.3225411404515881</v>
      </c>
      <c r="B948" s="2"/>
    </row>
    <row r="949" spans="1:2">
      <c r="A949" s="2">
        <v>1.3912604192978024</v>
      </c>
      <c r="B949" s="2"/>
    </row>
    <row r="950" spans="1:2">
      <c r="A950" s="2">
        <v>1.3724844493230881</v>
      </c>
      <c r="B950" s="2"/>
    </row>
    <row r="951" spans="1:2">
      <c r="A951" s="2">
        <v>1.2861151859174693</v>
      </c>
      <c r="B951" s="2"/>
    </row>
    <row r="952" spans="1:2">
      <c r="A952" s="2">
        <v>1.2590686426489737</v>
      </c>
      <c r="B952" s="2"/>
    </row>
    <row r="953" spans="1:2">
      <c r="A953" s="2">
        <v>1.3093818401388784</v>
      </c>
      <c r="B953" s="2"/>
    </row>
    <row r="954" spans="1:2">
      <c r="A954" s="2">
        <v>1.3328483084758094</v>
      </c>
      <c r="B954" s="2"/>
    </row>
    <row r="955" spans="1:2">
      <c r="A955" s="2">
        <v>1.2609077750206783</v>
      </c>
      <c r="B955" s="2"/>
    </row>
    <row r="956" spans="1:2">
      <c r="A956" s="2">
        <v>1.235817015388486</v>
      </c>
      <c r="B956" s="2"/>
    </row>
    <row r="957" spans="1:2">
      <c r="A957" s="2">
        <v>1.3299858779224856</v>
      </c>
      <c r="B957" s="2"/>
    </row>
    <row r="958" spans="1:2">
      <c r="A958" s="2">
        <v>1.275269676388334</v>
      </c>
      <c r="B958" s="2"/>
    </row>
    <row r="959" spans="1:2">
      <c r="A959" s="2">
        <v>1.3022143935581278</v>
      </c>
      <c r="B959" s="2"/>
    </row>
    <row r="960" spans="1:2">
      <c r="A960" s="2">
        <v>1.384519738887162</v>
      </c>
      <c r="B960" s="2"/>
    </row>
    <row r="961" spans="1:2">
      <c r="A961" s="2">
        <v>1.4076230809952355</v>
      </c>
      <c r="B961" s="2"/>
    </row>
    <row r="962" spans="1:2">
      <c r="A962" s="2">
        <v>1.4260240472793968</v>
      </c>
      <c r="B962" s="2"/>
    </row>
    <row r="963" spans="1:2">
      <c r="A963" s="2">
        <v>1.3760976060634069</v>
      </c>
      <c r="B963" s="2"/>
    </row>
    <row r="964" spans="1:2">
      <c r="A964" s="2">
        <v>1.3225241747249084</v>
      </c>
      <c r="B964" s="2"/>
    </row>
    <row r="965" spans="1:2">
      <c r="A965" s="2">
        <v>1.3022993225210429</v>
      </c>
      <c r="B965" s="2"/>
    </row>
    <row r="966" spans="1:2">
      <c r="A966" s="2">
        <v>1.3193711134577026</v>
      </c>
      <c r="B966" s="2"/>
    </row>
    <row r="967" spans="1:2">
      <c r="A967" s="2">
        <v>1.3636114911080712</v>
      </c>
      <c r="B967" s="2"/>
    </row>
    <row r="968" spans="1:2">
      <c r="A968" s="2">
        <v>1.344979975141555</v>
      </c>
      <c r="B968" s="2"/>
    </row>
    <row r="969" spans="1:2">
      <c r="A969" s="2">
        <v>1.4224340866290019</v>
      </c>
      <c r="B969" s="2"/>
    </row>
    <row r="970" spans="1:2">
      <c r="A970" s="2">
        <v>1.389678299420257</v>
      </c>
      <c r="B970" s="2"/>
    </row>
    <row r="971" spans="1:2">
      <c r="A971" s="2">
        <v>1.3539823008849559</v>
      </c>
      <c r="B971" s="2"/>
    </row>
    <row r="972" spans="1:2">
      <c r="A972" s="2">
        <v>1.3467082776043988</v>
      </c>
      <c r="B972" s="2"/>
    </row>
    <row r="973" spans="1:2">
      <c r="A973" s="2">
        <v>1.3854311543810849</v>
      </c>
      <c r="B973" s="2"/>
    </row>
    <row r="974" spans="1:2">
      <c r="A974" s="2">
        <v>1.1951250884301241</v>
      </c>
      <c r="B974" s="2"/>
    </row>
    <row r="975" spans="1:2">
      <c r="A975" s="2">
        <v>1.1822630778387673</v>
      </c>
      <c r="B975" s="2"/>
    </row>
    <row r="976" spans="1:2">
      <c r="A976" s="2">
        <v>1.3791412380122057</v>
      </c>
      <c r="B976" s="2"/>
    </row>
    <row r="977" spans="1:2">
      <c r="A977" s="2">
        <v>1.4256918346429792</v>
      </c>
      <c r="B977" s="2"/>
    </row>
    <row r="978" spans="1:2">
      <c r="A978" s="2">
        <v>1.27537847125476</v>
      </c>
      <c r="B978" s="2"/>
    </row>
    <row r="979" spans="1:2">
      <c r="A979" s="2">
        <v>1.1532105223258282</v>
      </c>
      <c r="B979" s="2"/>
    </row>
    <row r="980" spans="1:2">
      <c r="A980" s="2">
        <v>1.2246636007494465</v>
      </c>
      <c r="B980" s="2"/>
    </row>
    <row r="981" spans="1:2">
      <c r="A981" s="2">
        <v>1.2352773556231003</v>
      </c>
      <c r="B981" s="2"/>
    </row>
    <row r="982" spans="1:2">
      <c r="A982" s="2">
        <v>1.2686436558094312</v>
      </c>
      <c r="B982" s="2"/>
    </row>
    <row r="983" spans="1:2">
      <c r="A983" s="2">
        <v>1.4009395184967703</v>
      </c>
      <c r="B983" s="2"/>
    </row>
    <row r="984" spans="1:2">
      <c r="A984" s="2">
        <v>1.4019040732706676</v>
      </c>
      <c r="B984" s="2"/>
    </row>
    <row r="985" spans="1:2">
      <c r="A985" s="2">
        <v>1.0985959831266134</v>
      </c>
      <c r="B985" s="2"/>
    </row>
    <row r="986" spans="1:2">
      <c r="A986" s="2">
        <v>1.2020766076258615</v>
      </c>
      <c r="B986" s="2"/>
    </row>
    <row r="987" spans="1:2">
      <c r="A987" s="2">
        <v>1.1573587737163684</v>
      </c>
      <c r="B987" s="2"/>
    </row>
    <row r="988" spans="1:2">
      <c r="A988" s="2">
        <v>1.1461956060734584</v>
      </c>
      <c r="B988" s="2"/>
    </row>
    <row r="989" spans="1:2">
      <c r="A989" s="2">
        <v>1.1883757135443695</v>
      </c>
      <c r="B989" s="2"/>
    </row>
    <row r="990" spans="1:2">
      <c r="A990" s="2">
        <v>1.2184056590940009</v>
      </c>
      <c r="B990" s="2"/>
    </row>
    <row r="991" spans="1:2">
      <c r="A991" s="2">
        <v>1.3270527568425228</v>
      </c>
      <c r="B991" s="2"/>
    </row>
    <row r="992" spans="1:2">
      <c r="A992" s="2">
        <v>1.3507918434944624</v>
      </c>
      <c r="B992" s="2"/>
    </row>
    <row r="993" spans="1:2">
      <c r="A993" s="2">
        <v>1.3260643821391485</v>
      </c>
      <c r="B993" s="2"/>
    </row>
    <row r="994" spans="1:2">
      <c r="A994" s="2">
        <v>1.2711131986848285</v>
      </c>
      <c r="B994" s="2"/>
    </row>
    <row r="995" spans="1:2">
      <c r="A995" s="2">
        <v>1.292530345471522</v>
      </c>
      <c r="B995" s="2"/>
    </row>
    <row r="996" spans="1:2">
      <c r="A996" s="2">
        <v>1.3431777909037212</v>
      </c>
      <c r="B996" s="2"/>
    </row>
    <row r="997" spans="1:2">
      <c r="A997" s="2">
        <v>1.3711762344439984</v>
      </c>
      <c r="B997" s="2"/>
    </row>
    <row r="998" spans="1:2">
      <c r="A998" s="2">
        <v>1.2218640405257004</v>
      </c>
      <c r="B998" s="2"/>
    </row>
    <row r="999" spans="1:2">
      <c r="A999" s="2">
        <v>1.3656152611200303</v>
      </c>
      <c r="B999" s="2"/>
    </row>
    <row r="1000" spans="1:2">
      <c r="A1000" s="2">
        <v>1.4288719581532863</v>
      </c>
      <c r="B1000" s="2"/>
    </row>
    <row r="1001" spans="1:2">
      <c r="A1001" s="2">
        <v>1.4676526249386697</v>
      </c>
      <c r="B1001" s="2"/>
    </row>
    <row r="1002" spans="1:2">
      <c r="A1002" s="2">
        <v>1.4802320762536263</v>
      </c>
      <c r="B1002" s="2"/>
    </row>
    <row r="1003" spans="1:2">
      <c r="A1003" s="2">
        <v>1.4723047352787</v>
      </c>
      <c r="B1003" s="2"/>
    </row>
    <row r="1004" spans="1:2">
      <c r="A1004" s="2">
        <v>1.4009038089089736</v>
      </c>
      <c r="B1004" s="2"/>
    </row>
    <row r="1005" spans="1:2">
      <c r="A1005" s="2">
        <v>1.3520599250936329</v>
      </c>
      <c r="B1005" s="2"/>
    </row>
    <row r="1006" spans="1:2">
      <c r="A1006" s="2">
        <v>1.4023599800565065</v>
      </c>
      <c r="B1006" s="2"/>
    </row>
    <row r="1007" spans="1:2">
      <c r="A1007" s="2">
        <v>1.3830321691921239</v>
      </c>
      <c r="B1007" s="2"/>
    </row>
    <row r="1008" spans="1:2">
      <c r="A1008" s="2">
        <v>1.380921267559621</v>
      </c>
      <c r="B1008" s="2"/>
    </row>
    <row r="1009" spans="1:2">
      <c r="A1009" s="2">
        <v>1.4632690207499091</v>
      </c>
      <c r="B1009" s="2"/>
    </row>
    <row r="1010" spans="1:2">
      <c r="A1010" s="2">
        <v>1.526962676962677</v>
      </c>
      <c r="B1010" s="2"/>
    </row>
    <row r="1011" spans="1:2">
      <c r="A1011" s="2">
        <v>1.4505113999573833</v>
      </c>
      <c r="B1011" s="2"/>
    </row>
    <row r="1012" spans="1:2">
      <c r="A1012" s="2">
        <v>1.4390851449275361</v>
      </c>
      <c r="B1012" s="2"/>
    </row>
    <row r="1013" spans="1:2">
      <c r="A1013" s="2">
        <v>1.4601446779193938</v>
      </c>
      <c r="B1013" s="2"/>
    </row>
    <row r="1014" spans="1:2">
      <c r="A1014" s="2">
        <v>1.4718878561633399</v>
      </c>
      <c r="B1014" s="2"/>
    </row>
    <row r="1015" spans="1:2">
      <c r="A1015" s="2">
        <v>1.3752389226759341</v>
      </c>
      <c r="B1015" s="2"/>
    </row>
    <row r="1016" spans="1:2">
      <c r="A1016" s="2">
        <v>1.3391812865497077</v>
      </c>
      <c r="B1016" s="2"/>
    </row>
    <row r="1017" spans="1:2">
      <c r="A1017" s="2">
        <v>1.3659076015727392</v>
      </c>
      <c r="B1017" s="2"/>
    </row>
    <row r="1018" spans="1:2">
      <c r="A1018" s="2">
        <v>1.3470253755410337</v>
      </c>
      <c r="B1018" s="2"/>
    </row>
    <row r="1019" spans="1:2">
      <c r="A1019" s="2">
        <v>1.3571553840757629</v>
      </c>
      <c r="B1019" s="2"/>
    </row>
    <row r="1020" spans="1:2">
      <c r="A1020" s="2">
        <v>1.4064771976206212</v>
      </c>
      <c r="B1020" s="2"/>
    </row>
    <row r="1021" spans="1:2">
      <c r="A1021" s="2">
        <v>1.3618767282133619</v>
      </c>
      <c r="B1021" s="2"/>
    </row>
    <row r="1022" spans="1:2">
      <c r="A1022" s="2">
        <v>1.3216831258050665</v>
      </c>
      <c r="B1022" s="2"/>
    </row>
    <row r="1023" spans="1:2">
      <c r="A1023" s="2">
        <v>1.4370867663513376</v>
      </c>
      <c r="B1023" s="2"/>
    </row>
    <row r="1024" spans="1:2">
      <c r="A1024" s="2">
        <v>1.4191382765531062</v>
      </c>
      <c r="B1024" s="2"/>
    </row>
    <row r="1025" spans="1:2">
      <c r="A1025" s="2">
        <v>1.3791630340017438</v>
      </c>
      <c r="B1025" s="2"/>
    </row>
    <row r="1026" spans="1:2">
      <c r="A1026" s="2">
        <v>1.3131504976069286</v>
      </c>
      <c r="B1026" s="2"/>
    </row>
    <row r="1027" spans="1:2">
      <c r="A1027" s="2">
        <v>1.3728503103693905</v>
      </c>
      <c r="B1027" s="2"/>
    </row>
    <row r="1028" spans="1:2">
      <c r="A1028" s="2">
        <v>1.3703301673450927</v>
      </c>
      <c r="B1028" s="2"/>
    </row>
    <row r="1029" spans="1:2">
      <c r="A1029" s="2">
        <v>1.3071863580998782</v>
      </c>
      <c r="B1029" s="2"/>
    </row>
    <row r="1030" spans="1:2">
      <c r="A1030" s="2">
        <v>1.3586343394359228</v>
      </c>
      <c r="B1030" s="2"/>
    </row>
    <row r="1031" spans="1:2">
      <c r="A1031" s="2">
        <v>1.4007498897220998</v>
      </c>
      <c r="B1031" s="2"/>
    </row>
    <row r="1032" spans="1:2">
      <c r="A1032" s="2">
        <v>1.4094681832154934</v>
      </c>
      <c r="B1032" s="2"/>
    </row>
    <row r="1033" spans="1:2">
      <c r="A1033" s="2">
        <v>1.365719094819525</v>
      </c>
      <c r="B1033" s="2"/>
    </row>
    <row r="1034" spans="1:2">
      <c r="A1034" s="2">
        <v>1.340534452749053</v>
      </c>
      <c r="B1034" s="2"/>
    </row>
    <row r="1035" spans="1:2">
      <c r="A1035" s="2">
        <v>1.3531712086032017</v>
      </c>
      <c r="B1035" s="2"/>
    </row>
    <row r="1036" spans="1:2">
      <c r="A1036" s="2">
        <v>1.3319717046926371</v>
      </c>
      <c r="B1036" s="2"/>
    </row>
    <row r="1037" spans="1:2">
      <c r="A1037" s="2">
        <v>1.3966878701469621</v>
      </c>
      <c r="B1037" s="2"/>
    </row>
    <row r="1038" spans="1:2">
      <c r="A1038" s="2">
        <v>1.3681180948844118</v>
      </c>
      <c r="B1038" s="2"/>
    </row>
    <row r="1039" spans="1:2">
      <c r="A1039" s="2">
        <v>1.3832874893294129</v>
      </c>
      <c r="B1039" s="2"/>
    </row>
    <row r="1040" spans="1:2">
      <c r="A1040" s="2">
        <v>1.3611744323880732</v>
      </c>
      <c r="B1040" s="2"/>
    </row>
    <row r="1041" spans="1:2">
      <c r="A1041" s="2">
        <v>1.3432043204320432</v>
      </c>
      <c r="B1041" s="2"/>
    </row>
    <row r="1042" spans="1:2">
      <c r="A1042" s="2">
        <v>1.4052767308073795</v>
      </c>
      <c r="B1042" s="2"/>
    </row>
    <row r="1043" spans="1:2">
      <c r="A1043" s="2">
        <v>1.4085365853658536</v>
      </c>
      <c r="B1043" s="2"/>
    </row>
    <row r="1044" spans="1:2">
      <c r="A1044" s="2">
        <v>1.3375844778722477</v>
      </c>
      <c r="B1044" s="2"/>
    </row>
    <row r="1045" spans="1:2">
      <c r="A1045" s="2">
        <v>1.4026738501446672</v>
      </c>
      <c r="B1045" s="2"/>
    </row>
    <row r="1046" spans="1:2">
      <c r="A1046" s="2">
        <v>1.4041224234853216</v>
      </c>
      <c r="B1046" s="2"/>
    </row>
    <row r="1047" spans="1:2">
      <c r="A1047" s="2">
        <v>1.4221726309077867</v>
      </c>
      <c r="B1047" s="2"/>
    </row>
    <row r="1048" spans="1:2">
      <c r="A1048" s="2">
        <v>1.339967027790862</v>
      </c>
      <c r="B1048" s="2"/>
    </row>
    <row r="1049" spans="1:2">
      <c r="A1049" s="2">
        <v>1.2464517806082662</v>
      </c>
      <c r="B1049" s="2"/>
    </row>
    <row r="1050" spans="1:2">
      <c r="A1050" s="2">
        <v>1.2300649644961474</v>
      </c>
      <c r="B1050" s="2"/>
    </row>
    <row r="1051" spans="1:2">
      <c r="A1051" s="2">
        <v>1.3782378693907333</v>
      </c>
      <c r="B1051" s="2"/>
    </row>
    <row r="1052" spans="1:2">
      <c r="A1052" s="2">
        <v>1.4599029066551956</v>
      </c>
      <c r="B1052" s="2"/>
    </row>
    <row r="1053" spans="1:2">
      <c r="A1053" s="2">
        <v>1.3776238724295669</v>
      </c>
      <c r="B1053" s="2"/>
    </row>
    <row r="1054" spans="1:2">
      <c r="A1054" s="2">
        <v>1.803035181488398</v>
      </c>
      <c r="B1054" s="2"/>
    </row>
    <row r="1055" spans="1:2">
      <c r="A1055" s="2">
        <v>1.3012399460632147</v>
      </c>
      <c r="B1055" s="2"/>
    </row>
    <row r="1056" spans="1:2">
      <c r="A1056" s="2">
        <v>1.1965493549125887</v>
      </c>
      <c r="B1056" s="2"/>
    </row>
    <row r="1057" spans="1:2">
      <c r="A1057" s="2">
        <v>1.2251412320817801</v>
      </c>
      <c r="B1057" s="2"/>
    </row>
    <row r="1058" spans="1:2">
      <c r="A1058" s="2">
        <v>1.2739267182159848</v>
      </c>
      <c r="B1058" s="2"/>
    </row>
    <row r="1059" spans="1:2">
      <c r="A1059" s="2">
        <v>1.350839450863847</v>
      </c>
      <c r="B1059" s="2"/>
    </row>
    <row r="1060" spans="1:2">
      <c r="A1060" s="2">
        <v>1.4247814430586316</v>
      </c>
      <c r="B1060" s="2"/>
    </row>
    <row r="1061" spans="1:2">
      <c r="A1061" s="2">
        <v>1.5366360999619137</v>
      </c>
      <c r="B1061" s="2"/>
    </row>
    <row r="1062" spans="1:2">
      <c r="A1062" s="2">
        <v>1.6042254906092404</v>
      </c>
      <c r="B1062" s="2"/>
    </row>
    <row r="1063" spans="1:2">
      <c r="A1063" s="2">
        <v>1.5522714446952597</v>
      </c>
      <c r="B1063" s="2"/>
    </row>
    <row r="1064" spans="1:2">
      <c r="A1064" s="2">
        <v>1.5568488943488943</v>
      </c>
      <c r="B1064" s="2"/>
    </row>
    <row r="1065" spans="1:2">
      <c r="A1065" s="2">
        <v>1.5047785971758325</v>
      </c>
      <c r="B1065" s="2"/>
    </row>
    <row r="1066" spans="1:2">
      <c r="A1066" s="2">
        <v>1.4451493828584612</v>
      </c>
      <c r="B1066" s="2"/>
    </row>
    <row r="1067" spans="1:2">
      <c r="A1067" s="2">
        <v>1.4454430911381773</v>
      </c>
      <c r="B1067" s="2"/>
    </row>
    <row r="1068" spans="1:2">
      <c r="A1068" s="2">
        <v>1.4213760240762414</v>
      </c>
      <c r="B1068" s="2"/>
    </row>
    <row r="1069" spans="1:2">
      <c r="A1069" s="2">
        <v>1.3553101168338404</v>
      </c>
      <c r="B1069" s="2"/>
    </row>
    <row r="1070" spans="1:2">
      <c r="A1070" s="2">
        <v>1.3529632548887138</v>
      </c>
      <c r="B1070" s="2"/>
    </row>
    <row r="1071" spans="1:2">
      <c r="A1071" s="2">
        <v>1.3861013653464092</v>
      </c>
      <c r="B1071" s="2"/>
    </row>
    <row r="1072" spans="1:2">
      <c r="A1072" s="2">
        <v>1.3895452010343254</v>
      </c>
      <c r="B1072" s="2"/>
    </row>
    <row r="1073" spans="1:2">
      <c r="A1073" s="2">
        <v>1.3821076573161486</v>
      </c>
      <c r="B1073" s="2"/>
    </row>
    <row r="1074" spans="1:2">
      <c r="A1074" s="2">
        <v>1.4002815579540122</v>
      </c>
      <c r="B1074" s="2"/>
    </row>
    <row r="1075" spans="1:2">
      <c r="A1075" s="2">
        <v>1.3910489712082448</v>
      </c>
      <c r="B1075" s="2"/>
    </row>
    <row r="1076" spans="1:2">
      <c r="A1076" s="2">
        <v>1.3350884086444008</v>
      </c>
      <c r="B1076" s="2"/>
    </row>
    <row r="1077" spans="1:2">
      <c r="A1077" s="2">
        <v>1.3380848272846524</v>
      </c>
      <c r="B1077" s="2"/>
    </row>
    <row r="1078" spans="1:2">
      <c r="A1078" s="2">
        <v>1.3393410939817521</v>
      </c>
      <c r="B1078" s="2"/>
    </row>
    <row r="1079" spans="1:2">
      <c r="A1079" s="2">
        <v>1.3688810330436489</v>
      </c>
      <c r="B1079" s="2"/>
    </row>
    <row r="1080" spans="1:2">
      <c r="A1080" s="2">
        <v>1.3501149762708546</v>
      </c>
      <c r="B1080" s="2"/>
    </row>
    <row r="1081" spans="1:2">
      <c r="A1081" s="2">
        <v>1.3737378914458511</v>
      </c>
      <c r="B1081" s="2"/>
    </row>
    <row r="1082" spans="1:2">
      <c r="A1082" s="2">
        <v>1.3762447338184605</v>
      </c>
      <c r="B1082" s="2"/>
    </row>
    <row r="1083" spans="1:2">
      <c r="A1083" s="2">
        <v>1.3486206378611125</v>
      </c>
      <c r="B1083" s="2"/>
    </row>
    <row r="1084" spans="1:2">
      <c r="A1084" s="2">
        <v>1.3559832550541147</v>
      </c>
      <c r="B1084" s="2"/>
    </row>
    <row r="1085" spans="1:2">
      <c r="A1085" s="2">
        <v>1.3178014852002928</v>
      </c>
      <c r="B1085" s="2"/>
    </row>
    <row r="1086" spans="1:2">
      <c r="A1086" s="2">
        <v>1.3391505345275931</v>
      </c>
      <c r="B1086" s="2"/>
    </row>
    <row r="1087" spans="1:2">
      <c r="A1087" s="2">
        <v>1.3620580261867681</v>
      </c>
      <c r="B1087" s="2"/>
    </row>
    <row r="1088" spans="1:2">
      <c r="A1088" s="2">
        <v>1.3397055466788403</v>
      </c>
      <c r="B1088" s="2"/>
    </row>
    <row r="1089" spans="1:2">
      <c r="A1089" s="2">
        <v>1.3164002222085056</v>
      </c>
      <c r="B1089" s="2"/>
    </row>
    <row r="1090" spans="1:2">
      <c r="A1090" s="2">
        <v>1.3619344773790951</v>
      </c>
      <c r="B1090" s="2"/>
    </row>
    <row r="1091" spans="1:2">
      <c r="A1091" s="2">
        <v>1.4251251432362342</v>
      </c>
      <c r="B1091" s="2"/>
    </row>
    <row r="1092" spans="1:2">
      <c r="A1092" s="2">
        <v>1.3604917095483133</v>
      </c>
      <c r="B1092" s="2"/>
    </row>
    <row r="1093" spans="1:2">
      <c r="A1093" s="2">
        <v>1.3709392956704785</v>
      </c>
      <c r="B1093" s="2"/>
    </row>
    <row r="1094" spans="1:2">
      <c r="A1094" s="2">
        <v>1.3577189827896223</v>
      </c>
      <c r="B1094" s="2"/>
    </row>
    <row r="1095" spans="1:2">
      <c r="A1095" s="2">
        <v>1.3860688956433638</v>
      </c>
      <c r="B1095" s="2"/>
    </row>
    <row r="1096" spans="1:2">
      <c r="A1096" s="2">
        <v>1.1918050727436591</v>
      </c>
      <c r="B1096" s="2"/>
    </row>
    <row r="1097" spans="1:2">
      <c r="A1097" s="2">
        <v>1.3188703852327448</v>
      </c>
      <c r="B1097" s="2"/>
    </row>
    <row r="1098" spans="1:2">
      <c r="A1098" s="2">
        <v>1.3494783234394676</v>
      </c>
      <c r="B1098" s="2"/>
    </row>
    <row r="1099" spans="1:2">
      <c r="A1099" s="2">
        <v>1.3044334093857648</v>
      </c>
      <c r="B1099" s="2"/>
    </row>
    <row r="1100" spans="1:2">
      <c r="A1100" s="2">
        <v>1.3299183102405561</v>
      </c>
      <c r="B1100" s="2"/>
    </row>
    <row r="1101" spans="1:2">
      <c r="A1101" s="2">
        <v>1.3378686935034876</v>
      </c>
      <c r="B1101" s="2"/>
    </row>
    <row r="1102" spans="1:2">
      <c r="A1102" s="2">
        <v>1.261124853888602</v>
      </c>
      <c r="B1102" s="2"/>
    </row>
    <row r="1103" spans="1:2">
      <c r="A1103" s="2">
        <v>1.3771493820526599</v>
      </c>
      <c r="B1103" s="2"/>
    </row>
    <row r="1104" spans="1:2">
      <c r="A1104" s="2">
        <v>1.2734365142785045</v>
      </c>
      <c r="B1104" s="2"/>
    </row>
    <row r="1105" spans="1:2">
      <c r="A1105" s="2">
        <v>1.3112226302952144</v>
      </c>
      <c r="B1105" s="2"/>
    </row>
    <row r="1106" spans="1:2">
      <c r="A1106" s="2">
        <v>1.3272560602974128</v>
      </c>
      <c r="B1106" s="2"/>
    </row>
    <row r="1107" spans="1:2">
      <c r="A1107" s="2">
        <v>1.3269215772919862</v>
      </c>
      <c r="B1107" s="2"/>
    </row>
    <row r="1108" spans="1:2">
      <c r="A1108" s="2">
        <v>1.3465496785586182</v>
      </c>
      <c r="B1108" s="2"/>
    </row>
    <row r="1109" spans="1:2">
      <c r="A1109" s="2">
        <v>1.3530743012951603</v>
      </c>
      <c r="B1109" s="2"/>
    </row>
    <row r="1110" spans="1:2">
      <c r="A1110" s="2">
        <v>1.3349389452729243</v>
      </c>
      <c r="B1110" s="2"/>
    </row>
    <row r="1111" spans="1:2">
      <c r="A1111" s="2">
        <v>1.3574376934863503</v>
      </c>
      <c r="B1111" s="2"/>
    </row>
    <row r="1112" spans="1:2">
      <c r="A1112" s="2">
        <v>1.3800223596249059</v>
      </c>
      <c r="B1112" s="2"/>
    </row>
    <row r="1113" spans="1:2">
      <c r="A1113" s="2">
        <v>1.369087962280831</v>
      </c>
      <c r="B1113" s="2"/>
    </row>
    <row r="1114" spans="1:2">
      <c r="A1114" s="2">
        <v>1.3439398784777743</v>
      </c>
      <c r="B1114" s="2"/>
    </row>
    <row r="1115" spans="1:2">
      <c r="A1115" s="2">
        <v>1.3385739666789582</v>
      </c>
      <c r="B1115" s="2"/>
    </row>
    <row r="1116" spans="1:2">
      <c r="A1116" s="2">
        <v>1.3994469435843508</v>
      </c>
      <c r="B1116" s="2"/>
    </row>
    <row r="1117" spans="1:2">
      <c r="A1117" s="2">
        <v>1.3910472204530979</v>
      </c>
      <c r="B1117" s="2"/>
    </row>
    <row r="1118" spans="1:2">
      <c r="A1118" s="2">
        <v>1.3728557647946986</v>
      </c>
      <c r="B1118" s="2"/>
    </row>
    <row r="1119" spans="1:2">
      <c r="A1119" s="2">
        <v>1.3190729593453152</v>
      </c>
      <c r="B1119" s="2"/>
    </row>
    <row r="1120" spans="1:2">
      <c r="A1120" s="2">
        <v>1.337662586196998</v>
      </c>
      <c r="B1120" s="2"/>
    </row>
    <row r="1121" spans="1:2">
      <c r="A1121" s="2">
        <v>1.3458868940118276</v>
      </c>
      <c r="B1121" s="2"/>
    </row>
    <row r="1122" spans="1:2">
      <c r="A1122" s="2">
        <v>2.5388816007239576</v>
      </c>
      <c r="B1122" s="2"/>
    </row>
    <row r="1123" spans="1:2">
      <c r="A1123" s="2">
        <v>1.8152787071499032</v>
      </c>
      <c r="B1123" s="2"/>
    </row>
    <row r="1124" spans="1:2">
      <c r="A1124" s="2">
        <v>1.7970446620480425</v>
      </c>
      <c r="B1124" s="2"/>
    </row>
    <row r="1125" spans="1:2">
      <c r="A1125" s="2">
        <v>1.8455819303565826</v>
      </c>
      <c r="B1125" s="2"/>
    </row>
    <row r="1126" spans="1:2">
      <c r="A1126" s="2">
        <v>1.8848367522332086</v>
      </c>
      <c r="B1126" s="2"/>
    </row>
    <row r="1127" spans="1:2">
      <c r="A1127" s="2">
        <v>1.7187263214865596</v>
      </c>
      <c r="B1127" s="2"/>
    </row>
    <row r="1128" spans="1:2">
      <c r="A1128" s="2">
        <v>1.5759515451854911</v>
      </c>
      <c r="B1128" s="2"/>
    </row>
    <row r="1129" spans="1:2">
      <c r="A1129" s="2">
        <v>1.4663910146890828</v>
      </c>
      <c r="B1129" s="2"/>
    </row>
    <row r="1130" spans="1:2">
      <c r="A1130" s="2">
        <v>1.3949126048031832</v>
      </c>
      <c r="B1130" s="2"/>
    </row>
    <row r="1131" spans="1:2">
      <c r="A1131" s="2">
        <v>1.3364676383012066</v>
      </c>
      <c r="B1131" s="2"/>
    </row>
    <row r="1132" spans="1:2">
      <c r="A1132" s="2">
        <v>1.3608343357770263</v>
      </c>
      <c r="B1132" s="2"/>
    </row>
    <row r="1133" spans="1:2">
      <c r="A1133" s="2">
        <v>1.3515099645433426</v>
      </c>
      <c r="B1133" s="2"/>
    </row>
    <row r="1134" spans="1:2">
      <c r="A1134" s="2">
        <v>1.3528880386843085</v>
      </c>
      <c r="B1134" s="2"/>
    </row>
    <row r="1135" spans="1:2">
      <c r="A1135" s="2">
        <v>1.3078676412795724</v>
      </c>
      <c r="B1135" s="2"/>
    </row>
    <row r="1136" spans="1:2">
      <c r="A1136" s="2">
        <v>1.2237068068276435</v>
      </c>
      <c r="B1136" s="2"/>
    </row>
    <row r="1137" spans="1:2">
      <c r="A1137" s="2">
        <v>1.1728771805228817</v>
      </c>
      <c r="B1137" s="2"/>
    </row>
    <row r="1138" spans="1:2">
      <c r="A1138" s="2">
        <v>1.2661566432905953</v>
      </c>
      <c r="B1138" s="2"/>
    </row>
    <row r="1139" spans="1:2">
      <c r="A1139" s="2">
        <v>1.2690972720231777</v>
      </c>
      <c r="B1139" s="2"/>
    </row>
    <row r="1140" spans="1:2">
      <c r="A1140" s="2">
        <v>1.1921599496221662</v>
      </c>
      <c r="B1140" s="2"/>
    </row>
    <row r="1141" spans="1:2">
      <c r="A1141" s="2">
        <v>1.217111882891363</v>
      </c>
      <c r="B1141" s="2"/>
    </row>
    <row r="1142" spans="1:2">
      <c r="A1142" s="2">
        <v>1.2929455031761952</v>
      </c>
      <c r="B1142" s="2"/>
    </row>
    <row r="1143" spans="1:2">
      <c r="A1143" s="2">
        <v>1.2613649475020192</v>
      </c>
      <c r="B1143" s="2"/>
    </row>
    <row r="1144" spans="1:2">
      <c r="A1144" s="2">
        <v>1.2307226141129131</v>
      </c>
      <c r="B1144" s="2"/>
    </row>
    <row r="1145" spans="1:2">
      <c r="A1145" s="2">
        <v>1.3090362577493895</v>
      </c>
      <c r="B1145" s="2"/>
    </row>
    <row r="1146" spans="1:2">
      <c r="A1146" s="2">
        <v>1.3153708180612962</v>
      </c>
      <c r="B1146" s="2"/>
    </row>
    <row r="1147" spans="1:2">
      <c r="A1147" s="2">
        <v>1.3199482463841781</v>
      </c>
      <c r="B1147" s="2"/>
    </row>
    <row r="1148" spans="1:2">
      <c r="A1148" s="2">
        <v>1.316905041031653</v>
      </c>
      <c r="B1148" s="2"/>
    </row>
    <row r="1149" spans="1:2">
      <c r="A1149" s="2">
        <v>1.0901275115919629</v>
      </c>
      <c r="B1149" s="2"/>
    </row>
    <row r="1150" spans="1:2">
      <c r="A1150" s="2">
        <v>1.1603632989342856</v>
      </c>
      <c r="B1150" s="2"/>
    </row>
    <row r="1151" spans="1:2">
      <c r="A1151" s="2">
        <v>1.203242727706247</v>
      </c>
      <c r="B1151" s="2"/>
    </row>
    <row r="1152" spans="1:2">
      <c r="A1152" s="2">
        <v>1.2703671765079654</v>
      </c>
      <c r="B1152" s="2"/>
    </row>
    <row r="1153" spans="1:2">
      <c r="A1153" s="2">
        <v>1.3461253832328999</v>
      </c>
      <c r="B1153" s="2"/>
    </row>
    <row r="1154" spans="1:2">
      <c r="A1154" s="2">
        <v>1.2096761515484986</v>
      </c>
      <c r="B1154" s="2"/>
    </row>
    <row r="1155" spans="1:2">
      <c r="A1155" s="2">
        <v>1.1466196681056675</v>
      </c>
      <c r="B1155" s="2"/>
    </row>
    <row r="1156" spans="1:2">
      <c r="A1156" s="2">
        <v>1.1188823446921889</v>
      </c>
      <c r="B1156" s="2"/>
    </row>
    <row r="1157" spans="1:2">
      <c r="A1157" s="2">
        <v>1.2011189634864547</v>
      </c>
      <c r="B1157" s="2"/>
    </row>
    <row r="1158" spans="1:2">
      <c r="A1158" s="2">
        <v>1.2466079033376249</v>
      </c>
      <c r="B1158" s="2"/>
    </row>
    <row r="1159" spans="1:2">
      <c r="A1159" s="2">
        <v>1.2877358490566038</v>
      </c>
      <c r="B1159" s="2"/>
    </row>
    <row r="1160" spans="1:2">
      <c r="A1160" s="2">
        <v>1.2077076601406578</v>
      </c>
      <c r="B1160" s="2"/>
    </row>
    <row r="1161" spans="1:2">
      <c r="A1161" s="2">
        <v>1.2522312766783081</v>
      </c>
      <c r="B1161" s="2"/>
    </row>
    <row r="1162" spans="1:2">
      <c r="A1162" s="2">
        <v>1.2231079989227041</v>
      </c>
      <c r="B1162" s="2"/>
    </row>
    <row r="1163" spans="1:2">
      <c r="A1163" s="2">
        <v>1.2696369827436949</v>
      </c>
      <c r="B1163" s="2"/>
    </row>
    <row r="1164" spans="1:2">
      <c r="A1164" s="2">
        <v>1.258965830057454</v>
      </c>
      <c r="B1164" s="2"/>
    </row>
    <row r="1165" spans="1:2">
      <c r="A1165" s="2">
        <v>1.2381494122108456</v>
      </c>
      <c r="B1165" s="2"/>
    </row>
    <row r="1166" spans="1:2">
      <c r="A1166" s="2">
        <v>1.2115892139988524</v>
      </c>
      <c r="B1166" s="2"/>
    </row>
    <row r="1167" spans="1:2">
      <c r="A1167" s="2">
        <v>1.22739826919536</v>
      </c>
      <c r="B1167" s="2"/>
    </row>
    <row r="1168" spans="1:2">
      <c r="A1168" s="2">
        <v>1.2688264938804896</v>
      </c>
      <c r="B1168" s="2"/>
    </row>
    <row r="1169" spans="1:2">
      <c r="A1169" s="2">
        <v>1.3097310741489196</v>
      </c>
      <c r="B1169" s="2"/>
    </row>
    <row r="1170" spans="1:2">
      <c r="A1170" s="2">
        <v>1.2754120879120878</v>
      </c>
      <c r="B1170" s="2"/>
    </row>
    <row r="1171" spans="1:2">
      <c r="A1171" s="2">
        <v>1.3185659411011523</v>
      </c>
      <c r="B1171" s="2"/>
    </row>
    <row r="1172" spans="1:2">
      <c r="A1172" s="2">
        <v>1.3216801236900877</v>
      </c>
      <c r="B1172" s="2"/>
    </row>
    <row r="1173" spans="1:2">
      <c r="A1173" s="2">
        <v>1.2177017478616585</v>
      </c>
      <c r="B1173" s="2"/>
    </row>
    <row r="1174" spans="1:2">
      <c r="A1174" s="2">
        <v>1.1893564356435644</v>
      </c>
      <c r="B1174" s="2"/>
    </row>
    <row r="1175" spans="1:2">
      <c r="A1175" s="2">
        <v>1.1828610447251622</v>
      </c>
      <c r="B1175" s="2"/>
    </row>
    <row r="1176" spans="1:2">
      <c r="A1176" s="2">
        <v>1.2460206851023252</v>
      </c>
      <c r="B1176" s="2"/>
    </row>
    <row r="1177" spans="1:2">
      <c r="A1177" s="2">
        <v>1.263157894736842</v>
      </c>
      <c r="B1177" s="2"/>
    </row>
    <row r="1178" spans="1:2">
      <c r="A1178" s="2">
        <v>1.284244172448741</v>
      </c>
      <c r="B1178" s="2"/>
    </row>
    <row r="1179" spans="1:2">
      <c r="A1179" s="2">
        <v>1.2937481741162722</v>
      </c>
      <c r="B1179" s="2"/>
    </row>
    <row r="1180" spans="1:2">
      <c r="A1180" s="2">
        <v>1.2831715210355987</v>
      </c>
      <c r="B1180" s="2"/>
    </row>
    <row r="1181" spans="1:2">
      <c r="A1181" s="2">
        <v>1.237210454601759</v>
      </c>
      <c r="B1181" s="2"/>
    </row>
    <row r="1182" spans="1:2">
      <c r="A1182" s="2">
        <v>1.2767445017648655</v>
      </c>
      <c r="B1182" s="2"/>
    </row>
    <row r="1183" spans="1:2">
      <c r="A1183" s="2">
        <v>1.2577346790685402</v>
      </c>
      <c r="B1183" s="2"/>
    </row>
    <row r="1184" spans="1:2">
      <c r="A1184" s="2">
        <v>1.2129371515458693</v>
      </c>
      <c r="B1184" s="2"/>
    </row>
    <row r="1185" spans="1:2">
      <c r="A1185" s="2">
        <v>1.286091919495344</v>
      </c>
      <c r="B1185" s="2"/>
    </row>
    <row r="1186" spans="1:2">
      <c r="A1186" s="2">
        <v>1.2570330246374279</v>
      </c>
      <c r="B1186" s="2"/>
    </row>
    <row r="1187" spans="1:2">
      <c r="A1187" s="2">
        <v>1.169624803414963</v>
      </c>
      <c r="B1187" s="2"/>
    </row>
    <row r="1188" spans="1:2">
      <c r="A1188" s="2">
        <v>1.1971149095939135</v>
      </c>
      <c r="B1188" s="2"/>
    </row>
    <row r="1189" spans="1:2">
      <c r="A1189" s="2">
        <v>1.2609170933778264</v>
      </c>
      <c r="B1189" s="2"/>
    </row>
    <row r="1190" spans="1:2">
      <c r="A1190" s="2">
        <v>1.1935501009457019</v>
      </c>
      <c r="B1190" s="2"/>
    </row>
    <row r="1191" spans="1:2">
      <c r="A1191" s="2">
        <v>1.2713592836711851</v>
      </c>
      <c r="B1191" s="2"/>
    </row>
    <row r="1192" spans="1:2">
      <c r="A1192" s="2">
        <v>1.3138322292910081</v>
      </c>
      <c r="B1192" s="2"/>
    </row>
    <row r="1193" spans="1:2">
      <c r="A1193" s="2">
        <v>1.2661457136290508</v>
      </c>
      <c r="B1193" s="2"/>
    </row>
    <row r="1194" spans="1:2">
      <c r="A1194" s="2">
        <v>0.99514385193329669</v>
      </c>
      <c r="B1194" s="2"/>
    </row>
    <row r="1195" spans="1:2">
      <c r="A1195" s="2">
        <v>1.0066499067391128</v>
      </c>
      <c r="B1195" s="2"/>
    </row>
    <row r="1196" spans="1:2">
      <c r="A1196" s="2">
        <v>1.0599425973432222</v>
      </c>
      <c r="B1196" s="2"/>
    </row>
    <row r="1197" spans="1:2">
      <c r="A1197" s="2">
        <v>1.0630094699101242</v>
      </c>
      <c r="B1197" s="2"/>
    </row>
    <row r="1198" spans="1:2">
      <c r="A1198" s="2">
        <v>1.1527873365450791</v>
      </c>
      <c r="B1198" s="2"/>
    </row>
    <row r="1199" spans="1:2">
      <c r="A1199" s="2">
        <v>1.1890052019780362</v>
      </c>
      <c r="B1199" s="2"/>
    </row>
    <row r="1200" spans="1:2">
      <c r="A1200" s="2">
        <v>1.2004124192669832</v>
      </c>
      <c r="B1200" s="2"/>
    </row>
    <row r="1201" spans="1:2">
      <c r="A1201" s="2">
        <v>1.1887794105155864</v>
      </c>
      <c r="B1201" s="2"/>
    </row>
    <row r="1202" spans="1:2">
      <c r="A1202" s="2">
        <v>1.1763682788735521</v>
      </c>
      <c r="B1202" s="2"/>
    </row>
    <row r="1203" spans="1:2">
      <c r="A1203" s="2">
        <v>1.2118878731555589</v>
      </c>
      <c r="B1203" s="2"/>
    </row>
    <row r="1204" spans="1:2">
      <c r="A1204" s="2">
        <v>1.1805428912113347</v>
      </c>
      <c r="B1204" s="2"/>
    </row>
    <row r="1205" spans="1:2">
      <c r="A1205" s="2">
        <v>1.1762766623809053</v>
      </c>
      <c r="B1205" s="2"/>
    </row>
    <row r="1206" spans="1:2">
      <c r="A1206" s="2">
        <v>1.2138058932618998</v>
      </c>
      <c r="B1206" s="2"/>
    </row>
    <row r="1207" spans="1:2">
      <c r="A1207" s="2">
        <v>1.2791332263242376</v>
      </c>
      <c r="B1207" s="2"/>
    </row>
    <row r="1208" spans="1:2">
      <c r="A1208" s="2">
        <v>1.2099003949854028</v>
      </c>
      <c r="B1208" s="2"/>
    </row>
    <row r="1209" spans="1:2">
      <c r="A1209" s="2">
        <v>1.365842343069227</v>
      </c>
      <c r="B1209" s="2"/>
    </row>
    <row r="1210" spans="1:2">
      <c r="A1210" s="2">
        <v>1.3999307479224377</v>
      </c>
      <c r="B1210" s="2"/>
    </row>
    <row r="1211" spans="1:2">
      <c r="A1211" s="2">
        <v>1.2514703626042039</v>
      </c>
      <c r="B1211" s="2"/>
    </row>
    <row r="1212" spans="1:2">
      <c r="A1212" s="2">
        <v>1.2919827811734488</v>
      </c>
      <c r="B1212" s="2"/>
    </row>
    <row r="1213" spans="1:2">
      <c r="A1213" s="2">
        <v>1.2533121356650769</v>
      </c>
      <c r="B1213" s="2"/>
    </row>
    <row r="1214" spans="1:2">
      <c r="A1214" s="2">
        <v>1.3147979732363257</v>
      </c>
      <c r="B1214" s="2"/>
    </row>
    <row r="1215" spans="1:2">
      <c r="A1215" s="2">
        <v>1.2574679298309233</v>
      </c>
      <c r="B1215" s="2"/>
    </row>
    <row r="1216" spans="1:2">
      <c r="A1216" s="2">
        <v>1.2870466321243523</v>
      </c>
      <c r="B1216" s="2"/>
    </row>
    <row r="1217" spans="1:2">
      <c r="A1217" s="2">
        <v>1.2912159238424925</v>
      </c>
      <c r="B1217" s="2"/>
    </row>
    <row r="1218" spans="1:2">
      <c r="A1218" s="2">
        <v>1.310323511230167</v>
      </c>
      <c r="B1218" s="2"/>
    </row>
    <row r="1219" spans="1:2">
      <c r="A1219" s="2">
        <v>1.3126169767697897</v>
      </c>
      <c r="B1219" s="2"/>
    </row>
    <row r="1220" spans="1:2">
      <c r="A1220" s="2">
        <v>1.2884585592563904</v>
      </c>
      <c r="B1220" s="2"/>
    </row>
    <row r="1221" spans="1:2">
      <c r="A1221" s="2">
        <v>1.1838535626040039</v>
      </c>
      <c r="B1221" s="2"/>
    </row>
    <row r="1222" spans="1:2">
      <c r="A1222" s="2">
        <v>1.6375199452929108</v>
      </c>
      <c r="B1222" s="2"/>
    </row>
    <row r="1223" spans="1:2">
      <c r="A1223" s="2">
        <v>1.6157877615932339</v>
      </c>
      <c r="B1223" s="2"/>
    </row>
    <row r="1224" spans="1:2">
      <c r="A1224" s="2">
        <v>1.6997864125523701</v>
      </c>
      <c r="B1224" s="2"/>
    </row>
    <row r="1225" spans="1:2">
      <c r="A1225" s="2">
        <v>1.6719491449547856</v>
      </c>
      <c r="B1225" s="2"/>
    </row>
    <row r="1226" spans="1:2">
      <c r="A1226" s="2">
        <v>1.6681524606567817</v>
      </c>
      <c r="B1226" s="2"/>
    </row>
    <row r="1227" spans="1:2">
      <c r="A1227" s="2">
        <v>1.7065720456649183</v>
      </c>
      <c r="B1227" s="2"/>
    </row>
    <row r="1228" spans="1:2">
      <c r="A1228" s="2">
        <v>1.7016300496102055</v>
      </c>
      <c r="B1228" s="2"/>
    </row>
    <row r="1229" spans="1:2">
      <c r="A1229" s="2">
        <v>1.7344783443567313</v>
      </c>
      <c r="B1229" s="2"/>
    </row>
    <row r="1230" spans="1:2">
      <c r="A1230" s="2">
        <v>1.7217299365622798</v>
      </c>
      <c r="B1230" s="2"/>
    </row>
    <row r="1231" spans="1:2">
      <c r="A1231" s="2">
        <v>1.6077462220961796</v>
      </c>
      <c r="B1231" s="2"/>
    </row>
    <row r="1232" spans="1:2">
      <c r="A1232" s="2">
        <v>1.5747961510221433</v>
      </c>
      <c r="B1232" s="2"/>
    </row>
    <row r="1233" spans="1:2">
      <c r="A1233" s="2">
        <v>1.5620522111504571</v>
      </c>
      <c r="B1233" s="2"/>
    </row>
    <row r="1234" spans="1:2">
      <c r="A1234" s="2">
        <v>1.62588575560376</v>
      </c>
      <c r="B1234" s="2"/>
    </row>
    <row r="1235" spans="1:2">
      <c r="A1235" s="2">
        <v>1.7228132697447722</v>
      </c>
      <c r="B1235" s="2"/>
    </row>
    <row r="1236" spans="1:2">
      <c r="A1236" s="2">
        <v>1.7111039897452331</v>
      </c>
      <c r="B1236" s="2"/>
    </row>
    <row r="1237" spans="1:2">
      <c r="A1237" s="2">
        <v>1.7042893852540029</v>
      </c>
      <c r="B1237" s="2"/>
    </row>
    <row r="1238" spans="1:2">
      <c r="A1238" s="2">
        <v>1.68360814742968</v>
      </c>
      <c r="B1238" s="2"/>
    </row>
    <row r="1239" spans="1:2">
      <c r="A1239" s="2">
        <v>1.6772113943028486</v>
      </c>
      <c r="B1239" s="2"/>
    </row>
    <row r="1240" spans="1:2">
      <c r="A1240" s="2">
        <v>1.6785913606429288</v>
      </c>
      <c r="B1240" s="2"/>
    </row>
    <row r="1241" spans="1:2">
      <c r="A1241" s="2">
        <v>1.6807104502271788</v>
      </c>
      <c r="B1241" s="2"/>
    </row>
    <row r="1242" spans="1:2">
      <c r="A1242" s="2">
        <v>1.7124643418524772</v>
      </c>
      <c r="B1242" s="2"/>
    </row>
    <row r="1243" spans="1:2">
      <c r="A1243" s="2">
        <v>1.7081940681842169</v>
      </c>
      <c r="B1243" s="2"/>
    </row>
    <row r="1244" spans="1:2">
      <c r="A1244" s="2">
        <v>1.5355329949238579</v>
      </c>
      <c r="B1244" s="2"/>
    </row>
    <row r="1245" spans="1:2">
      <c r="A1245" s="2">
        <v>1.6060971255133012</v>
      </c>
      <c r="B1245" s="2"/>
    </row>
    <row r="1246" spans="1:2">
      <c r="A1246" s="2">
        <v>1.5935378533986422</v>
      </c>
      <c r="B1246" s="2"/>
    </row>
    <row r="1247" spans="1:2">
      <c r="A1247" s="2">
        <v>1.5170041704286512</v>
      </c>
      <c r="B1247" s="2"/>
    </row>
    <row r="1248" spans="1:2">
      <c r="A1248" s="2">
        <v>1.5927505330490406</v>
      </c>
      <c r="B1248" s="2"/>
    </row>
    <row r="1249" spans="1:2">
      <c r="A1249" s="2">
        <v>1.6657735321528424</v>
      </c>
      <c r="B1249" s="2"/>
    </row>
    <row r="1250" spans="1:2">
      <c r="A1250" s="2">
        <v>1.692557319223986</v>
      </c>
      <c r="B1250" s="2"/>
    </row>
    <row r="1251" spans="1:2">
      <c r="A1251" s="2">
        <v>1.7471279811891165</v>
      </c>
      <c r="B1251" s="2"/>
    </row>
    <row r="1252" spans="1:2">
      <c r="A1252" s="2">
        <v>1.5503388023251814</v>
      </c>
      <c r="B1252" s="2"/>
    </row>
    <row r="1253" spans="1:2">
      <c r="A1253" s="2">
        <v>1.3776527617905028</v>
      </c>
      <c r="B1253" s="2"/>
    </row>
    <row r="1254" spans="1:2">
      <c r="A1254" s="2">
        <v>1.5397543922552885</v>
      </c>
      <c r="B1254" s="2"/>
    </row>
    <row r="1255" spans="1:2">
      <c r="A1255" s="2">
        <v>1.6568064330844343</v>
      </c>
      <c r="B1255" s="2"/>
    </row>
    <row r="1256" spans="1:2">
      <c r="A1256" s="2">
        <v>1.6628918195718654</v>
      </c>
      <c r="B1256" s="2"/>
    </row>
    <row r="1257" spans="1:2">
      <c r="A1257" s="2">
        <v>1.6383324095336131</v>
      </c>
      <c r="B1257" s="2"/>
    </row>
    <row r="1258" spans="1:2">
      <c r="A1258" s="2">
        <v>1.6594283939111525</v>
      </c>
      <c r="B1258" s="2"/>
    </row>
    <row r="1259" spans="1:2">
      <c r="A1259" s="2">
        <v>1.6781867493219682</v>
      </c>
      <c r="B1259" s="2"/>
    </row>
    <row r="1260" spans="1:2">
      <c r="A1260" s="2">
        <v>1.6204379562043796</v>
      </c>
      <c r="B1260" s="2"/>
    </row>
    <row r="1261" spans="1:2">
      <c r="A1261" s="2">
        <v>1.5961173026552309</v>
      </c>
      <c r="B1261" s="2"/>
    </row>
    <row r="1262" spans="1:2">
      <c r="A1262" s="2">
        <v>1.66535887375952</v>
      </c>
      <c r="B1262" s="2"/>
    </row>
    <row r="1263" spans="1:2">
      <c r="A1263" s="2">
        <v>1.7217164574863002</v>
      </c>
      <c r="B1263" s="2"/>
    </row>
    <row r="1264" spans="1:2">
      <c r="A1264" s="2">
        <v>1.7028355223101679</v>
      </c>
      <c r="B1264" s="2"/>
    </row>
    <row r="1265" spans="1:2">
      <c r="A1265" s="2">
        <v>1.6030411004308915</v>
      </c>
      <c r="B1265" s="2"/>
    </row>
    <row r="1266" spans="1:2">
      <c r="A1266" s="2">
        <v>1.630196141738639</v>
      </c>
      <c r="B1266" s="2"/>
    </row>
    <row r="1267" spans="1:2">
      <c r="A1267" s="2">
        <v>1.6894566390788053</v>
      </c>
      <c r="B1267" s="2"/>
    </row>
    <row r="1268" spans="1:2">
      <c r="A1268" s="2">
        <v>1.6500157977883096</v>
      </c>
      <c r="B1268" s="2"/>
    </row>
    <row r="1269" spans="1:2">
      <c r="A1269" s="2">
        <v>1.6566843436969256</v>
      </c>
      <c r="B1269" s="2"/>
    </row>
    <row r="1270" spans="1:2">
      <c r="A1270" s="2">
        <v>1.7246968898260411</v>
      </c>
      <c r="B1270" s="2"/>
    </row>
    <row r="1271" spans="1:2">
      <c r="A1271" s="2">
        <v>1.6705389449628643</v>
      </c>
      <c r="B1271" s="2"/>
    </row>
    <row r="1272" spans="1:2">
      <c r="A1272" s="2">
        <v>1.6481931615621455</v>
      </c>
      <c r="B1272" s="2"/>
    </row>
    <row r="1273" spans="1:2">
      <c r="A1273" s="2">
        <v>1.6774323417579959</v>
      </c>
      <c r="B1273" s="2"/>
    </row>
    <row r="1274" spans="1:2">
      <c r="A1274" s="2">
        <v>1.6597014925373135</v>
      </c>
      <c r="B1274" s="2"/>
    </row>
    <row r="1275" spans="1:2">
      <c r="A1275" s="2">
        <v>1.6572478393624179</v>
      </c>
      <c r="B1275" s="2"/>
    </row>
    <row r="1276" spans="1:2">
      <c r="A1276" s="2">
        <v>1.6727907404005145</v>
      </c>
      <c r="B1276" s="2"/>
    </row>
    <row r="1277" spans="1:2">
      <c r="A1277" s="2">
        <v>1.6271544773712689</v>
      </c>
      <c r="B1277" s="2"/>
    </row>
    <row r="1278" spans="1:2">
      <c r="A1278" s="2">
        <v>1.4856377671585359</v>
      </c>
      <c r="B1278" s="2"/>
    </row>
    <row r="1279" spans="1:2">
      <c r="A1279" s="2">
        <v>1.6029378868093356</v>
      </c>
      <c r="B1279" s="2"/>
    </row>
    <row r="1280" spans="1:2">
      <c r="A1280" s="2">
        <v>1.6570431313886811</v>
      </c>
      <c r="B1280" s="2"/>
    </row>
    <row r="1281" spans="1:2">
      <c r="A1281" s="2">
        <v>1.6603190104166667</v>
      </c>
      <c r="B1281" s="2"/>
    </row>
    <row r="1282" spans="1:2">
      <c r="A1282" s="2">
        <v>1.6318150840527033</v>
      </c>
      <c r="B1282" s="2"/>
    </row>
    <row r="1283" spans="1:2">
      <c r="A1283" s="2">
        <v>1.6339927063763953</v>
      </c>
      <c r="B1283" s="2"/>
    </row>
    <row r="1284" spans="1:2">
      <c r="A1284" s="2">
        <v>1.6965086330248975</v>
      </c>
      <c r="B1284" s="2"/>
    </row>
    <row r="1285" spans="1:2">
      <c r="A1285" s="2">
        <v>1.6671410499683745</v>
      </c>
      <c r="B1285" s="2"/>
    </row>
    <row r="1286" spans="1:2">
      <c r="A1286" s="2">
        <v>1.8832410357949447</v>
      </c>
      <c r="B1286" s="2"/>
    </row>
    <row r="1287" spans="1:2">
      <c r="A1287" s="2">
        <v>1.6892709466811753</v>
      </c>
      <c r="B1287" s="2"/>
    </row>
    <row r="1288" spans="1:2">
      <c r="A1288" s="2">
        <v>1.6642935063443762</v>
      </c>
      <c r="B1288" s="2"/>
    </row>
    <row r="1289" spans="1:2">
      <c r="A1289" s="2">
        <v>1.6500218463266962</v>
      </c>
      <c r="B1289" s="2"/>
    </row>
    <row r="1290" spans="1:2">
      <c r="A1290" s="2">
        <v>1.677244120569725</v>
      </c>
      <c r="B1290" s="2"/>
    </row>
    <row r="1291" spans="1:2">
      <c r="A1291" s="2">
        <v>1.7123465610183801</v>
      </c>
      <c r="B1291" s="2"/>
    </row>
    <row r="1292" spans="1:2">
      <c r="A1292" s="2">
        <v>1.7048002477547228</v>
      </c>
      <c r="B1292" s="2"/>
    </row>
    <row r="1293" spans="1:2">
      <c r="A1293" s="2">
        <v>1.7060530930640383</v>
      </c>
      <c r="B1293" s="2"/>
    </row>
    <row r="1294" spans="1:2">
      <c r="A1294" s="2">
        <v>1.6491862567811935</v>
      </c>
      <c r="B1294" s="2"/>
    </row>
    <row r="1295" spans="1:2">
      <c r="A1295" s="2">
        <v>1.5941424671134277</v>
      </c>
      <c r="B1295" s="2"/>
    </row>
    <row r="1296" spans="1:2">
      <c r="A1296" s="2">
        <v>1.594428302854213</v>
      </c>
      <c r="B1296" s="2"/>
    </row>
    <row r="1297" spans="1:2">
      <c r="A1297" s="2">
        <v>1.6161737422241624</v>
      </c>
      <c r="B1297" s="2"/>
    </row>
    <row r="1298" spans="1:2">
      <c r="A1298" s="2">
        <v>1.7086521483225428</v>
      </c>
      <c r="B1298" s="2"/>
    </row>
    <row r="1299" spans="1:2">
      <c r="A1299" s="2">
        <v>1.6591567089540453</v>
      </c>
      <c r="B1299" s="2"/>
    </row>
    <row r="1300" spans="1:2">
      <c r="A1300" s="2">
        <v>1.6436083930720526</v>
      </c>
      <c r="B1300" s="2"/>
    </row>
    <row r="1301" spans="1:2">
      <c r="A1301" s="2">
        <v>1.539488368100266</v>
      </c>
      <c r="B1301" s="2"/>
    </row>
    <row r="1302" spans="1:2">
      <c r="A1302" s="2">
        <v>1.6330357588150217</v>
      </c>
      <c r="B1302" s="2"/>
    </row>
    <row r="1303" spans="1:2">
      <c r="A1303" s="2">
        <v>1.6633544442017907</v>
      </c>
      <c r="B1303" s="2"/>
    </row>
    <row r="1304" spans="1:2">
      <c r="A1304" s="2">
        <v>1.630699696778992</v>
      </c>
      <c r="B1304" s="2"/>
    </row>
    <row r="1305" spans="1:2">
      <c r="A1305" s="2">
        <v>1.7056069296500058</v>
      </c>
      <c r="B1305" s="2"/>
    </row>
    <row r="1306" spans="1:2">
      <c r="A1306" s="2">
        <v>1.7387423470847398</v>
      </c>
      <c r="B1306" s="2"/>
    </row>
    <row r="1307" spans="1:2">
      <c r="A1307" s="2">
        <v>1.6837258454106281</v>
      </c>
      <c r="B1307" s="2"/>
    </row>
    <row r="1308" spans="1:2">
      <c r="A1308" s="2">
        <v>1.6094585832387744</v>
      </c>
      <c r="B1308" s="2"/>
    </row>
    <row r="1309" spans="1:2">
      <c r="A1309" s="2">
        <v>1.6418666530215422</v>
      </c>
      <c r="B1309" s="2"/>
    </row>
    <row r="1310" spans="1:2">
      <c r="A1310" s="2">
        <v>1.6243392258284546</v>
      </c>
      <c r="B1310" s="2"/>
    </row>
    <row r="1311" spans="1:2">
      <c r="A1311" s="2">
        <v>1.6675918662885416</v>
      </c>
      <c r="B1311" s="2"/>
    </row>
    <row r="1312" spans="1:2">
      <c r="A1312" s="2">
        <v>1.7373712452969838</v>
      </c>
      <c r="B1312" s="2"/>
    </row>
    <row r="1313" spans="1:2">
      <c r="A1313" s="2">
        <v>1.6851588136957465</v>
      </c>
      <c r="B1313" s="2"/>
    </row>
    <row r="1314" spans="1:2">
      <c r="A1314" s="2">
        <v>1.7459557396143393</v>
      </c>
      <c r="B1314" s="2"/>
    </row>
    <row r="1315" spans="1:2">
      <c r="A1315" s="2">
        <v>1.7342315128081198</v>
      </c>
      <c r="B1315" s="2"/>
    </row>
    <row r="1316" spans="1:2">
      <c r="A1316" s="2">
        <v>1.7126554763917401</v>
      </c>
      <c r="B1316" s="2"/>
    </row>
    <row r="1317" spans="1:2">
      <c r="A1317" s="2">
        <v>1.6387363355824049</v>
      </c>
      <c r="B1317" s="2"/>
    </row>
    <row r="1318" spans="1:2">
      <c r="A1318" s="2">
        <v>1.6474223056884958</v>
      </c>
      <c r="B1318" s="2"/>
    </row>
    <row r="1319" spans="1:2">
      <c r="A1319" s="2">
        <v>1.6982848712116554</v>
      </c>
      <c r="B1319" s="2"/>
    </row>
    <row r="1320" spans="1:2">
      <c r="A1320" s="2">
        <v>1.7247429662008249</v>
      </c>
      <c r="B1320" s="2"/>
    </row>
    <row r="1321" spans="1:2">
      <c r="A1321" s="2">
        <v>1.739480160874002</v>
      </c>
      <c r="B1321" s="2"/>
    </row>
    <row r="1322" spans="1:2">
      <c r="A1322" s="2">
        <v>1.7083542021436442</v>
      </c>
      <c r="B1322" s="2"/>
    </row>
    <row r="1323" spans="1:2">
      <c r="A1323" s="2">
        <v>1.6903689403689404</v>
      </c>
      <c r="B1323" s="2"/>
    </row>
    <row r="1324" spans="1:2">
      <c r="A1324" s="2">
        <v>1.6429320017261575</v>
      </c>
      <c r="B1324" s="2"/>
    </row>
    <row r="1325" spans="1:2">
      <c r="A1325" s="2">
        <v>1.633692654800702</v>
      </c>
      <c r="B1325" s="2"/>
    </row>
    <row r="1326" spans="1:2">
      <c r="A1326" s="2">
        <v>1.5907566157286619</v>
      </c>
      <c r="B1326" s="2"/>
    </row>
    <row r="1327" spans="1:2">
      <c r="A1327" s="2">
        <v>1.6651465435737722</v>
      </c>
      <c r="B1327" s="2"/>
    </row>
    <row r="1328" spans="1:2">
      <c r="A1328" s="2">
        <v>1.6682336413249041</v>
      </c>
      <c r="B1328" s="2"/>
    </row>
    <row r="1329" spans="1:2">
      <c r="A1329" s="2">
        <v>1.5937019060021309</v>
      </c>
      <c r="B1329" s="2"/>
    </row>
    <row r="1330" spans="1:2">
      <c r="A1330" s="2">
        <v>1.4597415580024404</v>
      </c>
      <c r="B1330" s="2"/>
    </row>
    <row r="1331" spans="1:2">
      <c r="A1331" s="2">
        <v>1.6635585918266864</v>
      </c>
      <c r="B1331" s="2"/>
    </row>
    <row r="1332" spans="1:2">
      <c r="A1332" s="2">
        <v>1.818539520888786</v>
      </c>
      <c r="B1332" s="2"/>
    </row>
    <row r="1333" spans="1:2">
      <c r="A1333" s="2">
        <v>1.7765184967127858</v>
      </c>
      <c r="B1333" s="2"/>
    </row>
    <row r="1334" spans="1:2">
      <c r="A1334" s="2">
        <v>1.7136100334803634</v>
      </c>
      <c r="B1334" s="2"/>
    </row>
    <row r="1335" spans="1:2">
      <c r="A1335" s="2">
        <v>1.7143102855177159</v>
      </c>
      <c r="B1335" s="2"/>
    </row>
    <row r="1336" spans="1:2">
      <c r="A1336" s="2">
        <v>1.7444061962134252</v>
      </c>
      <c r="B1336" s="2"/>
    </row>
    <row r="1337" spans="1:2">
      <c r="A1337" s="2">
        <v>1.7195988299206018</v>
      </c>
      <c r="B1337" s="2"/>
    </row>
    <row r="1338" spans="1:2">
      <c r="A1338" s="2">
        <v>1.6216779001589128</v>
      </c>
      <c r="B1338" s="2"/>
    </row>
    <row r="1339" spans="1:2">
      <c r="A1339" s="2">
        <v>1.5672318824927098</v>
      </c>
      <c r="B1339" s="2"/>
    </row>
    <row r="1340" spans="1:2">
      <c r="A1340" s="2">
        <v>1.6699622565883965</v>
      </c>
      <c r="B1340" s="2"/>
    </row>
    <row r="1341" spans="1:2">
      <c r="A1341" s="2">
        <v>1.7079996949592009</v>
      </c>
      <c r="B1341" s="2"/>
    </row>
    <row r="1342" spans="1:2">
      <c r="A1342" s="2">
        <v>1.7349087161366312</v>
      </c>
      <c r="B1342" s="2"/>
    </row>
    <row r="1343" spans="1:2">
      <c r="A1343" s="2">
        <v>1.7915502279747022</v>
      </c>
      <c r="B1343" s="2"/>
    </row>
    <row r="1344" spans="1:2">
      <c r="A1344" s="2">
        <v>1.734911792014856</v>
      </c>
      <c r="B1344" s="2"/>
    </row>
    <row r="1345" spans="1:2">
      <c r="A1345" s="2">
        <v>1.6833021515434985</v>
      </c>
      <c r="B1345" s="2"/>
    </row>
    <row r="1346" spans="1:2">
      <c r="A1346" s="2">
        <v>1.6007088560369351</v>
      </c>
      <c r="B1346" s="2"/>
    </row>
    <row r="1347" spans="1:2">
      <c r="A1347" s="2">
        <v>1.650066063624352</v>
      </c>
      <c r="B1347" s="2"/>
    </row>
    <row r="1348" spans="1:2">
      <c r="A1348" s="2">
        <v>1.7248456437228448</v>
      </c>
      <c r="B1348" s="2"/>
    </row>
    <row r="1349" spans="1:2">
      <c r="A1349" s="2">
        <v>1.6088630500904786</v>
      </c>
      <c r="B1349" s="2"/>
    </row>
    <row r="1350" spans="1:2">
      <c r="A1350" s="2">
        <v>1.6413442422388744</v>
      </c>
      <c r="B1350" s="2"/>
    </row>
    <row r="1351" spans="1:2">
      <c r="A1351" s="2">
        <v>1.710150577457239</v>
      </c>
      <c r="B1351" s="2"/>
    </row>
    <row r="1352" spans="1:2">
      <c r="A1352" s="2">
        <v>1.6134759358288771</v>
      </c>
      <c r="B1352" s="2"/>
    </row>
    <row r="1353" spans="1:2">
      <c r="A1353" s="2">
        <v>1.7010332309410778</v>
      </c>
      <c r="B1353" s="2"/>
    </row>
    <row r="1354" spans="1:2">
      <c r="A1354" s="2">
        <v>1.7574449483634773</v>
      </c>
      <c r="B1354" s="2"/>
    </row>
    <row r="1355" spans="1:2">
      <c r="A1355" s="2">
        <v>1.744312756277032</v>
      </c>
      <c r="B1355" s="2"/>
    </row>
    <row r="1356" spans="1:2">
      <c r="A1356" s="2">
        <v>1.7202322023220231</v>
      </c>
      <c r="B1356" s="2"/>
    </row>
    <row r="1357" spans="1:2">
      <c r="A1357" s="2">
        <v>1.7250979677389957</v>
      </c>
      <c r="B1357" s="2"/>
    </row>
    <row r="1358" spans="1:2">
      <c r="A1358" s="2">
        <v>1.5772590305573533</v>
      </c>
      <c r="B1358" s="2"/>
    </row>
    <row r="1359" spans="1:2">
      <c r="A1359" s="2">
        <v>1.538451595032547</v>
      </c>
      <c r="B1359" s="2"/>
    </row>
    <row r="1360" spans="1:2">
      <c r="A1360" s="2">
        <v>1.5721890112842558</v>
      </c>
      <c r="B1360" s="2"/>
    </row>
    <row r="1361" spans="1:2">
      <c r="A1361" s="2">
        <v>1.6664935187590018</v>
      </c>
      <c r="B1361" s="2"/>
    </row>
    <row r="1362" spans="1:2">
      <c r="A1362" s="2">
        <v>1.5715520648093262</v>
      </c>
      <c r="B1362" s="2"/>
    </row>
    <row r="1363" spans="1:2">
      <c r="A1363" s="2">
        <v>1.6589172087732396</v>
      </c>
      <c r="B1363" s="2"/>
    </row>
    <row r="1364" spans="1:2">
      <c r="A1364" s="2">
        <v>1.6187608104768965</v>
      </c>
      <c r="B1364" s="2"/>
    </row>
    <row r="1365" spans="1:2">
      <c r="A1365" s="2">
        <v>1.5708834056270591</v>
      </c>
      <c r="B1365" s="2"/>
    </row>
    <row r="1366" spans="1:2">
      <c r="A1366" s="2">
        <v>1.46359308443999</v>
      </c>
      <c r="B1366" s="2"/>
    </row>
    <row r="1367" spans="1:2">
      <c r="A1367" s="2">
        <v>1.5787238839621223</v>
      </c>
      <c r="B1367" s="2"/>
    </row>
    <row r="1368" spans="1:2">
      <c r="A1368" s="2">
        <v>1.7163735924726207</v>
      </c>
      <c r="B1368" s="2"/>
    </row>
    <row r="1369" spans="1:2">
      <c r="A1369" s="2">
        <v>1.7953614945205816</v>
      </c>
      <c r="B1369" s="2"/>
    </row>
    <row r="1370" spans="1:2">
      <c r="A1370" s="2">
        <v>1.8998945387621746</v>
      </c>
      <c r="B1370" s="2"/>
    </row>
    <row r="1371" spans="1:2">
      <c r="A1371" s="2">
        <v>1.7714712987461176</v>
      </c>
      <c r="B1371" s="2"/>
    </row>
    <row r="1372" spans="1:2">
      <c r="A1372" s="2">
        <v>1.7888349514563107</v>
      </c>
      <c r="B1372" s="2"/>
    </row>
    <row r="1373" spans="1:2">
      <c r="A1373" s="2">
        <v>1.7440861658222326</v>
      </c>
      <c r="B1373" s="2"/>
    </row>
    <row r="1374" spans="1:2">
      <c r="A1374" s="2">
        <v>1.7439620853080569</v>
      </c>
      <c r="B1374" s="2"/>
    </row>
    <row r="1375" spans="1:2">
      <c r="A1375" s="2">
        <v>1.8178358025701891</v>
      </c>
      <c r="B1375" s="2"/>
    </row>
    <row r="1376" spans="1:2">
      <c r="A1376" s="2">
        <v>1.7321885275849471</v>
      </c>
      <c r="B1376" s="2"/>
    </row>
    <row r="1377" spans="1:2">
      <c r="A1377" s="2">
        <v>1.7599243856332702</v>
      </c>
      <c r="B1377" s="2"/>
    </row>
    <row r="1378" spans="1:2">
      <c r="A1378" s="2">
        <v>1.7085038118505873</v>
      </c>
      <c r="B1378" s="2"/>
    </row>
    <row r="1379" spans="1:2">
      <c r="A1379" s="2">
        <v>1.7370193553162354</v>
      </c>
      <c r="B1379" s="2"/>
    </row>
    <row r="1380" spans="1:2">
      <c r="A1380" s="2">
        <v>1.6634708380640006</v>
      </c>
      <c r="B1380" s="2"/>
    </row>
    <row r="1381" spans="1:2">
      <c r="A1381" s="2">
        <v>1.7681159420289856</v>
      </c>
      <c r="B1381" s="2"/>
    </row>
    <row r="1382" spans="1:2">
      <c r="A1382" s="2">
        <v>1.7952107086402314</v>
      </c>
      <c r="B1382" s="2"/>
    </row>
    <row r="1383" spans="1:2">
      <c r="A1383" s="2">
        <v>1.7727456367162249</v>
      </c>
      <c r="B1383" s="2"/>
    </row>
    <row r="1384" spans="1:2">
      <c r="A1384" s="2">
        <v>1.7758959253804614</v>
      </c>
      <c r="B1384" s="2"/>
    </row>
    <row r="1385" spans="1:2">
      <c r="A1385" s="2">
        <v>1.7770106124536504</v>
      </c>
      <c r="B1385" s="2"/>
    </row>
    <row r="1386" spans="1:2">
      <c r="A1386" s="2">
        <v>1.7493855576795536</v>
      </c>
      <c r="B1386" s="2"/>
    </row>
    <row r="1387" spans="1:2">
      <c r="A1387" s="2">
        <v>1.7317722681359045</v>
      </c>
      <c r="B1387" s="2"/>
    </row>
    <row r="1388" spans="1:2">
      <c r="A1388" s="2">
        <v>1.7793564993564994</v>
      </c>
      <c r="B1388" s="2"/>
    </row>
    <row r="1389" spans="1:2">
      <c r="A1389" s="2">
        <v>1.8189556135770235</v>
      </c>
      <c r="B1389" s="2"/>
    </row>
    <row r="1390" spans="1:2">
      <c r="A1390" s="2">
        <v>1.8439844477301353</v>
      </c>
      <c r="B1390" s="2"/>
    </row>
    <row r="1391" spans="1:2">
      <c r="A1391" s="2">
        <v>1.7944864864864865</v>
      </c>
      <c r="B1391" s="2"/>
    </row>
    <row r="1392" spans="1:2">
      <c r="A1392" s="2">
        <v>1.7742971887550201</v>
      </c>
      <c r="B1392" s="2"/>
    </row>
    <row r="1393" spans="1:2">
      <c r="A1393" s="2">
        <v>1.8186297512904739</v>
      </c>
      <c r="B1393" s="2"/>
    </row>
    <row r="1394" spans="1:2">
      <c r="A1394" s="2">
        <v>1.8366302864938608</v>
      </c>
      <c r="B1394" s="2"/>
    </row>
    <row r="1395" spans="1:2">
      <c r="A1395" s="2">
        <v>1.8117992245625065</v>
      </c>
      <c r="B1395" s="2"/>
    </row>
    <row r="1396" spans="1:2">
      <c r="A1396" s="2">
        <v>1.6646758740823691</v>
      </c>
      <c r="B1396" s="2"/>
    </row>
    <row r="1397" spans="1:2">
      <c r="A1397" s="2">
        <v>1.7969201589595376</v>
      </c>
      <c r="B1397" s="2"/>
    </row>
    <row r="1398" spans="1:2">
      <c r="A1398" s="2">
        <v>1.9086430613591379</v>
      </c>
      <c r="B1398" s="2"/>
    </row>
    <row r="1399" spans="1:2">
      <c r="A1399" s="2">
        <v>1.8301481127568084</v>
      </c>
      <c r="B1399" s="2"/>
    </row>
    <row r="1400" spans="1:2">
      <c r="A1400" s="2">
        <v>1.7607578676942839</v>
      </c>
      <c r="B1400" s="2"/>
    </row>
    <row r="1401" spans="1:2">
      <c r="A1401" s="2">
        <v>1.7493929438651621</v>
      </c>
      <c r="B1401" s="2"/>
    </row>
    <row r="1402" spans="1:2">
      <c r="A1402" s="2">
        <v>1.7916397467373046</v>
      </c>
      <c r="B1402" s="2"/>
    </row>
    <row r="1403" spans="1:2">
      <c r="A1403" s="2">
        <v>1.8221478589576749</v>
      </c>
      <c r="B1403" s="2"/>
    </row>
    <row r="1404" spans="1:2">
      <c r="A1404" s="2">
        <v>1.7636145221569675</v>
      </c>
      <c r="B1404" s="2"/>
    </row>
    <row r="1405" spans="1:2">
      <c r="A1405" s="2">
        <v>1.8084230742849303</v>
      </c>
      <c r="B1405" s="2"/>
    </row>
    <row r="1406" spans="1:2">
      <c r="A1406" s="2">
        <v>1.8532734449435144</v>
      </c>
      <c r="B1406" s="2"/>
    </row>
    <row r="1407" spans="1:2">
      <c r="A1407" s="2">
        <v>1.7781857314680003</v>
      </c>
      <c r="B1407" s="2"/>
    </row>
    <row r="1408" spans="1:2">
      <c r="A1408" s="2">
        <v>1.8426058352402745</v>
      </c>
      <c r="B1408" s="2"/>
    </row>
    <row r="1409" spans="1:2">
      <c r="A1409" s="2">
        <v>1.8328822263862863</v>
      </c>
      <c r="B1409" s="2"/>
    </row>
    <row r="1410" spans="1:2">
      <c r="A1410" s="2">
        <v>1.7462686567164178</v>
      </c>
      <c r="B1410" s="2"/>
    </row>
    <row r="1411" spans="1:2">
      <c r="A1411" s="2">
        <v>1.824319877139096</v>
      </c>
      <c r="B1411" s="2"/>
    </row>
    <row r="1412" spans="1:2">
      <c r="A1412" s="2">
        <v>1.8146565711195242</v>
      </c>
      <c r="B1412" s="2"/>
    </row>
    <row r="1413" spans="1:2">
      <c r="A1413" s="2">
        <v>1.7313338210192637</v>
      </c>
      <c r="B1413" s="2"/>
    </row>
    <row r="1414" spans="1:2">
      <c r="A1414" s="2">
        <v>1.7624052377670572</v>
      </c>
      <c r="B1414" s="2"/>
    </row>
    <row r="1415" spans="1:2">
      <c r="A1415" s="2">
        <v>1.7746544045346753</v>
      </c>
      <c r="B1415" s="2"/>
    </row>
    <row r="1416" spans="1:2">
      <c r="A1416" s="2">
        <v>1.7690581732610957</v>
      </c>
      <c r="B1416" s="2"/>
    </row>
    <row r="1417" spans="1:2">
      <c r="A1417" s="2">
        <v>1.8640715883668904</v>
      </c>
      <c r="B1417" s="2"/>
    </row>
    <row r="1418" spans="1:2">
      <c r="A1418" s="2">
        <v>1.9049580697366486</v>
      </c>
      <c r="B1418" s="2"/>
    </row>
    <row r="1419" spans="1:2">
      <c r="A1419" s="2">
        <v>1.8203027158550114</v>
      </c>
      <c r="B1419" s="2"/>
    </row>
    <row r="1420" spans="1:2">
      <c r="A1420" s="2">
        <v>1.591352526772017</v>
      </c>
      <c r="B1420" s="2"/>
    </row>
    <row r="1421" spans="1:2">
      <c r="A1421" s="2">
        <v>1.6806311812423602</v>
      </c>
      <c r="B1421" s="2"/>
    </row>
    <row r="1422" spans="1:2">
      <c r="A1422" s="2">
        <v>1.7856930398572279</v>
      </c>
      <c r="B1422" s="2"/>
    </row>
    <row r="1423" spans="1:2">
      <c r="A1423" s="2">
        <v>1.7439788469276312</v>
      </c>
      <c r="B1423" s="2"/>
    </row>
    <row r="1424" spans="1:2">
      <c r="A1424" s="2">
        <v>1.9803749929406449</v>
      </c>
      <c r="B1424" s="2"/>
    </row>
    <row r="1425" spans="1:2">
      <c r="A1425" s="2">
        <v>1.8340342134418666</v>
      </c>
      <c r="B1425" s="2"/>
    </row>
    <row r="1426" spans="1:2">
      <c r="A1426" s="2">
        <v>1.6822211122832895</v>
      </c>
      <c r="B1426" s="2"/>
    </row>
    <row r="1427" spans="1:2">
      <c r="A1427" s="2">
        <v>1.7413913660490701</v>
      </c>
      <c r="B1427" s="2"/>
    </row>
    <row r="1428" spans="1:2">
      <c r="A1428" s="2">
        <v>1.8124267817247184</v>
      </c>
      <c r="B1428" s="2"/>
    </row>
    <row r="1429" spans="1:2">
      <c r="A1429" s="2">
        <v>1.8089734118189111</v>
      </c>
      <c r="B1429" s="2"/>
    </row>
    <row r="1430" spans="1:2">
      <c r="A1430" s="2">
        <v>1.8126336081844556</v>
      </c>
      <c r="B1430" s="2"/>
    </row>
    <row r="1431" spans="1:2">
      <c r="A1431" s="2">
        <v>1.9237032927844038</v>
      </c>
      <c r="B1431" s="2"/>
    </row>
    <row r="1432" spans="1:2">
      <c r="A1432" s="2">
        <v>1.9458461831561149</v>
      </c>
      <c r="B1432" s="2"/>
    </row>
    <row r="1433" spans="1:2">
      <c r="A1433" s="2">
        <v>1.9271814099245932</v>
      </c>
      <c r="B1433" s="2"/>
    </row>
    <row r="1434" spans="1:2">
      <c r="A1434" s="2">
        <v>1.9136448932177643</v>
      </c>
      <c r="B1434" s="2"/>
    </row>
    <row r="1435" spans="1:2">
      <c r="A1435" s="2">
        <v>1.8969937520177753</v>
      </c>
      <c r="B1435" s="2"/>
    </row>
    <row r="1436" spans="1:2">
      <c r="A1436" s="2">
        <v>1.8333824582087668</v>
      </c>
      <c r="B1436" s="2"/>
    </row>
    <row r="1437" spans="1:2">
      <c r="A1437" s="2">
        <v>1.8907038971127703</v>
      </c>
      <c r="B1437" s="2"/>
    </row>
    <row r="1438" spans="1:2">
      <c r="A1438" s="2">
        <v>2.0341808029104445</v>
      </c>
      <c r="B1438" s="2"/>
    </row>
    <row r="1439" spans="1:2">
      <c r="A1439" s="2">
        <v>1.9355904565739788</v>
      </c>
      <c r="B1439" s="2"/>
    </row>
    <row r="1440" spans="1:2">
      <c r="A1440" s="2">
        <v>1.9681289927158718</v>
      </c>
      <c r="B1440" s="2"/>
    </row>
    <row r="1441" spans="1:2">
      <c r="A1441" s="2">
        <v>1.9272886370265427</v>
      </c>
      <c r="B1441" s="2"/>
    </row>
    <row r="1442" spans="1:2">
      <c r="A1442" s="2">
        <v>1.9996094874008303</v>
      </c>
      <c r="B1442" s="2"/>
    </row>
    <row r="1443" spans="1:2">
      <c r="A1443" s="2">
        <v>1.8659586820842808</v>
      </c>
      <c r="B1443" s="2"/>
    </row>
    <row r="1444" spans="1:2">
      <c r="A1444" s="2">
        <v>1.8515841984629904</v>
      </c>
      <c r="B1444" s="2"/>
    </row>
    <row r="1445" spans="1:2">
      <c r="A1445" s="2">
        <v>1.9437838142470694</v>
      </c>
      <c r="B1445" s="2"/>
    </row>
    <row r="1446" spans="1:2">
      <c r="A1446" s="2">
        <v>1.9938944276992039</v>
      </c>
      <c r="B1446" s="2"/>
    </row>
    <row r="1447" spans="1:2">
      <c r="A1447" s="2">
        <v>1.8477917981072556</v>
      </c>
      <c r="B1447" s="2"/>
    </row>
    <row r="1448" spans="1:2">
      <c r="A1448" s="2">
        <v>1.8847336727573463</v>
      </c>
      <c r="B1448" s="2"/>
    </row>
    <row r="1449" spans="1:2">
      <c r="A1449" s="2">
        <v>1.8556539159154282</v>
      </c>
      <c r="B1449" s="2"/>
    </row>
    <row r="1450" spans="1:2">
      <c r="A1450" s="2">
        <v>1.8105647721147511</v>
      </c>
      <c r="B1450" s="2"/>
    </row>
    <row r="1451" spans="1:2">
      <c r="A1451" s="2">
        <v>1.7974151223751718</v>
      </c>
      <c r="B1451" s="2"/>
    </row>
    <row r="1452" spans="1:2">
      <c r="A1452" s="2">
        <v>1.8379336695705335</v>
      </c>
      <c r="B1452" s="2"/>
    </row>
    <row r="1453" spans="1:2">
      <c r="A1453" s="2">
        <v>1.7868882175226586</v>
      </c>
      <c r="B1453" s="2"/>
    </row>
    <row r="1454" spans="1:2">
      <c r="A1454" s="2">
        <v>1.7650386636762294</v>
      </c>
      <c r="B1454" s="2"/>
    </row>
    <row r="1455" spans="1:2">
      <c r="A1455" s="2">
        <v>1.739167639050953</v>
      </c>
      <c r="B1455" s="2"/>
    </row>
    <row r="1456" spans="1:2">
      <c r="A1456" s="2">
        <v>1.7092995265987323</v>
      </c>
      <c r="B1456" s="2"/>
    </row>
    <row r="1457" spans="1:2">
      <c r="A1457" s="2">
        <v>1.7714654402276413</v>
      </c>
      <c r="B1457" s="2"/>
    </row>
    <row r="1458" spans="1:2">
      <c r="A1458" s="2">
        <v>1.7640805448623038</v>
      </c>
      <c r="B1458" s="2"/>
    </row>
    <row r="1459" spans="1:2">
      <c r="A1459" s="2">
        <v>1.7880068683133008</v>
      </c>
      <c r="B1459" s="2"/>
    </row>
    <row r="1460" spans="1:2">
      <c r="A1460" s="2">
        <v>1.7692846423211606</v>
      </c>
      <c r="B1460" s="2"/>
    </row>
    <row r="1461" spans="1:2">
      <c r="A1461" s="2">
        <v>1.6765773586394666</v>
      </c>
      <c r="B1461" s="2"/>
    </row>
    <row r="1462" spans="1:2">
      <c r="A1462" s="2">
        <v>1.6245147409613196</v>
      </c>
      <c r="B1462" s="2"/>
    </row>
    <row r="1463" spans="1:2">
      <c r="A1463" s="2">
        <v>1.7012019006801453</v>
      </c>
      <c r="B1463" s="2"/>
    </row>
    <row r="1464" spans="1:2">
      <c r="A1464" s="2">
        <v>1.7591932707924272</v>
      </c>
      <c r="B1464" s="2"/>
    </row>
    <row r="1465" spans="1:2">
      <c r="A1465" s="2">
        <v>1.7089624044365914</v>
      </c>
      <c r="B1465" s="2"/>
    </row>
    <row r="1466" spans="1:2">
      <c r="A1466" s="2">
        <v>1.9574288279723235</v>
      </c>
      <c r="B1466" s="2"/>
    </row>
    <row r="1467" spans="1:2">
      <c r="A1467" s="2">
        <v>1.8248683907812648</v>
      </c>
      <c r="B1467" s="2"/>
    </row>
    <row r="1468" spans="1:2">
      <c r="A1468" s="2">
        <v>1.9245649639449027</v>
      </c>
      <c r="B1468" s="2"/>
    </row>
    <row r="1469" spans="1:2">
      <c r="A1469" s="2">
        <v>1.7353964255727481</v>
      </c>
      <c r="B1469" s="2"/>
    </row>
    <row r="1470" spans="1:2">
      <c r="A1470" s="2">
        <v>1.6803345613860401</v>
      </c>
      <c r="B1470" s="2"/>
    </row>
    <row r="1471" spans="1:2">
      <c r="A1471" s="2">
        <v>1.7268409878198681</v>
      </c>
      <c r="B1471" s="2"/>
    </row>
    <row r="1472" spans="1:2">
      <c r="A1472" s="2">
        <v>1.8376380281247051</v>
      </c>
      <c r="B1472" s="2"/>
    </row>
    <row r="1473" spans="1:2">
      <c r="A1473" s="2">
        <v>1.9110032889380963</v>
      </c>
      <c r="B1473" s="2"/>
    </row>
    <row r="1474" spans="1:2">
      <c r="A1474" s="2">
        <v>1.5938495857233907</v>
      </c>
      <c r="B1474" s="2"/>
    </row>
    <row r="1475" spans="1:2">
      <c r="A1475" s="2">
        <v>1.7357315972057217</v>
      </c>
      <c r="B1475" s="2"/>
    </row>
    <row r="1476" spans="1:2">
      <c r="A1476" s="2">
        <v>1.7825468117408907</v>
      </c>
      <c r="B1476" s="2"/>
    </row>
    <row r="1477" spans="1:2">
      <c r="A1477" s="2">
        <v>1.8110576756738055</v>
      </c>
      <c r="B1477" s="2"/>
    </row>
    <row r="1478" spans="1:2">
      <c r="A1478" s="2">
        <v>1.8421207658321059</v>
      </c>
      <c r="B1478" s="2"/>
    </row>
    <row r="1479" spans="1:2">
      <c r="A1479" s="2">
        <v>1.7821642262244806</v>
      </c>
      <c r="B1479" s="2"/>
    </row>
    <row r="1480" spans="1:2">
      <c r="A1480" s="2">
        <v>1.8461133069828721</v>
      </c>
      <c r="B1480" s="2"/>
    </row>
    <row r="1481" spans="1:2">
      <c r="A1481" s="2">
        <v>1.8650431253170978</v>
      </c>
      <c r="B1481" s="2"/>
    </row>
    <row r="1482" spans="1:2">
      <c r="A1482" s="2">
        <v>1.9858823529411764</v>
      </c>
      <c r="B1482" s="2"/>
    </row>
    <row r="1483" spans="1:2">
      <c r="A1483" s="2">
        <v>2.1569834923910238</v>
      </c>
      <c r="B1483" s="2"/>
    </row>
    <row r="1484" spans="1:2">
      <c r="A1484" s="2">
        <v>1.9053355693213321</v>
      </c>
      <c r="B1484" s="2"/>
    </row>
    <row r="1485" spans="1:2">
      <c r="A1485" s="2">
        <v>1.7843701178809828</v>
      </c>
      <c r="B1485" s="2"/>
    </row>
    <row r="1486" spans="1:2">
      <c r="A1486" s="2">
        <v>1.789790584576703</v>
      </c>
      <c r="B1486" s="2"/>
    </row>
    <row r="1487" spans="1:2">
      <c r="A1487" s="2">
        <v>1.9711504481639734</v>
      </c>
      <c r="B1487" s="2"/>
    </row>
    <row r="1488" spans="1:2">
      <c r="A1488" s="2">
        <v>1.961493088115188</v>
      </c>
      <c r="B1488" s="2"/>
    </row>
    <row r="1489" spans="1:2">
      <c r="A1489" s="2">
        <v>1.9452891405305681</v>
      </c>
      <c r="B1489" s="2"/>
    </row>
    <row r="1490" spans="1:2">
      <c r="A1490" s="2">
        <v>1.9538753421249067</v>
      </c>
      <c r="B1490" s="2"/>
    </row>
    <row r="1491" spans="1:2">
      <c r="A1491" s="2">
        <v>1.9070270582126578</v>
      </c>
      <c r="B1491" s="2"/>
    </row>
    <row r="1492" spans="1:2">
      <c r="A1492" s="2">
        <v>1.7847235372088619</v>
      </c>
      <c r="B1492" s="2"/>
    </row>
    <row r="1493" spans="1:2">
      <c r="A1493" s="2">
        <v>1.8053113553113553</v>
      </c>
      <c r="B1493" s="2"/>
    </row>
    <row r="1494" spans="1:2">
      <c r="A1494" s="2">
        <v>1.9123884216500697</v>
      </c>
      <c r="B1494" s="2"/>
    </row>
    <row r="1495" spans="1:2">
      <c r="A1495" s="2">
        <v>1.8779044842664838</v>
      </c>
      <c r="B1495" s="2"/>
    </row>
    <row r="1496" spans="1:2">
      <c r="A1496" s="2">
        <v>1.8415824109326542</v>
      </c>
      <c r="B1496" s="2"/>
    </row>
    <row r="1497" spans="1:2">
      <c r="A1497" s="2">
        <v>1.8421585444728776</v>
      </c>
      <c r="B1497" s="2"/>
    </row>
    <row r="1498" spans="1:2">
      <c r="A1498" s="2">
        <v>1.8313937455187248</v>
      </c>
      <c r="B1498" s="2"/>
    </row>
    <row r="1499" spans="1:2">
      <c r="A1499" s="2">
        <v>1.790138388838884</v>
      </c>
      <c r="B1499" s="2"/>
    </row>
    <row r="1500" spans="1:2">
      <c r="A1500" s="2">
        <v>1.7531973449894771</v>
      </c>
      <c r="B1500" s="2"/>
    </row>
    <row r="1501" spans="1:2">
      <c r="A1501" s="2">
        <v>1.9471626203380603</v>
      </c>
      <c r="B1501" s="2"/>
    </row>
    <row r="1502" spans="1:2">
      <c r="A1502" s="2">
        <v>1.9324956408624172</v>
      </c>
      <c r="B1502" s="2"/>
    </row>
    <row r="1503" spans="1:2">
      <c r="A1503" s="2">
        <v>1.8912128587364365</v>
      </c>
      <c r="B1503" s="2"/>
    </row>
    <row r="1504" spans="1:2">
      <c r="A1504" s="2">
        <v>1.9161806627088944</v>
      </c>
      <c r="B1504" s="2"/>
    </row>
    <row r="1505" spans="1:2">
      <c r="A1505" s="2">
        <v>1.8553492641615588</v>
      </c>
      <c r="B1505" s="2"/>
    </row>
    <row r="1506" spans="1:2">
      <c r="A1506" s="2">
        <v>1.6575996283077443</v>
      </c>
      <c r="B1506" s="2"/>
    </row>
    <row r="1507" spans="1:2">
      <c r="A1507" s="2">
        <v>1.811950848913259</v>
      </c>
      <c r="B1507" s="2"/>
    </row>
    <row r="1508" spans="1:2">
      <c r="A1508" s="2">
        <v>1.8755101414587745</v>
      </c>
      <c r="B1508" s="2"/>
    </row>
    <row r="1509" spans="1:2">
      <c r="A1509" s="2">
        <v>1.8553271366216613</v>
      </c>
      <c r="B1509" s="2"/>
    </row>
    <row r="1510" spans="1:2">
      <c r="A1510" s="2">
        <v>1.8628070175438596</v>
      </c>
      <c r="B1510" s="2"/>
    </row>
    <row r="1511" spans="1:2">
      <c r="A1511" s="2">
        <v>1.7713747983509589</v>
      </c>
      <c r="B1511" s="2"/>
    </row>
    <row r="1512" spans="1:2">
      <c r="A1512" s="2">
        <v>1.7899284241736351</v>
      </c>
      <c r="B1512" s="2"/>
    </row>
    <row r="1513" spans="1:2">
      <c r="A1513" s="2">
        <v>1.7123389437028438</v>
      </c>
      <c r="B1513" s="2"/>
    </row>
    <row r="1514" spans="1:2">
      <c r="A1514" s="2">
        <v>1.7998225418544376</v>
      </c>
      <c r="B1514" s="2"/>
    </row>
    <row r="1515" spans="1:2">
      <c r="A1515" s="2">
        <v>1.8968301871084563</v>
      </c>
      <c r="B1515" s="2"/>
    </row>
    <row r="1516" spans="1:2">
      <c r="A1516" s="2">
        <v>1.8853883262077322</v>
      </c>
      <c r="B1516" s="2"/>
    </row>
    <row r="1517" spans="1:2">
      <c r="A1517" s="2">
        <v>1.8426496044875869</v>
      </c>
      <c r="B1517" s="2"/>
    </row>
    <row r="1518" spans="1:2">
      <c r="A1518" s="2">
        <v>1.8819844087996409</v>
      </c>
      <c r="B1518" s="2"/>
    </row>
    <row r="1519" spans="1:2">
      <c r="A1519" s="2">
        <v>1.8193979933110367</v>
      </c>
      <c r="B1519" s="2"/>
    </row>
    <row r="1520" spans="1:2">
      <c r="A1520" s="2">
        <v>1.7414552221869184</v>
      </c>
      <c r="B1520" s="2"/>
    </row>
    <row r="1521" spans="1:2">
      <c r="A1521" s="2">
        <v>1.7505570427840917</v>
      </c>
      <c r="B1521" s="2"/>
    </row>
    <row r="1522" spans="1:2">
      <c r="A1522" s="2">
        <v>1.932321439316445</v>
      </c>
      <c r="B1522" s="2"/>
    </row>
    <row r="1523" spans="1:2">
      <c r="A1523" s="2">
        <v>1.8295434602752776</v>
      </c>
      <c r="B1523" s="2"/>
    </row>
    <row r="1524" spans="1:2">
      <c r="A1524" s="2">
        <v>1.8523982301891513</v>
      </c>
      <c r="B1524" s="2"/>
    </row>
    <row r="1525" spans="1:2">
      <c r="A1525" s="2">
        <v>1.8319766430132061</v>
      </c>
      <c r="B1525" s="2"/>
    </row>
    <row r="1526" spans="1:2">
      <c r="A1526" s="2">
        <v>1.7906599103946159</v>
      </c>
      <c r="B1526" s="2"/>
    </row>
    <row r="1527" spans="1:2">
      <c r="A1527" s="2">
        <v>1.7126973232669869</v>
      </c>
      <c r="B1527" s="2"/>
    </row>
    <row r="1528" spans="1:2">
      <c r="A1528" s="2">
        <v>1.6767819898661442</v>
      </c>
      <c r="B1528" s="2"/>
    </row>
    <row r="1529" spans="1:2">
      <c r="A1529" s="2">
        <v>1.7979663332305116</v>
      </c>
      <c r="B1529" s="2"/>
    </row>
    <row r="1530" spans="1:2">
      <c r="A1530" s="2">
        <v>1.8789759670110178</v>
      </c>
      <c r="B1530" s="2"/>
    </row>
    <row r="1531" spans="1:2">
      <c r="A1531" s="2">
        <v>1.8531343610725506</v>
      </c>
      <c r="B1531" s="2"/>
    </row>
    <row r="1532" spans="1:2">
      <c r="A1532" s="2">
        <v>1.9333969951617009</v>
      </c>
      <c r="B1532" s="2"/>
    </row>
    <row r="1533" spans="1:2">
      <c r="A1533" s="2">
        <v>1.9038986153522375</v>
      </c>
      <c r="B1533" s="2"/>
    </row>
    <row r="1534" spans="1:2">
      <c r="A1534" s="2">
        <v>1.9538485699142145</v>
      </c>
      <c r="B1534" s="2"/>
    </row>
    <row r="1535" spans="1:2">
      <c r="A1535" s="2">
        <v>1.9230544164818129</v>
      </c>
      <c r="B1535" s="2"/>
    </row>
    <row r="1536" spans="1:2">
      <c r="A1536" s="2">
        <v>1.170786458536079</v>
      </c>
      <c r="B1536" s="2"/>
    </row>
    <row r="1537" spans="1:2">
      <c r="A1537" s="2">
        <v>1.5975908007541533</v>
      </c>
      <c r="B1537" s="2"/>
    </row>
    <row r="1538" spans="1:2">
      <c r="A1538" s="2">
        <v>1.5982495823908489</v>
      </c>
      <c r="B1538" s="2"/>
    </row>
    <row r="1539" spans="1:2">
      <c r="A1539" s="2">
        <v>1.6789892530480084</v>
      </c>
      <c r="B1539" s="2"/>
    </row>
    <row r="1540" spans="1:2">
      <c r="A1540" s="2">
        <v>1.638207801919322</v>
      </c>
      <c r="B1540" s="2"/>
    </row>
    <row r="1541" spans="1:2">
      <c r="A1541" s="2">
        <v>1.6465120753196938</v>
      </c>
      <c r="B1541" s="2"/>
    </row>
    <row r="1542" spans="1:2">
      <c r="A1542" s="2">
        <v>1.7232092398982763</v>
      </c>
      <c r="B1542" s="2"/>
    </row>
    <row r="1543" spans="1:2">
      <c r="A1543" s="2">
        <v>1.7921477793910898</v>
      </c>
      <c r="B1543" s="2"/>
    </row>
    <row r="1544" spans="1:2">
      <c r="A1544" s="2">
        <v>1.7979672887218687</v>
      </c>
      <c r="B1544" s="2"/>
    </row>
    <row r="1545" spans="1:2">
      <c r="A1545" s="2">
        <v>1.7791826167066411</v>
      </c>
      <c r="B1545" s="2"/>
    </row>
    <row r="1546" spans="1:2">
      <c r="A1546" s="2">
        <v>1.6414570813858596</v>
      </c>
      <c r="B1546" s="2"/>
    </row>
    <row r="1547" spans="1:2">
      <c r="A1547" s="2">
        <v>1.4941134191044347</v>
      </c>
      <c r="B1547" s="2"/>
    </row>
    <row r="1548" spans="1:2">
      <c r="A1548" s="2">
        <v>1.5567454770951041</v>
      </c>
      <c r="B1548" s="2"/>
    </row>
    <row r="1549" spans="1:2">
      <c r="A1549" s="2">
        <v>1.6517849462365592</v>
      </c>
      <c r="B1549" s="2"/>
    </row>
    <row r="1550" spans="1:2">
      <c r="A1550" s="2">
        <v>1.7106267786492677</v>
      </c>
      <c r="B1550" s="2"/>
    </row>
    <row r="1551" spans="1:2">
      <c r="A1551" s="2">
        <v>1.6891467640287434</v>
      </c>
      <c r="B1551" s="2"/>
    </row>
    <row r="1552" spans="1:2">
      <c r="A1552" s="2">
        <v>1.5885032003938946</v>
      </c>
      <c r="B1552" s="2"/>
    </row>
    <row r="1553" spans="1:2">
      <c r="A1553" s="2">
        <v>1.5537098332682304</v>
      </c>
      <c r="B1553" s="2"/>
    </row>
    <row r="1554" spans="1:2">
      <c r="A1554" s="2">
        <v>1.5599232300255901</v>
      </c>
      <c r="B1554" s="2"/>
    </row>
    <row r="1555" spans="1:2">
      <c r="A1555" s="2">
        <v>1.5642746515229737</v>
      </c>
      <c r="B1555" s="2"/>
    </row>
    <row r="1556" spans="1:2">
      <c r="A1556" s="2">
        <v>1.5756320404051869</v>
      </c>
      <c r="B1556" s="2"/>
    </row>
    <row r="1557" spans="1:2">
      <c r="A1557" s="2">
        <v>1.6860186585980836</v>
      </c>
      <c r="B1557" s="2"/>
    </row>
    <row r="1558" spans="1:2">
      <c r="A1558" s="2">
        <v>1.6871448074419786</v>
      </c>
      <c r="B1558" s="2"/>
    </row>
    <row r="1559" spans="1:2">
      <c r="A1559" s="2">
        <v>1.675999603790405</v>
      </c>
      <c r="B1559" s="2"/>
    </row>
    <row r="1560" spans="1:2">
      <c r="A1560" s="2">
        <v>1.6638315363455276</v>
      </c>
      <c r="B1560" s="2"/>
    </row>
    <row r="1561" spans="1:2">
      <c r="A1561" s="2">
        <v>1.6312651871051354</v>
      </c>
      <c r="B1561" s="2"/>
    </row>
    <row r="1562" spans="1:2">
      <c r="A1562" s="2">
        <v>1.6277469304762651</v>
      </c>
      <c r="B1562" s="2"/>
    </row>
    <row r="1563" spans="1:2">
      <c r="A1563" s="2">
        <v>1.6738743953363378</v>
      </c>
      <c r="B1563" s="2"/>
    </row>
    <row r="1564" spans="1:2">
      <c r="A1564" s="2">
        <v>1.6762000148378959</v>
      </c>
      <c r="B1564" s="2"/>
    </row>
    <row r="1565" spans="1:2">
      <c r="A1565" s="2">
        <v>1.6656339730995919</v>
      </c>
      <c r="B1565" s="2"/>
    </row>
    <row r="1566" spans="1:2">
      <c r="A1566" s="2">
        <v>1.6944195519348269</v>
      </c>
      <c r="B1566" s="2"/>
    </row>
    <row r="1567" spans="1:2">
      <c r="A1567" s="2">
        <v>1.6536368134586839</v>
      </c>
      <c r="B1567" s="2"/>
    </row>
    <row r="1568" spans="1:2">
      <c r="A1568" s="2">
        <v>1.6767444672874592</v>
      </c>
      <c r="B1568" s="2"/>
    </row>
    <row r="1569" spans="1:2">
      <c r="A1569" s="2">
        <v>1.5785202274038066</v>
      </c>
      <c r="B1569" s="2"/>
    </row>
    <row r="1570" spans="1:2">
      <c r="A1570" s="2">
        <v>1.6483516483516483</v>
      </c>
      <c r="B1570" s="2"/>
    </row>
    <row r="1571" spans="1:2">
      <c r="A1571" s="2">
        <v>1.6260705472492378</v>
      </c>
      <c r="B1571" s="2"/>
    </row>
    <row r="1572" spans="1:2">
      <c r="A1572" s="2">
        <v>1.6116452219170161</v>
      </c>
      <c r="B1572" s="2"/>
    </row>
    <row r="1573" spans="1:2">
      <c r="A1573" s="2">
        <v>1.6964037269699397</v>
      </c>
      <c r="B1573" s="2"/>
    </row>
    <row r="1574" spans="1:2">
      <c r="A1574" s="2">
        <v>1.7163536776212833</v>
      </c>
      <c r="B1574" s="2"/>
    </row>
    <row r="1575" spans="1:2">
      <c r="A1575" s="2">
        <v>1.681685497441533</v>
      </c>
      <c r="B1575" s="2"/>
    </row>
    <row r="1576" spans="1:2">
      <c r="A1576" s="2">
        <v>1.5976506061938565</v>
      </c>
      <c r="B1576" s="2"/>
    </row>
    <row r="1577" spans="1:2">
      <c r="A1577" s="2">
        <v>1.629919739636484</v>
      </c>
      <c r="B1577" s="2"/>
    </row>
    <row r="1578" spans="1:2">
      <c r="A1578" s="2">
        <v>1.7012597172691588</v>
      </c>
      <c r="B1578" s="2"/>
    </row>
    <row r="1579" spans="1:2">
      <c r="A1579" s="2">
        <v>1.712269894706683</v>
      </c>
      <c r="B1579" s="2"/>
    </row>
    <row r="1580" spans="1:2">
      <c r="A1580" s="2">
        <v>1.6898831263696128</v>
      </c>
      <c r="B1580" s="2"/>
    </row>
    <row r="1581" spans="1:2">
      <c r="A1581" s="2">
        <v>1.6957163958641064</v>
      </c>
      <c r="B1581" s="2"/>
    </row>
    <row r="1582" spans="1:2">
      <c r="A1582" s="2">
        <v>1.6503857966888906</v>
      </c>
      <c r="B1582" s="2"/>
    </row>
    <row r="1583" spans="1:2">
      <c r="A1583" s="2">
        <v>1.6148987326296915</v>
      </c>
      <c r="B1583" s="2"/>
    </row>
    <row r="1584" spans="1:2">
      <c r="A1584" s="2">
        <v>1.6402137257478211</v>
      </c>
      <c r="B1584" s="2"/>
    </row>
    <row r="1585" spans="1:2">
      <c r="A1585" s="2">
        <v>1.7202764782736966</v>
      </c>
      <c r="B1585" s="2"/>
    </row>
    <row r="1586" spans="1:2">
      <c r="A1586" s="2">
        <v>1.6843604350077679</v>
      </c>
      <c r="B1586" s="2"/>
    </row>
    <row r="1587" spans="1:2">
      <c r="A1587" s="2">
        <v>1.6593520948330467</v>
      </c>
      <c r="B1587" s="2"/>
    </row>
    <row r="1588" spans="1:2">
      <c r="A1588" s="2">
        <v>1.6580914789876944</v>
      </c>
      <c r="B1588" s="2"/>
    </row>
    <row r="1589" spans="1:2">
      <c r="A1589" s="2">
        <v>1.6518077537389284</v>
      </c>
      <c r="B1589" s="2"/>
    </row>
    <row r="1590" spans="1:2">
      <c r="A1590" s="2">
        <v>1.6236680327868853</v>
      </c>
      <c r="B1590" s="2"/>
    </row>
    <row r="1591" spans="1:2">
      <c r="A1591" s="2">
        <v>1.6193737328227078</v>
      </c>
      <c r="B1591" s="2"/>
    </row>
    <row r="1592" spans="1:2">
      <c r="A1592" s="2">
        <v>1.6512210137492305</v>
      </c>
      <c r="B1592" s="2"/>
    </row>
    <row r="1593" spans="1:2">
      <c r="A1593" s="2">
        <v>1.6529794493374594</v>
      </c>
      <c r="B1593" s="2"/>
    </row>
    <row r="1594" spans="1:2">
      <c r="A1594" s="2">
        <v>1.6944074261293138</v>
      </c>
      <c r="B1594" s="2"/>
    </row>
    <row r="1595" spans="1:2">
      <c r="A1595" s="2">
        <v>1.6790886176049029</v>
      </c>
      <c r="B1595" s="2"/>
    </row>
    <row r="1596" spans="1:2">
      <c r="A1596" s="2">
        <v>1.6435116024300369</v>
      </c>
      <c r="B1596" s="2"/>
    </row>
    <row r="1597" spans="1:2">
      <c r="A1597" s="2">
        <v>1.6000691323885241</v>
      </c>
      <c r="B1597" s="2"/>
    </row>
    <row r="1598" spans="1:2">
      <c r="A1598" s="2">
        <v>1.6464865465866132</v>
      </c>
      <c r="B1598" s="2"/>
    </row>
    <row r="1599" spans="1:2">
      <c r="A1599" s="2">
        <v>1.7190714560756917</v>
      </c>
      <c r="B1599" s="2"/>
    </row>
    <row r="1600" spans="1:2">
      <c r="A1600" s="2">
        <v>1.6673210510419814</v>
      </c>
      <c r="B1600" s="2"/>
    </row>
    <row r="1601" spans="1:2">
      <c r="A1601" s="2">
        <v>1.674590292685481</v>
      </c>
      <c r="B1601" s="2"/>
    </row>
    <row r="1602" spans="1:2">
      <c r="A1602" s="2">
        <v>1.6507326570345322</v>
      </c>
      <c r="B1602" s="2"/>
    </row>
    <row r="1603" spans="1:2">
      <c r="A1603" s="2">
        <v>1.6423057389537836</v>
      </c>
      <c r="B1603" s="2"/>
    </row>
    <row r="1604" spans="1:2">
      <c r="A1604" s="2">
        <v>1.6173486834606179</v>
      </c>
      <c r="B1604" s="2"/>
    </row>
    <row r="1605" spans="1:2">
      <c r="A1605" s="2">
        <v>1.637563946406821</v>
      </c>
      <c r="B1605" s="2"/>
    </row>
    <row r="1606" spans="1:2">
      <c r="A1606" s="2">
        <v>1.6692717073404613</v>
      </c>
      <c r="B1606" s="2"/>
    </row>
    <row r="1607" spans="1:2">
      <c r="A1607" s="2">
        <v>1.6859189859465418</v>
      </c>
      <c r="B1607" s="2"/>
    </row>
    <row r="1608" spans="1:2">
      <c r="A1608" s="2">
        <v>1.5607088899014365</v>
      </c>
      <c r="B1608" s="2"/>
    </row>
    <row r="1609" spans="1:2">
      <c r="A1609" s="2">
        <v>1.6612859520768011</v>
      </c>
      <c r="B1609" s="2"/>
    </row>
    <row r="1610" spans="1:2">
      <c r="A1610" s="2">
        <v>1.6494242112161783</v>
      </c>
      <c r="B1610" s="2"/>
    </row>
    <row r="1611" spans="1:2">
      <c r="A1611" s="2">
        <v>1.6344596481429767</v>
      </c>
      <c r="B1611" s="2"/>
    </row>
    <row r="1612" spans="1:2">
      <c r="A1612" s="2">
        <v>1.5899634139682193</v>
      </c>
      <c r="B1612" s="2"/>
    </row>
    <row r="1613" spans="1:2">
      <c r="A1613" s="2">
        <v>1.6628885253563916</v>
      </c>
      <c r="B1613" s="2"/>
    </row>
    <row r="1614" spans="1:2">
      <c r="A1614" s="2">
        <v>1.6923048869438366</v>
      </c>
      <c r="B1614" s="2"/>
    </row>
    <row r="1615" spans="1:2">
      <c r="A1615" s="2">
        <v>1.7553187698228858</v>
      </c>
      <c r="B1615" s="2"/>
    </row>
    <row r="1616" spans="1:2">
      <c r="A1616" s="2">
        <v>1.758822453830682</v>
      </c>
      <c r="B1616" s="2"/>
    </row>
    <row r="1617" spans="1:2">
      <c r="A1617" s="2">
        <v>1.6903813864236028</v>
      </c>
      <c r="B1617" s="2"/>
    </row>
    <row r="1618" spans="1:2">
      <c r="A1618" s="2">
        <v>1.5922009894267146</v>
      </c>
      <c r="B1618" s="2"/>
    </row>
    <row r="1619" spans="1:2">
      <c r="A1619" s="2">
        <v>1.5827894736842105</v>
      </c>
      <c r="B1619" s="2"/>
    </row>
    <row r="1620" spans="1:2">
      <c r="A1620" s="2">
        <v>1.6484842288226573</v>
      </c>
      <c r="B1620" s="2"/>
    </row>
    <row r="1621" spans="1:2">
      <c r="A1621" s="2">
        <v>1.6287863789348644</v>
      </c>
      <c r="B1621" s="2"/>
    </row>
    <row r="1622" spans="1:2">
      <c r="A1622" s="2">
        <v>1.622840147294873</v>
      </c>
      <c r="B1622" s="2"/>
    </row>
    <row r="1623" spans="1:2">
      <c r="A1623" s="2">
        <v>1.6150716776443239</v>
      </c>
      <c r="B1623" s="2"/>
    </row>
    <row r="1624" spans="1:2">
      <c r="A1624" s="2">
        <v>1.6464832830146483</v>
      </c>
      <c r="B1624" s="2"/>
    </row>
    <row r="1625" spans="1:2">
      <c r="A1625" s="2">
        <v>1.6277634961439589</v>
      </c>
      <c r="B1625" s="2"/>
    </row>
    <row r="1626" spans="1:2">
      <c r="A1626" s="2">
        <v>1.6317497403946002</v>
      </c>
      <c r="B1626" s="2"/>
    </row>
    <row r="1627" spans="1:2">
      <c r="A1627" s="2">
        <v>1.686431967107799</v>
      </c>
      <c r="B1627" s="2"/>
    </row>
    <row r="1628" spans="1:2">
      <c r="A1628" s="2">
        <v>1.6799847065570637</v>
      </c>
      <c r="B1628" s="2"/>
    </row>
    <row r="1629" spans="1:2">
      <c r="A1629" s="2">
        <v>1.6728911366141477</v>
      </c>
      <c r="B1629" s="2"/>
    </row>
    <row r="1630" spans="1:2">
      <c r="A1630" s="2">
        <v>1.6806829765545361</v>
      </c>
      <c r="B1630" s="2"/>
    </row>
    <row r="1631" spans="1:2">
      <c r="A1631" s="2">
        <v>1.6684782608695652</v>
      </c>
      <c r="B1631" s="2"/>
    </row>
    <row r="1632" spans="1:2">
      <c r="A1632" s="2">
        <v>1.6038358008075371</v>
      </c>
      <c r="B1632" s="2"/>
    </row>
    <row r="1633" spans="1:2">
      <c r="A1633" s="2">
        <v>1.6476617552850736</v>
      </c>
      <c r="B1633" s="2"/>
    </row>
    <row r="1634" spans="1:2">
      <c r="A1634" s="2">
        <v>1.6709631909708862</v>
      </c>
      <c r="B1634" s="2"/>
    </row>
    <row r="1635" spans="1:2">
      <c r="A1635" s="2">
        <v>1.6238791303279696</v>
      </c>
      <c r="B1635" s="2"/>
    </row>
    <row r="1636" spans="1:2">
      <c r="A1636" s="2">
        <v>1.6043643745242324</v>
      </c>
      <c r="B1636" s="2"/>
    </row>
    <row r="1637" spans="1:2">
      <c r="A1637" s="2">
        <v>1.6006379049857311</v>
      </c>
      <c r="B1637" s="2"/>
    </row>
    <row r="1638" spans="1:2">
      <c r="A1638" s="2">
        <v>1.5995823049174103</v>
      </c>
      <c r="B1638" s="2"/>
    </row>
    <row r="1639" spans="1:2">
      <c r="A1639" s="2">
        <v>1.5952072979780789</v>
      </c>
      <c r="B1639" s="2"/>
    </row>
    <row r="1640" spans="1:2">
      <c r="A1640" s="2">
        <v>1.5677153742165417</v>
      </c>
      <c r="B1640" s="2"/>
    </row>
    <row r="1641" spans="1:2">
      <c r="A1641" s="2">
        <v>1.5985931868387397</v>
      </c>
      <c r="B1641" s="2"/>
    </row>
    <row r="1642" spans="1:2">
      <c r="A1642" s="2">
        <v>1.6305974964511549</v>
      </c>
      <c r="B1642" s="2"/>
    </row>
    <row r="1643" spans="1:2">
      <c r="A1643" s="2">
        <v>1.671664167916042</v>
      </c>
      <c r="B1643" s="2"/>
    </row>
    <row r="1644" spans="1:2">
      <c r="A1644" s="2">
        <v>1.6730259957844673</v>
      </c>
      <c r="B1644" s="2"/>
    </row>
    <row r="1645" spans="1:2">
      <c r="A1645" s="2">
        <v>1.6989649755105813</v>
      </c>
      <c r="B1645" s="2"/>
    </row>
    <row r="1646" spans="1:2">
      <c r="A1646" s="2">
        <v>1.6308027079303675</v>
      </c>
      <c r="B1646" s="2"/>
    </row>
    <row r="1647" spans="1:2">
      <c r="A1647" s="2">
        <v>1.6235819516451928</v>
      </c>
      <c r="B1647" s="2"/>
    </row>
    <row r="1648" spans="1:2">
      <c r="A1648" s="2">
        <v>1.7007925591144297</v>
      </c>
      <c r="B1648" s="2"/>
    </row>
    <row r="1649" spans="1:2">
      <c r="A1649" s="2">
        <v>1.6254837405417895</v>
      </c>
      <c r="B1649" s="2"/>
    </row>
    <row r="1650" spans="1:2">
      <c r="A1650" s="2">
        <v>1.6998815321837568</v>
      </c>
      <c r="B1650" s="2"/>
    </row>
    <row r="1651" spans="1:2">
      <c r="A1651" s="2">
        <v>1.6618111859282672</v>
      </c>
      <c r="B1651" s="2"/>
    </row>
    <row r="1652" spans="1:2">
      <c r="A1652" s="2">
        <v>1.7812456747404843</v>
      </c>
      <c r="B1652" s="2"/>
    </row>
    <row r="1653" spans="1:2">
      <c r="A1653" s="2">
        <v>1.620755689769463</v>
      </c>
      <c r="B1653" s="2"/>
    </row>
    <row r="1654" spans="1:2">
      <c r="A1654" s="2">
        <v>1.6474885157014836</v>
      </c>
      <c r="B1654" s="2"/>
    </row>
    <row r="1655" spans="1:2">
      <c r="A1655" s="2">
        <v>1.633108458744162</v>
      </c>
      <c r="B1655" s="2"/>
    </row>
    <row r="1656" spans="1:2">
      <c r="A1656" s="2">
        <v>1.7008736932478157</v>
      </c>
      <c r="B1656" s="2"/>
    </row>
    <row r="1657" spans="1:2">
      <c r="A1657" s="2">
        <v>1.6713655494143298</v>
      </c>
      <c r="B1657" s="2"/>
    </row>
    <row r="1658" spans="1:2">
      <c r="A1658" s="2">
        <v>1.6412565785904183</v>
      </c>
      <c r="B1658" s="2"/>
    </row>
    <row r="1659" spans="1:2">
      <c r="A1659" s="2">
        <v>1.6619267685744756</v>
      </c>
      <c r="B1659" s="2"/>
    </row>
    <row r="1660" spans="1:2">
      <c r="A1660" s="2">
        <v>1.6546002190580504</v>
      </c>
      <c r="B1660" s="2"/>
    </row>
    <row r="1661" spans="1:2">
      <c r="A1661" s="2">
        <v>1.6665852019307141</v>
      </c>
      <c r="B1661" s="2"/>
    </row>
    <row r="1662" spans="1:2">
      <c r="A1662" s="2">
        <v>1.7273699562469615</v>
      </c>
      <c r="B1662" s="2"/>
    </row>
    <row r="1663" spans="1:2">
      <c r="A1663" s="2">
        <v>1.670084200099059</v>
      </c>
      <c r="B1663" s="2"/>
    </row>
    <row r="1664" spans="1:2">
      <c r="A1664" s="2">
        <v>1.5697409501307906</v>
      </c>
      <c r="B1664" s="2"/>
    </row>
    <row r="1665" spans="1:2">
      <c r="A1665" s="2">
        <v>1.6772637579478185</v>
      </c>
      <c r="B1665" s="2"/>
    </row>
    <row r="1666" spans="1:2">
      <c r="A1666" s="2">
        <v>1.592166807551423</v>
      </c>
      <c r="B1666" s="2"/>
    </row>
    <row r="1667" spans="1:2">
      <c r="A1667" s="2">
        <v>1.5753311258278146</v>
      </c>
      <c r="B1667" s="2"/>
    </row>
    <row r="1668" spans="1:2">
      <c r="A1668" s="2">
        <v>1.6353274559193955</v>
      </c>
      <c r="B1668" s="2"/>
    </row>
    <row r="1669" spans="1:2">
      <c r="A1669" s="2">
        <v>1.6111507855539686</v>
      </c>
      <c r="B1669" s="2"/>
    </row>
    <row r="1670" spans="1:2">
      <c r="A1670" s="2">
        <v>1.5926773455377574</v>
      </c>
      <c r="B1670" s="2"/>
    </row>
    <row r="1671" spans="1:2">
      <c r="A1671" s="2">
        <v>1.5389112035575958</v>
      </c>
      <c r="B1671" s="2"/>
    </row>
    <row r="1672" spans="1:2">
      <c r="A1672" s="2">
        <v>1.5530671477878883</v>
      </c>
      <c r="B1672" s="2"/>
    </row>
    <row r="1673" spans="1:2">
      <c r="A1673" s="2">
        <v>1.5619857253261809</v>
      </c>
      <c r="B1673" s="2"/>
    </row>
    <row r="1674" spans="1:2">
      <c r="A1674" s="2">
        <v>1.542266230915565</v>
      </c>
      <c r="B1674" s="2"/>
    </row>
    <row r="1675" spans="1:2">
      <c r="A1675" s="2">
        <v>1.5522710163111668</v>
      </c>
      <c r="B1675" s="2"/>
    </row>
    <row r="1676" spans="1:2">
      <c r="A1676" s="2">
        <v>1.5621875624875026</v>
      </c>
      <c r="B1676" s="2"/>
    </row>
    <row r="1677" spans="1:2">
      <c r="A1677" s="2">
        <v>1.5749320977791978</v>
      </c>
      <c r="B1677" s="2"/>
    </row>
    <row r="1678" spans="1:2">
      <c r="A1678" s="2">
        <v>1.6176764076977905</v>
      </c>
      <c r="B1678" s="2"/>
    </row>
    <row r="1679" spans="1:2">
      <c r="A1679" s="2">
        <v>1.599597942411163</v>
      </c>
      <c r="B1679" s="2"/>
    </row>
    <row r="1680" spans="1:2">
      <c r="A1680" s="2">
        <v>1.616406815341096</v>
      </c>
      <c r="B1680" s="2"/>
    </row>
    <row r="1681" spans="1:2">
      <c r="A1681" s="2">
        <v>1.6085771658060815</v>
      </c>
      <c r="B1681" s="2"/>
    </row>
    <row r="1682" spans="1:2">
      <c r="A1682" s="2">
        <v>1.6409071211902355</v>
      </c>
      <c r="B1682" s="2"/>
    </row>
    <row r="1683" spans="1:2">
      <c r="A1683" s="2">
        <v>1.633728159151888</v>
      </c>
      <c r="B1683" s="2"/>
    </row>
    <row r="1684" spans="1:2">
      <c r="A1684" s="2">
        <v>1.6485352817806644</v>
      </c>
      <c r="B1684" s="2"/>
    </row>
    <row r="1685" spans="1:2">
      <c r="A1685" s="2">
        <v>1.6809046809046808</v>
      </c>
      <c r="B1685" s="2"/>
    </row>
    <row r="1686" spans="1:2">
      <c r="A1686" s="2">
        <v>1.6336639439906651</v>
      </c>
      <c r="B1686" s="2"/>
    </row>
    <row r="1687" spans="1:2">
      <c r="A1687" s="2">
        <v>1.6018854704121281</v>
      </c>
      <c r="B1687" s="2"/>
    </row>
    <row r="1688" spans="1:2">
      <c r="A1688" s="2">
        <v>1.5827550085111954</v>
      </c>
      <c r="B1688" s="2"/>
    </row>
    <row r="1689" spans="1:2">
      <c r="A1689" s="2">
        <v>1.6345865787896945</v>
      </c>
      <c r="B1689" s="2"/>
    </row>
    <row r="1690" spans="1:2">
      <c r="A1690" s="2">
        <v>1.6951774998192466</v>
      </c>
      <c r="B1690" s="2"/>
    </row>
    <row r="1691" spans="1:2">
      <c r="A1691" s="2">
        <v>1.6742824090810497</v>
      </c>
      <c r="B1691" s="2"/>
    </row>
    <row r="1692" spans="1:2">
      <c r="A1692" s="2">
        <v>1.6406101652003291</v>
      </c>
      <c r="B1692" s="2"/>
    </row>
    <row r="1693" spans="1:2">
      <c r="A1693" s="2">
        <v>1.6269307184515798</v>
      </c>
      <c r="B1693" s="2"/>
    </row>
    <row r="1694" spans="1:2">
      <c r="A1694" s="2">
        <v>1.6367598739354925</v>
      </c>
      <c r="B1694" s="2"/>
    </row>
    <row r="1695" spans="1:2">
      <c r="A1695" s="2">
        <v>1.5880666302566904</v>
      </c>
      <c r="B1695" s="2"/>
    </row>
    <row r="1696" spans="1:2">
      <c r="A1696" s="2">
        <v>1.5731501812796813</v>
      </c>
      <c r="B1696" s="2"/>
    </row>
    <row r="1697" spans="1:2">
      <c r="A1697" s="2">
        <v>1.6197117135869283</v>
      </c>
      <c r="B1697" s="2"/>
    </row>
    <row r="1698" spans="1:2">
      <c r="A1698" s="2">
        <v>1.5931996955087542</v>
      </c>
      <c r="B1698" s="2"/>
    </row>
    <row r="1699" spans="1:2">
      <c r="A1699" s="2">
        <v>1.6165682861611421</v>
      </c>
      <c r="B1699" s="2"/>
    </row>
    <row r="1700" spans="1:2">
      <c r="A1700" s="2">
        <v>1.6068398449774799</v>
      </c>
      <c r="B1700" s="2"/>
    </row>
    <row r="1701" spans="1:2">
      <c r="A1701" s="2">
        <v>1.550174672489083</v>
      </c>
      <c r="B1701" s="2"/>
    </row>
    <row r="1702" spans="1:2">
      <c r="A1702" s="2">
        <v>1.5653772874296601</v>
      </c>
      <c r="B1702" s="2"/>
    </row>
    <row r="1703" spans="1:2">
      <c r="A1703" s="2">
        <v>1.5487789500231179</v>
      </c>
      <c r="B1703" s="2"/>
    </row>
    <row r="1704" spans="1:2">
      <c r="A1704" s="2">
        <v>1.5998245027578137</v>
      </c>
      <c r="B1704" s="2"/>
    </row>
    <row r="1705" spans="1:2">
      <c r="A1705" s="2">
        <v>1.5886440677966103</v>
      </c>
      <c r="B1705" s="2"/>
    </row>
    <row r="1706" spans="1:2">
      <c r="A1706" s="2">
        <v>1.5819816643159379</v>
      </c>
      <c r="B1706" s="2"/>
    </row>
    <row r="1707" spans="1:2">
      <c r="A1707" s="2">
        <v>1.5635621130285864</v>
      </c>
      <c r="B1707" s="2"/>
    </row>
    <row r="1708" spans="1:2">
      <c r="A1708" s="2">
        <v>1.5436880927291887</v>
      </c>
      <c r="B1708" s="2"/>
    </row>
    <row r="1709" spans="1:2">
      <c r="A1709" s="2">
        <v>1.5593506932702064</v>
      </c>
      <c r="B1709" s="2"/>
    </row>
    <row r="1710" spans="1:2">
      <c r="A1710" s="2">
        <v>1.5976664991905321</v>
      </c>
      <c r="B1710" s="2"/>
    </row>
    <row r="1711" spans="1:2">
      <c r="A1711" s="2">
        <v>1.6061860547637352</v>
      </c>
      <c r="B1711" s="2"/>
    </row>
    <row r="1712" spans="1:2">
      <c r="A1712" s="2">
        <v>1.6356364067314531</v>
      </c>
      <c r="B1712" s="2"/>
    </row>
    <row r="1713" spans="1:2">
      <c r="A1713" s="2">
        <v>1.6440965122392943</v>
      </c>
      <c r="B1713" s="2"/>
    </row>
    <row r="1714" spans="1:2">
      <c r="A1714" s="2">
        <v>1.5662673694298035</v>
      </c>
      <c r="B1714" s="2"/>
    </row>
    <row r="1715" spans="1:2">
      <c r="A1715" s="2">
        <v>1.5515929624346172</v>
      </c>
      <c r="B1715" s="2"/>
    </row>
    <row r="1716" spans="1:2">
      <c r="A1716" s="2">
        <v>1.4919755600814664</v>
      </c>
      <c r="B1716" s="2"/>
    </row>
    <row r="1717" spans="1:2">
      <c r="A1717" s="2">
        <v>1.5607454588346308</v>
      </c>
      <c r="B1717" s="2"/>
    </row>
    <row r="1718" spans="1:2">
      <c r="A1718" s="2">
        <v>1.6557072845791503</v>
      </c>
      <c r="B1718" s="2"/>
    </row>
    <row r="1719" spans="1:2">
      <c r="A1719" s="2">
        <v>1.6620778782940946</v>
      </c>
      <c r="B1719" s="2"/>
    </row>
    <row r="1720" spans="1:2">
      <c r="A1720" s="2">
        <v>1.6438135451969553</v>
      </c>
      <c r="B1720" s="2"/>
    </row>
    <row r="1721" spans="1:2">
      <c r="A1721" s="2">
        <v>1.6296562980030722</v>
      </c>
      <c r="B1721" s="2"/>
    </row>
    <row r="1722" spans="1:2">
      <c r="A1722" s="2">
        <v>1.6219093213179385</v>
      </c>
      <c r="B1722" s="2"/>
    </row>
    <row r="1723" spans="1:2">
      <c r="A1723" s="2">
        <v>1.6165141239217753</v>
      </c>
      <c r="B1723" s="2"/>
    </row>
    <row r="1724" spans="1:2">
      <c r="A1724" s="2">
        <v>1.5910446143004282</v>
      </c>
      <c r="B1724" s="2"/>
    </row>
    <row r="1725" spans="1:2">
      <c r="A1725" s="2">
        <v>1.6847406325018266</v>
      </c>
      <c r="B1725" s="2"/>
    </row>
    <row r="1726" spans="1:2">
      <c r="A1726" s="2">
        <v>1.6739754633255024</v>
      </c>
      <c r="B1726" s="2"/>
    </row>
    <row r="1727" spans="1:2">
      <c r="A1727" s="2">
        <v>1.6164179104477612</v>
      </c>
      <c r="B1727" s="2"/>
    </row>
    <row r="1728" spans="1:2">
      <c r="A1728" s="2">
        <v>1.6289228981015111</v>
      </c>
      <c r="B1728" s="2"/>
    </row>
    <row r="1729" spans="1:2">
      <c r="A1729" s="2">
        <v>1.6644083912759255</v>
      </c>
      <c r="B1729" s="2"/>
    </row>
    <row r="1730" spans="1:2">
      <c r="A1730" s="2">
        <v>1.6091077683906863</v>
      </c>
      <c r="B1730" s="2"/>
    </row>
    <row r="1731" spans="1:2">
      <c r="A1731" s="2">
        <v>1.5924018925688839</v>
      </c>
      <c r="B1731" s="2"/>
    </row>
    <row r="1732" spans="1:2">
      <c r="A1732" s="2">
        <v>1.6915893910900719</v>
      </c>
      <c r="B1732" s="2"/>
    </row>
    <row r="1733" spans="1:2">
      <c r="A1733" s="2">
        <v>1.6426054095367499</v>
      </c>
      <c r="B1733" s="2"/>
    </row>
    <row r="1734" spans="1:2">
      <c r="A1734" s="2">
        <v>1.7494936573926021</v>
      </c>
      <c r="B1734" s="2"/>
    </row>
    <row r="1735" spans="1:2">
      <c r="A1735" s="2">
        <v>1.6548049941030543</v>
      </c>
      <c r="B1735" s="2"/>
    </row>
    <row r="1736" spans="1:2">
      <c r="A1736" s="2">
        <v>1.6297752186911749</v>
      </c>
      <c r="B1736" s="2"/>
    </row>
    <row r="1737" spans="1:2">
      <c r="A1737" s="2">
        <v>1.6555814858031894</v>
      </c>
      <c r="B1737" s="2"/>
    </row>
    <row r="1738" spans="1:2">
      <c r="A1738" s="2">
        <v>1.6714066359570066</v>
      </c>
      <c r="B1738" s="2"/>
    </row>
    <row r="1739" spans="1:2">
      <c r="A1739" s="2">
        <v>1.7045764362220059</v>
      </c>
      <c r="B1739" s="2"/>
    </row>
    <row r="1740" spans="1:2">
      <c r="A1740" s="2">
        <v>1.7451352634076887</v>
      </c>
      <c r="B1740" s="2"/>
    </row>
    <row r="1741" spans="1:2">
      <c r="A1741" s="2">
        <v>1.720073348232193</v>
      </c>
      <c r="B1741" s="2"/>
    </row>
    <row r="1742" spans="1:2">
      <c r="A1742" s="2">
        <v>1.666849649283318</v>
      </c>
      <c r="B1742" s="2"/>
    </row>
    <row r="1743" spans="1:2">
      <c r="A1743" s="2">
        <v>1.6494278880341329</v>
      </c>
      <c r="B1743" s="2"/>
    </row>
    <row r="1744" spans="1:2">
      <c r="A1744" s="2">
        <v>1.6310937384762889</v>
      </c>
      <c r="B1744" s="2"/>
    </row>
    <row r="1745" spans="1:2">
      <c r="A1745" s="2">
        <v>1.6058349692005687</v>
      </c>
      <c r="B1745" s="2"/>
    </row>
    <row r="1746" spans="1:2">
      <c r="A1746" s="2">
        <v>1.693045736545953</v>
      </c>
      <c r="B1746" s="2"/>
    </row>
    <row r="1747" spans="1:2">
      <c r="A1747" s="2">
        <v>1.6665963134937385</v>
      </c>
      <c r="B1747" s="2"/>
    </row>
    <row r="1748" spans="1:2">
      <c r="A1748" s="2">
        <v>1.6822545679777021</v>
      </c>
      <c r="B1748" s="2"/>
    </row>
    <row r="1749" spans="1:2">
      <c r="A1749" s="2">
        <v>1.6285003111387679</v>
      </c>
      <c r="B1749" s="2"/>
    </row>
    <row r="1750" spans="1:2">
      <c r="A1750" s="2">
        <v>1.6443421855075677</v>
      </c>
      <c r="B1750" s="2"/>
    </row>
    <row r="1751" spans="1:2">
      <c r="A1751" s="2">
        <v>1.6151269166344544</v>
      </c>
      <c r="B1751" s="2"/>
    </row>
    <row r="1752" spans="1:2">
      <c r="A1752" s="2">
        <v>1.8647220046985122</v>
      </c>
      <c r="B1752" s="2"/>
    </row>
    <row r="1753" spans="1:2">
      <c r="A1753" s="2">
        <v>1.684743263172007</v>
      </c>
      <c r="B1753" s="2"/>
    </row>
    <row r="1754" spans="1:2">
      <c r="A1754" s="2">
        <v>1.7303077026211704</v>
      </c>
      <c r="B1754" s="2"/>
    </row>
    <row r="1755" spans="1:2">
      <c r="A1755" s="2">
        <v>1.6635969400185158</v>
      </c>
      <c r="B1755" s="2"/>
    </row>
    <row r="1756" spans="1:2">
      <c r="A1756" s="2">
        <v>1.6751271753681392</v>
      </c>
      <c r="B1756" s="2"/>
    </row>
    <row r="1757" spans="1:2">
      <c r="A1757" s="2">
        <v>1.6416870645829411</v>
      </c>
      <c r="B1757" s="2"/>
    </row>
    <row r="1758" spans="1:2">
      <c r="A1758" s="2">
        <v>1.6994922016684801</v>
      </c>
      <c r="B1758" s="2"/>
    </row>
    <row r="1759" spans="1:2">
      <c r="A1759" s="2">
        <v>1.6826208001220395</v>
      </c>
      <c r="B1759" s="2"/>
    </row>
    <row r="1760" spans="1:2">
      <c r="A1760" s="2">
        <v>1.6726370669357551</v>
      </c>
      <c r="B1760" s="2"/>
    </row>
    <row r="1761" spans="1:2">
      <c r="A1761" s="2">
        <v>1.6923288330069739</v>
      </c>
      <c r="B1761" s="2"/>
    </row>
    <row r="1762" spans="1:2">
      <c r="A1762" s="2">
        <v>1.6799006450062097</v>
      </c>
      <c r="B1762" s="2"/>
    </row>
    <row r="1763" spans="1:2">
      <c r="A1763" s="2">
        <v>1.7236153707378676</v>
      </c>
      <c r="B1763" s="2"/>
    </row>
    <row r="1764" spans="1:2">
      <c r="A1764" s="2">
        <v>1.7121189953669838</v>
      </c>
      <c r="B1764" s="2"/>
    </row>
    <row r="1765" spans="1:2">
      <c r="A1765" s="2">
        <v>1.6564071053513574</v>
      </c>
      <c r="B1765" s="2"/>
    </row>
    <row r="1766" spans="1:2">
      <c r="A1766" s="2">
        <v>1.7182442219283329</v>
      </c>
      <c r="B1766" s="2"/>
    </row>
    <row r="1767" spans="1:2">
      <c r="A1767" s="2">
        <v>1.7371991943178204</v>
      </c>
      <c r="B1767" s="2"/>
    </row>
    <row r="1768" spans="1:2">
      <c r="A1768" s="2">
        <v>1.7214632214632215</v>
      </c>
      <c r="B1768" s="2"/>
    </row>
    <row r="1769" spans="1:2">
      <c r="A1769" s="2">
        <v>1.6893608574831283</v>
      </c>
      <c r="B1769" s="2"/>
    </row>
    <row r="1770" spans="1:2">
      <c r="A1770" s="2">
        <v>1.6974449784973438</v>
      </c>
      <c r="B1770" s="2"/>
    </row>
    <row r="1771" spans="1:2">
      <c r="A1771" s="2">
        <v>1.7225315354501958</v>
      </c>
      <c r="B1771" s="2"/>
    </row>
    <row r="1772" spans="1:2">
      <c r="A1772" s="2">
        <v>1.607006984271194</v>
      </c>
      <c r="B1772" s="2"/>
    </row>
    <row r="1773" spans="1:2">
      <c r="A1773" s="2">
        <v>1.6129953588004284</v>
      </c>
      <c r="B1773" s="2"/>
    </row>
    <row r="1774" spans="1:2">
      <c r="A1774" s="2">
        <v>1.6818131928438151</v>
      </c>
      <c r="B1774" s="2"/>
    </row>
    <row r="1775" spans="1:2">
      <c r="A1775" s="2">
        <v>1.5913092017690755</v>
      </c>
      <c r="B1775" s="2"/>
    </row>
    <row r="1776" spans="1:2">
      <c r="A1776" s="2">
        <v>1.5868884631559272</v>
      </c>
      <c r="B1776" s="2"/>
    </row>
    <row r="1777" spans="1:2">
      <c r="A1777" s="2">
        <v>1.6012980769230769</v>
      </c>
      <c r="B1777" s="2"/>
    </row>
    <row r="1778" spans="1:2">
      <c r="A1778" s="2">
        <v>1.560816836097735</v>
      </c>
      <c r="B1778" s="2"/>
    </row>
    <row r="1779" spans="1:2">
      <c r="A1779" s="2">
        <v>1.5499804954164229</v>
      </c>
      <c r="B1779" s="2"/>
    </row>
    <row r="1780" spans="1:2">
      <c r="A1780" s="2">
        <v>1.5767155702792239</v>
      </c>
      <c r="B1780" s="2"/>
    </row>
    <row r="1781" spans="1:2">
      <c r="A1781" s="2">
        <v>1.640632351557354</v>
      </c>
      <c r="B1781" s="2"/>
    </row>
    <row r="1782" spans="1:2">
      <c r="A1782" s="2">
        <v>1.649933464874042</v>
      </c>
      <c r="B1782" s="2"/>
    </row>
    <row r="1783" spans="1:2">
      <c r="A1783" s="2">
        <v>1.6134716375157327</v>
      </c>
      <c r="B1783" s="2"/>
    </row>
    <row r="1784" spans="1:2">
      <c r="A1784" s="2">
        <v>1.5768853134006904</v>
      </c>
      <c r="B1784" s="2"/>
    </row>
    <row r="1785" spans="1:2">
      <c r="A1785" s="2">
        <v>1.6402563805552337</v>
      </c>
      <c r="B1785" s="2"/>
    </row>
    <row r="1786" spans="1:2">
      <c r="A1786" s="2">
        <v>1.5573334622449966</v>
      </c>
      <c r="B1786" s="2"/>
    </row>
    <row r="1787" spans="1:2">
      <c r="A1787" s="2">
        <v>1.6119214586255259</v>
      </c>
      <c r="B1787" s="2"/>
    </row>
    <row r="1788" spans="1:2">
      <c r="A1788" s="2">
        <v>1.6767013490376113</v>
      </c>
      <c r="B1788" s="2"/>
    </row>
    <row r="1789" spans="1:2">
      <c r="A1789" s="2">
        <v>1.6632550945344033</v>
      </c>
      <c r="B1789" s="2"/>
    </row>
    <row r="1790" spans="1:2">
      <c r="A1790" s="2">
        <v>1.5491280158115155</v>
      </c>
      <c r="B1790" s="2"/>
    </row>
    <row r="1791" spans="1:2">
      <c r="A1791" s="2">
        <v>1.5904767775141</v>
      </c>
      <c r="B1791" s="2"/>
    </row>
    <row r="1792" spans="1:2">
      <c r="A1792" s="2">
        <v>1.6445740592987959</v>
      </c>
      <c r="B1792" s="2"/>
    </row>
    <row r="1793" spans="1:2">
      <c r="A1793" s="2">
        <v>1.611690516614116</v>
      </c>
      <c r="B1793" s="2"/>
    </row>
    <row r="1794" spans="1:2">
      <c r="A1794" s="2">
        <v>1.64212265632468</v>
      </c>
      <c r="B1794" s="2"/>
    </row>
    <row r="1795" spans="1:2">
      <c r="A1795" s="2">
        <v>1.7199488692852747</v>
      </c>
      <c r="B1795" s="2"/>
    </row>
    <row r="1796" spans="1:2">
      <c r="A1796" s="2">
        <v>1.6635987803281143</v>
      </c>
      <c r="B1796" s="2"/>
    </row>
    <row r="1797" spans="1:2">
      <c r="A1797" s="2">
        <v>1.6944583225084433</v>
      </c>
      <c r="B1797" s="2"/>
    </row>
    <row r="1798" spans="1:2">
      <c r="A1798" s="2">
        <v>1.6844728522971133</v>
      </c>
      <c r="B1798" s="2"/>
    </row>
    <row r="1799" spans="1:2">
      <c r="A1799" s="2">
        <v>1.659006047856955</v>
      </c>
      <c r="B1799" s="2"/>
    </row>
    <row r="1800" spans="1:2">
      <c r="A1800" s="2">
        <v>1.625043957332083</v>
      </c>
      <c r="B1800" s="2"/>
    </row>
    <row r="1801" spans="1:2">
      <c r="A1801" s="2">
        <v>1.666853507468961</v>
      </c>
      <c r="B1801" s="2"/>
    </row>
    <row r="1802" spans="1:2">
      <c r="A1802" s="2">
        <v>1.6983912817851583</v>
      </c>
      <c r="B1802" s="2"/>
    </row>
    <row r="1803" spans="1:2">
      <c r="A1803" s="2">
        <v>1.6978101558615621</v>
      </c>
      <c r="B1803" s="2"/>
    </row>
    <row r="1804" spans="1:2">
      <c r="A1804" s="2">
        <v>1.7334726867335564</v>
      </c>
      <c r="B1804" s="2"/>
    </row>
    <row r="1805" spans="1:2">
      <c r="A1805" s="2">
        <v>1.7281897579683523</v>
      </c>
      <c r="B1805" s="2"/>
    </row>
    <row r="1806" spans="1:2">
      <c r="A1806" s="2">
        <v>1.6563274204736895</v>
      </c>
      <c r="B1806" s="2"/>
    </row>
    <row r="1807" spans="1:2">
      <c r="A1807" s="2">
        <v>1.6064985833662089</v>
      </c>
      <c r="B1807" s="2"/>
    </row>
    <row r="1808" spans="1:2">
      <c r="A1808" s="2">
        <v>1.6060237192640767</v>
      </c>
      <c r="B1808" s="2"/>
    </row>
    <row r="1809" spans="1:2">
      <c r="A1809" s="2">
        <v>1.6970202199361475</v>
      </c>
      <c r="B1809" s="2"/>
    </row>
    <row r="1810" spans="1:2">
      <c r="A1810" s="2">
        <v>1.6556403081758595</v>
      </c>
      <c r="B1810" s="2"/>
    </row>
    <row r="1811" spans="1:2">
      <c r="A1811" s="2">
        <v>1.6816710797293322</v>
      </c>
      <c r="B1811" s="2"/>
    </row>
    <row r="1812" spans="1:2">
      <c r="A1812" s="2">
        <v>1.6591708866191743</v>
      </c>
      <c r="B1812" s="2"/>
    </row>
    <row r="1813" spans="1:2">
      <c r="A1813" s="2">
        <v>1.6431546792557623</v>
      </c>
      <c r="B1813" s="2"/>
    </row>
    <row r="1814" spans="1:2">
      <c r="A1814" s="2">
        <v>1.5878770845044032</v>
      </c>
      <c r="B1814" s="2"/>
    </row>
    <row r="1815" spans="1:2">
      <c r="A1815" s="2">
        <v>1.5945619896065331</v>
      </c>
      <c r="B1815" s="2"/>
    </row>
    <row r="1816" spans="1:2">
      <c r="A1816" s="2">
        <v>1.6632323913148139</v>
      </c>
      <c r="B1816" s="2"/>
    </row>
    <row r="1817" spans="1:2">
      <c r="A1817" s="2">
        <v>1.6182821044691684</v>
      </c>
      <c r="B1817" s="2"/>
    </row>
    <row r="1818" spans="1:2">
      <c r="A1818" s="2">
        <v>1.6264772020477489</v>
      </c>
      <c r="B1818" s="2"/>
    </row>
    <row r="1819" spans="1:2">
      <c r="A1819" s="2">
        <v>1.6071341789376488</v>
      </c>
      <c r="B1819" s="2"/>
    </row>
    <row r="1820" spans="1:2">
      <c r="A1820" s="2">
        <v>1.579053480475382</v>
      </c>
      <c r="B1820" s="2"/>
    </row>
    <row r="1821" spans="1:2">
      <c r="A1821" s="2">
        <v>1.5924775324531233</v>
      </c>
      <c r="B1821" s="2"/>
    </row>
    <row r="1822" spans="1:2">
      <c r="A1822" s="2">
        <v>1.5945481564038264</v>
      </c>
      <c r="B1822" s="2"/>
    </row>
    <row r="1823" spans="1:2">
      <c r="A1823" s="2">
        <v>1.6394557823129252</v>
      </c>
      <c r="B1823" s="2"/>
    </row>
    <row r="1824" spans="1:2">
      <c r="A1824" s="2">
        <v>1.6614360235803045</v>
      </c>
      <c r="B1824" s="2"/>
    </row>
    <row r="1825" spans="1:2">
      <c r="A1825" s="2">
        <v>1.6556406541088802</v>
      </c>
      <c r="B1825" s="2"/>
    </row>
    <row r="1826" spans="1:2">
      <c r="A1826" s="2">
        <v>1.6855033094846386</v>
      </c>
      <c r="B1826" s="2"/>
    </row>
    <row r="1827" spans="1:2">
      <c r="A1827" s="2">
        <v>1.5422285126093669</v>
      </c>
      <c r="B1827" s="2"/>
    </row>
    <row r="1828" spans="1:2">
      <c r="A1828" s="2">
        <v>1.6017563042438325</v>
      </c>
      <c r="B1828" s="2"/>
    </row>
    <row r="1829" spans="1:2">
      <c r="A1829" s="2">
        <v>1.6502063572514662</v>
      </c>
      <c r="B1829" s="2"/>
    </row>
    <row r="1830" spans="1:2">
      <c r="A1830" s="2">
        <v>1.691387724242216</v>
      </c>
      <c r="B1830" s="2"/>
    </row>
    <row r="1831" spans="1:2">
      <c r="A1831" s="2">
        <v>1.8165056338418095</v>
      </c>
      <c r="B1831" s="2"/>
    </row>
    <row r="1832" spans="1:2">
      <c r="A1832" s="2">
        <v>1.5712418519697706</v>
      </c>
      <c r="B1832" s="2"/>
    </row>
    <row r="1833" spans="1:2">
      <c r="A1833" s="2">
        <v>1.5444444444444445</v>
      </c>
      <c r="B1833" s="2"/>
    </row>
    <row r="1834" spans="1:2">
      <c r="A1834" s="2">
        <v>1.6952450022072272</v>
      </c>
      <c r="B1834" s="2"/>
    </row>
    <row r="1835" spans="1:2">
      <c r="A1835" s="2">
        <v>1.6442269778112342</v>
      </c>
      <c r="B1835" s="2"/>
    </row>
    <row r="1836" spans="1:2">
      <c r="A1836" s="2">
        <v>1.6516075596717115</v>
      </c>
      <c r="B1836" s="2"/>
    </row>
    <row r="1837" spans="1:2">
      <c r="A1837" s="2">
        <v>1.72766581165262</v>
      </c>
      <c r="B1837" s="2"/>
    </row>
    <row r="1838" spans="1:2">
      <c r="A1838" s="2">
        <v>1.6881449208897041</v>
      </c>
      <c r="B1838" s="2"/>
    </row>
    <row r="1839" spans="1:2">
      <c r="A1839" s="2">
        <v>1.6563692123569451</v>
      </c>
      <c r="B1839" s="2"/>
    </row>
    <row r="1840" spans="1:2">
      <c r="A1840" s="2">
        <v>1.6722276307637844</v>
      </c>
      <c r="B1840" s="2"/>
    </row>
    <row r="1841" spans="1:2">
      <c r="A1841" s="2">
        <v>1.6690666785921917</v>
      </c>
      <c r="B1841" s="2"/>
    </row>
    <row r="1842" spans="1:2">
      <c r="A1842" s="2">
        <v>1.58826657213754</v>
      </c>
      <c r="B1842" s="2"/>
    </row>
    <row r="1843" spans="1:2">
      <c r="A1843" s="2">
        <v>1.6289926289926291</v>
      </c>
      <c r="B1843" s="2"/>
    </row>
    <row r="1844" spans="1:2">
      <c r="A1844" s="2">
        <v>1.6021645891971585</v>
      </c>
      <c r="B1844" s="2"/>
    </row>
    <row r="1845" spans="1:2">
      <c r="A1845" s="2">
        <v>1.7372094434666505</v>
      </c>
      <c r="B1845" s="2"/>
    </row>
    <row r="1846" spans="1:2">
      <c r="A1846" s="2">
        <v>1.7620179250407386</v>
      </c>
      <c r="B1846" s="2"/>
    </row>
    <row r="1847" spans="1:2">
      <c r="A1847" s="2">
        <v>1.605781234994718</v>
      </c>
      <c r="B1847" s="2"/>
    </row>
    <row r="1848" spans="1:2">
      <c r="A1848" s="2">
        <v>1.6142721669037459</v>
      </c>
      <c r="B1848" s="2"/>
    </row>
    <row r="1849" spans="1:2">
      <c r="A1849" s="2">
        <v>1.5473296911584347</v>
      </c>
      <c r="B1849" s="2"/>
    </row>
    <row r="1850" spans="1:2">
      <c r="A1850" s="2">
        <v>1.553559219023019</v>
      </c>
      <c r="B1850" s="2"/>
    </row>
    <row r="1851" spans="1:2">
      <c r="A1851" s="2">
        <v>1.6116582684379295</v>
      </c>
      <c r="B1851" s="2"/>
    </row>
    <row r="1852" spans="1:2">
      <c r="A1852" s="2">
        <v>1.6143075356415479</v>
      </c>
      <c r="B1852" s="2"/>
    </row>
    <row r="1853" spans="1:2">
      <c r="A1853" s="2">
        <v>1.7198785626897457</v>
      </c>
      <c r="B1853" s="2"/>
    </row>
    <row r="1854" spans="1:2">
      <c r="A1854" s="2">
        <v>1</v>
      </c>
      <c r="B1854" s="2"/>
    </row>
    <row r="1855" spans="1:2">
      <c r="A1855" s="2">
        <v>2.1645566158978427</v>
      </c>
      <c r="B1855" s="2"/>
    </row>
    <row r="1856" spans="1:2">
      <c r="A1856" s="2">
        <v>1.8868082061068703</v>
      </c>
      <c r="B1856" s="2"/>
    </row>
    <row r="1857" spans="1:2">
      <c r="A1857" s="2">
        <v>1.8559769563130102</v>
      </c>
      <c r="B1857" s="2"/>
    </row>
    <row r="1858" spans="1:2">
      <c r="A1858" s="2">
        <v>2.1958099832115581</v>
      </c>
      <c r="B1858" s="2"/>
    </row>
  </sheetData>
  <mergeCells count="1">
    <mergeCell ref="F10:H10"/>
  </mergeCells>
  <pageMargins left="0.7" right="0.7" top="0.75" bottom="0.75" header="0.3" footer="0.3"/>
  <extLst>
    <ext xmlns:x15="http://schemas.microsoft.com/office/spreadsheetml/2010/11/main" uri="{F7C9EE02-42E1-4005-9D12-6889AFFD525C}">
      <x15:webExtensions xmlns:xm="http://schemas.microsoft.com/office/excel/2006/main">
        <x15:webExtension appRef="{0E47A540-16ED-466A-9606-0C3EDCC4AD5F}">
          <xm:f>'LevelUp! AB Testing'!A2:A1858</xm:f>
        </x15:webExtension>
        <x15:webExtension appRef="{075DC589-0D2E-4B0B-8E20-2A309D76025A}">
          <xm:f>'LevelUp! AB Testing'!B2:B486</xm:f>
        </x15:webExtension>
        <x15:webExtension appRef="{9E76EFC7-803D-4170-95EF-7A28A52F8C0D}">
          <xm:f>'LevelUp! AB Testing'!$F$11:$H$24</xm:f>
        </x15:webExtension>
      </x15:webExtens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2741D-8D9B-F746-BDE9-D64ED28CB467}">
  <sheetPr codeName="Sheet6"/>
  <dimension ref="A1:C11"/>
  <sheetViews>
    <sheetView workbookViewId="0">
      <selection activeCell="A18" sqref="A18"/>
    </sheetView>
  </sheetViews>
  <sheetFormatPr defaultColWidth="11" defaultRowHeight="15.75"/>
  <sheetData>
    <row r="1" spans="1:3">
      <c r="A1" s="21" t="s">
        <v>75</v>
      </c>
      <c r="B1" s="21" t="s">
        <v>77</v>
      </c>
      <c r="C1" s="21" t="s">
        <v>76</v>
      </c>
    </row>
    <row r="2" spans="1:3">
      <c r="A2" s="22" t="s">
        <v>25</v>
      </c>
      <c r="B2" s="22">
        <v>2.7792846214664899</v>
      </c>
      <c r="C2" s="22">
        <v>0.01</v>
      </c>
    </row>
    <row r="3" spans="1:3">
      <c r="A3" s="22" t="s">
        <v>26</v>
      </c>
      <c r="B3" s="22">
        <v>2.2532666845245313</v>
      </c>
      <c r="C3" s="22">
        <v>0.01</v>
      </c>
    </row>
    <row r="4" spans="1:3">
      <c r="A4" s="22" t="s">
        <v>27</v>
      </c>
      <c r="B4" s="22">
        <v>1.8606084239751572</v>
      </c>
      <c r="C4" s="22">
        <v>0.01</v>
      </c>
    </row>
    <row r="5" spans="1:3">
      <c r="A5" s="22" t="s">
        <v>28</v>
      </c>
      <c r="B5" s="22">
        <v>0.3367192393391451</v>
      </c>
      <c r="C5" s="22">
        <v>1E-3</v>
      </c>
    </row>
    <row r="6" spans="1:3">
      <c r="A6" s="22" t="s">
        <v>29</v>
      </c>
      <c r="B6" s="22">
        <v>0.40158614333215198</v>
      </c>
      <c r="C6" s="22">
        <v>1E-3</v>
      </c>
    </row>
    <row r="7" spans="1:3">
      <c r="A7" s="22" t="s">
        <v>30</v>
      </c>
      <c r="B7" s="22">
        <v>0.41584428207045615</v>
      </c>
      <c r="C7" s="22">
        <v>1E-3</v>
      </c>
    </row>
    <row r="8" spans="1:3">
      <c r="A8" s="22" t="s">
        <v>34</v>
      </c>
      <c r="B8" s="22">
        <v>128.50309278350517</v>
      </c>
      <c r="C8" s="22">
        <v>0.1</v>
      </c>
    </row>
    <row r="9" spans="1:3">
      <c r="A9" s="22" t="s">
        <v>35</v>
      </c>
      <c r="B9" s="22">
        <v>82.985567010309282</v>
      </c>
      <c r="C9" s="22">
        <v>0.1</v>
      </c>
    </row>
    <row r="10" spans="1:3">
      <c r="A10" s="22" t="s">
        <v>36</v>
      </c>
      <c r="B10" s="22">
        <v>102.85352719439958</v>
      </c>
      <c r="C10" s="22">
        <v>0.1</v>
      </c>
    </row>
    <row r="11" spans="1:3">
      <c r="A11" s="22" t="s">
        <v>79</v>
      </c>
      <c r="B11" s="22">
        <v>0.73692174841859626</v>
      </c>
      <c r="C11" s="22">
        <v>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Data Dictionary</vt:lpstr>
      <vt:lpstr>Complete Your Analysis!</vt:lpstr>
      <vt:lpstr>Grammys Data</vt:lpstr>
      <vt:lpstr>Recording Academy Data</vt:lpstr>
      <vt:lpstr>LevelUp! AB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Alvarez</dc:creator>
  <cp:lastModifiedBy>Juan Alvarez</cp:lastModifiedBy>
  <dcterms:created xsi:type="dcterms:W3CDTF">2023-10-10T21:32:35Z</dcterms:created>
  <dcterms:modified xsi:type="dcterms:W3CDTF">2024-11-20T15:25:19Z</dcterms:modified>
</cp:coreProperties>
</file>