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_c\he\ProjectApollo\docs\"/>
    </mc:Choice>
  </mc:AlternateContent>
  <xr:revisionPtr revIDLastSave="0" documentId="13_ncr:1_{5CD7215B-1FA0-4710-A672-F773960B42C5}" xr6:coauthVersionLast="45" xr6:coauthVersionMax="45" xr10:uidLastSave="{00000000-0000-0000-0000-000000000000}"/>
  <bookViews>
    <workbookView xWindow="-28920" yWindow="-120" windowWidth="29040" windowHeight="15840" xr2:uid="{748542B8-33C7-48C3-B475-2B19D555CA52}"/>
  </bookViews>
  <sheets>
    <sheet name="Zeolite weight" sheetId="1" r:id="rId1"/>
    <sheet name="Air composi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7" i="2"/>
  <c r="C5" i="2"/>
  <c r="D14" i="1" l="1"/>
  <c r="D15" i="1" s="1"/>
  <c r="D17" i="1" s="1"/>
  <c r="E17" i="1" l="1"/>
  <c r="E18" i="1" s="1"/>
  <c r="D18" i="1"/>
  <c r="E4" i="1"/>
  <c r="E5" i="1" s="1"/>
  <c r="D4" i="1"/>
  <c r="D5" i="1" s="1"/>
</calcChain>
</file>

<file path=xl/sharedStrings.xml><?xml version="1.0" encoding="utf-8"?>
<sst xmlns="http://schemas.openxmlformats.org/spreadsheetml/2006/main" count="40" uniqueCount="22">
  <si>
    <t>Volume</t>
  </si>
  <si>
    <t>(cm^3)</t>
  </si>
  <si>
    <t>Zeolite bulk density</t>
  </si>
  <si>
    <t>g/cm3</t>
  </si>
  <si>
    <t>Zeolite mass</t>
  </si>
  <si>
    <t>g</t>
  </si>
  <si>
    <t>lb</t>
  </si>
  <si>
    <t>Height</t>
  </si>
  <si>
    <t>inch</t>
  </si>
  <si>
    <t>Diameter</t>
  </si>
  <si>
    <t>cm^3</t>
  </si>
  <si>
    <t>inch^3</t>
  </si>
  <si>
    <t>OxiKit v1</t>
  </si>
  <si>
    <t>Apollo v2</t>
  </si>
  <si>
    <t>1 tank</t>
  </si>
  <si>
    <t>2 tanks</t>
  </si>
  <si>
    <t>Argon concentration</t>
  </si>
  <si>
    <t>O2 concentration</t>
  </si>
  <si>
    <t>% volumetric</t>
  </si>
  <si>
    <t>N2 concentration</t>
  </si>
  <si>
    <t xml:space="preserve">Carbon dioxide </t>
  </si>
  <si>
    <t>O2 + Argon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</si>
</sst>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FE35-D62E-4D33-ACEF-B4C2BB86675B}">
  <dimension ref="A1:E18"/>
  <sheetViews>
    <sheetView tabSelected="1" workbookViewId="0">
      <selection activeCell="C31" sqref="C31"/>
    </sheetView>
  </sheetViews>
  <sheetFormatPr defaultRowHeight="15" x14ac:dyDescent="0.25"/>
  <cols>
    <col min="1" max="1" width="14.140625" customWidth="1"/>
    <col min="2" max="2" width="18.85546875" bestFit="1" customWidth="1"/>
  </cols>
  <sheetData>
    <row r="1" spans="1:5" x14ac:dyDescent="0.25">
      <c r="D1" t="s">
        <v>14</v>
      </c>
      <c r="E1" t="s">
        <v>15</v>
      </c>
    </row>
    <row r="2" spans="1:5" x14ac:dyDescent="0.25">
      <c r="A2" t="s">
        <v>13</v>
      </c>
      <c r="B2" t="s">
        <v>0</v>
      </c>
      <c r="C2" t="s">
        <v>1</v>
      </c>
      <c r="D2">
        <v>2000</v>
      </c>
      <c r="E2">
        <v>4000</v>
      </c>
    </row>
    <row r="3" spans="1:5" x14ac:dyDescent="0.25">
      <c r="B3" t="s">
        <v>2</v>
      </c>
      <c r="C3" t="s">
        <v>3</v>
      </c>
      <c r="D3">
        <v>0.62</v>
      </c>
      <c r="E3">
        <v>0.62</v>
      </c>
    </row>
    <row r="4" spans="1:5" x14ac:dyDescent="0.25">
      <c r="B4" t="s">
        <v>4</v>
      </c>
      <c r="C4" t="s">
        <v>5</v>
      </c>
      <c r="D4">
        <f>D2*D3</f>
        <v>1240</v>
      </c>
      <c r="E4">
        <f>E2*E3</f>
        <v>2480</v>
      </c>
    </row>
    <row r="5" spans="1:5" x14ac:dyDescent="0.25">
      <c r="B5" t="s">
        <v>4</v>
      </c>
      <c r="C5" t="s">
        <v>6</v>
      </c>
      <c r="D5">
        <f>D4/(0.453592*1000)</f>
        <v>2.7337342810278842</v>
      </c>
      <c r="E5">
        <f>E4/(0.453592*1000)</f>
        <v>5.4674685620557684</v>
      </c>
    </row>
    <row r="12" spans="1:5" x14ac:dyDescent="0.25">
      <c r="A12" t="s">
        <v>12</v>
      </c>
      <c r="B12" t="s">
        <v>7</v>
      </c>
      <c r="C12" t="s">
        <v>8</v>
      </c>
      <c r="D12">
        <v>17</v>
      </c>
    </row>
    <row r="13" spans="1:5" x14ac:dyDescent="0.25">
      <c r="B13" t="s">
        <v>9</v>
      </c>
      <c r="C13" t="s">
        <v>8</v>
      </c>
      <c r="D13">
        <v>3</v>
      </c>
    </row>
    <row r="14" spans="1:5" x14ac:dyDescent="0.25">
      <c r="B14" t="s">
        <v>0</v>
      </c>
      <c r="C14" t="s">
        <v>11</v>
      </c>
      <c r="D14">
        <f>D12*3.14*(D13/2)^2</f>
        <v>120.105</v>
      </c>
    </row>
    <row r="15" spans="1:5" x14ac:dyDescent="0.25">
      <c r="B15" t="s">
        <v>0</v>
      </c>
      <c r="C15" t="s">
        <v>10</v>
      </c>
      <c r="D15">
        <f>D14*(2.54^3)</f>
        <v>1968.16832172</v>
      </c>
    </row>
    <row r="16" spans="1:5" x14ac:dyDescent="0.25">
      <c r="B16" t="s">
        <v>2</v>
      </c>
      <c r="C16" t="s">
        <v>3</v>
      </c>
      <c r="D16">
        <v>0.62</v>
      </c>
    </row>
    <row r="17" spans="2:5" x14ac:dyDescent="0.25">
      <c r="B17" t="s">
        <v>4</v>
      </c>
      <c r="C17" t="s">
        <v>5</v>
      </c>
      <c r="D17">
        <f>D15*D16</f>
        <v>1220.2643594664</v>
      </c>
      <c r="E17">
        <f>D17*2</f>
        <v>2440.5287189328001</v>
      </c>
    </row>
    <row r="18" spans="2:5" x14ac:dyDescent="0.25">
      <c r="B18" t="s">
        <v>4</v>
      </c>
      <c r="C18" t="s">
        <v>6</v>
      </c>
      <c r="D18">
        <f>D17/(0.453592*1000)</f>
        <v>2.6902246059595409</v>
      </c>
      <c r="E18">
        <f>E17/(0.453592*1000)</f>
        <v>5.3804492119190819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7E1-C7F0-410D-BDD8-6CEAEE78D477}">
  <dimension ref="A1:C8"/>
  <sheetViews>
    <sheetView workbookViewId="0">
      <selection activeCell="C9" sqref="C9"/>
    </sheetView>
  </sheetViews>
  <sheetFormatPr defaultRowHeight="15" x14ac:dyDescent="0.25"/>
  <cols>
    <col min="1" max="1" width="19.28515625" bestFit="1" customWidth="1"/>
    <col min="2" max="2" width="12.5703125" bestFit="1" customWidth="1"/>
  </cols>
  <sheetData>
    <row r="1" spans="1:3" x14ac:dyDescent="0.25">
      <c r="A1" t="s">
        <v>16</v>
      </c>
      <c r="B1" t="s">
        <v>18</v>
      </c>
      <c r="C1" s="1">
        <v>9.2999999999999992E-3</v>
      </c>
    </row>
    <row r="2" spans="1:3" x14ac:dyDescent="0.25">
      <c r="A2" t="s">
        <v>17</v>
      </c>
      <c r="B2" t="s">
        <v>18</v>
      </c>
      <c r="C2" s="1">
        <v>0.20949999999999999</v>
      </c>
    </row>
    <row r="3" spans="1:3" x14ac:dyDescent="0.25">
      <c r="A3" t="s">
        <v>19</v>
      </c>
      <c r="B3" t="s">
        <v>18</v>
      </c>
      <c r="C3" s="1">
        <v>0.78090000000000004</v>
      </c>
    </row>
    <row r="4" spans="1:3" x14ac:dyDescent="0.25">
      <c r="A4" t="s">
        <v>20</v>
      </c>
      <c r="B4" t="s">
        <v>18</v>
      </c>
      <c r="C4" s="1">
        <v>4.0000000000000002E-4</v>
      </c>
    </row>
    <row r="5" spans="1:3" x14ac:dyDescent="0.25">
      <c r="A5" t="s">
        <v>21</v>
      </c>
      <c r="B5" t="s">
        <v>18</v>
      </c>
      <c r="C5" s="1">
        <f>C1+C2</f>
        <v>0.21879999999999999</v>
      </c>
    </row>
    <row r="7" spans="1:3" x14ac:dyDescent="0.25">
      <c r="A7" t="s">
        <v>16</v>
      </c>
      <c r="B7" t="s">
        <v>18</v>
      </c>
      <c r="C7" s="1">
        <f>C1/C5</f>
        <v>4.2504570383912248E-2</v>
      </c>
    </row>
    <row r="8" spans="1:3" x14ac:dyDescent="0.25">
      <c r="A8" t="s">
        <v>17</v>
      </c>
      <c r="B8" t="s">
        <v>18</v>
      </c>
      <c r="C8" s="1">
        <f>C2/C5</f>
        <v>0.95749542961608769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Zeolite weight</vt:lpstr>
      <vt:lpstr>Air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Oltean</dc:creator>
  <cp:lastModifiedBy>Adi Oltean</cp:lastModifiedBy>
  <dcterms:created xsi:type="dcterms:W3CDTF">2020-07-27T23:27:57Z</dcterms:created>
  <dcterms:modified xsi:type="dcterms:W3CDTF">2020-07-28T09:46:36Z</dcterms:modified>
</cp:coreProperties>
</file>