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1600" windowHeight="9600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C14" i="1" l="1"/>
  <c r="C9" i="1" l="1"/>
  <c r="G10" i="1"/>
  <c r="C10" i="1"/>
  <c r="G12" i="1"/>
  <c r="C12" i="1"/>
  <c r="C16" i="1"/>
  <c r="K16" i="1"/>
  <c r="K13" i="1"/>
  <c r="G16" i="1"/>
  <c r="G14" i="1" l="1"/>
  <c r="G13" i="1" l="1"/>
  <c r="C13" i="1"/>
  <c r="G11" i="1"/>
  <c r="C11" i="1"/>
  <c r="K11" i="1"/>
  <c r="G15" i="1"/>
  <c r="C15" i="1"/>
  <c r="G9" i="1" l="1"/>
</calcChain>
</file>

<file path=xl/sharedStrings.xml><?xml version="1.0" encoding="utf-8"?>
<sst xmlns="http://schemas.openxmlformats.org/spreadsheetml/2006/main" count="27" uniqueCount="27">
  <si>
    <t>transcoder_7segs</t>
  </si>
  <si>
    <t>register_8b</t>
  </si>
  <si>
    <t>nb.                  SLICES</t>
  </si>
  <si>
    <t>Commentaire</t>
  </si>
  <si>
    <t>Display</t>
  </si>
  <si>
    <t>Tregister_1b</t>
  </si>
  <si>
    <t>Les valeurs des temps de propagation associés à chaque fonction tiennent compte des temps de propagation dans les buffers d'entrée et de sortie.</t>
  </si>
  <si>
    <t>CHRONOSCORE_PHASE_1</t>
  </si>
  <si>
    <t>temps propagation                 BUFFER_OUT                          (ns)</t>
  </si>
  <si>
    <t>nb.                              IOB                    (entrées/sorties)</t>
  </si>
  <si>
    <t>temps propagation combinatoire  + fils                         (ns)</t>
  </si>
  <si>
    <t>temps initialisation   bascules                             (ns)</t>
  </si>
  <si>
    <t>FPGA utilisé : ARTIX XC7A100T</t>
  </si>
  <si>
    <t>Taux occupation                 (/15850)</t>
  </si>
  <si>
    <t>Taux occupation                 (/210)</t>
  </si>
  <si>
    <t>transcoder_3v8</t>
  </si>
  <si>
    <t>temps propagation le plus long              (ns)</t>
  </si>
  <si>
    <t>mux_8x1x1b</t>
  </si>
  <si>
    <t>mux_8x1x4b</t>
  </si>
  <si>
    <t>counter_3b_E</t>
  </si>
  <si>
    <t>nb.                  SLICES LUTS</t>
  </si>
  <si>
    <t>nb.                                     SLICES REGISTER/IOB FLIP-FLOP</t>
  </si>
  <si>
    <t>temps propagation                 BUFFER_IN                         (ns)</t>
  </si>
  <si>
    <t>EQUIPE 7</t>
  </si>
  <si>
    <t>GUZELIAN Raphaël</t>
  </si>
  <si>
    <t>KLEITZ Antoine</t>
  </si>
  <si>
    <t>BURNOT Jean-Christophe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</si>
</sst>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2" borderId="2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Fill="1" applyBorder="1"/>
    <xf numFmtId="165" fontId="0" fillId="0" borderId="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165" fontId="0" fillId="2" borderId="10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14" xfId="0" applyFont="1" applyBorder="1"/>
    <xf numFmtId="0" fontId="2" fillId="0" borderId="17" xfId="0" applyFont="1" applyBorder="1"/>
    <xf numFmtId="0" fontId="2" fillId="0" borderId="20" xfId="0" applyFont="1" applyBorder="1"/>
    <xf numFmtId="0" fontId="0" fillId="0" borderId="6" xfId="0" applyFill="1" applyBorder="1" applyAlignment="1">
      <alignment horizontal="center" vertical="center"/>
    </xf>
    <xf numFmtId="165" fontId="0" fillId="0" borderId="11" xfId="0" applyNumberFormat="1" applyFill="1" applyBorder="1" applyAlignment="1">
      <alignment horizontal="center" vertical="center"/>
    </xf>
    <xf numFmtId="165" fontId="0" fillId="0" borderId="6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Alignment="1">
      <alignment horizontal="left"/>
    </xf>
    <xf numFmtId="10" fontId="0" fillId="0" borderId="1" xfId="1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164" fontId="0" fillId="0" borderId="6" xfId="1" applyNumberFormat="1" applyFont="1" applyFill="1" applyBorder="1" applyAlignment="1">
      <alignment horizontal="center" vertical="center"/>
    </xf>
    <xf numFmtId="0" fontId="0" fillId="0" borderId="6" xfId="1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7"/>
  <sheetViews>
    <sheetView tabSelected="1" workbookViewId="0">
      <pane xSplit="1" ySplit="7" topLeftCell="E8" activePane="bottomRight" state="frozen"/>
      <selection pane="topRight" activeCell="B1" sqref="B1"/>
      <selection pane="bottomLeft" activeCell="A3" sqref="A3"/>
      <selection pane="bottomRight" activeCell="H13" sqref="H13"/>
    </sheetView>
  </sheetViews>
  <sheetFormatPr baseColWidth="10" defaultColWidth="9.140625" defaultRowHeight="15" x14ac:dyDescent="0.25"/>
  <cols>
    <col min="1" max="1" width="25.7109375" customWidth="1"/>
    <col min="2" max="13" width="16.7109375" style="1" customWidth="1"/>
  </cols>
  <sheetData>
    <row r="1" spans="1:13" ht="15.75" thickBot="1" x14ac:dyDescent="0.3">
      <c r="A1" s="2" t="s">
        <v>12</v>
      </c>
    </row>
    <row r="2" spans="1:13" s="2" customFormat="1" ht="18.75" customHeight="1" x14ac:dyDescent="0.25">
      <c r="A2" s="26" t="s">
        <v>23</v>
      </c>
      <c r="B2" s="43" t="s">
        <v>2</v>
      </c>
      <c r="C2" s="43" t="s">
        <v>13</v>
      </c>
      <c r="D2" s="43" t="s">
        <v>20</v>
      </c>
      <c r="E2" s="43" t="s">
        <v>21</v>
      </c>
      <c r="F2" s="43" t="s">
        <v>9</v>
      </c>
      <c r="G2" s="43" t="s">
        <v>14</v>
      </c>
      <c r="H2" s="43" t="s">
        <v>16</v>
      </c>
      <c r="I2" s="43" t="s">
        <v>22</v>
      </c>
      <c r="J2" s="43" t="s">
        <v>8</v>
      </c>
      <c r="K2" s="43" t="s">
        <v>10</v>
      </c>
      <c r="L2" s="43" t="s">
        <v>11</v>
      </c>
      <c r="M2" s="46" t="s">
        <v>3</v>
      </c>
    </row>
    <row r="3" spans="1:13" s="2" customFormat="1" x14ac:dyDescent="0.25">
      <c r="A3" s="27" t="s">
        <v>24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7"/>
    </row>
    <row r="4" spans="1:13" s="2" customFormat="1" x14ac:dyDescent="0.25">
      <c r="A4" s="27" t="s">
        <v>25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7"/>
    </row>
    <row r="5" spans="1:13" s="2" customFormat="1" x14ac:dyDescent="0.25">
      <c r="A5" s="27" t="s">
        <v>26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7"/>
    </row>
    <row r="6" spans="1:13" s="2" customFormat="1" x14ac:dyDescent="0.25">
      <c r="A6" s="27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7"/>
    </row>
    <row r="7" spans="1:13" s="2" customFormat="1" ht="15.75" thickBot="1" x14ac:dyDescent="0.3">
      <c r="A7" s="28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8"/>
    </row>
    <row r="8" spans="1:13" s="13" customFormat="1" x14ac:dyDescent="0.25">
      <c r="A8" s="9" t="s">
        <v>7</v>
      </c>
      <c r="B8" s="3"/>
      <c r="C8" s="3"/>
      <c r="D8" s="3"/>
      <c r="E8" s="3"/>
      <c r="F8" s="3"/>
      <c r="G8" s="3"/>
      <c r="H8" s="18"/>
      <c r="I8" s="18"/>
      <c r="J8" s="18"/>
      <c r="K8" s="3"/>
      <c r="L8" s="3"/>
      <c r="M8" s="21"/>
    </row>
    <row r="9" spans="1:13" s="10" customFormat="1" x14ac:dyDescent="0.25">
      <c r="A9" s="11" t="s">
        <v>4</v>
      </c>
      <c r="B9" s="12"/>
      <c r="C9" s="34">
        <f t="shared" ref="C9:C16" si="0">B9/15850</f>
        <v>0</v>
      </c>
      <c r="D9" s="38"/>
      <c r="E9" s="12"/>
      <c r="F9" s="12"/>
      <c r="G9" s="20">
        <f t="shared" ref="G9" si="1">F9/173</f>
        <v>0</v>
      </c>
      <c r="H9" s="23"/>
      <c r="I9" s="23"/>
      <c r="J9" s="23"/>
      <c r="K9" s="24"/>
      <c r="L9" s="4"/>
      <c r="M9" s="25"/>
    </row>
    <row r="10" spans="1:13" s="10" customFormat="1" x14ac:dyDescent="0.25">
      <c r="A10" s="19" t="s">
        <v>19</v>
      </c>
      <c r="B10" s="5"/>
      <c r="C10" s="34">
        <f t="shared" si="0"/>
        <v>0</v>
      </c>
      <c r="D10" s="39"/>
      <c r="E10" s="5"/>
      <c r="F10" s="5"/>
      <c r="G10" s="6">
        <f t="shared" ref="G10:G16" si="2">F10/210</f>
        <v>0</v>
      </c>
      <c r="H10" s="23"/>
      <c r="I10" s="23"/>
      <c r="J10" s="23"/>
      <c r="K10" s="24"/>
      <c r="L10" s="4"/>
      <c r="M10" s="25"/>
    </row>
    <row r="11" spans="1:13" s="10" customFormat="1" x14ac:dyDescent="0.25">
      <c r="A11" s="19" t="s">
        <v>15</v>
      </c>
      <c r="B11" s="5">
        <v>3</v>
      </c>
      <c r="C11" s="34">
        <f t="shared" si="0"/>
        <v>1.892744479495268E-4</v>
      </c>
      <c r="D11" s="39">
        <v>4</v>
      </c>
      <c r="E11" s="4"/>
      <c r="F11" s="5">
        <v>11</v>
      </c>
      <c r="G11" s="6">
        <f t="shared" si="2"/>
        <v>5.2380952380952382E-2</v>
      </c>
      <c r="H11" s="17"/>
      <c r="I11" s="17"/>
      <c r="J11" s="17"/>
      <c r="K11" s="15">
        <f>H11-I11-J11</f>
        <v>0</v>
      </c>
      <c r="L11" s="4"/>
      <c r="M11" s="22"/>
    </row>
    <row r="12" spans="1:13" s="10" customFormat="1" ht="20.100000000000001" customHeight="1" x14ac:dyDescent="0.25">
      <c r="A12" s="19" t="s">
        <v>5</v>
      </c>
      <c r="B12" s="12"/>
      <c r="C12" s="34">
        <f t="shared" si="0"/>
        <v>0</v>
      </c>
      <c r="D12" s="39"/>
      <c r="E12" s="12"/>
      <c r="F12" s="16"/>
      <c r="G12" s="6">
        <f t="shared" si="2"/>
        <v>0</v>
      </c>
      <c r="H12" s="23"/>
      <c r="I12" s="23"/>
      <c r="J12" s="23"/>
      <c r="K12" s="24"/>
      <c r="L12" s="4"/>
      <c r="M12" s="25"/>
    </row>
    <row r="13" spans="1:13" s="10" customFormat="1" ht="20.100000000000001" customHeight="1" x14ac:dyDescent="0.25">
      <c r="A13" s="19" t="s">
        <v>17</v>
      </c>
      <c r="B13" s="5"/>
      <c r="C13" s="34">
        <f t="shared" si="0"/>
        <v>0</v>
      </c>
      <c r="D13" s="39"/>
      <c r="E13" s="4"/>
      <c r="F13" s="5"/>
      <c r="G13" s="6">
        <f t="shared" si="2"/>
        <v>0</v>
      </c>
      <c r="H13" s="35"/>
      <c r="I13" s="35"/>
      <c r="J13" s="35"/>
      <c r="K13" s="15">
        <f>H13-I13-J13</f>
        <v>0</v>
      </c>
      <c r="L13" s="4"/>
      <c r="M13" s="36"/>
    </row>
    <row r="14" spans="1:13" s="10" customFormat="1" ht="20.100000000000001" customHeight="1" x14ac:dyDescent="0.25">
      <c r="A14" s="19" t="s">
        <v>18</v>
      </c>
      <c r="B14" s="5">
        <v>4</v>
      </c>
      <c r="C14" s="34">
        <f>B14/15850</f>
        <v>2.523659305993691E-4</v>
      </c>
      <c r="D14" s="39">
        <v>8</v>
      </c>
      <c r="E14" s="4"/>
      <c r="F14" s="5">
        <v>39</v>
      </c>
      <c r="G14" s="6">
        <f t="shared" si="2"/>
        <v>0.18571428571428572</v>
      </c>
      <c r="H14" s="23"/>
      <c r="I14" s="23"/>
      <c r="J14" s="23"/>
      <c r="K14" s="24"/>
      <c r="L14" s="4"/>
      <c r="M14" s="37"/>
    </row>
    <row r="15" spans="1:13" s="10" customFormat="1" ht="20.100000000000001" customHeight="1" x14ac:dyDescent="0.25">
      <c r="A15" s="19" t="s">
        <v>0</v>
      </c>
      <c r="B15" s="5"/>
      <c r="C15" s="34">
        <f t="shared" si="0"/>
        <v>0</v>
      </c>
      <c r="D15" s="39"/>
      <c r="E15" s="4"/>
      <c r="F15" s="5"/>
      <c r="G15" s="6">
        <f t="shared" si="2"/>
        <v>0</v>
      </c>
      <c r="H15" s="23"/>
      <c r="I15" s="23"/>
      <c r="J15" s="23"/>
      <c r="K15" s="24"/>
      <c r="L15" s="4"/>
      <c r="M15" s="25"/>
    </row>
    <row r="16" spans="1:13" s="10" customFormat="1" ht="20.100000000000001" customHeight="1" thickBot="1" x14ac:dyDescent="0.3">
      <c r="A16" s="42" t="s">
        <v>1</v>
      </c>
      <c r="B16" s="29">
        <v>0</v>
      </c>
      <c r="C16" s="40">
        <f t="shared" si="0"/>
        <v>0</v>
      </c>
      <c r="D16" s="41">
        <v>0</v>
      </c>
      <c r="E16" s="29">
        <v>8</v>
      </c>
      <c r="F16" s="7">
        <v>17</v>
      </c>
      <c r="G16" s="8">
        <f t="shared" si="2"/>
        <v>8.0952380952380956E-2</v>
      </c>
      <c r="H16" s="30"/>
      <c r="I16" s="31"/>
      <c r="J16" s="30"/>
      <c r="K16" s="31">
        <f>H16-I16-J16</f>
        <v>0</v>
      </c>
      <c r="L16" s="29"/>
      <c r="M16" s="32"/>
    </row>
    <row r="17" spans="1:9" x14ac:dyDescent="0.25">
      <c r="A17" s="14" t="s">
        <v>6</v>
      </c>
      <c r="I17" s="33"/>
    </row>
  </sheetData>
  <mergeCells count="12">
    <mergeCell ref="K2:K7"/>
    <mergeCell ref="B2:B7"/>
    <mergeCell ref="C2:C7"/>
    <mergeCell ref="D2:D7"/>
    <mergeCell ref="M2:M7"/>
    <mergeCell ref="E2:E7"/>
    <mergeCell ref="F2:F7"/>
    <mergeCell ref="G2:G7"/>
    <mergeCell ref="L2:L7"/>
    <mergeCell ref="H2:H7"/>
    <mergeCell ref="I2:I7"/>
    <mergeCell ref="J2:J7"/>
  </mergeCells>
  <printOptions horizontalCentered="1" verticalCentered="1"/>
  <pageMargins left="0" right="0" top="0.74803149606299213" bottom="0.74803149606299213" header="0.31496062992125984" footer="0.31496062992125984"/>
  <pageSetup paperSize="9" scale="63" orientation="landscape" r:id="rId1"/>
  <headerFooter>
    <oddHeader>&amp;LCPE Lyon&amp;C&amp;"-,Gras"Module ELN2 : Approfondissements des systèmes d'électronique numérique
Projet Chronoscore_Phase_1 1 : bilan des éléments et temps de propagation du FPGA 
GROUPE_X - EQUIPE_N&amp;RAnnée Universitaire 2020-2021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2022-02-14T16:39:08Z</dcterms:modified>
</cp:coreProperties>
</file>