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player stats" sheetId="1" r:id="rId4"/>
  </sheets>
  <definedNames>
    <definedName hidden="1" localSheetId="0" name="Z_E7765506_5ED7_40ED_97B7_997B0ADF639F_.wvu.FilterData">'All player stats'!$A$1:$BV$225</definedName>
  </definedNames>
  <calcPr/>
  <customWorkbookViews>
    <customWorkbookView activeSheetId="0" maximized="1" windowHeight="0" windowWidth="0" guid="{E7765506-5ED7-40ED-97B7-997B0ADF639F}" name="Filtre 1"/>
  </customWorkbookViews>
</workbook>
</file>

<file path=xl/sharedStrings.xml><?xml version="1.0" encoding="utf-8"?>
<sst xmlns="http://schemas.openxmlformats.org/spreadsheetml/2006/main" count="1588" uniqueCount="631">
  <si>
    <t>Country</t>
  </si>
  <si>
    <t>Player</t>
  </si>
  <si>
    <t>Forward Or Back</t>
  </si>
  <si>
    <t>Years Active in Six Nations</t>
  </si>
  <si>
    <t>Years Played in Six Nations</t>
  </si>
  <si>
    <t>First Year in Six Nations</t>
  </si>
  <si>
    <t>Most recent Year Six Nations</t>
  </si>
  <si>
    <t>Six Nations Matches</t>
  </si>
  <si>
    <t>Six Nations Start</t>
  </si>
  <si>
    <t>Six Nations Sub</t>
  </si>
  <si>
    <t>Six Nations Pts</t>
  </si>
  <si>
    <t>Six Nations Tries</t>
  </si>
  <si>
    <t>Six Nations Conv</t>
  </si>
  <si>
    <t>Six Nations Penalties</t>
  </si>
  <si>
    <t>Six Nations Drop</t>
  </si>
  <si>
    <t>Six Nations Won</t>
  </si>
  <si>
    <t>Six Nations Lost</t>
  </si>
  <si>
    <t>Six Nations Draw</t>
  </si>
  <si>
    <t>% wins</t>
  </si>
  <si>
    <t>Position Detailed</t>
  </si>
  <si>
    <t>Height In Metres</t>
  </si>
  <si>
    <t>Weight In KG</t>
  </si>
  <si>
    <t>Born</t>
  </si>
  <si>
    <t>Played in Six Nations Before</t>
  </si>
  <si>
    <t>RPI Score</t>
  </si>
  <si>
    <t>Club</t>
  </si>
  <si>
    <t>Influence</t>
  </si>
  <si>
    <t>Attacking</t>
  </si>
  <si>
    <t>Territorial Kick Meters</t>
  </si>
  <si>
    <t>Try Saver</t>
  </si>
  <si>
    <t>Scrum Score</t>
  </si>
  <si>
    <t>Lineout Score</t>
  </si>
  <si>
    <t>Jackal</t>
  </si>
  <si>
    <t>LineOut Take</t>
  </si>
  <si>
    <t>LineOut Steal</t>
  </si>
  <si>
    <t>Tackle Turnover</t>
  </si>
  <si>
    <t>Snaffle</t>
  </si>
  <si>
    <t>Pass Complete</t>
  </si>
  <si>
    <t>Mark</t>
  </si>
  <si>
    <t>Defensive Catch</t>
  </si>
  <si>
    <t>Goal Success</t>
  </si>
  <si>
    <t>Break</t>
  </si>
  <si>
    <t>2019 Metres Gained</t>
  </si>
  <si>
    <t>2019 Carries</t>
  </si>
  <si>
    <t>2019 Six Nations Metres Per Carry</t>
  </si>
  <si>
    <t>2019 Minutes Played</t>
  </si>
  <si>
    <t>2019 Points</t>
  </si>
  <si>
    <t xml:space="preserve">2019 Tries </t>
  </si>
  <si>
    <t>2019 Try assists</t>
  </si>
  <si>
    <t>2019 Conversions</t>
  </si>
  <si>
    <t>2019 Penalty Goals</t>
  </si>
  <si>
    <t>2019 Drop Goals</t>
  </si>
  <si>
    <t>2019 Defenders Beaten</t>
  </si>
  <si>
    <t>2019 Clean Breaks</t>
  </si>
  <si>
    <t>2019 Gain Line Successes</t>
  </si>
  <si>
    <t>2019 Interceptions</t>
  </si>
  <si>
    <t>2019 Passes Made</t>
  </si>
  <si>
    <t>2019 Off Loads Made</t>
  </si>
  <si>
    <t>2019 Tackles Made</t>
  </si>
  <si>
    <t>2019 Missed Tackles</t>
  </si>
  <si>
    <t>2019 Turnovers Won</t>
  </si>
  <si>
    <t>2019 Turnovers Conceded</t>
  </si>
  <si>
    <t>2019 Handling Errors</t>
  </si>
  <si>
    <t>2019 Penalties Conceded</t>
  </si>
  <si>
    <t>2019 Kicks from hand</t>
  </si>
  <si>
    <t>2019 Kicks Caught</t>
  </si>
  <si>
    <t>2019 Successful Lineout Takes</t>
  </si>
  <si>
    <t>2019 Stolen Lineouts</t>
  </si>
  <si>
    <t>2019 Yellow Cards</t>
  </si>
  <si>
    <t>2019 Red Cards</t>
  </si>
  <si>
    <t>France</t>
  </si>
  <si>
    <t>Dorian Aldegheri</t>
  </si>
  <si>
    <t>Forward</t>
  </si>
  <si>
    <t>2019-2019</t>
  </si>
  <si>
    <t>Prop</t>
  </si>
  <si>
    <t>August 4, 1993</t>
  </si>
  <si>
    <t>Toulouse</t>
  </si>
  <si>
    <t>Cyril Baille</t>
  </si>
  <si>
    <t>2017-2017</t>
  </si>
  <si>
    <t> September 15, 1993</t>
  </si>
  <si>
    <t>Demba Bamba</t>
  </si>
  <si>
    <t>March 17, 1998</t>
  </si>
  <si>
    <t>Brive</t>
  </si>
  <si>
    <t>Camille Chat</t>
  </si>
  <si>
    <t>2016-2019</t>
  </si>
  <si>
    <t>Hooker</t>
  </si>
  <si>
    <t>December 18, 1995</t>
  </si>
  <si>
    <t>Racing 92</t>
  </si>
  <si>
    <t>Anthony Etrillard</t>
  </si>
  <si>
    <t>108</t>
  </si>
  <si>
    <t>March 21, 1993</t>
  </si>
  <si>
    <t>Touloun</t>
  </si>
  <si>
    <t>Jean-Baptiste Gros</t>
  </si>
  <si>
    <t>123</t>
  </si>
  <si>
    <t>May 29, 1999</t>
  </si>
  <si>
    <t>Mohamed Haouas</t>
  </si>
  <si>
    <t>118</t>
  </si>
  <si>
    <t>June 9, 1994</t>
  </si>
  <si>
    <t>Montpellier</t>
  </si>
  <si>
    <t>Julien Marchand</t>
  </si>
  <si>
    <t>May 10, 1995</t>
  </si>
  <si>
    <t>Jefferson Poirot</t>
  </si>
  <si>
    <t>November 1, 1992</t>
  </si>
  <si>
    <t>Bordeaux</t>
  </si>
  <si>
    <t>Cyril Cazeaux</t>
  </si>
  <si>
    <t>Lock, Flanker</t>
  </si>
  <si>
    <t xml:space="preserve">95 </t>
  </si>
  <si>
    <t> February 10, 1995</t>
  </si>
  <si>
    <t>Killian Geraci</t>
  </si>
  <si>
    <t>106</t>
  </si>
  <si>
    <t>March 25, 1999</t>
  </si>
  <si>
    <t>Grenoble</t>
  </si>
  <si>
    <t>Bernard Le Roux</t>
  </si>
  <si>
    <t>2014-2018</t>
  </si>
  <si>
    <t>Back-row</t>
  </si>
  <si>
    <t>June 4, 1989</t>
  </si>
  <si>
    <t>Boris Palu</t>
  </si>
  <si>
    <t>109</t>
  </si>
  <si>
    <t>February 4, 1996</t>
  </si>
  <si>
    <t>Romain Taofifenua</t>
  </si>
  <si>
    <t>2013-2018</t>
  </si>
  <si>
    <t>Lock</t>
  </si>
  <si>
    <t>September 14, 1990</t>
  </si>
  <si>
    <t>Paul Willemse</t>
  </si>
  <si>
    <t>November 13, 1992</t>
  </si>
  <si>
    <t>Gregory Alldritt</t>
  </si>
  <si>
    <t>Flanker, No. 8</t>
  </si>
  <si>
    <t>111</t>
  </si>
  <si>
    <t>March 23, 1997</t>
  </si>
  <si>
    <t>La Rochelle</t>
  </si>
  <si>
    <t>Dylan Cretin</t>
  </si>
  <si>
    <t>Flanker</t>
  </si>
  <si>
    <t>101</t>
  </si>
  <si>
    <t>May 4, 1997</t>
  </si>
  <si>
    <t>Lyon</t>
  </si>
  <si>
    <t>Francois Cros</t>
  </si>
  <si>
    <t>March 25, 1994</t>
  </si>
  <si>
    <t>Alexandre Fischer</t>
  </si>
  <si>
    <t>103</t>
  </si>
  <si>
    <t>January 19, 1998</t>
  </si>
  <si>
    <t>Castres</t>
  </si>
  <si>
    <t>Sekou Macalou</t>
  </si>
  <si>
    <t>April 20, 1995</t>
  </si>
  <si>
    <t>Stade Francais</t>
  </si>
  <si>
    <t>Charles Ollivon</t>
  </si>
  <si>
    <t>May 11, 1993</t>
  </si>
  <si>
    <t>Selevasio Tolofua</t>
  </si>
  <si>
    <t>100</t>
  </si>
  <si>
    <t>May 31, 1997</t>
  </si>
  <si>
    <t>Cameron Woki</t>
  </si>
  <si>
    <t>105</t>
  </si>
  <si>
    <t>November 7, 1998</t>
  </si>
  <si>
    <t>Antoine Dupont</t>
  </si>
  <si>
    <t>Back</t>
  </si>
  <si>
    <t>2017-2019</t>
  </si>
  <si>
    <t>Scrum-half</t>
  </si>
  <si>
    <t>November 15, 1996</t>
  </si>
  <si>
    <t>Maxime Lucu</t>
  </si>
  <si>
    <t xml:space="preserve">79 </t>
  </si>
  <si>
    <t>January 12, 1993</t>
  </si>
  <si>
    <t>Baptiste Serin</t>
  </si>
  <si>
    <t>June 20, 1994</t>
  </si>
  <si>
    <t>Louis Carbonel</t>
  </si>
  <si>
    <t>Fly-half</t>
  </si>
  <si>
    <t xml:space="preserve">88 </t>
  </si>
  <si>
    <t>February 4, 1999</t>
  </si>
  <si>
    <t>Matthieu Jalibert</t>
  </si>
  <si>
    <t>2018-2018</t>
  </si>
  <si>
    <t>November 6, 1998</t>
  </si>
  <si>
    <t>Romain Ntamack</t>
  </si>
  <si>
    <t>May 1, 1999</t>
  </si>
  <si>
    <t>Gael Fickou</t>
  </si>
  <si>
    <t>2013-2019</t>
  </si>
  <si>
    <t>Centre</t>
  </si>
  <si>
    <t>March 26, 1994</t>
  </si>
  <si>
    <t>Julien Heriteau</t>
  </si>
  <si>
    <t>September 12, 1994</t>
  </si>
  <si>
    <t>Agen</t>
  </si>
  <si>
    <t>Virimi Vakatawa</t>
  </si>
  <si>
    <t>2016-2018</t>
  </si>
  <si>
    <t>May 1, 1992</t>
  </si>
  <si>
    <t>Arthur Vincent</t>
  </si>
  <si>
    <t>September 30, 1999</t>
  </si>
  <si>
    <t>Gervais Cordin</t>
  </si>
  <si>
    <t>Fullback, Wing</t>
  </si>
  <si>
    <t xml:space="preserve">73 </t>
  </si>
  <si>
    <t>December 10, 1998</t>
  </si>
  <si>
    <t>Lester Etien</t>
  </si>
  <si>
    <t>Wing</t>
  </si>
  <si>
    <t xml:space="preserve">96 </t>
  </si>
  <si>
    <t>June 21, 1995</t>
  </si>
  <si>
    <t>Gabriel Ngandebe</t>
  </si>
  <si>
    <t xml:space="preserve">74 </t>
  </si>
  <si>
    <t>March 30, 1997</t>
  </si>
  <si>
    <t>Damian Penaud</t>
  </si>
  <si>
    <t>September 25, 1996</t>
  </si>
  <si>
    <t>Clermont</t>
  </si>
  <si>
    <t>Vincent Rattez</t>
  </si>
  <si>
    <t>Fullback</t>
  </si>
  <si>
    <t>March 24, 1992</t>
  </si>
  <si>
    <t>Teddy Thomas</t>
  </si>
  <si>
    <t>2015-2018</t>
  </si>
  <si>
    <t>September 18, 1993</t>
  </si>
  <si>
    <t>Anthony Bouthier</t>
  </si>
  <si>
    <t>Fullback, Fly-half</t>
  </si>
  <si>
    <t xml:space="preserve">86 </t>
  </si>
  <si>
    <t>June 19, 1992</t>
  </si>
  <si>
    <t>Kylan Hamdaoui</t>
  </si>
  <si>
    <t>April 15, 1994</t>
  </si>
  <si>
    <t>Thomas Ramos</t>
  </si>
  <si>
    <t>July 23, 1995</t>
  </si>
  <si>
    <t>Ireland</t>
  </si>
  <si>
    <t>Max Deegan</t>
  </si>
  <si>
    <t>October 1, 1996</t>
  </si>
  <si>
    <t>Leinster</t>
  </si>
  <si>
    <t>Caelan Doris</t>
  </si>
  <si>
    <t>No. 8</t>
  </si>
  <si>
    <t>April 2, 1998</t>
  </si>
  <si>
    <t>Ultan Dillane</t>
  </si>
  <si>
    <t>Position</t>
  </si>
  <si>
    <t>November 9, 1993</t>
  </si>
  <si>
    <t>Connacht</t>
  </si>
  <si>
    <t>Tadhg Furlong</t>
  </si>
  <si>
    <t>November 14, 1992</t>
  </si>
  <si>
    <t>Cian Healy</t>
  </si>
  <si>
    <t>2010-2019</t>
  </si>
  <si>
    <t>October 7, 1987</t>
  </si>
  <si>
    <t>Dave Heffernan</t>
  </si>
  <si>
    <t>January 31, 1991</t>
  </si>
  <si>
    <t>Iain Henderson</t>
  </si>
  <si>
    <t>February 21, 1992</t>
  </si>
  <si>
    <t>Ulster</t>
  </si>
  <si>
    <t>Rob Herring</t>
  </si>
  <si>
    <t>April 27, 1990</t>
  </si>
  <si>
    <t>Ronan Kelleher</t>
  </si>
  <si>
    <t>104</t>
  </si>
  <si>
    <t>January 24, 1998</t>
  </si>
  <si>
    <t>Dave Kilcoyne</t>
  </si>
  <si>
    <t>December 14, 1988</t>
  </si>
  <si>
    <t>Munster</t>
  </si>
  <si>
    <t>Jack McGrath</t>
  </si>
  <si>
    <t>2014-2019</t>
  </si>
  <si>
    <t>October 11, 1989</t>
  </si>
  <si>
    <t>Jack O’Donoghue</t>
  </si>
  <si>
    <t>February 8, 1994</t>
  </si>
  <si>
    <t>Peter O’Mahony</t>
  </si>
  <si>
    <t>2012-2019</t>
  </si>
  <si>
    <t>September 17, 1989</t>
  </si>
  <si>
    <t>Tom O’Toole</t>
  </si>
  <si>
    <t>113</t>
  </si>
  <si>
    <t>September 23, 1998</t>
  </si>
  <si>
    <t>Andrew Porter</t>
  </si>
  <si>
    <t>2018-2019</t>
  </si>
  <si>
    <t>January 16, 1996</t>
  </si>
  <si>
    <t>James Ryan</t>
  </si>
  <si>
    <t>July 24, 1996</t>
  </si>
  <si>
    <t>CJ Stander</t>
  </si>
  <si>
    <t>April 5, 1990</t>
  </si>
  <si>
    <t>Devin Toner</t>
  </si>
  <si>
    <t>June 29, 1986</t>
  </si>
  <si>
    <t>Josh van der Flier</t>
  </si>
  <si>
    <t>April 25, 1993</t>
  </si>
  <si>
    <t>Will Addison</t>
  </si>
  <si>
    <t>Utility back</t>
  </si>
  <si>
    <t>August 20, 1992</t>
  </si>
  <si>
    <t>Bundee Aki</t>
  </si>
  <si>
    <t>April 7, 1990</t>
  </si>
  <si>
    <t>Billy Burns</t>
  </si>
  <si>
    <t>June 13, 1994</t>
  </si>
  <si>
    <t>Ross Byrne</t>
  </si>
  <si>
    <t>April 8, 1995</t>
  </si>
  <si>
    <t>Andrew Conway</t>
  </si>
  <si>
    <t>July 11, 1991</t>
  </si>
  <si>
    <t>John Cooney</t>
  </si>
  <si>
    <t>May 1, 1990</t>
  </si>
  <si>
    <t>Keith Earls</t>
  </si>
  <si>
    <t>October 2, 1987</t>
  </si>
  <si>
    <t>Chris Farrell</t>
  </si>
  <si>
    <t>March 16, 1993</t>
  </si>
  <si>
    <t>Robbie Henshaw</t>
  </si>
  <si>
    <t>2015-2019</t>
  </si>
  <si>
    <t>Fullback, Centre</t>
  </si>
  <si>
    <t>June 12, 1993</t>
  </si>
  <si>
    <t>Dave Kearney</t>
  </si>
  <si>
    <t>2014-2016</t>
  </si>
  <si>
    <t>June 19, 1989</t>
  </si>
  <si>
    <t>Jordan Larmour</t>
  </si>
  <si>
    <t>June 10, 1997</t>
  </si>
  <si>
    <t>Luke McGrath</t>
  </si>
  <si>
    <t> February 3, 1993</t>
  </si>
  <si>
    <t>Conor Murray</t>
  </si>
  <si>
    <t>April 20, 1989</t>
  </si>
  <si>
    <t>Garry Ringrose</t>
  </si>
  <si>
    <t>January 26, 1995</t>
  </si>
  <si>
    <t>Jonathan Sexton</t>
  </si>
  <si>
    <t>July 11, 1985</t>
  </si>
  <si>
    <t>Jacob Stockdale</t>
  </si>
  <si>
    <t>April 3, 1996</t>
  </si>
  <si>
    <t>Scotland</t>
  </si>
  <si>
    <t>Simon Berghan</t>
  </si>
  <si>
    <t>December 7, 1990</t>
  </si>
  <si>
    <t>Edinburgh</t>
  </si>
  <si>
    <t>Jamie Bhatti</t>
  </si>
  <si>
    <t>September 8, 1993</t>
  </si>
  <si>
    <t>Magnus Bradbury</t>
  </si>
  <si>
    <t>August 23, 1995</t>
  </si>
  <si>
    <t>Fraser Brown</t>
  </si>
  <si>
    <t>June 20, 1989</t>
  </si>
  <si>
    <t>Glasgow</t>
  </si>
  <si>
    <t>Alex Craig</t>
  </si>
  <si>
    <t>April 26, 1997</t>
  </si>
  <si>
    <t>Gloucester</t>
  </si>
  <si>
    <t>Luke Crosbie</t>
  </si>
  <si>
    <t xml:space="preserve">99 </t>
  </si>
  <si>
    <t>April 22, 1997</t>
  </si>
  <si>
    <t>Scott Cummings</t>
  </si>
  <si>
    <t>December 3, 1996</t>
  </si>
  <si>
    <t>Allan Dell</t>
  </si>
  <si>
    <t>March 16, 1992</t>
  </si>
  <si>
    <t>Cornell du Preez</t>
  </si>
  <si>
    <t>2017-2018</t>
  </si>
  <si>
    <t>March 23, 1991</t>
  </si>
  <si>
    <t>Worcester</t>
  </si>
  <si>
    <t>Zander Fagerson</t>
  </si>
  <si>
    <t>January 19, 1996</t>
  </si>
  <si>
    <t>Grant Gilchrist</t>
  </si>
  <si>
    <t>August 9, 1990</t>
  </si>
  <si>
    <t>Tom Gordon</t>
  </si>
  <si>
    <t>January 30, 1997</t>
  </si>
  <si>
    <t>Jonny Gray</t>
  </si>
  <si>
    <t>March 14, 1994</t>
  </si>
  <si>
    <t>Nick Haining</t>
  </si>
  <si>
    <t>September 1, 1990</t>
  </si>
  <si>
    <t>Stuart McInally</t>
  </si>
  <si>
    <t>Willem Nel</t>
  </si>
  <si>
    <t>April 30, 1986</t>
  </si>
  <si>
    <t>Jamie Ritchie</t>
  </si>
  <si>
    <t>August 16, 1996</t>
  </si>
  <si>
    <t>Rory Sutherland</t>
  </si>
  <si>
    <t>2016-2016</t>
  </si>
  <si>
    <t>August 24, 1992</t>
  </si>
  <si>
    <t>Ben Toolis</t>
  </si>
  <si>
    <t>March 31, 1992</t>
  </si>
  <si>
    <t>George Turner</t>
  </si>
  <si>
    <t>October 8, 1992</t>
  </si>
  <si>
    <t>Hamish Watson</t>
  </si>
  <si>
    <t>October 15, 1991</t>
  </si>
  <si>
    <t>Darcy Graham</t>
  </si>
  <si>
    <t>June 21, 1997</t>
  </si>
  <si>
    <t>Chris Harris</t>
  </si>
  <si>
    <t>December 28, 1990</t>
  </si>
  <si>
    <t>Adam Hastings</t>
  </si>
  <si>
    <t>October 5, 1996</t>
  </si>
  <si>
    <t>Stuart Hogg</t>
  </si>
  <si>
    <t>June 24, 1992</t>
  </si>
  <si>
    <t>George Horne</t>
  </si>
  <si>
    <t>May 12, 1995</t>
  </si>
  <si>
    <t>Rory Hutchinson</t>
  </si>
  <si>
    <t>January 29, 1996</t>
  </si>
  <si>
    <t>Northampton</t>
  </si>
  <si>
    <t>Sam Johnson</t>
  </si>
  <si>
    <t>June 19, 1993</t>
  </si>
  <si>
    <t>Huw Jones</t>
  </si>
  <si>
    <t>December 17, 1993</t>
  </si>
  <si>
    <t>Blair Kinghorn</t>
  </si>
  <si>
    <t>January 18, 1997</t>
  </si>
  <si>
    <t>Sean Maitland</t>
  </si>
  <si>
    <t>September 14, 1988</t>
  </si>
  <si>
    <t>Saracens</t>
  </si>
  <si>
    <t>Byron McGuigan</t>
  </si>
  <si>
    <t>August 20, 1989</t>
  </si>
  <si>
    <t>Sale</t>
  </si>
  <si>
    <t>Ali Price</t>
  </si>
  <si>
    <t>May 12, 1993</t>
  </si>
  <si>
    <t>Henry Pyrgos</t>
  </si>
  <si>
    <t>2013-2017</t>
  </si>
  <si>
    <t>July 9, 1989</t>
  </si>
  <si>
    <t>Finn Russell</t>
  </si>
  <si>
    <t>September 23, 1992</t>
  </si>
  <si>
    <t>Matt Scott</t>
  </si>
  <si>
    <t>2012-2017</t>
  </si>
  <si>
    <t>September 30, 1990</t>
  </si>
  <si>
    <t>Kyle Steyn</t>
  </si>
  <si>
    <t>Wing, Centre</t>
  </si>
  <si>
    <t>January 29, 1994</t>
  </si>
  <si>
    <t>Ratu Tagive</t>
  </si>
  <si>
    <t>102</t>
  </si>
  <si>
    <t>April 8, 1991</t>
  </si>
  <si>
    <t>Wales</t>
  </si>
  <si>
    <t>Rhys Carre</t>
  </si>
  <si>
    <t>February 8, 1998</t>
  </si>
  <si>
    <t>Cardiff Blues</t>
  </si>
  <si>
    <t>Rob Evans</t>
  </si>
  <si>
    <t>April 14, 1992</t>
  </si>
  <si>
    <t>Scarlets</t>
  </si>
  <si>
    <t>Wyn Jones</t>
  </si>
  <si>
    <t>February 26, 1992</t>
  </si>
  <si>
    <t>Elliot Dee</t>
  </si>
  <si>
    <t>March 7, 1994</t>
  </si>
  <si>
    <t>Gwent Dragons</t>
  </si>
  <si>
    <t>Ryan Elias</t>
  </si>
  <si>
    <t>January 7, 1995</t>
  </si>
  <si>
    <t>Ken Owens</t>
  </si>
  <si>
    <t>January 3, 1987</t>
  </si>
  <si>
    <t>Leon Brown</t>
  </si>
  <si>
    <t>October 26, 1996</t>
  </si>
  <si>
    <t>WillGriff John</t>
  </si>
  <si>
    <t>December 4, 1992</t>
  </si>
  <si>
    <t xml:space="preserve">Sale </t>
  </si>
  <si>
    <t>Dillon Lewis</t>
  </si>
  <si>
    <t>January 4, 1996</t>
  </si>
  <si>
    <t>Jake Ball</t>
  </si>
  <si>
    <t>June 21, 1991</t>
  </si>
  <si>
    <t>Adam Beard</t>
  </si>
  <si>
    <t>January 7, 1996</t>
  </si>
  <si>
    <t>Ospreys</t>
  </si>
  <si>
    <t>Seb Davies</t>
  </si>
  <si>
    <t>May 17, 1996</t>
  </si>
  <si>
    <t>Alun Wyn Jones</t>
  </si>
  <si>
    <t>2007-2019</t>
  </si>
  <si>
    <t>September 19, 1985</t>
  </si>
  <si>
    <t>Will Rowlands</t>
  </si>
  <si>
    <t>September 19, 1991</t>
  </si>
  <si>
    <t>Wasps</t>
  </si>
  <si>
    <t>Cory Hill</t>
  </si>
  <si>
    <t>February 10, 1992</t>
  </si>
  <si>
    <t>Aaron Shingler</t>
  </si>
  <si>
    <t>2012-2018</t>
  </si>
  <si>
    <t>August 7, 1987</t>
  </si>
  <si>
    <t>Aaron Wainwright</t>
  </si>
  <si>
    <t>September 25, 1997</t>
  </si>
  <si>
    <t>Taulupe Faletau</t>
  </si>
  <si>
    <t>November 12, 1990</t>
  </si>
  <si>
    <t>Bath</t>
  </si>
  <si>
    <t>Ross Moriarty</t>
  </si>
  <si>
    <t>April 18, 1994</t>
  </si>
  <si>
    <t>Josh Navidi</t>
  </si>
  <si>
    <t>December 30, 1990</t>
  </si>
  <si>
    <t>Justin Tipuric</t>
  </si>
  <si>
    <t>August 6, 1989</t>
  </si>
  <si>
    <t>Gareth Davies</t>
  </si>
  <si>
    <t>August 18, 1990</t>
  </si>
  <si>
    <t>Rhys Webb</t>
  </si>
  <si>
    <t>December 9, 1988</t>
  </si>
  <si>
    <t>Tomos Williams</t>
  </si>
  <si>
    <t>January 1, 1995</t>
  </si>
  <si>
    <t>Dan Biggar</t>
  </si>
  <si>
    <t>October 16, 1989</t>
  </si>
  <si>
    <t>Owen Williams</t>
  </si>
  <si>
    <t>February 27, 1992</t>
  </si>
  <si>
    <t>Jarrod Evans</t>
  </si>
  <si>
    <t>July 25, 1996</t>
  </si>
  <si>
    <t>Hadleigh Parkes</t>
  </si>
  <si>
    <t>October 5, 1987</t>
  </si>
  <si>
    <t>Nick Tompkins</t>
  </si>
  <si>
    <t>February 16, 1995</t>
  </si>
  <si>
    <t>Owen Watkin</t>
  </si>
  <si>
    <t>October 12, 1996</t>
  </si>
  <si>
    <t>George North</t>
  </si>
  <si>
    <t>2011-2019</t>
  </si>
  <si>
    <t>April 13, 1992</t>
  </si>
  <si>
    <t>Josh Adams</t>
  </si>
  <si>
    <t>April 21, 1995</t>
  </si>
  <si>
    <t>Owen Lane</t>
  </si>
  <si>
    <t>December 20, 1997</t>
  </si>
  <si>
    <t>Johnny McNicholl</t>
  </si>
  <si>
    <t>September 24, 1990</t>
  </si>
  <si>
    <t>Louis Rees-Zammit</t>
  </si>
  <si>
    <t>February 2, 2001</t>
  </si>
  <si>
    <t>Jonah Holmes</t>
  </si>
  <si>
    <t>July 24, 1992</t>
  </si>
  <si>
    <t>Leicester</t>
  </si>
  <si>
    <t>Leigh Halfpenny</t>
  </si>
  <si>
    <t>2009-2018</t>
  </si>
  <si>
    <t>December 22, 1988</t>
  </si>
  <si>
    <t>Liam Williams</t>
  </si>
  <si>
    <t>April 9, 1991</t>
  </si>
  <si>
    <t xml:space="preserve">England </t>
  </si>
  <si>
    <t>Luke Cowan-Dickie</t>
  </si>
  <si>
    <t>June 20, 1993</t>
  </si>
  <si>
    <t>Exeter Chiefs</t>
  </si>
  <si>
    <t>Tom Curry</t>
  </si>
  <si>
    <t>June 15, 1998</t>
  </si>
  <si>
    <t>Tom Dunn</t>
  </si>
  <si>
    <t>November 12, 1992</t>
  </si>
  <si>
    <t>Ben Earl</t>
  </si>
  <si>
    <t>January 7, 1998</t>
  </si>
  <si>
    <t>Charlie Ewels</t>
  </si>
  <si>
    <t>June 29, 1995</t>
  </si>
  <si>
    <t>Ellis Genge</t>
  </si>
  <si>
    <t>Jamie George</t>
  </si>
  <si>
    <t>October 20, 1990</t>
  </si>
  <si>
    <t>Ted Hill</t>
  </si>
  <si>
    <t>March 26, 1999</t>
  </si>
  <si>
    <t>Maro Itoje</t>
  </si>
  <si>
    <t>Lock, Back-row</t>
  </si>
  <si>
    <t>October 28, 1994</t>
  </si>
  <si>
    <t>George Kruis</t>
  </si>
  <si>
    <t>February 22, 1990</t>
  </si>
  <si>
    <t>Joe Launchbury</t>
  </si>
  <si>
    <t>April 12, 1991</t>
  </si>
  <si>
    <t>Courtney Lawes</t>
  </si>
  <si>
    <t>February 23, 1989</t>
  </si>
  <si>
    <t>Lewis Ludlam</t>
  </si>
  <si>
    <t>December 8, 1995</t>
  </si>
  <si>
    <t>Joe Marler</t>
  </si>
  <si>
    <t>July 7, 1990</t>
  </si>
  <si>
    <t>Harlequins</t>
  </si>
  <si>
    <t>Alex Moon</t>
  </si>
  <si>
    <t>September 6, 1996</t>
  </si>
  <si>
    <t>Kyle Sinckler</t>
  </si>
  <si>
    <t>March 30, 1993</t>
  </si>
  <si>
    <t>Will Stuart</t>
  </si>
  <si>
    <t>July 12, 1996</t>
  </si>
  <si>
    <t>Sam Underhill</t>
  </si>
  <si>
    <t>July 22, 1996</t>
  </si>
  <si>
    <t>Mako Vunipola</t>
  </si>
  <si>
    <t>January 14, 1991</t>
  </si>
  <si>
    <t>Harry Williams</t>
  </si>
  <si>
    <t>October 1, 1991</t>
  </si>
  <si>
    <t>Elliot Daly</t>
  </si>
  <si>
    <t>Utility Back</t>
  </si>
  <si>
    <t>October 1, 1992</t>
  </si>
  <si>
    <t>Ollie Devoto</t>
  </si>
  <si>
    <t>September 22, 1993</t>
  </si>
  <si>
    <t>Fraser Dingwall</t>
  </si>
  <si>
    <t>April 7, 1999</t>
  </si>
  <si>
    <t>Owen Farrell</t>
  </si>
  <si>
    <t>September 24, 1991</t>
  </si>
  <si>
    <t>George Ford</t>
  </si>
  <si>
    <t>George Furbank</t>
  </si>
  <si>
    <t>October 17, 1996</t>
  </si>
  <si>
    <t>Willi Heinz</t>
  </si>
  <si>
    <t>November 24, 1986</t>
  </si>
  <si>
    <t>Jonathan Joseph</t>
  </si>
  <si>
    <t>May 21, 1991</t>
  </si>
  <si>
    <t>Jonny May</t>
  </si>
  <si>
    <t>April 1, 1990</t>
  </si>
  <si>
    <t>Ollie Thorley</t>
  </si>
  <si>
    <t>September 11, 1996</t>
  </si>
  <si>
    <t>Manu Tuilagi</t>
  </si>
  <si>
    <t>May 18, 1991</t>
  </si>
  <si>
    <t>Jacob Umaga</t>
  </si>
  <si>
    <t>July 8, 1998</t>
  </si>
  <si>
    <t>Anthony Watson</t>
  </si>
  <si>
    <t>February 26, 1994</t>
  </si>
  <si>
    <t>Ben Youngs</t>
  </si>
  <si>
    <t>September 5, 1989</t>
  </si>
  <si>
    <t>Alex Mitchell</t>
  </si>
  <si>
    <t>May 25, 1997</t>
  </si>
  <si>
    <t>Josh Hodge</t>
  </si>
  <si>
    <t>May 23, 2000</t>
  </si>
  <si>
    <t>England Under 20's</t>
  </si>
  <si>
    <t>Italy</t>
  </si>
  <si>
    <t>Pietro Ceccarelli</t>
  </si>
  <si>
    <t>2016-2017</t>
  </si>
  <si>
    <t>February 16, 1992</t>
  </si>
  <si>
    <t xml:space="preserve">Edinburgh </t>
  </si>
  <si>
    <t>Danilo Fischetti</t>
  </si>
  <si>
    <t>January 26, 1998</t>
  </si>
  <si>
    <t>Zebre</t>
  </si>
  <si>
    <t>Andrea Lovotti</t>
  </si>
  <si>
    <t>July 28, 1989</t>
  </si>
  <si>
    <t>Marco Riccioni</t>
  </si>
  <si>
    <t>October 19, 1997</t>
  </si>
  <si>
    <t>Benetton</t>
  </si>
  <si>
    <t>Giosuè Zilocchi</t>
  </si>
  <si>
    <t>January 15, 1997</t>
  </si>
  <si>
    <t>Luca Bigi</t>
  </si>
  <si>
    <t>April 19, 1991</t>
  </si>
  <si>
    <t>Oliviero Fabiani</t>
  </si>
  <si>
    <t>July 13, 1990</t>
  </si>
  <si>
    <t>Federico Zani</t>
  </si>
  <si>
    <t>April 9, 1989</t>
  </si>
  <si>
    <t>Dean Budd</t>
  </si>
  <si>
    <t>July 31, 1986</t>
  </si>
  <si>
    <t>Niccolò Cannone</t>
  </si>
  <si>
    <t>Prop, Lock</t>
  </si>
  <si>
    <t>May 17, 1998</t>
  </si>
  <si>
    <t>Federico Ruzza</t>
  </si>
  <si>
    <t>August 4, 1994</t>
  </si>
  <si>
    <t>David Sisi</t>
  </si>
  <si>
    <t>February 5, 1993</t>
  </si>
  <si>
    <t>Alessandro Zanni</t>
  </si>
  <si>
    <t>2006-2019</t>
  </si>
  <si>
    <t>January 31, 1984</t>
  </si>
  <si>
    <t>Marco Lazzaroni</t>
  </si>
  <si>
    <t>May 18, 1995</t>
  </si>
  <si>
    <t>Giovanni Licata</t>
  </si>
  <si>
    <t>February 18, 1997</t>
  </si>
  <si>
    <t>Johan Meyer</t>
  </si>
  <si>
    <t>February 26, 1993</t>
  </si>
  <si>
    <t>Sebastian Negri</t>
  </si>
  <si>
    <t>June 30, 1994</t>
  </si>
  <si>
    <t>Jake Polledri</t>
  </si>
  <si>
    <t>November 8, 1995</t>
  </si>
  <si>
    <t>Abraham Steyn</t>
  </si>
  <si>
    <t>May 2, 1992</t>
  </si>
  <si>
    <t>Callum Braley</t>
  </si>
  <si>
    <t>March 20, 1994</t>
  </si>
  <si>
    <t>Guglielmo Palazzani</t>
  </si>
  <si>
    <t>April 11, 1991</t>
  </si>
  <si>
    <t>Marcello Violi</t>
  </si>
  <si>
    <t>October 11, 1993</t>
  </si>
  <si>
    <t>Tommaso Allan</t>
  </si>
  <si>
    <t>April 26, 1993</t>
  </si>
  <si>
    <t>Carlo Canna</t>
  </si>
  <si>
    <t>August 25, 1992</t>
  </si>
  <si>
    <t>Giulio Bisegni</t>
  </si>
  <si>
    <t>April 4, 1992</t>
  </si>
  <si>
    <t>Tommaso Boni</t>
  </si>
  <si>
    <t>January 15, 1993</t>
  </si>
  <si>
    <t>Luca Morisi</t>
  </si>
  <si>
    <t>February 22, 1991</t>
  </si>
  <si>
    <t>Alberto Sgarbi</t>
  </si>
  <si>
    <t>2008-2014</t>
  </si>
  <si>
    <t>November 26, 1986</t>
  </si>
  <si>
    <t>Mattia Bellini</t>
  </si>
  <si>
    <t>Tommaso Benvenuti</t>
  </si>
  <si>
    <t>December 12, 1990</t>
  </si>
  <si>
    <t>Michelangelo Biondelli</t>
  </si>
  <si>
    <t>Fullback, Centre, Fly-half</t>
  </si>
  <si>
    <t>May 15, 1998</t>
  </si>
  <si>
    <t>Jayden Hayward</t>
  </si>
  <si>
    <t>February 11, 1987</t>
  </si>
  <si>
    <t>Matteo Minozzi</t>
  </si>
  <si>
    <t>June 4, 1996</t>
  </si>
  <si>
    <t>Edoardo Padovani</t>
  </si>
  <si>
    <t>May 15, 1993</t>
  </si>
  <si>
    <t>Leonardo Sarto</t>
  </si>
  <si>
    <t>January 15, 1992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</si>
</sst>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1.0"/>
      <color theme="1"/>
      <name val="Arial"/>
    </font>
    <font>
      <sz val="11.0"/>
      <color theme="1"/>
      <name val="Arial"/>
    </font>
    <font>
      <sz val="11.0"/>
      <color rgb="FF222222"/>
      <name val="Arial"/>
    </font>
    <font>
      <sz val="11.0"/>
      <color rgb="FF000000"/>
      <name val="Arial"/>
    </font>
    <font>
      <sz val="11.0"/>
      <color rgb="FF333333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vertical="top"/>
    </xf>
    <xf borderId="0" fillId="0" fontId="2" numFmtId="0" xfId="0" applyFont="1"/>
    <xf borderId="0" fillId="0" fontId="2" numFmtId="2" xfId="0" applyFont="1" applyNumberFormat="1"/>
    <xf borderId="0" fillId="0" fontId="2" numFmtId="1" xfId="0" applyAlignment="1" applyFont="1" applyNumberFormat="1">
      <alignment horizontal="center"/>
    </xf>
    <xf borderId="0" fillId="0" fontId="5" numFmtId="0" xfId="0" applyFont="1"/>
    <xf borderId="0" fillId="0" fontId="2" numFmtId="2" xfId="0" applyAlignment="1" applyFont="1" applyNumberFormat="1">
      <alignment horizontal="center"/>
    </xf>
    <xf borderId="0" fillId="0" fontId="6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left"/>
    </xf>
    <xf borderId="0" fillId="0" fontId="5" numFmtId="0" xfId="0" applyAlignment="1" applyFont="1">
      <alignment horizontal="center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0" fillId="0" fontId="4" numFmtId="15" xfId="0" applyFont="1" applyNumberFormat="1"/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5.29"/>
    <col customWidth="1" min="2" max="2" width="16.71"/>
    <col customWidth="1" min="3" max="3" width="15.57"/>
    <col customWidth="1" min="4" max="4" width="22.57"/>
    <col customWidth="1" min="5" max="5" width="23.29"/>
    <col customWidth="1" min="6" max="6" width="20.43"/>
    <col customWidth="1" min="7" max="7" width="25.14"/>
    <col customWidth="1" min="8" max="8" width="17.86"/>
    <col customWidth="1" min="9" max="9" width="14.57"/>
    <col customWidth="1" min="10" max="10" width="13.57"/>
    <col customWidth="1" min="11" max="11" width="13.14"/>
    <col customWidth="1" min="12" max="12" width="14.57"/>
    <col customWidth="1" min="13" max="13" width="14.71"/>
    <col customWidth="1" min="14" max="14" width="18.29"/>
    <col customWidth="1" min="15" max="15" width="14.71"/>
    <col customWidth="1" min="16" max="16" width="14.57"/>
    <col customWidth="1" min="17" max="17" width="14.0"/>
    <col customWidth="1" min="18" max="18" width="15.0"/>
    <col customWidth="1" min="19" max="19" width="6.57"/>
    <col customWidth="1" min="20" max="20" width="21.29"/>
    <col customWidth="1" min="21" max="21" width="14.86"/>
    <col customWidth="1" min="22" max="22" width="11.71"/>
    <col customWidth="1" min="23" max="23" width="17.86"/>
    <col customWidth="1" min="24" max="24" width="24.29"/>
    <col customWidth="1" min="25" max="25" width="8.57"/>
    <col customWidth="1" min="26" max="26" width="17.0"/>
    <col customWidth="1" min="27" max="27" width="8.57"/>
    <col customWidth="1" min="28" max="28" width="8.71"/>
    <col customWidth="1" min="29" max="29" width="19.57"/>
    <col customWidth="1" min="30" max="30" width="8.43"/>
    <col customWidth="1" min="31" max="31" width="11.0"/>
    <col customWidth="1" min="32" max="32" width="12.14"/>
    <col customWidth="1" min="33" max="33" width="5.71"/>
    <col customWidth="1" min="34" max="35" width="11.86"/>
    <col customWidth="1" min="36" max="36" width="14.29"/>
    <col customWidth="1" min="37" max="37" width="6.57"/>
    <col customWidth="1" min="38" max="38" width="13.14"/>
    <col customWidth="1" min="39" max="39" width="5.29"/>
    <col customWidth="1" min="40" max="40" width="14.29"/>
    <col customWidth="1" min="41" max="41" width="11.43"/>
    <col customWidth="1" min="42" max="42" width="5.57"/>
    <col customWidth="1" min="43" max="43" width="17.86"/>
    <col customWidth="1" min="44" max="44" width="11.14"/>
    <col customWidth="1" min="45" max="45" width="29.57"/>
    <col customWidth="1" min="46" max="46" width="18.43"/>
    <col customWidth="1" min="47" max="47" width="10.57"/>
    <col customWidth="1" min="48" max="48" width="9.71"/>
    <col customWidth="1" min="49" max="49" width="13.86"/>
    <col customWidth="1" min="50" max="50" width="15.57"/>
    <col customWidth="1" min="51" max="51" width="16.71"/>
    <col customWidth="1" min="52" max="52" width="14.57"/>
    <col customWidth="1" min="53" max="53" width="20.43"/>
    <col customWidth="1" min="54" max="54" width="16.14"/>
    <col customWidth="1" min="55" max="55" width="21.71"/>
    <col customWidth="1" min="56" max="56" width="16.57"/>
    <col customWidth="1" min="57" max="57" width="16.14"/>
    <col customWidth="1" min="58" max="58" width="18.57"/>
    <col customWidth="1" min="59" max="59" width="16.71"/>
    <col customWidth="1" min="60" max="60" width="17.86"/>
    <col customWidth="1" min="61" max="61" width="18.43"/>
    <col customWidth="1" min="62" max="62" width="22.71"/>
    <col customWidth="1" min="63" max="63" width="18.43"/>
    <col customWidth="1" min="64" max="64" width="21.86"/>
    <col customWidth="1" min="65" max="65" width="18.86"/>
    <col customWidth="1" min="66" max="66" width="15.86"/>
    <col customWidth="1" min="67" max="67" width="26.14"/>
    <col customWidth="1" min="68" max="68" width="18.29"/>
    <col customWidth="1" min="69" max="69" width="16.0"/>
    <col customWidth="1" min="70" max="70" width="13.71"/>
    <col customWidth="1" min="71" max="71" width="19.29"/>
    <col customWidth="1" min="72" max="72" width="143.43"/>
    <col customWidth="1" min="73" max="73" width="8.71"/>
    <col customWidth="1" min="74" max="74" width="22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/>
      <c r="BT1" s="2"/>
      <c r="BV1" s="1"/>
    </row>
    <row r="2" ht="14.25" customHeight="1">
      <c r="A2" s="3" t="s">
        <v>70</v>
      </c>
      <c r="B2" s="4" t="s">
        <v>71</v>
      </c>
      <c r="C2" s="3" t="s">
        <v>72</v>
      </c>
      <c r="D2" s="5" t="s">
        <v>73</v>
      </c>
      <c r="E2" s="3">
        <f t="shared" ref="E2:E5" si="1">G2-F2+1</f>
        <v>1</v>
      </c>
      <c r="F2" s="3" t="str">
        <f t="shared" ref="F2:F5" si="2">LEFT(D2, SEARCH("-",D2,1)-1)</f>
        <v>2019</v>
      </c>
      <c r="G2" s="3" t="str">
        <f t="shared" ref="G2:G225" si="3">RIGHT(D2,4)</f>
        <v>2019</v>
      </c>
      <c r="H2" s="5">
        <v>4.0</v>
      </c>
      <c r="I2" s="5">
        <v>0.0</v>
      </c>
      <c r="J2" s="5">
        <v>4.0</v>
      </c>
      <c r="K2" s="5">
        <v>0.0</v>
      </c>
      <c r="L2" s="5">
        <v>0.0</v>
      </c>
      <c r="M2" s="5">
        <v>0.0</v>
      </c>
      <c r="N2" s="5">
        <v>0.0</v>
      </c>
      <c r="O2" s="5">
        <v>0.0</v>
      </c>
      <c r="P2" s="5">
        <v>2.0</v>
      </c>
      <c r="Q2" s="5">
        <v>2.0</v>
      </c>
      <c r="R2" s="5">
        <v>0.0</v>
      </c>
      <c r="S2" s="5">
        <v>50.0</v>
      </c>
      <c r="T2" s="6" t="s">
        <v>74</v>
      </c>
      <c r="U2" s="7">
        <v>1.8</v>
      </c>
      <c r="V2" s="8">
        <v>109.76935354000001</v>
      </c>
      <c r="W2" s="9" t="s">
        <v>75</v>
      </c>
      <c r="X2" s="6">
        <f t="shared" ref="X2:X154" si="4">IF(ISBLANK(D2),0,1)</f>
        <v>1</v>
      </c>
      <c r="Y2" s="10"/>
      <c r="Z2" s="3" t="s">
        <v>76</v>
      </c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4">
        <v>6.0</v>
      </c>
      <c r="AR2" s="3">
        <v>5.0</v>
      </c>
      <c r="AS2" s="3">
        <f>AQ2/AR2</f>
        <v>1.2</v>
      </c>
      <c r="AT2" s="11">
        <v>56.0</v>
      </c>
      <c r="AU2" s="11">
        <v>0.0</v>
      </c>
      <c r="AV2" s="11">
        <v>0.0</v>
      </c>
      <c r="AW2" s="11">
        <v>0.0</v>
      </c>
      <c r="AX2" s="11">
        <v>0.0</v>
      </c>
      <c r="AY2" s="11">
        <v>0.0</v>
      </c>
      <c r="AZ2" s="11">
        <v>0.0</v>
      </c>
      <c r="BA2" s="11">
        <v>1.0</v>
      </c>
      <c r="BB2" s="11">
        <v>1.0</v>
      </c>
      <c r="BC2" s="11">
        <v>2.0</v>
      </c>
      <c r="BD2" s="11">
        <v>0.0</v>
      </c>
      <c r="BE2" s="11">
        <v>0.0</v>
      </c>
      <c r="BF2" s="11">
        <v>0.0</v>
      </c>
      <c r="BG2" s="11">
        <v>8.0</v>
      </c>
      <c r="BH2" s="11">
        <v>3.0</v>
      </c>
      <c r="BI2" s="11">
        <v>0.0</v>
      </c>
      <c r="BJ2" s="11">
        <v>1.0</v>
      </c>
      <c r="BK2" s="11">
        <v>1.0</v>
      </c>
      <c r="BL2" s="11">
        <v>4.0</v>
      </c>
      <c r="BM2" s="11">
        <v>0.0</v>
      </c>
      <c r="BN2" s="11">
        <v>0.0</v>
      </c>
      <c r="BO2" s="11">
        <v>0.0</v>
      </c>
      <c r="BP2" s="11">
        <v>0.0</v>
      </c>
      <c r="BQ2" s="11">
        <v>1.0</v>
      </c>
      <c r="BR2" s="11">
        <v>0.0</v>
      </c>
      <c r="BS2" s="3"/>
      <c r="BT2" s="12"/>
      <c r="BV2" s="6"/>
    </row>
    <row r="3" ht="14.25" customHeight="1">
      <c r="A3" s="3" t="s">
        <v>70</v>
      </c>
      <c r="B3" s="4" t="s">
        <v>77</v>
      </c>
      <c r="C3" s="3" t="s">
        <v>72</v>
      </c>
      <c r="D3" s="5" t="s">
        <v>78</v>
      </c>
      <c r="E3" s="3">
        <f t="shared" si="1"/>
        <v>1</v>
      </c>
      <c r="F3" s="3" t="str">
        <f t="shared" si="2"/>
        <v>2017</v>
      </c>
      <c r="G3" s="3" t="str">
        <f t="shared" si="3"/>
        <v>2017</v>
      </c>
      <c r="H3" s="5">
        <v>5.0</v>
      </c>
      <c r="I3" s="5">
        <v>5.0</v>
      </c>
      <c r="J3" s="5">
        <v>0.0</v>
      </c>
      <c r="K3" s="5">
        <v>0.0</v>
      </c>
      <c r="L3" s="5">
        <v>0.0</v>
      </c>
      <c r="M3" s="5">
        <v>0.0</v>
      </c>
      <c r="N3" s="5">
        <v>0.0</v>
      </c>
      <c r="O3" s="5">
        <v>0.0</v>
      </c>
      <c r="P3" s="5">
        <v>3.0</v>
      </c>
      <c r="Q3" s="5">
        <v>2.0</v>
      </c>
      <c r="R3" s="5">
        <v>0.0</v>
      </c>
      <c r="S3" s="5">
        <v>60.0</v>
      </c>
      <c r="T3" s="6" t="s">
        <v>74</v>
      </c>
      <c r="U3" s="7">
        <v>1.83</v>
      </c>
      <c r="V3" s="8">
        <v>112.94450013000001</v>
      </c>
      <c r="W3" s="9" t="s">
        <v>79</v>
      </c>
      <c r="X3" s="6">
        <f t="shared" si="4"/>
        <v>1</v>
      </c>
      <c r="Y3" s="10">
        <v>72.0</v>
      </c>
      <c r="Z3" s="3" t="s">
        <v>76</v>
      </c>
      <c r="AA3" s="3">
        <v>60.0</v>
      </c>
      <c r="AB3" s="3"/>
      <c r="AC3" s="3"/>
      <c r="AD3" s="3"/>
      <c r="AE3" s="3">
        <v>71.0</v>
      </c>
      <c r="AF3" s="3">
        <v>75.0</v>
      </c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BS3" s="3"/>
      <c r="BT3" s="6"/>
      <c r="BV3" s="6"/>
    </row>
    <row r="4" ht="14.25" customHeight="1">
      <c r="A4" s="3" t="s">
        <v>70</v>
      </c>
      <c r="B4" s="4" t="s">
        <v>80</v>
      </c>
      <c r="C4" s="3" t="s">
        <v>72</v>
      </c>
      <c r="D4" s="5" t="s">
        <v>73</v>
      </c>
      <c r="E4" s="3">
        <f t="shared" si="1"/>
        <v>1</v>
      </c>
      <c r="F4" s="3" t="str">
        <f t="shared" si="2"/>
        <v>2019</v>
      </c>
      <c r="G4" s="3" t="str">
        <f t="shared" si="3"/>
        <v>2019</v>
      </c>
      <c r="H4" s="5">
        <v>5.0</v>
      </c>
      <c r="I4" s="5">
        <v>4.0</v>
      </c>
      <c r="J4" s="5">
        <v>1.0</v>
      </c>
      <c r="K4" s="5">
        <v>0.0</v>
      </c>
      <c r="L4" s="5">
        <v>0.0</v>
      </c>
      <c r="M4" s="5">
        <v>0.0</v>
      </c>
      <c r="N4" s="5">
        <v>0.0</v>
      </c>
      <c r="O4" s="5">
        <v>0.0</v>
      </c>
      <c r="P4" s="5">
        <v>2.0</v>
      </c>
      <c r="Q4" s="5">
        <v>3.0</v>
      </c>
      <c r="R4" s="5">
        <v>0.0</v>
      </c>
      <c r="S4" s="5">
        <v>40.0</v>
      </c>
      <c r="T4" s="6" t="s">
        <v>74</v>
      </c>
      <c r="U4" s="7">
        <v>1.85</v>
      </c>
      <c r="V4" s="8">
        <v>118.84120094000001</v>
      </c>
      <c r="W4" s="9" t="s">
        <v>81</v>
      </c>
      <c r="X4" s="6">
        <f t="shared" si="4"/>
        <v>1</v>
      </c>
      <c r="Y4" s="10">
        <v>70.0</v>
      </c>
      <c r="Z4" s="3" t="s">
        <v>82</v>
      </c>
      <c r="AA4" s="3">
        <v>58.0</v>
      </c>
      <c r="AB4" s="3"/>
      <c r="AC4" s="3"/>
      <c r="AD4" s="3"/>
      <c r="AE4" s="3">
        <v>64.0</v>
      </c>
      <c r="AF4" s="3">
        <v>73.0</v>
      </c>
      <c r="AG4" s="3"/>
      <c r="AH4" s="3"/>
      <c r="AI4" s="3"/>
      <c r="AJ4" s="3"/>
      <c r="AK4" s="3"/>
      <c r="AL4" s="3"/>
      <c r="AM4" s="3"/>
      <c r="AN4" s="3"/>
      <c r="AO4" s="3"/>
      <c r="AP4" s="3"/>
      <c r="AQ4" s="4">
        <v>54.0</v>
      </c>
      <c r="AR4" s="3">
        <v>42.0</v>
      </c>
      <c r="AS4" s="3">
        <f t="shared" ref="AS4:AS5" si="5">AQ4/AR4</f>
        <v>1.285714286</v>
      </c>
      <c r="AT4" s="11">
        <v>303.0</v>
      </c>
      <c r="AU4" s="11">
        <v>0.0</v>
      </c>
      <c r="AV4" s="11">
        <v>0.0</v>
      </c>
      <c r="AW4" s="11">
        <v>0.0</v>
      </c>
      <c r="AX4" s="11">
        <v>0.0</v>
      </c>
      <c r="AY4" s="11">
        <v>0.0</v>
      </c>
      <c r="AZ4" s="11">
        <v>0.0</v>
      </c>
      <c r="BA4" s="11">
        <v>14.0</v>
      </c>
      <c r="BB4" s="11">
        <v>0.0</v>
      </c>
      <c r="BC4" s="11">
        <v>22.0</v>
      </c>
      <c r="BD4" s="11">
        <v>0.0</v>
      </c>
      <c r="BE4" s="11">
        <v>4.0</v>
      </c>
      <c r="BF4" s="11">
        <v>3.0</v>
      </c>
      <c r="BG4" s="11">
        <v>38.0</v>
      </c>
      <c r="BH4" s="11">
        <v>5.0</v>
      </c>
      <c r="BI4" s="11">
        <v>0.0</v>
      </c>
      <c r="BJ4" s="11">
        <v>5.0</v>
      </c>
      <c r="BK4" s="11">
        <v>4.0</v>
      </c>
      <c r="BL4" s="11">
        <v>8.0</v>
      </c>
      <c r="BM4" s="11">
        <v>0.0</v>
      </c>
      <c r="BN4" s="11">
        <v>0.0</v>
      </c>
      <c r="BO4" s="11">
        <v>1.0</v>
      </c>
      <c r="BP4" s="11">
        <v>0.0</v>
      </c>
      <c r="BQ4" s="11">
        <v>0.0</v>
      </c>
      <c r="BR4" s="11">
        <v>0.0</v>
      </c>
      <c r="BS4" s="3"/>
      <c r="BT4" s="6"/>
      <c r="BV4" s="6"/>
    </row>
    <row r="5" ht="14.25" customHeight="1">
      <c r="A5" s="3" t="s">
        <v>70</v>
      </c>
      <c r="B5" s="4" t="s">
        <v>83</v>
      </c>
      <c r="C5" s="3" t="s">
        <v>72</v>
      </c>
      <c r="D5" s="5" t="s">
        <v>84</v>
      </c>
      <c r="E5" s="3">
        <f t="shared" si="1"/>
        <v>4</v>
      </c>
      <c r="F5" s="3" t="str">
        <f t="shared" si="2"/>
        <v>2016</v>
      </c>
      <c r="G5" s="3" t="str">
        <f t="shared" si="3"/>
        <v>2019</v>
      </c>
      <c r="H5" s="5">
        <v>9.0</v>
      </c>
      <c r="I5" s="5">
        <v>0.0</v>
      </c>
      <c r="J5" s="5">
        <v>9.0</v>
      </c>
      <c r="K5" s="5">
        <v>5.0</v>
      </c>
      <c r="L5" s="5">
        <v>1.0</v>
      </c>
      <c r="M5" s="5">
        <v>0.0</v>
      </c>
      <c r="N5" s="5">
        <v>0.0</v>
      </c>
      <c r="O5" s="5">
        <v>0.0</v>
      </c>
      <c r="P5" s="5">
        <v>4.0</v>
      </c>
      <c r="Q5" s="5">
        <v>5.0</v>
      </c>
      <c r="R5" s="5">
        <v>0.0</v>
      </c>
      <c r="S5" s="5">
        <v>44.44</v>
      </c>
      <c r="T5" s="6" t="s">
        <v>85</v>
      </c>
      <c r="U5" s="7">
        <v>1.83</v>
      </c>
      <c r="V5" s="8">
        <v>98.88313666</v>
      </c>
      <c r="W5" s="9" t="s">
        <v>86</v>
      </c>
      <c r="X5" s="6">
        <f t="shared" si="4"/>
        <v>1</v>
      </c>
      <c r="Y5" s="10">
        <v>82.0</v>
      </c>
      <c r="Z5" s="3" t="s">
        <v>87</v>
      </c>
      <c r="AA5" s="3">
        <v>47.0</v>
      </c>
      <c r="AB5" s="3"/>
      <c r="AC5" s="3"/>
      <c r="AD5" s="3"/>
      <c r="AE5" s="3">
        <v>66.0</v>
      </c>
      <c r="AF5" s="3">
        <v>78.0</v>
      </c>
      <c r="AG5" s="3">
        <v>86.0</v>
      </c>
      <c r="AH5" s="3"/>
      <c r="AI5" s="3"/>
      <c r="AJ5" s="3"/>
      <c r="AK5" s="3"/>
      <c r="AL5" s="3"/>
      <c r="AM5" s="3"/>
      <c r="AN5" s="3"/>
      <c r="AO5" s="3"/>
      <c r="AP5" s="3"/>
      <c r="AQ5" s="4">
        <v>39.0</v>
      </c>
      <c r="AR5" s="3">
        <v>10.0</v>
      </c>
      <c r="AS5" s="3">
        <f t="shared" si="5"/>
        <v>3.9</v>
      </c>
      <c r="AT5" s="11">
        <v>82.0</v>
      </c>
      <c r="AU5" s="11">
        <v>5.0</v>
      </c>
      <c r="AV5" s="11">
        <v>1.0</v>
      </c>
      <c r="AW5" s="11">
        <v>0.0</v>
      </c>
      <c r="AX5" s="11">
        <v>0.0</v>
      </c>
      <c r="AY5" s="11">
        <v>0.0</v>
      </c>
      <c r="AZ5" s="11">
        <v>0.0</v>
      </c>
      <c r="BA5" s="11">
        <v>4.0</v>
      </c>
      <c r="BB5" s="11">
        <v>0.0</v>
      </c>
      <c r="BC5" s="11">
        <v>7.0</v>
      </c>
      <c r="BD5" s="11">
        <v>0.0</v>
      </c>
      <c r="BE5" s="11">
        <v>0.0</v>
      </c>
      <c r="BF5" s="11">
        <v>0.0</v>
      </c>
      <c r="BG5" s="11">
        <v>22.0</v>
      </c>
      <c r="BH5" s="11">
        <v>3.0</v>
      </c>
      <c r="BI5" s="11">
        <v>1.0</v>
      </c>
      <c r="BJ5" s="11">
        <v>0.0</v>
      </c>
      <c r="BK5" s="11">
        <v>0.0</v>
      </c>
      <c r="BL5" s="11">
        <v>4.0</v>
      </c>
      <c r="BM5" s="11">
        <v>0.0</v>
      </c>
      <c r="BN5" s="11">
        <v>0.0</v>
      </c>
      <c r="BO5" s="11">
        <v>0.0</v>
      </c>
      <c r="BP5" s="11">
        <v>0.0</v>
      </c>
      <c r="BQ5" s="11">
        <v>1.0</v>
      </c>
      <c r="BR5" s="11">
        <v>0.0</v>
      </c>
      <c r="BS5" s="3"/>
      <c r="BT5" s="6"/>
      <c r="BV5" s="6"/>
    </row>
    <row r="6" ht="14.25" customHeight="1">
      <c r="A6" s="3" t="s">
        <v>70</v>
      </c>
      <c r="B6" s="4" t="s">
        <v>88</v>
      </c>
      <c r="C6" s="3" t="s">
        <v>72</v>
      </c>
      <c r="D6" s="3"/>
      <c r="E6" s="3"/>
      <c r="F6" s="3"/>
      <c r="G6" s="3" t="str">
        <f t="shared" si="3"/>
        <v/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6" t="s">
        <v>85</v>
      </c>
      <c r="U6" s="7">
        <v>1.8</v>
      </c>
      <c r="V6" s="8" t="s">
        <v>89</v>
      </c>
      <c r="W6" s="9" t="s">
        <v>90</v>
      </c>
      <c r="X6" s="6">
        <f t="shared" si="4"/>
        <v>0</v>
      </c>
      <c r="Y6" s="10">
        <v>73.0</v>
      </c>
      <c r="Z6" s="3" t="s">
        <v>91</v>
      </c>
      <c r="AA6" s="3">
        <v>72.0</v>
      </c>
      <c r="AB6" s="3"/>
      <c r="AC6" s="3"/>
      <c r="AD6" s="3"/>
      <c r="AE6" s="3">
        <v>79.0</v>
      </c>
      <c r="AF6" s="3">
        <v>78.0</v>
      </c>
      <c r="AG6" s="3">
        <v>73.0</v>
      </c>
      <c r="AH6" s="3"/>
      <c r="AI6" s="3"/>
      <c r="AJ6" s="3"/>
      <c r="AK6" s="3"/>
      <c r="AL6" s="3"/>
      <c r="AM6" s="3"/>
      <c r="AN6" s="3"/>
      <c r="AO6" s="3"/>
      <c r="AP6" s="3"/>
      <c r="AQ6" s="4"/>
      <c r="AR6" s="3"/>
      <c r="AS6" s="3"/>
      <c r="BS6" s="3"/>
      <c r="BT6" s="6"/>
      <c r="BV6" s="6"/>
    </row>
    <row r="7" ht="14.25" customHeight="1">
      <c r="A7" s="3" t="s">
        <v>70</v>
      </c>
      <c r="B7" s="4" t="s">
        <v>92</v>
      </c>
      <c r="C7" s="3" t="s">
        <v>72</v>
      </c>
      <c r="D7" s="3"/>
      <c r="E7" s="3"/>
      <c r="F7" s="3"/>
      <c r="G7" s="3" t="str">
        <f t="shared" si="3"/>
        <v/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6" t="s">
        <v>74</v>
      </c>
      <c r="U7" s="7">
        <v>1.95</v>
      </c>
      <c r="V7" s="8" t="s">
        <v>93</v>
      </c>
      <c r="W7" s="9" t="s">
        <v>94</v>
      </c>
      <c r="X7" s="6">
        <f t="shared" si="4"/>
        <v>0</v>
      </c>
      <c r="Y7" s="10">
        <v>74.0</v>
      </c>
      <c r="Z7" s="3" t="s">
        <v>91</v>
      </c>
      <c r="AA7" s="3">
        <v>80.0</v>
      </c>
      <c r="AB7" s="3"/>
      <c r="AC7" s="3"/>
      <c r="AD7" s="3"/>
      <c r="AE7" s="3">
        <v>79.0</v>
      </c>
      <c r="AF7" s="3">
        <v>76.0</v>
      </c>
      <c r="AG7" s="3"/>
      <c r="AH7" s="3"/>
      <c r="AI7" s="3"/>
      <c r="AJ7" s="3"/>
      <c r="AK7" s="3"/>
      <c r="AL7" s="3"/>
      <c r="AM7" s="3"/>
      <c r="AN7" s="3"/>
      <c r="AO7" s="3"/>
      <c r="AP7" s="3"/>
      <c r="AQ7" s="4"/>
      <c r="AR7" s="3"/>
      <c r="AS7" s="3"/>
      <c r="BS7" s="3"/>
      <c r="BT7" s="6"/>
      <c r="BV7" s="6"/>
    </row>
    <row r="8" ht="14.25" customHeight="1">
      <c r="A8" s="3" t="s">
        <v>70</v>
      </c>
      <c r="B8" s="4" t="s">
        <v>95</v>
      </c>
      <c r="C8" s="3" t="s">
        <v>72</v>
      </c>
      <c r="D8" s="3"/>
      <c r="E8" s="3"/>
      <c r="F8" s="3"/>
      <c r="G8" s="3" t="str">
        <f t="shared" si="3"/>
        <v/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6" t="s">
        <v>74</v>
      </c>
      <c r="U8" s="7">
        <v>1.85</v>
      </c>
      <c r="V8" s="8" t="s">
        <v>96</v>
      </c>
      <c r="W8" s="9" t="s">
        <v>97</v>
      </c>
      <c r="X8" s="6">
        <f t="shared" si="4"/>
        <v>0</v>
      </c>
      <c r="Y8" s="10">
        <v>65.0</v>
      </c>
      <c r="Z8" s="3" t="s">
        <v>98</v>
      </c>
      <c r="AA8" s="3">
        <v>68.0</v>
      </c>
      <c r="AB8" s="3"/>
      <c r="AC8" s="3"/>
      <c r="AD8" s="3"/>
      <c r="AE8" s="3">
        <v>63.0</v>
      </c>
      <c r="AF8" s="3">
        <v>62.0</v>
      </c>
      <c r="AG8" s="3"/>
      <c r="AH8" s="3"/>
      <c r="AI8" s="3"/>
      <c r="AJ8" s="3"/>
      <c r="AK8" s="3"/>
      <c r="AL8" s="3"/>
      <c r="AM8" s="3"/>
      <c r="AN8" s="3"/>
      <c r="AO8" s="3"/>
      <c r="AP8" s="3"/>
      <c r="AQ8" s="4"/>
      <c r="AR8" s="3"/>
      <c r="AS8" s="3"/>
      <c r="BS8" s="3"/>
      <c r="BT8" s="6"/>
      <c r="BV8" s="6"/>
    </row>
    <row r="9" ht="14.25" customHeight="1">
      <c r="A9" s="3" t="s">
        <v>70</v>
      </c>
      <c r="B9" s="4" t="s">
        <v>99</v>
      </c>
      <c r="C9" s="3" t="s">
        <v>72</v>
      </c>
      <c r="D9" s="5" t="s">
        <v>73</v>
      </c>
      <c r="E9" s="3">
        <f t="shared" ref="E9:E10" si="6">G9-F9+1</f>
        <v>1</v>
      </c>
      <c r="F9" s="3" t="str">
        <f t="shared" ref="F9:F10" si="7">LEFT(D9, SEARCH("-",D9,1)-1)</f>
        <v>2019</v>
      </c>
      <c r="G9" s="3" t="str">
        <f t="shared" si="3"/>
        <v>2019</v>
      </c>
      <c r="H9" s="5">
        <v>1.0</v>
      </c>
      <c r="I9" s="5">
        <v>0.0</v>
      </c>
      <c r="J9" s="5">
        <v>1.0</v>
      </c>
      <c r="K9" s="5">
        <v>0.0</v>
      </c>
      <c r="L9" s="5">
        <v>0.0</v>
      </c>
      <c r="M9" s="5">
        <v>0.0</v>
      </c>
      <c r="N9" s="5">
        <v>0.0</v>
      </c>
      <c r="O9" s="5">
        <v>0.0</v>
      </c>
      <c r="P9" s="5">
        <v>0.0</v>
      </c>
      <c r="Q9" s="5">
        <v>1.0</v>
      </c>
      <c r="R9" s="5">
        <v>0.0</v>
      </c>
      <c r="S9" s="5">
        <v>0.0</v>
      </c>
      <c r="T9" s="6" t="s">
        <v>85</v>
      </c>
      <c r="U9" s="7">
        <v>1.8</v>
      </c>
      <c r="V9" s="8">
        <v>94.80080533</v>
      </c>
      <c r="W9" s="9" t="s">
        <v>100</v>
      </c>
      <c r="X9" s="6">
        <f t="shared" si="4"/>
        <v>1</v>
      </c>
      <c r="Y9" s="10">
        <v>80.0</v>
      </c>
      <c r="Z9" s="3" t="s">
        <v>76</v>
      </c>
      <c r="AA9" s="3">
        <v>59.0</v>
      </c>
      <c r="AB9" s="3"/>
      <c r="AC9" s="3"/>
      <c r="AD9" s="3"/>
      <c r="AE9" s="3">
        <v>60.0</v>
      </c>
      <c r="AF9" s="3">
        <v>71.0</v>
      </c>
      <c r="AG9" s="3">
        <v>84.0</v>
      </c>
      <c r="AH9" s="3"/>
      <c r="AI9" s="3"/>
      <c r="AJ9" s="3"/>
      <c r="AK9" s="3"/>
      <c r="AL9" s="3"/>
      <c r="AM9" s="3"/>
      <c r="AN9" s="3"/>
      <c r="AO9" s="3"/>
      <c r="AP9" s="3"/>
      <c r="AQ9" s="4">
        <v>18.0</v>
      </c>
      <c r="AR9" s="3">
        <v>7.0</v>
      </c>
      <c r="AS9" s="3">
        <f t="shared" ref="AS9:AS10" si="8">AQ9/AR9</f>
        <v>2.571428571</v>
      </c>
      <c r="AT9" s="11">
        <v>23.0</v>
      </c>
      <c r="AU9" s="11">
        <v>0.0</v>
      </c>
      <c r="AV9" s="11">
        <v>0.0</v>
      </c>
      <c r="AW9" s="11">
        <v>0.0</v>
      </c>
      <c r="AX9" s="11">
        <v>0.0</v>
      </c>
      <c r="AY9" s="11">
        <v>0.0</v>
      </c>
      <c r="AZ9" s="11">
        <v>0.0</v>
      </c>
      <c r="BA9" s="11">
        <v>3.0</v>
      </c>
      <c r="BB9" s="11">
        <v>0.0</v>
      </c>
      <c r="BC9" s="11">
        <v>3.0</v>
      </c>
      <c r="BD9" s="11">
        <v>0.0</v>
      </c>
      <c r="BE9" s="11">
        <v>1.0</v>
      </c>
      <c r="BF9" s="11">
        <v>0.0</v>
      </c>
      <c r="BG9" s="11">
        <v>2.0</v>
      </c>
      <c r="BH9" s="11">
        <v>0.0</v>
      </c>
      <c r="BI9" s="11">
        <v>0.0</v>
      </c>
      <c r="BJ9" s="11">
        <v>1.0</v>
      </c>
      <c r="BK9" s="11">
        <v>1.0</v>
      </c>
      <c r="BL9" s="11">
        <v>0.0</v>
      </c>
      <c r="BM9" s="11">
        <v>0.0</v>
      </c>
      <c r="BN9" s="11">
        <v>0.0</v>
      </c>
      <c r="BO9" s="11">
        <v>0.0</v>
      </c>
      <c r="BP9" s="11">
        <v>0.0</v>
      </c>
      <c r="BQ9" s="11">
        <v>0.0</v>
      </c>
      <c r="BR9" s="11">
        <v>0.0</v>
      </c>
      <c r="BS9" s="3"/>
      <c r="BT9" s="6"/>
      <c r="BV9" s="6"/>
    </row>
    <row r="10" ht="14.25" customHeight="1">
      <c r="A10" s="3" t="s">
        <v>70</v>
      </c>
      <c r="B10" s="4" t="s">
        <v>101</v>
      </c>
      <c r="C10" s="3" t="s">
        <v>72</v>
      </c>
      <c r="D10" s="5" t="s">
        <v>84</v>
      </c>
      <c r="E10" s="3">
        <f t="shared" si="6"/>
        <v>4</v>
      </c>
      <c r="F10" s="3" t="str">
        <f t="shared" si="7"/>
        <v>2016</v>
      </c>
      <c r="G10" s="3" t="str">
        <f t="shared" si="3"/>
        <v>2019</v>
      </c>
      <c r="H10" s="5">
        <v>14.0</v>
      </c>
      <c r="I10" s="5">
        <v>13.0</v>
      </c>
      <c r="J10" s="5">
        <v>1.0</v>
      </c>
      <c r="K10" s="5">
        <v>0.0</v>
      </c>
      <c r="L10" s="5">
        <v>0.0</v>
      </c>
      <c r="M10" s="5">
        <v>0.0</v>
      </c>
      <c r="N10" s="5">
        <v>0.0</v>
      </c>
      <c r="O10" s="5">
        <v>0.0</v>
      </c>
      <c r="P10" s="5">
        <v>5.0</v>
      </c>
      <c r="Q10" s="5">
        <v>9.0</v>
      </c>
      <c r="R10" s="5">
        <v>0.0</v>
      </c>
      <c r="S10" s="5">
        <v>35.71</v>
      </c>
      <c r="T10" s="6" t="s">
        <v>74</v>
      </c>
      <c r="U10" s="7">
        <v>1.8</v>
      </c>
      <c r="V10" s="8">
        <v>99.79032140000001</v>
      </c>
      <c r="W10" s="9" t="s">
        <v>102</v>
      </c>
      <c r="X10" s="6">
        <f t="shared" si="4"/>
        <v>1</v>
      </c>
      <c r="Y10" s="10">
        <v>67.0</v>
      </c>
      <c r="Z10" s="3" t="s">
        <v>103</v>
      </c>
      <c r="AA10" s="3">
        <v>72.0</v>
      </c>
      <c r="AB10" s="3"/>
      <c r="AC10" s="3"/>
      <c r="AD10" s="3"/>
      <c r="AE10" s="3">
        <v>64.0</v>
      </c>
      <c r="AF10" s="3">
        <v>77.0</v>
      </c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4">
        <v>16.0</v>
      </c>
      <c r="AR10" s="3">
        <v>21.0</v>
      </c>
      <c r="AS10" s="3">
        <f t="shared" si="8"/>
        <v>0.7619047619</v>
      </c>
      <c r="AT10" s="11">
        <v>220.0</v>
      </c>
      <c r="AU10" s="11">
        <v>0.0</v>
      </c>
      <c r="AV10" s="11">
        <v>0.0</v>
      </c>
      <c r="AW10" s="11">
        <v>0.0</v>
      </c>
      <c r="AX10" s="11">
        <v>0.0</v>
      </c>
      <c r="AY10" s="11">
        <v>0.0</v>
      </c>
      <c r="AZ10" s="11">
        <v>0.0</v>
      </c>
      <c r="BA10" s="11">
        <v>2.0</v>
      </c>
      <c r="BB10" s="11">
        <v>1.0</v>
      </c>
      <c r="BC10" s="11">
        <v>6.0</v>
      </c>
      <c r="BD10" s="11">
        <v>0.0</v>
      </c>
      <c r="BE10" s="11">
        <v>7.0</v>
      </c>
      <c r="BF10" s="11">
        <v>1.0</v>
      </c>
      <c r="BG10" s="11">
        <v>29.0</v>
      </c>
      <c r="BH10" s="11">
        <v>5.0</v>
      </c>
      <c r="BI10" s="11">
        <v>0.0</v>
      </c>
      <c r="BJ10" s="11">
        <v>0.0</v>
      </c>
      <c r="BK10" s="11">
        <v>0.0</v>
      </c>
      <c r="BL10" s="11">
        <v>3.0</v>
      </c>
      <c r="BM10" s="11">
        <v>0.0</v>
      </c>
      <c r="BN10" s="11">
        <v>0.0</v>
      </c>
      <c r="BO10" s="11">
        <v>0.0</v>
      </c>
      <c r="BP10" s="11">
        <v>0.0</v>
      </c>
      <c r="BQ10" s="11">
        <v>0.0</v>
      </c>
      <c r="BR10" s="11">
        <v>0.0</v>
      </c>
      <c r="BS10" s="3"/>
      <c r="BT10" s="13"/>
    </row>
    <row r="11" ht="14.25" customHeight="1">
      <c r="A11" s="3" t="s">
        <v>70</v>
      </c>
      <c r="B11" s="4" t="s">
        <v>104</v>
      </c>
      <c r="C11" s="3" t="s">
        <v>72</v>
      </c>
      <c r="D11" s="3"/>
      <c r="E11" s="3"/>
      <c r="F11" s="3"/>
      <c r="G11" s="3" t="str">
        <f t="shared" si="3"/>
        <v/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6" t="s">
        <v>105</v>
      </c>
      <c r="U11" s="7">
        <v>1.97</v>
      </c>
      <c r="V11" s="8" t="s">
        <v>106</v>
      </c>
      <c r="W11" s="9" t="s">
        <v>107</v>
      </c>
      <c r="X11" s="6">
        <f t="shared" si="4"/>
        <v>0</v>
      </c>
      <c r="Y11" s="10">
        <v>59.0</v>
      </c>
      <c r="Z11" s="3" t="s">
        <v>103</v>
      </c>
      <c r="AA11" s="3">
        <v>43.0</v>
      </c>
      <c r="AB11" s="3"/>
      <c r="AC11" s="3"/>
      <c r="AD11" s="3"/>
      <c r="AE11" s="3"/>
      <c r="AF11" s="3">
        <v>72.0</v>
      </c>
      <c r="AG11" s="3"/>
      <c r="AH11" s="3">
        <v>79.0</v>
      </c>
      <c r="AI11" s="3">
        <v>81.0</v>
      </c>
      <c r="AJ11" s="3"/>
      <c r="AK11" s="3"/>
      <c r="AL11" s="3"/>
      <c r="AM11" s="3"/>
      <c r="AN11" s="3"/>
      <c r="AO11" s="3"/>
      <c r="AP11" s="3"/>
      <c r="AQ11" s="4"/>
      <c r="AR11" s="3"/>
      <c r="AS11" s="3"/>
      <c r="BS11" s="3"/>
      <c r="BT11" s="6"/>
    </row>
    <row r="12" ht="14.25" customHeight="1">
      <c r="A12" s="3" t="s">
        <v>70</v>
      </c>
      <c r="B12" s="4" t="s">
        <v>108</v>
      </c>
      <c r="C12" s="3" t="s">
        <v>72</v>
      </c>
      <c r="D12" s="3"/>
      <c r="E12" s="3"/>
      <c r="F12" s="3"/>
      <c r="G12" s="3" t="str">
        <f t="shared" si="3"/>
        <v/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6" t="s">
        <v>105</v>
      </c>
      <c r="U12" s="7">
        <v>1.99</v>
      </c>
      <c r="V12" s="8" t="s">
        <v>109</v>
      </c>
      <c r="W12" s="9" t="s">
        <v>110</v>
      </c>
      <c r="X12" s="6">
        <f t="shared" si="4"/>
        <v>0</v>
      </c>
      <c r="Y12" s="10">
        <v>56.0</v>
      </c>
      <c r="Z12" s="3" t="s">
        <v>111</v>
      </c>
      <c r="AA12" s="3">
        <v>48.0</v>
      </c>
      <c r="AB12" s="3"/>
      <c r="AC12" s="3"/>
      <c r="AD12" s="3"/>
      <c r="AE12" s="3"/>
      <c r="AF12" s="3">
        <v>66.0</v>
      </c>
      <c r="AG12" s="3"/>
      <c r="AH12" s="3">
        <v>79.0</v>
      </c>
      <c r="AI12" s="3">
        <v>81.0</v>
      </c>
      <c r="AJ12" s="3"/>
      <c r="AK12" s="3"/>
      <c r="AL12" s="3"/>
      <c r="AM12" s="3"/>
      <c r="AN12" s="3"/>
      <c r="AO12" s="3"/>
      <c r="AP12" s="3"/>
      <c r="AQ12" s="4"/>
      <c r="AR12" s="3"/>
      <c r="AS12" s="3"/>
      <c r="BS12" s="3"/>
      <c r="BT12" s="6"/>
    </row>
    <row r="13" ht="14.25" customHeight="1">
      <c r="A13" s="3" t="s">
        <v>70</v>
      </c>
      <c r="B13" s="4" t="s">
        <v>112</v>
      </c>
      <c r="C13" s="3" t="s">
        <v>72</v>
      </c>
      <c r="D13" s="5" t="s">
        <v>113</v>
      </c>
      <c r="E13" s="3">
        <f>G13-F13+1</f>
        <v>5</v>
      </c>
      <c r="F13" s="3" t="str">
        <f>LEFT(D13, SEARCH("-",D13,1)-1)</f>
        <v>2014</v>
      </c>
      <c r="G13" s="3" t="str">
        <f t="shared" si="3"/>
        <v>2018</v>
      </c>
      <c r="H13" s="5">
        <v>12.0</v>
      </c>
      <c r="I13" s="5">
        <v>9.0</v>
      </c>
      <c r="J13" s="5">
        <v>3.0</v>
      </c>
      <c r="K13" s="5">
        <v>0.0</v>
      </c>
      <c r="L13" s="5">
        <v>0.0</v>
      </c>
      <c r="M13" s="5">
        <v>0.0</v>
      </c>
      <c r="N13" s="5">
        <v>0.0</v>
      </c>
      <c r="O13" s="5">
        <v>0.0</v>
      </c>
      <c r="P13" s="5">
        <v>6.0</v>
      </c>
      <c r="Q13" s="5">
        <v>6.0</v>
      </c>
      <c r="R13" s="5">
        <v>0.0</v>
      </c>
      <c r="S13" s="5">
        <v>50.0</v>
      </c>
      <c r="T13" s="6" t="s">
        <v>114</v>
      </c>
      <c r="U13" s="7">
        <v>1.91</v>
      </c>
      <c r="V13" s="8">
        <v>99.79032140000001</v>
      </c>
      <c r="W13" s="9" t="s">
        <v>115</v>
      </c>
      <c r="X13" s="6">
        <f t="shared" si="4"/>
        <v>1</v>
      </c>
      <c r="Y13" s="10">
        <v>69.0</v>
      </c>
      <c r="Z13" s="3" t="s">
        <v>87</v>
      </c>
      <c r="AA13" s="3">
        <v>66.0</v>
      </c>
      <c r="AB13" s="3"/>
      <c r="AC13" s="3"/>
      <c r="AD13" s="3"/>
      <c r="AE13" s="3"/>
      <c r="AF13" s="3"/>
      <c r="AG13" s="3">
        <v>72.0</v>
      </c>
      <c r="AH13" s="3"/>
      <c r="AI13" s="3"/>
      <c r="AJ13" s="3">
        <v>65.0</v>
      </c>
      <c r="AK13" s="3">
        <v>67.0</v>
      </c>
      <c r="AL13" s="3"/>
      <c r="AM13" s="3"/>
      <c r="AN13" s="3"/>
      <c r="AO13" s="3"/>
      <c r="AP13" s="3"/>
      <c r="AQ13" s="4"/>
      <c r="AR13" s="3"/>
      <c r="AS13" s="3"/>
      <c r="BS13" s="3"/>
      <c r="BT13" s="6"/>
    </row>
    <row r="14" ht="14.25" customHeight="1">
      <c r="A14" s="3" t="s">
        <v>70</v>
      </c>
      <c r="B14" s="4" t="s">
        <v>116</v>
      </c>
      <c r="C14" s="3" t="s">
        <v>72</v>
      </c>
      <c r="D14" s="3"/>
      <c r="E14" s="3"/>
      <c r="F14" s="3"/>
      <c r="G14" s="3" t="str">
        <f t="shared" si="3"/>
        <v/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6" t="s">
        <v>105</v>
      </c>
      <c r="U14" s="7">
        <v>1.93</v>
      </c>
      <c r="V14" s="8" t="s">
        <v>117</v>
      </c>
      <c r="W14" s="9" t="s">
        <v>118</v>
      </c>
      <c r="X14" s="6">
        <f t="shared" si="4"/>
        <v>0</v>
      </c>
      <c r="Y14" s="10">
        <v>78.0</v>
      </c>
      <c r="Z14" s="3" t="s">
        <v>87</v>
      </c>
      <c r="AA14" s="3">
        <v>82.0</v>
      </c>
      <c r="AB14" s="3"/>
      <c r="AC14" s="3"/>
      <c r="AD14" s="3"/>
      <c r="AE14" s="3"/>
      <c r="AF14" s="3">
        <v>79.0</v>
      </c>
      <c r="AG14" s="3"/>
      <c r="AH14" s="3">
        <v>83.0</v>
      </c>
      <c r="AI14" s="3">
        <v>82.0</v>
      </c>
      <c r="AJ14" s="3"/>
      <c r="AK14" s="3"/>
      <c r="AL14" s="3"/>
      <c r="AM14" s="3"/>
      <c r="AN14" s="3"/>
      <c r="AO14" s="3"/>
      <c r="AP14" s="3"/>
      <c r="AQ14" s="4"/>
      <c r="AR14" s="3"/>
      <c r="AS14" s="3"/>
      <c r="BS14" s="3"/>
      <c r="BT14" s="6"/>
    </row>
    <row r="15" ht="14.25" customHeight="1">
      <c r="A15" s="3" t="s">
        <v>70</v>
      </c>
      <c r="B15" s="4" t="s">
        <v>119</v>
      </c>
      <c r="C15" s="3" t="s">
        <v>72</v>
      </c>
      <c r="D15" s="5" t="s">
        <v>120</v>
      </c>
      <c r="E15" s="3">
        <f t="shared" ref="E15:E16" si="9">G15-F15+1</f>
        <v>6</v>
      </c>
      <c r="F15" s="3" t="str">
        <f t="shared" ref="F15:F16" si="10">LEFT(D15, SEARCH("-",D15,1)-1)</f>
        <v>2013</v>
      </c>
      <c r="G15" s="3" t="str">
        <f t="shared" si="3"/>
        <v>2018</v>
      </c>
      <c r="H15" s="5">
        <v>8.0</v>
      </c>
      <c r="I15" s="5">
        <v>1.0</v>
      </c>
      <c r="J15" s="5">
        <v>7.0</v>
      </c>
      <c r="K15" s="5">
        <v>5.0</v>
      </c>
      <c r="L15" s="5">
        <v>1.0</v>
      </c>
      <c r="M15" s="5">
        <v>0.0</v>
      </c>
      <c r="N15" s="5">
        <v>0.0</v>
      </c>
      <c r="O15" s="5">
        <v>0.0</v>
      </c>
      <c r="P15" s="5">
        <v>3.0</v>
      </c>
      <c r="Q15" s="5">
        <v>5.0</v>
      </c>
      <c r="R15" s="5">
        <v>0.0</v>
      </c>
      <c r="S15" s="5">
        <v>37.5</v>
      </c>
      <c r="T15" s="6" t="s">
        <v>121</v>
      </c>
      <c r="U15" s="7">
        <v>2.01</v>
      </c>
      <c r="V15" s="8">
        <v>138.79926522</v>
      </c>
      <c r="W15" s="9" t="s">
        <v>122</v>
      </c>
      <c r="X15" s="6">
        <f t="shared" si="4"/>
        <v>1</v>
      </c>
      <c r="Y15" s="10">
        <v>70.0</v>
      </c>
      <c r="Z15" s="3" t="s">
        <v>91</v>
      </c>
      <c r="AA15" s="3">
        <v>71.0</v>
      </c>
      <c r="AB15" s="3"/>
      <c r="AC15" s="3"/>
      <c r="AD15" s="3"/>
      <c r="AE15" s="3"/>
      <c r="AF15" s="3">
        <v>75.0</v>
      </c>
      <c r="AG15" s="3"/>
      <c r="AH15" s="3">
        <v>79.0</v>
      </c>
      <c r="AI15" s="3">
        <v>81.0</v>
      </c>
      <c r="AJ15" s="3"/>
      <c r="AK15" s="3"/>
      <c r="AL15" s="3"/>
      <c r="AM15" s="3"/>
      <c r="AN15" s="3"/>
      <c r="AO15" s="3"/>
      <c r="AP15" s="3"/>
      <c r="AQ15" s="4"/>
      <c r="AR15" s="3"/>
      <c r="AS15" s="3"/>
      <c r="BS15" s="3"/>
      <c r="BT15" s="6"/>
    </row>
    <row r="16" ht="14.25" customHeight="1">
      <c r="A16" s="3" t="s">
        <v>70</v>
      </c>
      <c r="B16" s="4" t="s">
        <v>123</v>
      </c>
      <c r="C16" s="3" t="s">
        <v>72</v>
      </c>
      <c r="D16" s="5" t="s">
        <v>73</v>
      </c>
      <c r="E16" s="3">
        <f t="shared" si="9"/>
        <v>1</v>
      </c>
      <c r="F16" s="3" t="str">
        <f t="shared" si="10"/>
        <v>2019</v>
      </c>
      <c r="G16" s="3" t="str">
        <f t="shared" si="3"/>
        <v>2019</v>
      </c>
      <c r="H16" s="5">
        <v>5.0</v>
      </c>
      <c r="I16" s="5">
        <v>2.0</v>
      </c>
      <c r="J16" s="5">
        <v>3.0</v>
      </c>
      <c r="K16" s="5">
        <v>0.0</v>
      </c>
      <c r="L16" s="5">
        <v>0.0</v>
      </c>
      <c r="M16" s="5">
        <v>0.0</v>
      </c>
      <c r="N16" s="5">
        <v>0.0</v>
      </c>
      <c r="O16" s="5">
        <v>0.0</v>
      </c>
      <c r="P16" s="5">
        <v>2.0</v>
      </c>
      <c r="Q16" s="5">
        <v>3.0</v>
      </c>
      <c r="R16" s="5">
        <v>0.0</v>
      </c>
      <c r="S16" s="5">
        <v>40.0</v>
      </c>
      <c r="T16" s="6" t="s">
        <v>121</v>
      </c>
      <c r="U16" s="7">
        <v>2.01</v>
      </c>
      <c r="V16" s="8">
        <v>126.55227123</v>
      </c>
      <c r="W16" s="9" t="s">
        <v>124</v>
      </c>
      <c r="X16" s="6">
        <f t="shared" si="4"/>
        <v>1</v>
      </c>
      <c r="Y16" s="10">
        <v>74.0</v>
      </c>
      <c r="Z16" s="3" t="s">
        <v>98</v>
      </c>
      <c r="AA16" s="3">
        <v>83.0</v>
      </c>
      <c r="AB16" s="3"/>
      <c r="AC16" s="3"/>
      <c r="AD16" s="3"/>
      <c r="AE16" s="3"/>
      <c r="AF16" s="3">
        <v>73.0</v>
      </c>
      <c r="AG16" s="3"/>
      <c r="AH16" s="3">
        <v>80.0</v>
      </c>
      <c r="AI16" s="3">
        <v>81.0</v>
      </c>
      <c r="AJ16" s="3"/>
      <c r="AK16" s="3"/>
      <c r="AL16" s="3"/>
      <c r="AM16" s="3"/>
      <c r="AN16" s="3"/>
      <c r="AO16" s="3"/>
      <c r="AP16" s="3"/>
      <c r="AQ16" s="4">
        <v>31.0</v>
      </c>
      <c r="AR16" s="3">
        <v>18.0</v>
      </c>
      <c r="AS16" s="3">
        <f>AQ16/AR16</f>
        <v>1.722222222</v>
      </c>
      <c r="AT16" s="11">
        <v>174.0</v>
      </c>
      <c r="AU16" s="11">
        <v>0.0</v>
      </c>
      <c r="AV16" s="11">
        <v>0.0</v>
      </c>
      <c r="AW16" s="11">
        <v>0.0</v>
      </c>
      <c r="AX16" s="11">
        <v>0.0</v>
      </c>
      <c r="AY16" s="11">
        <v>0.0</v>
      </c>
      <c r="AZ16" s="11">
        <v>0.0</v>
      </c>
      <c r="BA16" s="11">
        <v>1.0</v>
      </c>
      <c r="BB16" s="11">
        <v>0.0</v>
      </c>
      <c r="BC16" s="11">
        <v>11.0</v>
      </c>
      <c r="BD16" s="11">
        <v>0.0</v>
      </c>
      <c r="BE16" s="11">
        <v>4.0</v>
      </c>
      <c r="BF16" s="11">
        <v>0.0</v>
      </c>
      <c r="BG16" s="11">
        <v>26.0</v>
      </c>
      <c r="BH16" s="11">
        <v>5.0</v>
      </c>
      <c r="BI16" s="11">
        <v>2.0</v>
      </c>
      <c r="BJ16" s="11">
        <v>1.0</v>
      </c>
      <c r="BK16" s="11">
        <v>0.0</v>
      </c>
      <c r="BL16" s="11">
        <v>0.0</v>
      </c>
      <c r="BM16" s="11">
        <v>0.0</v>
      </c>
      <c r="BN16" s="11">
        <v>0.0</v>
      </c>
      <c r="BO16" s="11">
        <v>7.0</v>
      </c>
      <c r="BP16" s="11">
        <v>0.0</v>
      </c>
      <c r="BQ16" s="11">
        <v>0.0</v>
      </c>
      <c r="BR16" s="11">
        <v>0.0</v>
      </c>
      <c r="BS16" s="3"/>
      <c r="BT16" s="6"/>
    </row>
    <row r="17" ht="14.25" customHeight="1">
      <c r="A17" s="3" t="s">
        <v>70</v>
      </c>
      <c r="B17" s="4" t="s">
        <v>125</v>
      </c>
      <c r="C17" s="3" t="s">
        <v>72</v>
      </c>
      <c r="D17" s="3"/>
      <c r="E17" s="3"/>
      <c r="F17" s="3"/>
      <c r="G17" s="3" t="str">
        <f t="shared" si="3"/>
        <v/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6" t="s">
        <v>126</v>
      </c>
      <c r="U17" s="7">
        <v>1.91</v>
      </c>
      <c r="V17" s="8" t="s">
        <v>127</v>
      </c>
      <c r="W17" s="9" t="s">
        <v>128</v>
      </c>
      <c r="X17" s="6">
        <f t="shared" si="4"/>
        <v>0</v>
      </c>
      <c r="Y17" s="10">
        <v>81.0</v>
      </c>
      <c r="Z17" s="3" t="s">
        <v>129</v>
      </c>
      <c r="AA17" s="3">
        <v>87.0</v>
      </c>
      <c r="AB17" s="3"/>
      <c r="AC17" s="3"/>
      <c r="AD17" s="3"/>
      <c r="AE17" s="3"/>
      <c r="AF17" s="3"/>
      <c r="AG17" s="3">
        <v>84.0</v>
      </c>
      <c r="AH17" s="3"/>
      <c r="AI17" s="3"/>
      <c r="AJ17" s="3">
        <v>71.0</v>
      </c>
      <c r="AK17" s="3">
        <v>62.0</v>
      </c>
      <c r="AL17" s="3"/>
      <c r="AM17" s="3"/>
      <c r="AN17" s="3"/>
      <c r="AO17" s="3"/>
      <c r="AP17" s="3"/>
      <c r="AQ17" s="4"/>
      <c r="AR17" s="3"/>
      <c r="AS17" s="3"/>
      <c r="BS17" s="3"/>
      <c r="BT17" s="6"/>
    </row>
    <row r="18" ht="14.25" customHeight="1">
      <c r="A18" s="3" t="s">
        <v>70</v>
      </c>
      <c r="B18" s="4" t="s">
        <v>130</v>
      </c>
      <c r="C18" s="3" t="s">
        <v>72</v>
      </c>
      <c r="D18" s="3"/>
      <c r="E18" s="3"/>
      <c r="F18" s="3"/>
      <c r="G18" s="3" t="str">
        <f t="shared" si="3"/>
        <v/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6" t="s">
        <v>131</v>
      </c>
      <c r="U18" s="7">
        <v>1.95</v>
      </c>
      <c r="V18" s="8" t="s">
        <v>132</v>
      </c>
      <c r="W18" s="9" t="s">
        <v>133</v>
      </c>
      <c r="X18" s="6">
        <f t="shared" si="4"/>
        <v>0</v>
      </c>
      <c r="Y18" s="10">
        <v>71.0</v>
      </c>
      <c r="Z18" s="3" t="s">
        <v>134</v>
      </c>
      <c r="AA18" s="3">
        <v>65.0</v>
      </c>
      <c r="AB18" s="3">
        <v>74.0</v>
      </c>
      <c r="AC18" s="3"/>
      <c r="AD18" s="3"/>
      <c r="AE18" s="3">
        <v>73.0</v>
      </c>
      <c r="AF18" s="3"/>
      <c r="AG18" s="3"/>
      <c r="AH18" s="3"/>
      <c r="AI18" s="3"/>
      <c r="AJ18" s="3"/>
      <c r="AK18" s="3"/>
      <c r="AL18" s="3">
        <v>74.0</v>
      </c>
      <c r="AM18" s="3"/>
      <c r="AN18" s="3"/>
      <c r="AO18" s="3"/>
      <c r="AP18" s="3"/>
      <c r="AQ18" s="4"/>
      <c r="AR18" s="3"/>
      <c r="AS18" s="3"/>
      <c r="BS18" s="3"/>
      <c r="BT18" s="6"/>
    </row>
    <row r="19" ht="14.25" customHeight="1">
      <c r="A19" s="3" t="s">
        <v>70</v>
      </c>
      <c r="B19" s="4" t="s">
        <v>135</v>
      </c>
      <c r="C19" s="3" t="s">
        <v>72</v>
      </c>
      <c r="D19" s="3"/>
      <c r="E19" s="3"/>
      <c r="F19" s="3"/>
      <c r="G19" s="3" t="str">
        <f t="shared" si="3"/>
        <v/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6" t="s">
        <v>114</v>
      </c>
      <c r="U19" s="7">
        <v>1.91</v>
      </c>
      <c r="V19" s="8">
        <v>94.80080533</v>
      </c>
      <c r="W19" s="9" t="s">
        <v>136</v>
      </c>
      <c r="X19" s="6">
        <f t="shared" si="4"/>
        <v>0</v>
      </c>
      <c r="Y19" s="10">
        <v>83.0</v>
      </c>
      <c r="Z19" s="3" t="s">
        <v>76</v>
      </c>
      <c r="AA19" s="3">
        <v>54.0</v>
      </c>
      <c r="AB19" s="3"/>
      <c r="AC19" s="3"/>
      <c r="AD19" s="3"/>
      <c r="AE19" s="3"/>
      <c r="AF19" s="3"/>
      <c r="AG19" s="3">
        <v>74.0</v>
      </c>
      <c r="AH19" s="3"/>
      <c r="AI19" s="3"/>
      <c r="AJ19" s="3">
        <v>72.0</v>
      </c>
      <c r="AK19" s="3">
        <v>61.0</v>
      </c>
      <c r="AL19" s="3"/>
      <c r="AM19" s="3"/>
      <c r="AN19" s="3"/>
      <c r="AO19" s="3"/>
      <c r="AP19" s="3"/>
      <c r="AQ19" s="4"/>
      <c r="AR19" s="3"/>
      <c r="AS19" s="3"/>
      <c r="BS19" s="14"/>
    </row>
    <row r="20" ht="14.25" customHeight="1">
      <c r="A20" s="3" t="s">
        <v>70</v>
      </c>
      <c r="B20" s="4" t="s">
        <v>137</v>
      </c>
      <c r="C20" s="3" t="s">
        <v>72</v>
      </c>
      <c r="D20" s="3"/>
      <c r="E20" s="3"/>
      <c r="F20" s="3"/>
      <c r="G20" s="3" t="str">
        <f t="shared" si="3"/>
        <v/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6" t="s">
        <v>131</v>
      </c>
      <c r="U20" s="7">
        <v>1.88</v>
      </c>
      <c r="V20" s="8" t="s">
        <v>138</v>
      </c>
      <c r="W20" s="9" t="s">
        <v>139</v>
      </c>
      <c r="X20" s="6">
        <f t="shared" si="4"/>
        <v>0</v>
      </c>
      <c r="Y20" s="10">
        <v>76.0</v>
      </c>
      <c r="Z20" s="3" t="s">
        <v>140</v>
      </c>
      <c r="AA20" s="3">
        <v>61.0</v>
      </c>
      <c r="AB20" s="3"/>
      <c r="AC20" s="3"/>
      <c r="AD20" s="3"/>
      <c r="AE20" s="3"/>
      <c r="AF20" s="3"/>
      <c r="AG20" s="3">
        <v>85.0</v>
      </c>
      <c r="AH20" s="3"/>
      <c r="AI20" s="3"/>
      <c r="AJ20" s="3">
        <v>67.0</v>
      </c>
      <c r="AK20" s="3">
        <v>53.0</v>
      </c>
      <c r="AL20" s="3"/>
      <c r="AM20" s="3"/>
      <c r="AN20" s="3"/>
      <c r="AO20" s="3"/>
      <c r="AP20" s="3"/>
      <c r="AQ20" s="4"/>
      <c r="AR20" s="3"/>
      <c r="AS20" s="3"/>
      <c r="BS20" s="14"/>
    </row>
    <row r="21" ht="14.25" customHeight="1">
      <c r="A21" s="3" t="s">
        <v>70</v>
      </c>
      <c r="B21" s="4" t="s">
        <v>141</v>
      </c>
      <c r="C21" s="3" t="s">
        <v>72</v>
      </c>
      <c r="D21" s="3"/>
      <c r="E21" s="3"/>
      <c r="F21" s="3"/>
      <c r="G21" s="3" t="str">
        <f t="shared" si="3"/>
        <v/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6" t="s">
        <v>114</v>
      </c>
      <c r="U21" s="7">
        <v>1.96</v>
      </c>
      <c r="V21" s="8">
        <v>107.95498406</v>
      </c>
      <c r="W21" s="9" t="s">
        <v>142</v>
      </c>
      <c r="X21" s="6">
        <f t="shared" si="4"/>
        <v>0</v>
      </c>
      <c r="Y21" s="10">
        <v>75.0</v>
      </c>
      <c r="Z21" s="3" t="s">
        <v>143</v>
      </c>
      <c r="AA21" s="3">
        <v>74.0</v>
      </c>
      <c r="AB21" s="3"/>
      <c r="AC21" s="3"/>
      <c r="AD21" s="3"/>
      <c r="AE21" s="3"/>
      <c r="AF21" s="3"/>
      <c r="AG21" s="3">
        <v>86.0</v>
      </c>
      <c r="AH21" s="3"/>
      <c r="AI21" s="3"/>
      <c r="AJ21" s="3">
        <v>86.0</v>
      </c>
      <c r="AK21" s="3">
        <v>67.0</v>
      </c>
      <c r="AL21" s="3"/>
      <c r="AM21" s="3"/>
      <c r="AN21" s="3"/>
      <c r="AO21" s="3"/>
      <c r="AP21" s="3"/>
      <c r="AQ21" s="4"/>
      <c r="AR21" s="3"/>
      <c r="AS21" s="3"/>
      <c r="BS21" s="14"/>
    </row>
    <row r="22" ht="14.25" customHeight="1">
      <c r="A22" s="3" t="s">
        <v>70</v>
      </c>
      <c r="B22" s="4" t="s">
        <v>144</v>
      </c>
      <c r="C22" s="3" t="s">
        <v>72</v>
      </c>
      <c r="D22" s="5" t="s">
        <v>78</v>
      </c>
      <c r="E22" s="3">
        <f>G22-F22+1</f>
        <v>1</v>
      </c>
      <c r="F22" s="3" t="str">
        <f>LEFT(D22, SEARCH("-",D22,1)-1)</f>
        <v>2017</v>
      </c>
      <c r="G22" s="3" t="str">
        <f t="shared" si="3"/>
        <v>2017</v>
      </c>
      <c r="H22" s="5">
        <v>1.0</v>
      </c>
      <c r="I22" s="5">
        <v>0.0</v>
      </c>
      <c r="J22" s="5">
        <v>1.0</v>
      </c>
      <c r="K22" s="5">
        <v>0.0</v>
      </c>
      <c r="L22" s="5">
        <v>0.0</v>
      </c>
      <c r="M22" s="5">
        <v>0.0</v>
      </c>
      <c r="N22" s="5">
        <v>0.0</v>
      </c>
      <c r="O22" s="5">
        <v>0.0</v>
      </c>
      <c r="P22" s="5">
        <v>0.0</v>
      </c>
      <c r="Q22" s="5">
        <v>1.0</v>
      </c>
      <c r="R22" s="5">
        <v>0.0</v>
      </c>
      <c r="S22" s="5">
        <v>0.0</v>
      </c>
      <c r="T22" s="6" t="s">
        <v>114</v>
      </c>
      <c r="U22" s="7">
        <v>1.96</v>
      </c>
      <c r="V22" s="8">
        <v>107.95498406</v>
      </c>
      <c r="W22" s="9" t="s">
        <v>145</v>
      </c>
      <c r="X22" s="6">
        <f t="shared" si="4"/>
        <v>1</v>
      </c>
      <c r="Y22" s="10">
        <v>65.0</v>
      </c>
      <c r="Z22" s="3" t="s">
        <v>91</v>
      </c>
      <c r="AA22" s="3">
        <v>50.0</v>
      </c>
      <c r="AB22" s="3">
        <v>66.0</v>
      </c>
      <c r="AC22" s="3"/>
      <c r="AD22" s="3"/>
      <c r="AE22" s="3">
        <v>61.0</v>
      </c>
      <c r="AF22" s="3"/>
      <c r="AG22" s="3"/>
      <c r="AH22" s="3"/>
      <c r="AI22" s="3"/>
      <c r="AJ22" s="3"/>
      <c r="AK22" s="3"/>
      <c r="AL22" s="3">
        <v>29.0</v>
      </c>
      <c r="AM22" s="3"/>
      <c r="AN22" s="3"/>
      <c r="AO22" s="3"/>
      <c r="AP22" s="3"/>
      <c r="AQ22" s="4"/>
      <c r="AR22" s="3"/>
      <c r="AS22" s="3"/>
      <c r="BS22" s="14"/>
    </row>
    <row r="23" ht="14.25" customHeight="1">
      <c r="A23" s="3" t="s">
        <v>70</v>
      </c>
      <c r="B23" s="4" t="s">
        <v>146</v>
      </c>
      <c r="C23" s="3" t="s">
        <v>72</v>
      </c>
      <c r="D23" s="3"/>
      <c r="E23" s="3"/>
      <c r="F23" s="3"/>
      <c r="G23" s="3" t="str">
        <f t="shared" si="3"/>
        <v/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6" t="s">
        <v>126</v>
      </c>
      <c r="U23" s="7">
        <v>1.86</v>
      </c>
      <c r="V23" s="8" t="s">
        <v>147</v>
      </c>
      <c r="W23" s="9" t="s">
        <v>148</v>
      </c>
      <c r="X23" s="6">
        <f t="shared" si="4"/>
        <v>0</v>
      </c>
      <c r="Y23" s="3">
        <v>85.0</v>
      </c>
      <c r="Z23" s="3" t="s">
        <v>76</v>
      </c>
      <c r="AA23" s="3">
        <v>69.0</v>
      </c>
      <c r="AB23" s="3"/>
      <c r="AC23" s="3"/>
      <c r="AD23" s="3"/>
      <c r="AE23" s="3"/>
      <c r="AF23" s="3"/>
      <c r="AG23" s="3">
        <v>68.0</v>
      </c>
      <c r="AH23" s="3"/>
      <c r="AI23" s="3"/>
      <c r="AJ23" s="3">
        <v>70.0</v>
      </c>
      <c r="AK23" s="3">
        <v>60.0</v>
      </c>
      <c r="AL23" s="3"/>
      <c r="AM23" s="3"/>
      <c r="AN23" s="3"/>
      <c r="AO23" s="3"/>
      <c r="AP23" s="3"/>
      <c r="AQ23" s="4"/>
      <c r="AR23" s="3"/>
      <c r="AS23" s="3"/>
      <c r="BS23" s="14"/>
    </row>
    <row r="24" ht="14.25" customHeight="1">
      <c r="A24" s="3" t="s">
        <v>70</v>
      </c>
      <c r="B24" s="4" t="s">
        <v>149</v>
      </c>
      <c r="C24" s="3" t="s">
        <v>72</v>
      </c>
      <c r="D24" s="3"/>
      <c r="E24" s="3"/>
      <c r="F24" s="3"/>
      <c r="G24" s="3" t="str">
        <f t="shared" si="3"/>
        <v/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6" t="s">
        <v>131</v>
      </c>
      <c r="U24" s="7">
        <v>1.96</v>
      </c>
      <c r="V24" s="8" t="s">
        <v>150</v>
      </c>
      <c r="W24" s="9" t="s">
        <v>151</v>
      </c>
      <c r="X24" s="6">
        <f t="shared" si="4"/>
        <v>0</v>
      </c>
      <c r="Y24" s="10">
        <v>65.0</v>
      </c>
      <c r="Z24" s="3" t="s">
        <v>103</v>
      </c>
      <c r="AA24" s="3">
        <v>63.0</v>
      </c>
      <c r="AB24" s="3"/>
      <c r="AC24" s="3"/>
      <c r="AD24" s="3"/>
      <c r="AE24" s="3"/>
      <c r="AF24" s="3"/>
      <c r="AG24" s="3">
        <v>71.0</v>
      </c>
      <c r="AH24" s="3"/>
      <c r="AI24" s="3"/>
      <c r="AJ24" s="3">
        <v>63.0</v>
      </c>
      <c r="AK24" s="3">
        <v>71.0</v>
      </c>
      <c r="AL24" s="3"/>
      <c r="AM24" s="3"/>
      <c r="AN24" s="3"/>
      <c r="AO24" s="3"/>
      <c r="AP24" s="3"/>
      <c r="AQ24" s="4"/>
      <c r="AR24" s="3"/>
      <c r="AS24" s="3"/>
      <c r="BS24" s="14"/>
    </row>
    <row r="25" ht="14.25" customHeight="1">
      <c r="A25" s="3" t="s">
        <v>70</v>
      </c>
      <c r="B25" s="4" t="s">
        <v>152</v>
      </c>
      <c r="C25" s="3" t="s">
        <v>153</v>
      </c>
      <c r="D25" s="5" t="s">
        <v>154</v>
      </c>
      <c r="E25" s="3">
        <f>G25-F25+1</f>
        <v>3</v>
      </c>
      <c r="F25" s="3" t="str">
        <f>LEFT(D25, SEARCH("-",D25,1)-1)</f>
        <v>2017</v>
      </c>
      <c r="G25" s="3" t="str">
        <f t="shared" si="3"/>
        <v>2019</v>
      </c>
      <c r="H25" s="5">
        <v>7.0</v>
      </c>
      <c r="I25" s="5">
        <v>3.0</v>
      </c>
      <c r="J25" s="5">
        <v>4.0</v>
      </c>
      <c r="K25" s="5">
        <v>5.0</v>
      </c>
      <c r="L25" s="5">
        <v>1.0</v>
      </c>
      <c r="M25" s="5">
        <v>0.0</v>
      </c>
      <c r="N25" s="5">
        <v>0.0</v>
      </c>
      <c r="O25" s="5">
        <v>0.0</v>
      </c>
      <c r="P25" s="5">
        <v>4.0</v>
      </c>
      <c r="Q25" s="5">
        <v>3.0</v>
      </c>
      <c r="R25" s="5">
        <v>0.0</v>
      </c>
      <c r="S25" s="5">
        <v>57.14</v>
      </c>
      <c r="T25" s="6" t="s">
        <v>155</v>
      </c>
      <c r="U25" s="7">
        <v>1.75</v>
      </c>
      <c r="V25" s="8">
        <v>81.6466266</v>
      </c>
      <c r="W25" s="9" t="s">
        <v>156</v>
      </c>
      <c r="X25" s="6">
        <f t="shared" si="4"/>
        <v>1</v>
      </c>
      <c r="Y25" s="10">
        <v>89.0</v>
      </c>
      <c r="Z25" s="3" t="s">
        <v>76</v>
      </c>
      <c r="AA25" s="3">
        <v>66.0</v>
      </c>
      <c r="AB25" s="3"/>
      <c r="AC25" s="3">
        <v>90.0</v>
      </c>
      <c r="AD25" s="3"/>
      <c r="AE25" s="3"/>
      <c r="AF25" s="3"/>
      <c r="AG25" s="3"/>
      <c r="AH25" s="3"/>
      <c r="AI25" s="3"/>
      <c r="AJ25" s="3"/>
      <c r="AK25" s="3"/>
      <c r="AL25" s="3">
        <v>79.0</v>
      </c>
      <c r="AM25" s="3"/>
      <c r="AN25" s="3"/>
      <c r="AO25" s="3"/>
      <c r="AP25" s="3"/>
      <c r="AQ25" s="4">
        <v>178.0</v>
      </c>
      <c r="AR25" s="3">
        <v>40.0</v>
      </c>
      <c r="AS25" s="3">
        <f>AQ25/AR25</f>
        <v>4.45</v>
      </c>
      <c r="AT25" s="11">
        <v>229.0</v>
      </c>
      <c r="AU25" s="11">
        <v>5.0</v>
      </c>
      <c r="AV25" s="11">
        <v>1.0</v>
      </c>
      <c r="AW25" s="11">
        <v>1.0</v>
      </c>
      <c r="AX25" s="11">
        <v>0.0</v>
      </c>
      <c r="AY25" s="11">
        <v>0.0</v>
      </c>
      <c r="AZ25" s="11">
        <v>0.0</v>
      </c>
      <c r="BA25" s="11">
        <v>17.0</v>
      </c>
      <c r="BB25" s="11">
        <v>8.0</v>
      </c>
      <c r="BC25" s="11">
        <v>13.0</v>
      </c>
      <c r="BD25" s="11">
        <v>0.0</v>
      </c>
      <c r="BE25" s="11">
        <v>182.0</v>
      </c>
      <c r="BF25" s="11">
        <v>7.0</v>
      </c>
      <c r="BG25" s="11">
        <v>21.0</v>
      </c>
      <c r="BH25" s="11">
        <v>4.0</v>
      </c>
      <c r="BI25" s="11">
        <v>6.0</v>
      </c>
      <c r="BJ25" s="11">
        <v>8.0</v>
      </c>
      <c r="BK25" s="11">
        <v>6.0</v>
      </c>
      <c r="BL25" s="11">
        <v>0.0</v>
      </c>
      <c r="BM25" s="11">
        <v>36.0</v>
      </c>
      <c r="BN25" s="11">
        <v>6.0</v>
      </c>
      <c r="BO25" s="11">
        <v>1.0</v>
      </c>
      <c r="BP25" s="11">
        <v>0.0</v>
      </c>
      <c r="BQ25" s="11">
        <v>0.0</v>
      </c>
      <c r="BR25" s="11">
        <v>0.0</v>
      </c>
      <c r="BS25" s="14"/>
    </row>
    <row r="26" ht="14.25" customHeight="1">
      <c r="A26" s="3" t="s">
        <v>70</v>
      </c>
      <c r="B26" s="4" t="s">
        <v>157</v>
      </c>
      <c r="C26" s="3" t="s">
        <v>153</v>
      </c>
      <c r="D26" s="3"/>
      <c r="E26" s="3"/>
      <c r="F26" s="3"/>
      <c r="G26" s="3" t="str">
        <f t="shared" si="3"/>
        <v/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6" t="s">
        <v>155</v>
      </c>
      <c r="U26" s="7">
        <v>1.77</v>
      </c>
      <c r="V26" s="8" t="s">
        <v>158</v>
      </c>
      <c r="W26" s="9" t="s">
        <v>159</v>
      </c>
      <c r="X26" s="6">
        <f t="shared" si="4"/>
        <v>0</v>
      </c>
      <c r="Y26" s="10"/>
      <c r="Z26" s="3" t="s">
        <v>103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4"/>
      <c r="AR26" s="3"/>
      <c r="AS26" s="3"/>
      <c r="BS26" s="14"/>
    </row>
    <row r="27" ht="14.25" customHeight="1">
      <c r="A27" s="3" t="s">
        <v>70</v>
      </c>
      <c r="B27" s="4" t="s">
        <v>160</v>
      </c>
      <c r="C27" s="3" t="s">
        <v>153</v>
      </c>
      <c r="D27" s="5" t="s">
        <v>154</v>
      </c>
      <c r="E27" s="3">
        <f>G27-F27+1</f>
        <v>3</v>
      </c>
      <c r="F27" s="3" t="str">
        <f>LEFT(D27, SEARCH("-",D27,1)-1)</f>
        <v>2017</v>
      </c>
      <c r="G27" s="3" t="str">
        <f t="shared" si="3"/>
        <v>2019</v>
      </c>
      <c r="H27" s="5">
        <v>10.0</v>
      </c>
      <c r="I27" s="5">
        <v>5.0</v>
      </c>
      <c r="J27" s="5">
        <v>5.0</v>
      </c>
      <c r="K27" s="5">
        <v>12.0</v>
      </c>
      <c r="L27" s="5">
        <v>0.0</v>
      </c>
      <c r="M27" s="5">
        <v>3.0</v>
      </c>
      <c r="N27" s="5">
        <v>2.0</v>
      </c>
      <c r="O27" s="5">
        <v>0.0</v>
      </c>
      <c r="P27" s="5">
        <v>5.0</v>
      </c>
      <c r="Q27" s="5">
        <v>5.0</v>
      </c>
      <c r="R27" s="5">
        <v>0.0</v>
      </c>
      <c r="S27" s="5">
        <v>50.0</v>
      </c>
      <c r="T27" s="6" t="s">
        <v>155</v>
      </c>
      <c r="U27" s="7">
        <v>1.8</v>
      </c>
      <c r="V27" s="8">
        <v>75.74992579</v>
      </c>
      <c r="W27" s="9" t="s">
        <v>161</v>
      </c>
      <c r="X27" s="6">
        <f t="shared" si="4"/>
        <v>1</v>
      </c>
      <c r="Y27" s="10">
        <v>81.0</v>
      </c>
      <c r="Z27" s="3" t="s">
        <v>103</v>
      </c>
      <c r="AA27" s="3">
        <v>64.0</v>
      </c>
      <c r="AB27" s="3"/>
      <c r="AC27" s="3">
        <v>88.0</v>
      </c>
      <c r="AD27" s="3"/>
      <c r="AE27" s="3"/>
      <c r="AF27" s="3"/>
      <c r="AG27" s="3"/>
      <c r="AH27" s="3"/>
      <c r="AI27" s="3"/>
      <c r="AJ27" s="3"/>
      <c r="AK27" s="3"/>
      <c r="AL27" s="3">
        <v>76.0</v>
      </c>
      <c r="AM27" s="3"/>
      <c r="AN27" s="3"/>
      <c r="AO27" s="3"/>
      <c r="AP27" s="3"/>
      <c r="AQ27" s="4">
        <v>15.0</v>
      </c>
      <c r="AR27" s="3">
        <v>3.0</v>
      </c>
      <c r="AS27" s="3">
        <f>AQ27/AR27</f>
        <v>5</v>
      </c>
      <c r="AT27" s="11">
        <v>68.0</v>
      </c>
      <c r="AU27" s="11">
        <v>6.0</v>
      </c>
      <c r="AV27" s="11">
        <v>0.0</v>
      </c>
      <c r="AW27" s="11">
        <v>0.0</v>
      </c>
      <c r="AX27" s="11">
        <v>3.0</v>
      </c>
      <c r="AY27" s="11">
        <v>0.0</v>
      </c>
      <c r="AZ27" s="11">
        <v>0.0</v>
      </c>
      <c r="BA27" s="11">
        <v>0.0</v>
      </c>
      <c r="BB27" s="11">
        <v>0.0</v>
      </c>
      <c r="BC27" s="11">
        <v>1.0</v>
      </c>
      <c r="BD27" s="11">
        <v>0.0</v>
      </c>
      <c r="BE27" s="11">
        <v>79.0</v>
      </c>
      <c r="BF27" s="11">
        <v>1.0</v>
      </c>
      <c r="BG27" s="11">
        <v>11.0</v>
      </c>
      <c r="BH27" s="11">
        <v>1.0</v>
      </c>
      <c r="BI27" s="11">
        <v>1.0</v>
      </c>
      <c r="BJ27" s="11">
        <v>1.0</v>
      </c>
      <c r="BK27" s="11">
        <v>1.0</v>
      </c>
      <c r="BL27" s="11">
        <v>0.0</v>
      </c>
      <c r="BM27" s="11">
        <v>11.0</v>
      </c>
      <c r="BN27" s="11">
        <v>2.0</v>
      </c>
      <c r="BO27" s="11">
        <v>0.0</v>
      </c>
      <c r="BP27" s="11">
        <v>0.0</v>
      </c>
      <c r="BQ27" s="11">
        <v>0.0</v>
      </c>
      <c r="BR27" s="11">
        <v>0.0</v>
      </c>
      <c r="BS27" s="14"/>
    </row>
    <row r="28" ht="14.25" customHeight="1">
      <c r="A28" s="3" t="s">
        <v>70</v>
      </c>
      <c r="B28" s="4" t="s">
        <v>162</v>
      </c>
      <c r="C28" s="3" t="s">
        <v>153</v>
      </c>
      <c r="D28" s="3"/>
      <c r="E28" s="3"/>
      <c r="F28" s="3"/>
      <c r="G28" s="3" t="str">
        <f t="shared" si="3"/>
        <v/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6" t="s">
        <v>163</v>
      </c>
      <c r="U28" s="7">
        <v>1.77</v>
      </c>
      <c r="V28" s="8" t="s">
        <v>164</v>
      </c>
      <c r="W28" s="9" t="s">
        <v>165</v>
      </c>
      <c r="X28" s="6">
        <f t="shared" si="4"/>
        <v>0</v>
      </c>
      <c r="Y28" s="10">
        <v>65.0</v>
      </c>
      <c r="Z28" s="3" t="s">
        <v>91</v>
      </c>
      <c r="AA28" s="3">
        <v>69.0</v>
      </c>
      <c r="AB28" s="3"/>
      <c r="AC28" s="3"/>
      <c r="AD28" s="3">
        <v>29.0</v>
      </c>
      <c r="AE28" s="3"/>
      <c r="AF28" s="3"/>
      <c r="AG28" s="3"/>
      <c r="AH28" s="3"/>
      <c r="AI28" s="3"/>
      <c r="AJ28" s="3"/>
      <c r="AK28" s="3"/>
      <c r="AL28" s="3"/>
      <c r="AM28" s="3">
        <v>87.0</v>
      </c>
      <c r="AN28" s="3">
        <v>78.0</v>
      </c>
      <c r="AO28" s="3"/>
      <c r="AP28" s="3"/>
      <c r="AQ28" s="4"/>
      <c r="AR28" s="3"/>
      <c r="AS28" s="3"/>
      <c r="BS28" s="14"/>
    </row>
    <row r="29" ht="14.25" customHeight="1">
      <c r="A29" s="3" t="s">
        <v>70</v>
      </c>
      <c r="B29" s="4" t="s">
        <v>166</v>
      </c>
      <c r="C29" s="3" t="s">
        <v>153</v>
      </c>
      <c r="D29" s="5" t="s">
        <v>167</v>
      </c>
      <c r="E29" s="3">
        <f t="shared" ref="E29:E31" si="11">G29-F29+1</f>
        <v>1</v>
      </c>
      <c r="F29" s="3" t="str">
        <f t="shared" ref="F29:F31" si="12">LEFT(D29, SEARCH("-",D29,1)-1)</f>
        <v>2018</v>
      </c>
      <c r="G29" s="3" t="str">
        <f t="shared" si="3"/>
        <v>2018</v>
      </c>
      <c r="H29" s="5">
        <v>1.0</v>
      </c>
      <c r="I29" s="5">
        <v>1.0</v>
      </c>
      <c r="J29" s="5">
        <v>0.0</v>
      </c>
      <c r="K29" s="5">
        <v>0.0</v>
      </c>
      <c r="L29" s="5">
        <v>0.0</v>
      </c>
      <c r="M29" s="5">
        <v>0.0</v>
      </c>
      <c r="N29" s="5">
        <v>0.0</v>
      </c>
      <c r="O29" s="5">
        <v>0.0</v>
      </c>
      <c r="P29" s="5">
        <v>0.0</v>
      </c>
      <c r="Q29" s="5">
        <v>1.0</v>
      </c>
      <c r="R29" s="5">
        <v>0.0</v>
      </c>
      <c r="S29" s="5">
        <v>0.0</v>
      </c>
      <c r="T29" s="6" t="s">
        <v>163</v>
      </c>
      <c r="U29" s="7">
        <v>1.77</v>
      </c>
      <c r="V29" s="8">
        <v>78.92507238</v>
      </c>
      <c r="W29" s="9" t="s">
        <v>168</v>
      </c>
      <c r="X29" s="6">
        <f t="shared" si="4"/>
        <v>1</v>
      </c>
      <c r="Y29" s="10">
        <v>69.0</v>
      </c>
      <c r="Z29" s="3" t="s">
        <v>103</v>
      </c>
      <c r="AA29" s="3">
        <v>51.0</v>
      </c>
      <c r="AB29" s="3">
        <v>76.0</v>
      </c>
      <c r="AC29" s="3">
        <v>45.0</v>
      </c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>
        <v>89.0</v>
      </c>
      <c r="AP29" s="3"/>
      <c r="AQ29" s="4"/>
      <c r="AR29" s="3"/>
      <c r="AS29" s="3"/>
      <c r="BS29" s="14"/>
    </row>
    <row r="30" ht="14.25" customHeight="1">
      <c r="A30" s="3" t="s">
        <v>70</v>
      </c>
      <c r="B30" s="4" t="s">
        <v>169</v>
      </c>
      <c r="C30" s="3" t="s">
        <v>153</v>
      </c>
      <c r="D30" s="5" t="s">
        <v>73</v>
      </c>
      <c r="E30" s="3">
        <f t="shared" si="11"/>
        <v>1</v>
      </c>
      <c r="F30" s="3" t="str">
        <f t="shared" si="12"/>
        <v>2019</v>
      </c>
      <c r="G30" s="3" t="str">
        <f t="shared" si="3"/>
        <v>2019</v>
      </c>
      <c r="H30" s="5">
        <v>5.0</v>
      </c>
      <c r="I30" s="5">
        <v>4.0</v>
      </c>
      <c r="J30" s="5">
        <v>1.0</v>
      </c>
      <c r="K30" s="5">
        <v>15.0</v>
      </c>
      <c r="L30" s="5">
        <v>1.0</v>
      </c>
      <c r="M30" s="5">
        <v>2.0</v>
      </c>
      <c r="N30" s="5">
        <v>1.0</v>
      </c>
      <c r="O30" s="5">
        <v>1.0</v>
      </c>
      <c r="P30" s="5">
        <v>2.0</v>
      </c>
      <c r="Q30" s="5">
        <v>3.0</v>
      </c>
      <c r="R30" s="5">
        <v>0.0</v>
      </c>
      <c r="S30" s="5">
        <v>40.0</v>
      </c>
      <c r="T30" s="6" t="s">
        <v>163</v>
      </c>
      <c r="U30" s="7">
        <v>1.85</v>
      </c>
      <c r="V30" s="8">
        <v>80.73944186</v>
      </c>
      <c r="W30" s="9" t="s">
        <v>170</v>
      </c>
      <c r="X30" s="6">
        <f t="shared" si="4"/>
        <v>1</v>
      </c>
      <c r="Y30" s="10">
        <v>87.0</v>
      </c>
      <c r="Z30" s="3" t="s">
        <v>76</v>
      </c>
      <c r="AA30" s="3">
        <v>69.0</v>
      </c>
      <c r="AB30" s="3">
        <v>66.0</v>
      </c>
      <c r="AC30" s="3">
        <v>86.0</v>
      </c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>
        <v>89.0</v>
      </c>
      <c r="AP30" s="3"/>
      <c r="AQ30" s="4">
        <v>75.0</v>
      </c>
      <c r="AR30" s="3">
        <v>34.0</v>
      </c>
      <c r="AS30" s="3">
        <f t="shared" ref="AS30:AS31" si="13">AQ30/AR30</f>
        <v>2.205882353</v>
      </c>
      <c r="AT30" s="11">
        <v>344.0</v>
      </c>
      <c r="AU30" s="11">
        <v>15.0</v>
      </c>
      <c r="AV30" s="11">
        <v>1.0</v>
      </c>
      <c r="AW30" s="11">
        <v>1.0</v>
      </c>
      <c r="AX30" s="11">
        <v>2.0</v>
      </c>
      <c r="AY30" s="11">
        <v>1.0</v>
      </c>
      <c r="AZ30" s="11">
        <v>1.0</v>
      </c>
      <c r="BA30" s="11">
        <v>8.0</v>
      </c>
      <c r="BB30" s="11">
        <v>1.0</v>
      </c>
      <c r="BC30" s="11">
        <v>14.0</v>
      </c>
      <c r="BD30" s="11">
        <v>1.0</v>
      </c>
      <c r="BE30" s="11">
        <v>58.0</v>
      </c>
      <c r="BF30" s="11">
        <v>2.0</v>
      </c>
      <c r="BG30" s="11">
        <v>48.0</v>
      </c>
      <c r="BH30" s="11">
        <v>11.0</v>
      </c>
      <c r="BI30" s="11">
        <v>2.0</v>
      </c>
      <c r="BJ30" s="11">
        <v>4.0</v>
      </c>
      <c r="BK30" s="11">
        <v>2.0</v>
      </c>
      <c r="BL30" s="11">
        <v>1.0</v>
      </c>
      <c r="BM30" s="11">
        <v>22.0</v>
      </c>
      <c r="BN30" s="11">
        <v>3.0</v>
      </c>
      <c r="BO30" s="11">
        <v>0.0</v>
      </c>
      <c r="BP30" s="11">
        <v>0.0</v>
      </c>
      <c r="BQ30" s="11">
        <v>0.0</v>
      </c>
      <c r="BR30" s="11">
        <v>0.0</v>
      </c>
      <c r="BS30" s="14"/>
    </row>
    <row r="31" ht="14.25" customHeight="1">
      <c r="A31" s="3" t="s">
        <v>70</v>
      </c>
      <c r="B31" s="4" t="s">
        <v>171</v>
      </c>
      <c r="C31" s="3" t="s">
        <v>153</v>
      </c>
      <c r="D31" s="5" t="s">
        <v>172</v>
      </c>
      <c r="E31" s="3">
        <f t="shared" si="11"/>
        <v>7</v>
      </c>
      <c r="F31" s="3" t="str">
        <f t="shared" si="12"/>
        <v>2013</v>
      </c>
      <c r="G31" s="3" t="str">
        <f t="shared" si="3"/>
        <v>2019</v>
      </c>
      <c r="H31" s="5">
        <v>24.0</v>
      </c>
      <c r="I31" s="5">
        <v>15.0</v>
      </c>
      <c r="J31" s="5">
        <v>9.0</v>
      </c>
      <c r="K31" s="5">
        <v>25.0</v>
      </c>
      <c r="L31" s="5">
        <v>5.0</v>
      </c>
      <c r="M31" s="5">
        <v>0.0</v>
      </c>
      <c r="N31" s="5">
        <v>0.0</v>
      </c>
      <c r="O31" s="5">
        <v>0.0</v>
      </c>
      <c r="P31" s="5">
        <v>12.0</v>
      </c>
      <c r="Q31" s="5">
        <v>12.0</v>
      </c>
      <c r="R31" s="5">
        <v>0.0</v>
      </c>
      <c r="S31" s="5">
        <v>50.0</v>
      </c>
      <c r="T31" s="6" t="s">
        <v>173</v>
      </c>
      <c r="U31" s="7">
        <v>1.91</v>
      </c>
      <c r="V31" s="8">
        <v>89.81128926000001</v>
      </c>
      <c r="W31" s="9" t="s">
        <v>174</v>
      </c>
      <c r="X31" s="6">
        <f t="shared" si="4"/>
        <v>1</v>
      </c>
      <c r="Y31" s="10">
        <v>86.0</v>
      </c>
      <c r="Z31" s="3" t="s">
        <v>143</v>
      </c>
      <c r="AA31" s="3">
        <v>68.0</v>
      </c>
      <c r="AB31" s="3">
        <v>91.0</v>
      </c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>
        <v>88.0</v>
      </c>
      <c r="AQ31" s="4">
        <v>129.0</v>
      </c>
      <c r="AR31" s="3">
        <v>32.0</v>
      </c>
      <c r="AS31" s="3">
        <f t="shared" si="13"/>
        <v>4.03125</v>
      </c>
      <c r="AT31" s="11">
        <v>248.0</v>
      </c>
      <c r="AU31" s="11">
        <v>0.0</v>
      </c>
      <c r="AV31" s="11">
        <v>0.0</v>
      </c>
      <c r="AW31" s="11">
        <v>0.0</v>
      </c>
      <c r="AX31" s="11">
        <v>0.0</v>
      </c>
      <c r="AY31" s="11">
        <v>0.0</v>
      </c>
      <c r="AZ31" s="11">
        <v>0.0</v>
      </c>
      <c r="BA31" s="11">
        <v>8.0</v>
      </c>
      <c r="BB31" s="11">
        <v>5.0</v>
      </c>
      <c r="BC31" s="11">
        <v>10.0</v>
      </c>
      <c r="BD31" s="11">
        <v>0.0</v>
      </c>
      <c r="BE31" s="11">
        <v>10.0</v>
      </c>
      <c r="BF31" s="11">
        <v>1.0</v>
      </c>
      <c r="BG31" s="11">
        <v>29.0</v>
      </c>
      <c r="BH31" s="11">
        <v>2.0</v>
      </c>
      <c r="BI31" s="11">
        <v>0.0</v>
      </c>
      <c r="BJ31" s="11">
        <v>1.0</v>
      </c>
      <c r="BK31" s="11">
        <v>1.0</v>
      </c>
      <c r="BL31" s="11">
        <v>1.0</v>
      </c>
      <c r="BM31" s="11">
        <v>5.0</v>
      </c>
      <c r="BN31" s="11">
        <v>2.0</v>
      </c>
      <c r="BO31" s="11">
        <v>0.0</v>
      </c>
      <c r="BP31" s="11">
        <v>0.0</v>
      </c>
      <c r="BQ31" s="11">
        <v>1.0</v>
      </c>
      <c r="BR31" s="11">
        <v>0.0</v>
      </c>
      <c r="BS31" s="14"/>
    </row>
    <row r="32" ht="14.25" customHeight="1">
      <c r="A32" s="3" t="s">
        <v>70</v>
      </c>
      <c r="B32" s="4" t="s">
        <v>175</v>
      </c>
      <c r="C32" s="3" t="s">
        <v>153</v>
      </c>
      <c r="D32" s="3"/>
      <c r="E32" s="3"/>
      <c r="F32" s="3"/>
      <c r="G32" s="3" t="str">
        <f t="shared" si="3"/>
        <v/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6" t="s">
        <v>173</v>
      </c>
      <c r="U32" s="7">
        <v>1.82</v>
      </c>
      <c r="V32" s="8" t="s">
        <v>164</v>
      </c>
      <c r="W32" s="9" t="s">
        <v>176</v>
      </c>
      <c r="X32" s="6">
        <f t="shared" si="4"/>
        <v>0</v>
      </c>
      <c r="Y32" s="10">
        <v>60.0</v>
      </c>
      <c r="Z32" s="3" t="s">
        <v>177</v>
      </c>
      <c r="AA32" s="3">
        <v>68.0</v>
      </c>
      <c r="AB32" s="3">
        <v>74.0</v>
      </c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>
        <v>79.0</v>
      </c>
      <c r="AQ32" s="4"/>
      <c r="AR32" s="3"/>
      <c r="AS32" s="3"/>
      <c r="BS32" s="14"/>
    </row>
    <row r="33" ht="14.25" customHeight="1">
      <c r="A33" s="3" t="s">
        <v>70</v>
      </c>
      <c r="B33" s="4" t="s">
        <v>178</v>
      </c>
      <c r="C33" s="3" t="s">
        <v>153</v>
      </c>
      <c r="D33" s="5" t="s">
        <v>179</v>
      </c>
      <c r="E33" s="3">
        <f>G33-F33+1</f>
        <v>3</v>
      </c>
      <c r="F33" s="3" t="str">
        <f>LEFT(D33, SEARCH("-",D33,1)-1)</f>
        <v>2016</v>
      </c>
      <c r="G33" s="3" t="str">
        <f t="shared" si="3"/>
        <v>2018</v>
      </c>
      <c r="H33" s="5">
        <v>11.0</v>
      </c>
      <c r="I33" s="5">
        <v>11.0</v>
      </c>
      <c r="J33" s="5">
        <v>0.0</v>
      </c>
      <c r="K33" s="5">
        <v>10.0</v>
      </c>
      <c r="L33" s="5">
        <v>2.0</v>
      </c>
      <c r="M33" s="5">
        <v>0.0</v>
      </c>
      <c r="N33" s="5">
        <v>0.0</v>
      </c>
      <c r="O33" s="5">
        <v>0.0</v>
      </c>
      <c r="P33" s="5">
        <v>5.0</v>
      </c>
      <c r="Q33" s="5">
        <v>6.0</v>
      </c>
      <c r="R33" s="5">
        <v>0.0</v>
      </c>
      <c r="S33" s="5">
        <v>45.45</v>
      </c>
      <c r="T33" s="6" t="s">
        <v>173</v>
      </c>
      <c r="U33" s="7">
        <v>1.85</v>
      </c>
      <c r="V33" s="8">
        <v>91.62565874</v>
      </c>
      <c r="W33" s="9" t="s">
        <v>180</v>
      </c>
      <c r="X33" s="6">
        <f t="shared" si="4"/>
        <v>1</v>
      </c>
      <c r="Y33" s="10">
        <v>81.0</v>
      </c>
      <c r="Z33" s="3" t="s">
        <v>87</v>
      </c>
      <c r="AA33" s="3">
        <v>74.0</v>
      </c>
      <c r="AB33" s="3">
        <v>81.0</v>
      </c>
      <c r="AC33" s="3">
        <v>50.0</v>
      </c>
      <c r="AD33" s="3">
        <v>29.0</v>
      </c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4"/>
      <c r="AR33" s="3"/>
      <c r="AS33" s="3"/>
      <c r="BS33" s="14"/>
    </row>
    <row r="34" ht="14.25" customHeight="1">
      <c r="A34" s="3" t="s">
        <v>70</v>
      </c>
      <c r="B34" s="4" t="s">
        <v>181</v>
      </c>
      <c r="C34" s="3" t="s">
        <v>153</v>
      </c>
      <c r="D34" s="3"/>
      <c r="E34" s="3"/>
      <c r="F34" s="3"/>
      <c r="G34" s="3" t="str">
        <f t="shared" si="3"/>
        <v/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6" t="s">
        <v>173</v>
      </c>
      <c r="U34" s="7">
        <v>1.83</v>
      </c>
      <c r="V34" s="8" t="s">
        <v>164</v>
      </c>
      <c r="W34" s="9" t="s">
        <v>182</v>
      </c>
      <c r="X34" s="6">
        <f t="shared" si="4"/>
        <v>0</v>
      </c>
      <c r="Y34" s="10">
        <v>66.0</v>
      </c>
      <c r="Z34" s="3" t="s">
        <v>98</v>
      </c>
      <c r="AA34" s="3">
        <v>59.0</v>
      </c>
      <c r="AB34" s="3">
        <v>69.0</v>
      </c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>
        <v>75.0</v>
      </c>
      <c r="AQ34" s="4"/>
      <c r="AR34" s="3"/>
      <c r="AS34" s="3"/>
      <c r="BS34" s="14"/>
    </row>
    <row r="35" ht="14.25" customHeight="1">
      <c r="A35" s="3" t="s">
        <v>70</v>
      </c>
      <c r="B35" s="4" t="s">
        <v>183</v>
      </c>
      <c r="C35" s="3" t="s">
        <v>153</v>
      </c>
      <c r="D35" s="3"/>
      <c r="E35" s="3"/>
      <c r="F35" s="3"/>
      <c r="G35" s="3" t="str">
        <f t="shared" si="3"/>
        <v/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6" t="s">
        <v>184</v>
      </c>
      <c r="U35" s="7">
        <v>1.72</v>
      </c>
      <c r="V35" s="8" t="s">
        <v>185</v>
      </c>
      <c r="W35" s="9" t="s">
        <v>186</v>
      </c>
      <c r="X35" s="6">
        <f t="shared" si="4"/>
        <v>0</v>
      </c>
      <c r="Y35" s="10">
        <v>61.0</v>
      </c>
      <c r="Z35" s="3" t="s">
        <v>111</v>
      </c>
      <c r="AA35" s="3">
        <v>59.0</v>
      </c>
      <c r="AB35" s="3"/>
      <c r="AC35" s="3"/>
      <c r="AD35" s="3">
        <v>82.0</v>
      </c>
      <c r="AE35" s="3"/>
      <c r="AF35" s="3"/>
      <c r="AG35" s="3"/>
      <c r="AH35" s="3"/>
      <c r="AI35" s="3"/>
      <c r="AJ35" s="3"/>
      <c r="AK35" s="3"/>
      <c r="AL35" s="3"/>
      <c r="AM35" s="3">
        <v>86.0</v>
      </c>
      <c r="AN35" s="3">
        <v>79.0</v>
      </c>
      <c r="AO35" s="3"/>
      <c r="AP35" s="3"/>
      <c r="AQ35" s="4"/>
      <c r="AR35" s="3"/>
      <c r="AS35" s="3"/>
      <c r="BS35" s="14"/>
    </row>
    <row r="36" ht="14.25" customHeight="1">
      <c r="A36" s="3" t="s">
        <v>70</v>
      </c>
      <c r="B36" s="4" t="s">
        <v>187</v>
      </c>
      <c r="C36" s="3" t="s">
        <v>153</v>
      </c>
      <c r="D36" s="3"/>
      <c r="E36" s="3"/>
      <c r="F36" s="3"/>
      <c r="G36" s="3" t="str">
        <f t="shared" si="3"/>
        <v/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6" t="s">
        <v>188</v>
      </c>
      <c r="U36" s="7">
        <v>1.81</v>
      </c>
      <c r="V36" s="8" t="s">
        <v>189</v>
      </c>
      <c r="W36" s="9" t="s">
        <v>190</v>
      </c>
      <c r="X36" s="6">
        <f t="shared" si="4"/>
        <v>0</v>
      </c>
      <c r="Y36" s="10">
        <v>71.0</v>
      </c>
      <c r="Z36" s="3" t="s">
        <v>143</v>
      </c>
      <c r="AA36" s="3">
        <v>64.0</v>
      </c>
      <c r="AB36" s="3">
        <v>74.0</v>
      </c>
      <c r="AC36" s="3">
        <v>55.0</v>
      </c>
      <c r="AD36" s="3">
        <v>29.0</v>
      </c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4"/>
      <c r="AR36" s="3"/>
      <c r="AS36" s="3"/>
      <c r="BS36" s="14"/>
    </row>
    <row r="37" ht="14.25" customHeight="1">
      <c r="A37" s="3" t="s">
        <v>70</v>
      </c>
      <c r="B37" s="4" t="s">
        <v>191</v>
      </c>
      <c r="C37" s="3" t="s">
        <v>153</v>
      </c>
      <c r="D37" s="3"/>
      <c r="E37" s="3"/>
      <c r="F37" s="3"/>
      <c r="G37" s="3" t="str">
        <f t="shared" si="3"/>
        <v/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6" t="s">
        <v>188</v>
      </c>
      <c r="U37" s="7">
        <v>1.73</v>
      </c>
      <c r="V37" s="8" t="s">
        <v>192</v>
      </c>
      <c r="W37" s="15" t="s">
        <v>193</v>
      </c>
      <c r="X37" s="6">
        <f t="shared" si="4"/>
        <v>0</v>
      </c>
      <c r="Y37" s="10">
        <v>75.0</v>
      </c>
      <c r="Z37" s="3" t="s">
        <v>98</v>
      </c>
      <c r="AA37" s="3">
        <v>69.0</v>
      </c>
      <c r="AB37" s="3">
        <v>83.0</v>
      </c>
      <c r="AC37" s="3">
        <v>58.0</v>
      </c>
      <c r="AD37" s="3">
        <v>29.0</v>
      </c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4"/>
      <c r="AR37" s="3"/>
      <c r="AS37" s="3"/>
      <c r="BS37" s="16"/>
    </row>
    <row r="38" ht="14.25" customHeight="1">
      <c r="A38" s="3" t="s">
        <v>70</v>
      </c>
      <c r="B38" s="4" t="s">
        <v>194</v>
      </c>
      <c r="C38" s="3" t="s">
        <v>153</v>
      </c>
      <c r="D38" s="5" t="s">
        <v>73</v>
      </c>
      <c r="E38" s="3">
        <f>G38-F38+1</f>
        <v>1</v>
      </c>
      <c r="F38" s="3" t="str">
        <f>LEFT(D38, SEARCH("-",D38,1)-1)</f>
        <v>2019</v>
      </c>
      <c r="G38" s="3" t="str">
        <f t="shared" si="3"/>
        <v>2019</v>
      </c>
      <c r="H38" s="5">
        <v>5.0</v>
      </c>
      <c r="I38" s="5">
        <v>5.0</v>
      </c>
      <c r="J38" s="5">
        <v>0.0</v>
      </c>
      <c r="K38" s="5">
        <v>10.0</v>
      </c>
      <c r="L38" s="5">
        <v>2.0</v>
      </c>
      <c r="M38" s="5">
        <v>0.0</v>
      </c>
      <c r="N38" s="5">
        <v>0.0</v>
      </c>
      <c r="O38" s="5">
        <v>0.0</v>
      </c>
      <c r="P38" s="5">
        <v>2.0</v>
      </c>
      <c r="Q38" s="5">
        <v>3.0</v>
      </c>
      <c r="R38" s="5">
        <v>0.0</v>
      </c>
      <c r="S38" s="5">
        <v>40.0</v>
      </c>
      <c r="T38" s="6" t="s">
        <v>188</v>
      </c>
      <c r="U38" s="7">
        <v>1.85</v>
      </c>
      <c r="V38" s="8">
        <v>91.62565874</v>
      </c>
      <c r="W38" s="9" t="s">
        <v>195</v>
      </c>
      <c r="X38" s="6">
        <f t="shared" si="4"/>
        <v>1</v>
      </c>
      <c r="Y38" s="10">
        <v>81.0</v>
      </c>
      <c r="Z38" s="3" t="s">
        <v>196</v>
      </c>
      <c r="AA38" s="3">
        <v>79.0</v>
      </c>
      <c r="AB38" s="3">
        <v>83.0</v>
      </c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>
        <v>86.0</v>
      </c>
      <c r="AQ38" s="4">
        <v>279.0</v>
      </c>
      <c r="AR38" s="3">
        <v>28.0</v>
      </c>
      <c r="AS38" s="3">
        <f>AQ38/AR38</f>
        <v>9.964285714</v>
      </c>
      <c r="AT38" s="11">
        <v>372.0</v>
      </c>
      <c r="AU38" s="11">
        <v>10.0</v>
      </c>
      <c r="AV38" s="11">
        <v>2.0</v>
      </c>
      <c r="AW38" s="11">
        <v>1.0</v>
      </c>
      <c r="AX38" s="11">
        <v>0.0</v>
      </c>
      <c r="AY38" s="11">
        <v>0.0</v>
      </c>
      <c r="AZ38" s="11">
        <v>0.0</v>
      </c>
      <c r="BA38" s="11">
        <v>14.0</v>
      </c>
      <c r="BB38" s="11">
        <v>7.0</v>
      </c>
      <c r="BC38" s="11">
        <v>4.0</v>
      </c>
      <c r="BD38" s="11">
        <v>0.0</v>
      </c>
      <c r="BE38" s="11">
        <v>18.0</v>
      </c>
      <c r="BF38" s="11">
        <v>5.0</v>
      </c>
      <c r="BG38" s="11">
        <v>26.0</v>
      </c>
      <c r="BH38" s="11">
        <v>8.0</v>
      </c>
      <c r="BI38" s="11">
        <v>4.0</v>
      </c>
      <c r="BJ38" s="11">
        <v>6.0</v>
      </c>
      <c r="BK38" s="11">
        <v>5.0</v>
      </c>
      <c r="BL38" s="11">
        <v>1.0</v>
      </c>
      <c r="BM38" s="11">
        <v>5.0</v>
      </c>
      <c r="BN38" s="11">
        <v>7.0</v>
      </c>
      <c r="BO38" s="11">
        <v>0.0</v>
      </c>
      <c r="BP38" s="11">
        <v>0.0</v>
      </c>
      <c r="BQ38" s="11">
        <v>0.0</v>
      </c>
      <c r="BR38" s="11">
        <v>0.0</v>
      </c>
      <c r="BS38" s="14"/>
    </row>
    <row r="39" ht="14.25" customHeight="1">
      <c r="A39" s="3" t="s">
        <v>70</v>
      </c>
      <c r="B39" s="4" t="s">
        <v>197</v>
      </c>
      <c r="C39" s="3" t="s">
        <v>153</v>
      </c>
      <c r="D39" s="3"/>
      <c r="E39" s="3"/>
      <c r="F39" s="3"/>
      <c r="G39" s="3" t="str">
        <f t="shared" si="3"/>
        <v/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6" t="s">
        <v>198</v>
      </c>
      <c r="U39" s="7">
        <v>1.8</v>
      </c>
      <c r="V39" s="8">
        <v>74.84274105</v>
      </c>
      <c r="W39" s="9" t="s">
        <v>199</v>
      </c>
      <c r="X39" s="6">
        <f t="shared" si="4"/>
        <v>0</v>
      </c>
      <c r="Y39" s="10">
        <v>71.0</v>
      </c>
      <c r="Z39" s="3" t="s">
        <v>129</v>
      </c>
      <c r="AA39" s="3">
        <v>58.0</v>
      </c>
      <c r="AB39" s="3">
        <v>79.0</v>
      </c>
      <c r="AC39" s="3">
        <v>54.0</v>
      </c>
      <c r="AD39" s="3">
        <v>85.0</v>
      </c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4"/>
      <c r="AR39" s="3"/>
      <c r="AS39" s="3"/>
      <c r="BS39" s="14"/>
    </row>
    <row r="40" ht="14.25" customHeight="1">
      <c r="A40" s="3" t="s">
        <v>70</v>
      </c>
      <c r="B40" s="4" t="s">
        <v>200</v>
      </c>
      <c r="C40" s="3" t="s">
        <v>153</v>
      </c>
      <c r="D40" s="17" t="s">
        <v>201</v>
      </c>
      <c r="E40" s="3">
        <f>G40-F40+1</f>
        <v>4</v>
      </c>
      <c r="F40" s="3" t="str">
        <f>LEFT(D40, SEARCH("-",D40,1)-1)</f>
        <v>2015</v>
      </c>
      <c r="G40" s="3" t="str">
        <f t="shared" si="3"/>
        <v>2018</v>
      </c>
      <c r="H40" s="17">
        <v>5.0</v>
      </c>
      <c r="I40" s="17">
        <v>5.0</v>
      </c>
      <c r="J40" s="17">
        <v>0.0</v>
      </c>
      <c r="K40" s="17">
        <v>15.0</v>
      </c>
      <c r="L40" s="17">
        <v>3.0</v>
      </c>
      <c r="M40" s="17">
        <v>0.0</v>
      </c>
      <c r="N40" s="17">
        <v>0.0</v>
      </c>
      <c r="O40" s="17">
        <v>0.0</v>
      </c>
      <c r="P40" s="17">
        <v>2.0</v>
      </c>
      <c r="Q40" s="17">
        <v>3.0</v>
      </c>
      <c r="R40" s="17">
        <v>0.0</v>
      </c>
      <c r="S40" s="17">
        <v>40.0</v>
      </c>
      <c r="T40" s="6" t="s">
        <v>188</v>
      </c>
      <c r="U40" s="7">
        <v>1.85</v>
      </c>
      <c r="V40" s="8">
        <v>89.81128926000001</v>
      </c>
      <c r="W40" s="9" t="s">
        <v>202</v>
      </c>
      <c r="X40" s="6">
        <f t="shared" si="4"/>
        <v>1</v>
      </c>
      <c r="Y40" s="10">
        <v>83.0</v>
      </c>
      <c r="Z40" s="3" t="s">
        <v>87</v>
      </c>
      <c r="AA40" s="3">
        <v>83.0</v>
      </c>
      <c r="AB40" s="3">
        <v>85.0</v>
      </c>
      <c r="AC40" s="3">
        <v>81.0</v>
      </c>
      <c r="AD40" s="3">
        <v>29.0</v>
      </c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4"/>
      <c r="AR40" s="3"/>
      <c r="AS40" s="3"/>
      <c r="BS40" s="14"/>
    </row>
    <row r="41" ht="14.25" customHeight="1">
      <c r="A41" s="3" t="s">
        <v>70</v>
      </c>
      <c r="B41" s="4" t="s">
        <v>203</v>
      </c>
      <c r="C41" s="3" t="s">
        <v>153</v>
      </c>
      <c r="D41" s="3"/>
      <c r="E41" s="3"/>
      <c r="F41" s="3"/>
      <c r="G41" s="3" t="str">
        <f t="shared" si="3"/>
        <v/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6" t="s">
        <v>204</v>
      </c>
      <c r="U41" s="7">
        <v>1.82</v>
      </c>
      <c r="V41" s="8" t="s">
        <v>205</v>
      </c>
      <c r="W41" s="9" t="s">
        <v>206</v>
      </c>
      <c r="X41" s="6">
        <f t="shared" si="4"/>
        <v>0</v>
      </c>
      <c r="Y41" s="10"/>
      <c r="Z41" s="3" t="s">
        <v>98</v>
      </c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4"/>
      <c r="AR41" s="3"/>
      <c r="AS41" s="3"/>
      <c r="BS41" s="14"/>
    </row>
    <row r="42" ht="14.25" customHeight="1">
      <c r="A42" s="3" t="s">
        <v>70</v>
      </c>
      <c r="B42" s="4" t="s">
        <v>207</v>
      </c>
      <c r="C42" s="3" t="s">
        <v>153</v>
      </c>
      <c r="D42" s="3"/>
      <c r="E42" s="3"/>
      <c r="F42" s="3"/>
      <c r="G42" s="3" t="str">
        <f t="shared" si="3"/>
        <v/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6" t="s">
        <v>198</v>
      </c>
      <c r="U42" s="7">
        <v>1.83</v>
      </c>
      <c r="V42" s="8">
        <v>88.90410452</v>
      </c>
      <c r="W42" s="9" t="s">
        <v>208</v>
      </c>
      <c r="X42" s="6">
        <f t="shared" si="4"/>
        <v>0</v>
      </c>
      <c r="Y42" s="10">
        <v>66.0</v>
      </c>
      <c r="Z42" s="3" t="s">
        <v>143</v>
      </c>
      <c r="AA42" s="3">
        <v>55.0</v>
      </c>
      <c r="AB42" s="3"/>
      <c r="AC42" s="3"/>
      <c r="AD42" s="3">
        <v>29.0</v>
      </c>
      <c r="AE42" s="3"/>
      <c r="AF42" s="3"/>
      <c r="AG42" s="3"/>
      <c r="AH42" s="3"/>
      <c r="AI42" s="3"/>
      <c r="AJ42" s="3"/>
      <c r="AK42" s="3"/>
      <c r="AL42" s="3"/>
      <c r="AM42" s="3">
        <v>91.0</v>
      </c>
      <c r="AN42" s="3">
        <v>87.0</v>
      </c>
      <c r="AO42" s="3"/>
      <c r="AP42" s="3"/>
      <c r="AQ42" s="4"/>
      <c r="AR42" s="3"/>
      <c r="AS42" s="3"/>
      <c r="BS42" s="14"/>
    </row>
    <row r="43" ht="14.25" customHeight="1">
      <c r="A43" s="3" t="s">
        <v>70</v>
      </c>
      <c r="B43" s="4" t="s">
        <v>209</v>
      </c>
      <c r="C43" s="3" t="s">
        <v>153</v>
      </c>
      <c r="D43" s="5" t="s">
        <v>73</v>
      </c>
      <c r="E43" s="3">
        <f>G43-F43+1</f>
        <v>1</v>
      </c>
      <c r="F43" s="3" t="str">
        <f>LEFT(D43, SEARCH("-",D43,1)-1)</f>
        <v>2019</v>
      </c>
      <c r="G43" s="3" t="str">
        <f t="shared" si="3"/>
        <v>2019</v>
      </c>
      <c r="H43" s="5">
        <v>4.0</v>
      </c>
      <c r="I43" s="5">
        <v>2.0</v>
      </c>
      <c r="J43" s="5">
        <v>2.0</v>
      </c>
      <c r="K43" s="5">
        <v>5.0</v>
      </c>
      <c r="L43" s="5">
        <v>0.0</v>
      </c>
      <c r="M43" s="5">
        <v>1.0</v>
      </c>
      <c r="N43" s="5">
        <v>1.0</v>
      </c>
      <c r="O43" s="5">
        <v>0.0</v>
      </c>
      <c r="P43" s="5">
        <v>2.0</v>
      </c>
      <c r="Q43" s="5">
        <v>2.0</v>
      </c>
      <c r="R43" s="5">
        <v>0.0</v>
      </c>
      <c r="S43" s="5">
        <v>50.0</v>
      </c>
      <c r="T43" s="6" t="s">
        <v>198</v>
      </c>
      <c r="U43" s="7">
        <v>1.78</v>
      </c>
      <c r="V43" s="8">
        <v>79.83225712000001</v>
      </c>
      <c r="W43" s="9" t="s">
        <v>210</v>
      </c>
      <c r="X43" s="6">
        <f t="shared" si="4"/>
        <v>1</v>
      </c>
      <c r="Y43" s="10">
        <v>90.0</v>
      </c>
      <c r="Z43" s="3" t="s">
        <v>76</v>
      </c>
      <c r="AA43" s="3">
        <v>86.0</v>
      </c>
      <c r="AB43" s="3"/>
      <c r="AC43" s="3"/>
      <c r="AD43" s="3">
        <v>88.0</v>
      </c>
      <c r="AE43" s="3"/>
      <c r="AF43" s="3"/>
      <c r="AG43" s="3"/>
      <c r="AH43" s="3"/>
      <c r="AI43" s="3"/>
      <c r="AJ43" s="3"/>
      <c r="AK43" s="3"/>
      <c r="AL43" s="3"/>
      <c r="AM43" s="3">
        <v>90.0</v>
      </c>
      <c r="AN43" s="3">
        <v>83.0</v>
      </c>
      <c r="AO43" s="3"/>
      <c r="AP43" s="3"/>
      <c r="AQ43" s="4">
        <v>106.0</v>
      </c>
      <c r="AR43" s="3">
        <v>25.0</v>
      </c>
      <c r="AS43" s="3">
        <f>AQ43/AR43</f>
        <v>4.24</v>
      </c>
      <c r="AT43" s="11">
        <v>183.0</v>
      </c>
      <c r="AU43" s="11">
        <v>5.0</v>
      </c>
      <c r="AV43" s="11">
        <v>0.0</v>
      </c>
      <c r="AW43" s="11">
        <v>1.0</v>
      </c>
      <c r="AX43" s="11">
        <v>1.0</v>
      </c>
      <c r="AY43" s="11">
        <v>1.0</v>
      </c>
      <c r="AZ43" s="11">
        <v>0.0</v>
      </c>
      <c r="BA43" s="11">
        <v>11.0</v>
      </c>
      <c r="BB43" s="11">
        <v>2.0</v>
      </c>
      <c r="BC43" s="11">
        <v>3.0</v>
      </c>
      <c r="BD43" s="11">
        <v>0.0</v>
      </c>
      <c r="BE43" s="11">
        <v>21.0</v>
      </c>
      <c r="BF43" s="11">
        <v>2.0</v>
      </c>
      <c r="BG43" s="11">
        <v>2.0</v>
      </c>
      <c r="BH43" s="11">
        <v>1.0</v>
      </c>
      <c r="BI43" s="11">
        <v>1.0</v>
      </c>
      <c r="BJ43" s="11">
        <v>4.0</v>
      </c>
      <c r="BK43" s="11">
        <v>3.0</v>
      </c>
      <c r="BL43" s="11">
        <v>1.0</v>
      </c>
      <c r="BM43" s="11">
        <v>7.0</v>
      </c>
      <c r="BN43" s="11">
        <v>5.0</v>
      </c>
      <c r="BO43" s="11">
        <v>1.0</v>
      </c>
      <c r="BP43" s="11">
        <v>0.0</v>
      </c>
      <c r="BQ43" s="11">
        <v>0.0</v>
      </c>
      <c r="BR43" s="11">
        <v>0.0</v>
      </c>
      <c r="BS43" s="14"/>
    </row>
    <row r="44" ht="14.25" customHeight="1">
      <c r="A44" s="3" t="s">
        <v>211</v>
      </c>
      <c r="B44" s="4" t="s">
        <v>212</v>
      </c>
      <c r="C44" s="3" t="s">
        <v>72</v>
      </c>
      <c r="D44" s="3"/>
      <c r="E44" s="3"/>
      <c r="F44" s="3"/>
      <c r="G44" s="3" t="str">
        <f t="shared" si="3"/>
        <v/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6" t="s">
        <v>126</v>
      </c>
      <c r="U44" s="7">
        <v>1.93</v>
      </c>
      <c r="V44" s="8" t="s">
        <v>89</v>
      </c>
      <c r="W44" s="9" t="s">
        <v>213</v>
      </c>
      <c r="X44" s="6">
        <f t="shared" si="4"/>
        <v>0</v>
      </c>
      <c r="Y44" s="10">
        <v>89.0</v>
      </c>
      <c r="Z44" s="3" t="s">
        <v>214</v>
      </c>
      <c r="AA44" s="3">
        <v>87.0</v>
      </c>
      <c r="AB44" s="3">
        <v>82.0</v>
      </c>
      <c r="AC44" s="3"/>
      <c r="AD44" s="3"/>
      <c r="AE44" s="3">
        <v>72.0</v>
      </c>
      <c r="AF44" s="3"/>
      <c r="AG44" s="3"/>
      <c r="AH44" s="3"/>
      <c r="AI44" s="3"/>
      <c r="AJ44" s="3"/>
      <c r="AK44" s="3"/>
      <c r="AL44" s="3">
        <v>29.0</v>
      </c>
      <c r="AM44" s="3"/>
      <c r="AN44" s="3"/>
      <c r="AO44" s="3"/>
      <c r="AP44" s="3"/>
      <c r="AQ44" s="4"/>
      <c r="AR44" s="3"/>
      <c r="AS44" s="3"/>
      <c r="BS44" s="14"/>
    </row>
    <row r="45" ht="14.25" customHeight="1">
      <c r="A45" s="3" t="s">
        <v>211</v>
      </c>
      <c r="B45" s="4" t="s">
        <v>215</v>
      </c>
      <c r="C45" s="3" t="s">
        <v>72</v>
      </c>
      <c r="D45" s="3"/>
      <c r="E45" s="3"/>
      <c r="F45" s="3"/>
      <c r="G45" s="3" t="str">
        <f t="shared" si="3"/>
        <v/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6" t="s">
        <v>216</v>
      </c>
      <c r="U45" s="7">
        <v>2.01</v>
      </c>
      <c r="V45" s="8" t="s">
        <v>89</v>
      </c>
      <c r="W45" s="9" t="s">
        <v>217</v>
      </c>
      <c r="X45" s="6">
        <f t="shared" si="4"/>
        <v>0</v>
      </c>
      <c r="Y45" s="10">
        <v>85.0</v>
      </c>
      <c r="Z45" s="3" t="s">
        <v>214</v>
      </c>
      <c r="AA45" s="3">
        <v>85.0</v>
      </c>
      <c r="AB45" s="3">
        <v>73.0</v>
      </c>
      <c r="AC45" s="3"/>
      <c r="AD45" s="3"/>
      <c r="AE45" s="3">
        <v>65.0</v>
      </c>
      <c r="AF45" s="3"/>
      <c r="AG45" s="3"/>
      <c r="AH45" s="3"/>
      <c r="AI45" s="3"/>
      <c r="AJ45" s="3"/>
      <c r="AK45" s="3"/>
      <c r="AL45" s="3">
        <v>29.0</v>
      </c>
      <c r="AM45" s="3"/>
      <c r="AN45" s="3"/>
      <c r="AO45" s="3"/>
      <c r="AP45" s="3"/>
      <c r="AQ45" s="4"/>
      <c r="AR45" s="3"/>
      <c r="AS45" s="3"/>
      <c r="BS45" s="14"/>
    </row>
    <row r="46" ht="14.25" customHeight="1">
      <c r="A46" s="3" t="s">
        <v>211</v>
      </c>
      <c r="B46" s="4" t="s">
        <v>218</v>
      </c>
      <c r="C46" s="3" t="s">
        <v>72</v>
      </c>
      <c r="D46" s="5" t="s">
        <v>84</v>
      </c>
      <c r="E46" s="3">
        <f t="shared" ref="E46:E48" si="14">G46-F46+1</f>
        <v>4</v>
      </c>
      <c r="F46" s="3" t="str">
        <f t="shared" ref="F46:F48" si="15">LEFT(D46, SEARCH("-",D46,1)-1)</f>
        <v>2016</v>
      </c>
      <c r="G46" s="3" t="str">
        <f t="shared" si="3"/>
        <v>2019</v>
      </c>
      <c r="H46" s="5">
        <v>8.0</v>
      </c>
      <c r="I46" s="5">
        <v>1.0</v>
      </c>
      <c r="J46" s="5">
        <v>7.0</v>
      </c>
      <c r="K46" s="5">
        <v>0.0</v>
      </c>
      <c r="L46" s="5">
        <v>0.0</v>
      </c>
      <c r="M46" s="5">
        <v>0.0</v>
      </c>
      <c r="N46" s="5">
        <v>0.0</v>
      </c>
      <c r="O46" s="5">
        <v>0.0</v>
      </c>
      <c r="P46" s="5">
        <v>6.0</v>
      </c>
      <c r="Q46" s="5">
        <v>2.0</v>
      </c>
      <c r="R46" s="5">
        <v>0.0</v>
      </c>
      <c r="S46" s="5">
        <v>75.0</v>
      </c>
      <c r="T46" s="6" t="s">
        <v>219</v>
      </c>
      <c r="U46" s="7">
        <v>1.98</v>
      </c>
      <c r="V46" s="8">
        <v>114.75886961</v>
      </c>
      <c r="W46" s="9" t="s">
        <v>220</v>
      </c>
      <c r="X46" s="6">
        <f t="shared" si="4"/>
        <v>1</v>
      </c>
      <c r="Y46" s="10">
        <v>79.0</v>
      </c>
      <c r="Z46" s="3" t="s">
        <v>221</v>
      </c>
      <c r="AA46" s="3">
        <v>43.0</v>
      </c>
      <c r="AB46" s="3"/>
      <c r="AC46" s="3"/>
      <c r="AD46" s="3"/>
      <c r="AE46" s="3"/>
      <c r="AF46" s="3">
        <v>87.0</v>
      </c>
      <c r="AG46" s="3"/>
      <c r="AH46" s="3">
        <v>83.0</v>
      </c>
      <c r="AI46" s="3">
        <v>92.0</v>
      </c>
      <c r="AJ46" s="3"/>
      <c r="AK46" s="3"/>
      <c r="AL46" s="3"/>
      <c r="AM46" s="3"/>
      <c r="AN46" s="3"/>
      <c r="AO46" s="3"/>
      <c r="AP46" s="3"/>
      <c r="AQ46" s="4">
        <v>27.0</v>
      </c>
      <c r="AR46" s="3">
        <v>14.0</v>
      </c>
      <c r="AS46" s="3">
        <f t="shared" ref="AS46:AS48" si="16">AQ46/AR46</f>
        <v>1.928571429</v>
      </c>
      <c r="AT46" s="11">
        <v>109.0</v>
      </c>
      <c r="AU46" s="11">
        <v>0.0</v>
      </c>
      <c r="AV46" s="11">
        <v>0.0</v>
      </c>
      <c r="AW46" s="11">
        <v>0.0</v>
      </c>
      <c r="AX46" s="11">
        <v>0.0</v>
      </c>
      <c r="AY46" s="11">
        <v>0.0</v>
      </c>
      <c r="AZ46" s="11">
        <v>0.0</v>
      </c>
      <c r="BA46" s="11">
        <v>1.0</v>
      </c>
      <c r="BB46" s="11">
        <v>0.0</v>
      </c>
      <c r="BC46" s="11">
        <v>6.0</v>
      </c>
      <c r="BD46" s="11">
        <v>0.0</v>
      </c>
      <c r="BE46" s="11">
        <v>2.0</v>
      </c>
      <c r="BF46" s="11">
        <v>0.0</v>
      </c>
      <c r="BG46" s="11">
        <v>21.0</v>
      </c>
      <c r="BH46" s="11">
        <v>3.0</v>
      </c>
      <c r="BI46" s="11">
        <v>1.0</v>
      </c>
      <c r="BJ46" s="11">
        <v>1.0</v>
      </c>
      <c r="BK46" s="11">
        <v>1.0</v>
      </c>
      <c r="BL46" s="11">
        <v>0.0</v>
      </c>
      <c r="BM46" s="11">
        <v>0.0</v>
      </c>
      <c r="BN46" s="11">
        <v>0.0</v>
      </c>
      <c r="BO46" s="11">
        <v>3.0</v>
      </c>
      <c r="BP46" s="11">
        <v>2.0</v>
      </c>
      <c r="BQ46" s="11">
        <v>0.0</v>
      </c>
      <c r="BR46" s="11">
        <v>0.0</v>
      </c>
      <c r="BS46" s="14"/>
    </row>
    <row r="47" ht="14.25" customHeight="1">
      <c r="A47" s="3" t="s">
        <v>211</v>
      </c>
      <c r="B47" s="4" t="s">
        <v>222</v>
      </c>
      <c r="C47" s="3" t="s">
        <v>72</v>
      </c>
      <c r="D47" s="17" t="s">
        <v>84</v>
      </c>
      <c r="E47" s="3">
        <f t="shared" si="14"/>
        <v>4</v>
      </c>
      <c r="F47" s="3" t="str">
        <f t="shared" si="15"/>
        <v>2016</v>
      </c>
      <c r="G47" s="3" t="str">
        <f t="shared" si="3"/>
        <v>2019</v>
      </c>
      <c r="H47" s="17">
        <v>16.0</v>
      </c>
      <c r="I47" s="17">
        <v>14.0</v>
      </c>
      <c r="J47" s="17">
        <v>2.0</v>
      </c>
      <c r="K47" s="17">
        <v>0.0</v>
      </c>
      <c r="L47" s="17">
        <v>0.0</v>
      </c>
      <c r="M47" s="17">
        <v>0.0</v>
      </c>
      <c r="N47" s="17">
        <v>0.0</v>
      </c>
      <c r="O47" s="17">
        <v>0.0</v>
      </c>
      <c r="P47" s="17">
        <v>10.0</v>
      </c>
      <c r="Q47" s="17">
        <v>5.0</v>
      </c>
      <c r="R47" s="17">
        <v>1.0</v>
      </c>
      <c r="S47" s="17">
        <v>65.62</v>
      </c>
      <c r="T47" s="6" t="s">
        <v>74</v>
      </c>
      <c r="U47" s="7">
        <v>1.83</v>
      </c>
      <c r="V47" s="8">
        <v>122.01634753</v>
      </c>
      <c r="W47" s="9" t="s">
        <v>223</v>
      </c>
      <c r="X47" s="6">
        <f t="shared" si="4"/>
        <v>1</v>
      </c>
      <c r="Y47" s="10">
        <v>87.0</v>
      </c>
      <c r="Z47" s="3" t="s">
        <v>214</v>
      </c>
      <c r="AA47" s="3">
        <v>86.0</v>
      </c>
      <c r="AB47" s="3"/>
      <c r="AC47" s="3"/>
      <c r="AD47" s="3"/>
      <c r="AE47" s="3">
        <v>83.0</v>
      </c>
      <c r="AF47" s="3">
        <v>85.0</v>
      </c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4">
        <v>37.0</v>
      </c>
      <c r="AR47" s="3">
        <v>49.0</v>
      </c>
      <c r="AS47" s="3">
        <f t="shared" si="16"/>
        <v>0.7551020408</v>
      </c>
      <c r="AT47" s="11">
        <v>311.0</v>
      </c>
      <c r="AU47" s="11">
        <v>0.0</v>
      </c>
      <c r="AV47" s="11">
        <v>0.0</v>
      </c>
      <c r="AW47" s="11">
        <v>0.0</v>
      </c>
      <c r="AX47" s="11">
        <v>0.0</v>
      </c>
      <c r="AY47" s="11">
        <v>0.0</v>
      </c>
      <c r="AZ47" s="11">
        <v>0.0</v>
      </c>
      <c r="BA47" s="11">
        <v>5.0</v>
      </c>
      <c r="BB47" s="11">
        <v>2.0</v>
      </c>
      <c r="BC47" s="11">
        <v>12.0</v>
      </c>
      <c r="BD47" s="11">
        <v>0.0</v>
      </c>
      <c r="BE47" s="11">
        <v>13.0</v>
      </c>
      <c r="BF47" s="11">
        <v>2.0</v>
      </c>
      <c r="BG47" s="11">
        <v>33.0</v>
      </c>
      <c r="BH47" s="11">
        <v>7.0</v>
      </c>
      <c r="BI47" s="11">
        <v>0.0</v>
      </c>
      <c r="BJ47" s="11">
        <v>1.0</v>
      </c>
      <c r="BK47" s="11">
        <v>1.0</v>
      </c>
      <c r="BL47" s="11">
        <v>3.0</v>
      </c>
      <c r="BM47" s="11">
        <v>0.0</v>
      </c>
      <c r="BN47" s="11">
        <v>0.0</v>
      </c>
      <c r="BO47" s="11">
        <v>0.0</v>
      </c>
      <c r="BP47" s="11">
        <v>0.0</v>
      </c>
      <c r="BQ47" s="11">
        <v>0.0</v>
      </c>
      <c r="BR47" s="11">
        <v>0.0</v>
      </c>
      <c r="BS47" s="14"/>
    </row>
    <row r="48" ht="14.25" customHeight="1">
      <c r="A48" s="3" t="s">
        <v>211</v>
      </c>
      <c r="B48" s="4" t="s">
        <v>224</v>
      </c>
      <c r="C48" s="3" t="s">
        <v>72</v>
      </c>
      <c r="D48" s="5" t="s">
        <v>225</v>
      </c>
      <c r="E48" s="3">
        <f t="shared" si="14"/>
        <v>10</v>
      </c>
      <c r="F48" s="3" t="str">
        <f t="shared" si="15"/>
        <v>2010</v>
      </c>
      <c r="G48" s="3" t="str">
        <f t="shared" si="3"/>
        <v>2019</v>
      </c>
      <c r="H48" s="5">
        <v>44.0</v>
      </c>
      <c r="I48" s="5">
        <v>34.0</v>
      </c>
      <c r="J48" s="5">
        <v>10.0</v>
      </c>
      <c r="K48" s="5">
        <v>20.0</v>
      </c>
      <c r="L48" s="5">
        <v>4.0</v>
      </c>
      <c r="M48" s="5">
        <v>0.0</v>
      </c>
      <c r="N48" s="5">
        <v>0.0</v>
      </c>
      <c r="O48" s="5">
        <v>0.0</v>
      </c>
      <c r="P48" s="5">
        <v>27.0</v>
      </c>
      <c r="Q48" s="5">
        <v>15.0</v>
      </c>
      <c r="R48" s="5">
        <v>2.0</v>
      </c>
      <c r="S48" s="5">
        <v>63.63</v>
      </c>
      <c r="T48" s="6" t="s">
        <v>74</v>
      </c>
      <c r="U48" s="7">
        <v>1.85</v>
      </c>
      <c r="V48" s="8">
        <v>116.57323909</v>
      </c>
      <c r="W48" s="9" t="s">
        <v>226</v>
      </c>
      <c r="X48" s="6">
        <f t="shared" si="4"/>
        <v>1</v>
      </c>
      <c r="Y48" s="10">
        <v>86.0</v>
      </c>
      <c r="Z48" s="3" t="s">
        <v>214</v>
      </c>
      <c r="AA48" s="3">
        <v>84.0</v>
      </c>
      <c r="AB48" s="3"/>
      <c r="AC48" s="3"/>
      <c r="AD48" s="3"/>
      <c r="AE48" s="3">
        <v>81.0</v>
      </c>
      <c r="AF48" s="3">
        <v>87.0</v>
      </c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4">
        <v>31.0</v>
      </c>
      <c r="AR48" s="3">
        <v>26.0</v>
      </c>
      <c r="AS48" s="3">
        <f t="shared" si="16"/>
        <v>1.192307692</v>
      </c>
      <c r="AT48" s="11">
        <v>225.0</v>
      </c>
      <c r="AU48" s="11">
        <v>5.0</v>
      </c>
      <c r="AV48" s="11">
        <v>1.0</v>
      </c>
      <c r="AW48" s="11">
        <v>0.0</v>
      </c>
      <c r="AX48" s="11">
        <v>0.0</v>
      </c>
      <c r="AY48" s="11">
        <v>0.0</v>
      </c>
      <c r="AZ48" s="11">
        <v>0.0</v>
      </c>
      <c r="BA48" s="11">
        <v>4.0</v>
      </c>
      <c r="BB48" s="11">
        <v>0.0</v>
      </c>
      <c r="BC48" s="11">
        <v>9.0</v>
      </c>
      <c r="BD48" s="11">
        <v>0.0</v>
      </c>
      <c r="BE48" s="11">
        <v>8.0</v>
      </c>
      <c r="BF48" s="11">
        <v>0.0</v>
      </c>
      <c r="BG48" s="11">
        <v>32.0</v>
      </c>
      <c r="BH48" s="11">
        <v>5.0</v>
      </c>
      <c r="BI48" s="11">
        <v>2.0</v>
      </c>
      <c r="BJ48" s="11">
        <v>4.0</v>
      </c>
      <c r="BK48" s="11">
        <v>4.0</v>
      </c>
      <c r="BL48" s="11">
        <v>4.0</v>
      </c>
      <c r="BM48" s="11">
        <v>0.0</v>
      </c>
      <c r="BN48" s="11">
        <v>0.0</v>
      </c>
      <c r="BO48" s="11">
        <v>1.0</v>
      </c>
      <c r="BP48" s="11">
        <v>0.0</v>
      </c>
      <c r="BQ48" s="11">
        <v>0.0</v>
      </c>
      <c r="BR48" s="11">
        <v>0.0</v>
      </c>
      <c r="BS48" s="14"/>
    </row>
    <row r="49" ht="14.25" customHeight="1">
      <c r="A49" s="3" t="s">
        <v>211</v>
      </c>
      <c r="B49" s="4" t="s">
        <v>227</v>
      </c>
      <c r="C49" s="3" t="s">
        <v>72</v>
      </c>
      <c r="D49" s="3"/>
      <c r="E49" s="3"/>
      <c r="F49" s="3"/>
      <c r="G49" s="3" t="str">
        <f t="shared" si="3"/>
        <v/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6" t="s">
        <v>85</v>
      </c>
      <c r="U49" s="7">
        <v>1.85</v>
      </c>
      <c r="V49" s="8">
        <v>100.69750614</v>
      </c>
      <c r="W49" s="9" t="s">
        <v>228</v>
      </c>
      <c r="X49" s="6">
        <f t="shared" si="4"/>
        <v>0</v>
      </c>
      <c r="Y49" s="10">
        <v>75.0</v>
      </c>
      <c r="Z49" s="3" t="s">
        <v>221</v>
      </c>
      <c r="AA49" s="3">
        <v>47.0</v>
      </c>
      <c r="AB49" s="3"/>
      <c r="AC49" s="3"/>
      <c r="AD49" s="3"/>
      <c r="AE49" s="3">
        <v>79.0</v>
      </c>
      <c r="AF49" s="3">
        <v>85.0</v>
      </c>
      <c r="AG49" s="3">
        <v>72.0</v>
      </c>
      <c r="AH49" s="3"/>
      <c r="AI49" s="3"/>
      <c r="AJ49" s="3"/>
      <c r="AK49" s="3"/>
      <c r="AL49" s="3"/>
      <c r="AM49" s="3"/>
      <c r="AN49" s="3"/>
      <c r="AO49" s="3"/>
      <c r="AP49" s="3"/>
      <c r="AR49" s="3"/>
      <c r="AS49" s="3"/>
      <c r="BS49" s="14"/>
    </row>
    <row r="50" ht="14.25" customHeight="1">
      <c r="A50" s="3" t="s">
        <v>211</v>
      </c>
      <c r="B50" s="4" t="s">
        <v>229</v>
      </c>
      <c r="C50" s="3" t="s">
        <v>72</v>
      </c>
      <c r="D50" s="5" t="s">
        <v>172</v>
      </c>
      <c r="E50" s="3">
        <f>G50-F50+1</f>
        <v>7</v>
      </c>
      <c r="F50" s="3" t="str">
        <f>LEFT(D50, SEARCH("-",D50,1)-1)</f>
        <v>2013</v>
      </c>
      <c r="G50" s="3" t="str">
        <f t="shared" si="3"/>
        <v>2019</v>
      </c>
      <c r="H50" s="5">
        <v>22.0</v>
      </c>
      <c r="I50" s="5">
        <v>7.0</v>
      </c>
      <c r="J50" s="5">
        <v>15.0</v>
      </c>
      <c r="K50" s="5">
        <v>10.0</v>
      </c>
      <c r="L50" s="5">
        <v>2.0</v>
      </c>
      <c r="M50" s="5">
        <v>0.0</v>
      </c>
      <c r="N50" s="5">
        <v>0.0</v>
      </c>
      <c r="O50" s="5">
        <v>0.0</v>
      </c>
      <c r="P50" s="5">
        <v>15.0</v>
      </c>
      <c r="Q50" s="5">
        <v>6.0</v>
      </c>
      <c r="R50" s="5">
        <v>1.0</v>
      </c>
      <c r="S50" s="5">
        <v>70.45</v>
      </c>
      <c r="T50" s="6" t="s">
        <v>121</v>
      </c>
      <c r="U50" s="7">
        <v>1.98</v>
      </c>
      <c r="V50" s="8">
        <v>116.57323909</v>
      </c>
      <c r="W50" s="9" t="s">
        <v>230</v>
      </c>
      <c r="X50" s="6">
        <f t="shared" si="4"/>
        <v>1</v>
      </c>
      <c r="Y50" s="10">
        <v>89.0</v>
      </c>
      <c r="Z50" s="3" t="s">
        <v>231</v>
      </c>
      <c r="AA50" s="3">
        <v>90.0</v>
      </c>
      <c r="AB50" s="3"/>
      <c r="AC50" s="3"/>
      <c r="AD50" s="3"/>
      <c r="AE50" s="3"/>
      <c r="AF50" s="3">
        <v>84.0</v>
      </c>
      <c r="AG50" s="3"/>
      <c r="AH50" s="3">
        <v>87.0</v>
      </c>
      <c r="AI50" s="3">
        <v>84.0</v>
      </c>
      <c r="AJ50" s="3"/>
      <c r="AK50" s="3"/>
      <c r="AL50" s="3"/>
      <c r="AM50" s="3"/>
      <c r="AN50" s="3"/>
      <c r="AO50" s="3"/>
      <c r="AP50" s="3"/>
      <c r="AQ50" s="4">
        <v>17.0</v>
      </c>
      <c r="AR50" s="3">
        <v>15.0</v>
      </c>
      <c r="AS50" s="3">
        <f>AQ50/AR50</f>
        <v>1.133333333</v>
      </c>
      <c r="AT50" s="11">
        <v>87.0</v>
      </c>
      <c r="AU50" s="11">
        <v>0.0</v>
      </c>
      <c r="AV50" s="11">
        <v>0.0</v>
      </c>
      <c r="AW50" s="11">
        <v>0.0</v>
      </c>
      <c r="AX50" s="11">
        <v>0.0</v>
      </c>
      <c r="AY50" s="11">
        <v>0.0</v>
      </c>
      <c r="AZ50" s="11">
        <v>0.0</v>
      </c>
      <c r="BA50" s="11">
        <v>1.0</v>
      </c>
      <c r="BB50" s="11">
        <v>0.0</v>
      </c>
      <c r="BC50" s="11">
        <v>6.0</v>
      </c>
      <c r="BD50" s="11">
        <v>0.0</v>
      </c>
      <c r="BE50" s="11">
        <v>7.0</v>
      </c>
      <c r="BF50" s="11">
        <v>0.0</v>
      </c>
      <c r="BG50" s="11">
        <v>8.0</v>
      </c>
      <c r="BH50" s="11">
        <v>1.0</v>
      </c>
      <c r="BI50" s="11">
        <v>1.0</v>
      </c>
      <c r="BJ50" s="11">
        <v>0.0</v>
      </c>
      <c r="BK50" s="11">
        <v>0.0</v>
      </c>
      <c r="BL50" s="11">
        <v>1.0</v>
      </c>
      <c r="BM50" s="11">
        <v>0.0</v>
      </c>
      <c r="BN50" s="11">
        <v>1.0</v>
      </c>
      <c r="BO50" s="11">
        <v>6.0</v>
      </c>
      <c r="BP50" s="11">
        <v>0.0</v>
      </c>
      <c r="BQ50" s="11">
        <v>0.0</v>
      </c>
      <c r="BR50" s="11">
        <v>0.0</v>
      </c>
      <c r="BS50" s="14"/>
    </row>
    <row r="51" ht="14.25" customHeight="1">
      <c r="A51" s="3" t="s">
        <v>211</v>
      </c>
      <c r="B51" s="4" t="s">
        <v>232</v>
      </c>
      <c r="C51" s="3" t="s">
        <v>72</v>
      </c>
      <c r="D51" s="3"/>
      <c r="E51" s="3"/>
      <c r="F51" s="3"/>
      <c r="G51" s="3" t="str">
        <f t="shared" si="3"/>
        <v/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6" t="s">
        <v>85</v>
      </c>
      <c r="U51" s="7">
        <v>1.85</v>
      </c>
      <c r="V51" s="8">
        <v>101.60469088</v>
      </c>
      <c r="W51" s="9" t="s">
        <v>233</v>
      </c>
      <c r="X51" s="6">
        <f t="shared" si="4"/>
        <v>0</v>
      </c>
      <c r="Y51" s="10">
        <v>82.0</v>
      </c>
      <c r="Z51" s="3" t="s">
        <v>231</v>
      </c>
      <c r="AA51" s="3">
        <v>73.0</v>
      </c>
      <c r="AB51" s="3"/>
      <c r="AC51" s="3"/>
      <c r="AD51" s="3"/>
      <c r="AE51" s="3">
        <v>67.0</v>
      </c>
      <c r="AF51" s="3">
        <v>87.0</v>
      </c>
      <c r="AG51" s="3">
        <v>79.0</v>
      </c>
      <c r="AH51" s="3"/>
      <c r="AI51" s="3"/>
      <c r="AJ51" s="3"/>
      <c r="AK51" s="3"/>
      <c r="AL51" s="3"/>
      <c r="AM51" s="3"/>
      <c r="AN51" s="3"/>
      <c r="AO51" s="3"/>
      <c r="AP51" s="3"/>
      <c r="AQ51" s="4"/>
      <c r="AR51" s="3"/>
      <c r="AS51" s="3"/>
      <c r="BS51" s="14"/>
    </row>
    <row r="52" ht="14.25" customHeight="1">
      <c r="A52" s="3" t="s">
        <v>211</v>
      </c>
      <c r="B52" s="4" t="s">
        <v>234</v>
      </c>
      <c r="C52" s="3" t="s">
        <v>72</v>
      </c>
      <c r="D52" s="3"/>
      <c r="E52" s="3"/>
      <c r="F52" s="3"/>
      <c r="G52" s="3" t="str">
        <f t="shared" si="3"/>
        <v/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6" t="s">
        <v>85</v>
      </c>
      <c r="U52" s="7">
        <v>1.84</v>
      </c>
      <c r="V52" s="8" t="s">
        <v>235</v>
      </c>
      <c r="W52" s="9" t="s">
        <v>236</v>
      </c>
      <c r="X52" s="6">
        <f t="shared" si="4"/>
        <v>0</v>
      </c>
      <c r="Y52" s="10">
        <v>78.0</v>
      </c>
      <c r="Z52" s="3" t="s">
        <v>214</v>
      </c>
      <c r="AA52" s="3">
        <v>80.0</v>
      </c>
      <c r="AB52" s="3"/>
      <c r="AC52" s="3"/>
      <c r="AD52" s="3"/>
      <c r="AE52" s="3">
        <v>63.0</v>
      </c>
      <c r="AF52" s="3">
        <v>77.0</v>
      </c>
      <c r="AG52" s="3">
        <v>77.0</v>
      </c>
      <c r="AH52" s="3"/>
      <c r="AI52" s="3"/>
      <c r="AJ52" s="3"/>
      <c r="AK52" s="3"/>
      <c r="AL52" s="3"/>
      <c r="AM52" s="3"/>
      <c r="AN52" s="3"/>
      <c r="AO52" s="3"/>
      <c r="AP52" s="3"/>
      <c r="AQ52" s="4"/>
      <c r="AR52" s="3"/>
      <c r="AS52" s="3"/>
      <c r="BS52" s="14"/>
    </row>
    <row r="53" ht="14.25" customHeight="1">
      <c r="A53" s="3" t="s">
        <v>211</v>
      </c>
      <c r="B53" s="4" t="s">
        <v>237</v>
      </c>
      <c r="C53" s="3" t="s">
        <v>72</v>
      </c>
      <c r="D53" s="17" t="s">
        <v>172</v>
      </c>
      <c r="E53" s="3">
        <f t="shared" ref="E53:E54" si="17">G53-F53+1</f>
        <v>7</v>
      </c>
      <c r="F53" s="3" t="str">
        <f t="shared" ref="F53:F54" si="18">LEFT(D53, SEARCH("-",D53,1)-1)</f>
        <v>2013</v>
      </c>
      <c r="G53" s="3" t="str">
        <f t="shared" si="3"/>
        <v>2019</v>
      </c>
      <c r="H53" s="17">
        <v>9.0</v>
      </c>
      <c r="I53" s="17">
        <v>1.0</v>
      </c>
      <c r="J53" s="17">
        <v>8.0</v>
      </c>
      <c r="K53" s="17">
        <v>0.0</v>
      </c>
      <c r="L53" s="17">
        <v>0.0</v>
      </c>
      <c r="M53" s="17">
        <v>0.0</v>
      </c>
      <c r="N53" s="17">
        <v>0.0</v>
      </c>
      <c r="O53" s="17">
        <v>0.0</v>
      </c>
      <c r="P53" s="17">
        <v>4.0</v>
      </c>
      <c r="Q53" s="17">
        <v>5.0</v>
      </c>
      <c r="R53" s="17">
        <v>0.0</v>
      </c>
      <c r="S53" s="17">
        <v>44.44</v>
      </c>
      <c r="T53" s="6" t="s">
        <v>74</v>
      </c>
      <c r="U53" s="7">
        <v>1.83</v>
      </c>
      <c r="V53" s="8">
        <v>110.67653828</v>
      </c>
      <c r="W53" s="9" t="s">
        <v>238</v>
      </c>
      <c r="X53" s="6">
        <f t="shared" si="4"/>
        <v>1</v>
      </c>
      <c r="Y53" s="10">
        <v>78.0</v>
      </c>
      <c r="Z53" s="3" t="s">
        <v>239</v>
      </c>
      <c r="AA53" s="3">
        <v>71.0</v>
      </c>
      <c r="AB53" s="3"/>
      <c r="AC53" s="3"/>
      <c r="AD53" s="3"/>
      <c r="AE53" s="3">
        <v>68.0</v>
      </c>
      <c r="AF53" s="3">
        <v>77.0</v>
      </c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4">
        <v>61.0</v>
      </c>
      <c r="AR53" s="3">
        <v>29.0</v>
      </c>
      <c r="AS53" s="3">
        <f t="shared" ref="AS53:AS54" si="19">AQ53/AR53</f>
        <v>2.103448276</v>
      </c>
      <c r="AT53" s="11">
        <v>157.0</v>
      </c>
      <c r="AU53" s="11">
        <v>0.0</v>
      </c>
      <c r="AV53" s="11">
        <v>0.0</v>
      </c>
      <c r="AW53" s="11">
        <v>0.0</v>
      </c>
      <c r="AX53" s="11">
        <v>0.0</v>
      </c>
      <c r="AY53" s="11">
        <v>0.0</v>
      </c>
      <c r="AZ53" s="11">
        <v>0.0</v>
      </c>
      <c r="BA53" s="11">
        <v>8.0</v>
      </c>
      <c r="BB53" s="11">
        <v>0.0</v>
      </c>
      <c r="BC53" s="11">
        <v>16.0</v>
      </c>
      <c r="BD53" s="11">
        <v>0.0</v>
      </c>
      <c r="BE53" s="11">
        <v>1.0</v>
      </c>
      <c r="BF53" s="11">
        <v>0.0</v>
      </c>
      <c r="BG53" s="11">
        <v>16.0</v>
      </c>
      <c r="BH53" s="11">
        <v>1.0</v>
      </c>
      <c r="BI53" s="11">
        <v>0.0</v>
      </c>
      <c r="BJ53" s="11">
        <v>0.0</v>
      </c>
      <c r="BK53" s="11">
        <v>0.0</v>
      </c>
      <c r="BL53" s="11">
        <v>0.0</v>
      </c>
      <c r="BM53" s="11">
        <v>0.0</v>
      </c>
      <c r="BN53" s="11">
        <v>0.0</v>
      </c>
      <c r="BO53" s="11">
        <v>0.0</v>
      </c>
      <c r="BP53" s="11">
        <v>0.0</v>
      </c>
      <c r="BQ53" s="11">
        <v>0.0</v>
      </c>
      <c r="BR53" s="11">
        <v>0.0</v>
      </c>
      <c r="BS53" s="14"/>
    </row>
    <row r="54" ht="14.25" customHeight="1">
      <c r="A54" s="3" t="s">
        <v>211</v>
      </c>
      <c r="B54" s="4" t="s">
        <v>240</v>
      </c>
      <c r="C54" s="3" t="s">
        <v>72</v>
      </c>
      <c r="D54" s="5" t="s">
        <v>241</v>
      </c>
      <c r="E54" s="3">
        <f t="shared" si="17"/>
        <v>6</v>
      </c>
      <c r="F54" s="3" t="str">
        <f t="shared" si="18"/>
        <v>2014</v>
      </c>
      <c r="G54" s="3" t="str">
        <f t="shared" si="3"/>
        <v>2019</v>
      </c>
      <c r="H54" s="5">
        <v>26.0</v>
      </c>
      <c r="I54" s="5">
        <v>14.0</v>
      </c>
      <c r="J54" s="5">
        <v>12.0</v>
      </c>
      <c r="K54" s="5">
        <v>10.0</v>
      </c>
      <c r="L54" s="5">
        <v>2.0</v>
      </c>
      <c r="M54" s="5">
        <v>0.0</v>
      </c>
      <c r="N54" s="5">
        <v>0.0</v>
      </c>
      <c r="O54" s="5">
        <v>0.0</v>
      </c>
      <c r="P54" s="5">
        <v>19.0</v>
      </c>
      <c r="Q54" s="5">
        <v>6.0</v>
      </c>
      <c r="R54" s="5">
        <v>1.0</v>
      </c>
      <c r="S54" s="5">
        <v>75.0</v>
      </c>
      <c r="T54" s="6" t="s">
        <v>74</v>
      </c>
      <c r="U54" s="7">
        <v>1.85</v>
      </c>
      <c r="V54" s="8">
        <v>117.9340162</v>
      </c>
      <c r="W54" s="9" t="s">
        <v>242</v>
      </c>
      <c r="X54" s="6">
        <f t="shared" si="4"/>
        <v>1</v>
      </c>
      <c r="Y54" s="10">
        <v>75.0</v>
      </c>
      <c r="Z54" s="3" t="s">
        <v>231</v>
      </c>
      <c r="AA54" s="3">
        <v>87.0</v>
      </c>
      <c r="AB54" s="3"/>
      <c r="AC54" s="3"/>
      <c r="AD54" s="3"/>
      <c r="AE54" s="3">
        <v>69.0</v>
      </c>
      <c r="AF54" s="3">
        <v>83.0</v>
      </c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4">
        <v>5.0</v>
      </c>
      <c r="AR54" s="3">
        <v>4.0</v>
      </c>
      <c r="AS54" s="3">
        <f t="shared" si="19"/>
        <v>1.25</v>
      </c>
      <c r="AT54" s="11">
        <v>18.0</v>
      </c>
      <c r="AU54" s="11">
        <v>0.0</v>
      </c>
      <c r="AV54" s="11">
        <v>0.0</v>
      </c>
      <c r="AW54" s="11">
        <v>0.0</v>
      </c>
      <c r="AX54" s="11">
        <v>0.0</v>
      </c>
      <c r="AY54" s="11">
        <v>0.0</v>
      </c>
      <c r="AZ54" s="11">
        <v>0.0</v>
      </c>
      <c r="BA54" s="11">
        <v>0.0</v>
      </c>
      <c r="BB54" s="11">
        <v>0.0</v>
      </c>
      <c r="BC54" s="11">
        <v>3.0</v>
      </c>
      <c r="BD54" s="11">
        <v>0.0</v>
      </c>
      <c r="BE54" s="11">
        <v>0.0</v>
      </c>
      <c r="BF54" s="11">
        <v>0.0</v>
      </c>
      <c r="BG54" s="11">
        <v>6.0</v>
      </c>
      <c r="BH54" s="11">
        <v>0.0</v>
      </c>
      <c r="BI54" s="11">
        <v>0.0</v>
      </c>
      <c r="BJ54" s="11">
        <v>0.0</v>
      </c>
      <c r="BK54" s="11">
        <v>0.0</v>
      </c>
      <c r="BL54" s="11">
        <v>1.0</v>
      </c>
      <c r="BM54" s="11">
        <v>0.0</v>
      </c>
      <c r="BN54" s="11">
        <v>0.0</v>
      </c>
      <c r="BO54" s="11">
        <v>0.0</v>
      </c>
      <c r="BP54" s="11">
        <v>0.0</v>
      </c>
      <c r="BQ54" s="11">
        <v>0.0</v>
      </c>
      <c r="BR54" s="11">
        <v>0.0</v>
      </c>
      <c r="BS54" s="14"/>
    </row>
    <row r="55" ht="14.25" customHeight="1">
      <c r="A55" s="3" t="s">
        <v>211</v>
      </c>
      <c r="B55" s="4" t="s">
        <v>243</v>
      </c>
      <c r="C55" s="3" t="s">
        <v>72</v>
      </c>
      <c r="D55" s="3"/>
      <c r="E55" s="3"/>
      <c r="F55" s="3"/>
      <c r="G55" s="3" t="str">
        <f t="shared" si="3"/>
        <v/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6" t="s">
        <v>114</v>
      </c>
      <c r="U55" s="7">
        <v>1.91</v>
      </c>
      <c r="V55" s="8">
        <v>108.8621688</v>
      </c>
      <c r="W55" s="9" t="s">
        <v>244</v>
      </c>
      <c r="X55" s="6">
        <f t="shared" si="4"/>
        <v>0</v>
      </c>
      <c r="Y55" s="10">
        <v>74.0</v>
      </c>
      <c r="Z55" s="3" t="s">
        <v>239</v>
      </c>
      <c r="AA55" s="3">
        <v>75.0</v>
      </c>
      <c r="AB55" s="3">
        <v>64.0</v>
      </c>
      <c r="AC55" s="3"/>
      <c r="AD55" s="3"/>
      <c r="AE55" s="3">
        <v>74.0</v>
      </c>
      <c r="AF55" s="3"/>
      <c r="AG55" s="3"/>
      <c r="AH55" s="3"/>
      <c r="AI55" s="3"/>
      <c r="AJ55" s="3"/>
      <c r="AK55" s="3"/>
      <c r="AL55" s="3">
        <v>29.0</v>
      </c>
      <c r="AM55" s="3"/>
      <c r="AN55" s="3"/>
      <c r="AO55" s="3"/>
      <c r="AP55" s="3"/>
      <c r="AQ55" s="4"/>
      <c r="AR55" s="3"/>
      <c r="AS55" s="3"/>
      <c r="BS55" s="14"/>
    </row>
    <row r="56" ht="14.25" customHeight="1">
      <c r="A56" s="3" t="s">
        <v>211</v>
      </c>
      <c r="B56" s="4" t="s">
        <v>245</v>
      </c>
      <c r="C56" s="3" t="s">
        <v>72</v>
      </c>
      <c r="D56" s="5" t="s">
        <v>246</v>
      </c>
      <c r="E56" s="3">
        <f>G56-F56+1</f>
        <v>8</v>
      </c>
      <c r="F56" s="3" t="str">
        <f>LEFT(D56, SEARCH("-",D56,1)-1)</f>
        <v>2012</v>
      </c>
      <c r="G56" s="3" t="str">
        <f t="shared" si="3"/>
        <v>2019</v>
      </c>
      <c r="H56" s="5">
        <v>31.0</v>
      </c>
      <c r="I56" s="5">
        <v>26.0</v>
      </c>
      <c r="J56" s="5">
        <v>5.0</v>
      </c>
      <c r="K56" s="5">
        <v>0.0</v>
      </c>
      <c r="L56" s="5">
        <v>0.0</v>
      </c>
      <c r="M56" s="5">
        <v>0.0</v>
      </c>
      <c r="N56" s="5">
        <v>0.0</v>
      </c>
      <c r="O56" s="5">
        <v>0.0</v>
      </c>
      <c r="P56" s="5">
        <v>20.0</v>
      </c>
      <c r="Q56" s="5">
        <v>9.0</v>
      </c>
      <c r="R56" s="5">
        <v>2.0</v>
      </c>
      <c r="S56" s="5">
        <v>67.74</v>
      </c>
      <c r="T56" s="6" t="s">
        <v>114</v>
      </c>
      <c r="U56" s="7">
        <v>1.91</v>
      </c>
      <c r="V56" s="8">
        <v>106.59420695</v>
      </c>
      <c r="W56" s="9" t="s">
        <v>247</v>
      </c>
      <c r="X56" s="6">
        <f t="shared" si="4"/>
        <v>1</v>
      </c>
      <c r="Y56" s="10">
        <v>66.0</v>
      </c>
      <c r="Z56" s="3" t="s">
        <v>239</v>
      </c>
      <c r="AA56" s="3">
        <v>70.0</v>
      </c>
      <c r="AB56" s="3"/>
      <c r="AC56" s="3"/>
      <c r="AD56" s="3"/>
      <c r="AE56" s="3"/>
      <c r="AF56" s="3"/>
      <c r="AG56" s="3">
        <v>85.0</v>
      </c>
      <c r="AH56" s="3"/>
      <c r="AI56" s="3"/>
      <c r="AJ56" s="3">
        <v>63.0</v>
      </c>
      <c r="AK56" s="3">
        <v>70.0</v>
      </c>
      <c r="AL56" s="3"/>
      <c r="AM56" s="3"/>
      <c r="AN56" s="3"/>
      <c r="AO56" s="3"/>
      <c r="AP56" s="3"/>
      <c r="AQ56" s="4">
        <v>22.0</v>
      </c>
      <c r="AR56" s="3">
        <v>36.0</v>
      </c>
      <c r="AS56" s="3">
        <f>AQ56/AR56</f>
        <v>0.6111111111</v>
      </c>
      <c r="AT56" s="11">
        <v>400.0</v>
      </c>
      <c r="AU56" s="11">
        <v>0.0</v>
      </c>
      <c r="AV56" s="11">
        <v>0.0</v>
      </c>
      <c r="AW56" s="11">
        <v>0.0</v>
      </c>
      <c r="AX56" s="11">
        <v>0.0</v>
      </c>
      <c r="AY56" s="11">
        <v>0.0</v>
      </c>
      <c r="AZ56" s="11">
        <v>0.0</v>
      </c>
      <c r="BA56" s="11">
        <v>0.0</v>
      </c>
      <c r="BB56" s="11">
        <v>0.0</v>
      </c>
      <c r="BC56" s="11">
        <v>9.0</v>
      </c>
      <c r="BD56" s="11">
        <v>0.0</v>
      </c>
      <c r="BE56" s="11">
        <v>24.0</v>
      </c>
      <c r="BF56" s="11">
        <v>0.0</v>
      </c>
      <c r="BG56" s="11">
        <v>38.0</v>
      </c>
      <c r="BH56" s="11">
        <v>7.0</v>
      </c>
      <c r="BI56" s="11">
        <v>6.0</v>
      </c>
      <c r="BJ56" s="11">
        <v>3.0</v>
      </c>
      <c r="BK56" s="11">
        <v>2.0</v>
      </c>
      <c r="BL56" s="11">
        <v>3.0</v>
      </c>
      <c r="BM56" s="11">
        <v>3.0</v>
      </c>
      <c r="BN56" s="11">
        <v>0.0</v>
      </c>
      <c r="BO56" s="11">
        <v>30.0</v>
      </c>
      <c r="BP56" s="11">
        <v>2.0</v>
      </c>
      <c r="BQ56" s="11">
        <v>0.0</v>
      </c>
      <c r="BR56" s="11">
        <v>0.0</v>
      </c>
      <c r="BS56" s="14"/>
    </row>
    <row r="57" ht="14.25" customHeight="1">
      <c r="A57" s="3" t="s">
        <v>211</v>
      </c>
      <c r="B57" s="4" t="s">
        <v>248</v>
      </c>
      <c r="C57" s="3" t="s">
        <v>72</v>
      </c>
      <c r="D57" s="3"/>
      <c r="E57" s="3"/>
      <c r="F57" s="3"/>
      <c r="G57" s="3" t="str">
        <f t="shared" si="3"/>
        <v/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6" t="s">
        <v>74</v>
      </c>
      <c r="U57" s="7">
        <v>1.85</v>
      </c>
      <c r="V57" s="8" t="s">
        <v>249</v>
      </c>
      <c r="W57" s="9" t="s">
        <v>250</v>
      </c>
      <c r="X57" s="6">
        <f t="shared" si="4"/>
        <v>0</v>
      </c>
      <c r="Y57" s="10">
        <v>81.0</v>
      </c>
      <c r="Z57" s="3" t="s">
        <v>231</v>
      </c>
      <c r="AA57" s="3">
        <v>76.0</v>
      </c>
      <c r="AB57" s="3"/>
      <c r="AC57" s="3"/>
      <c r="AD57" s="3"/>
      <c r="AE57" s="3">
        <v>70.0</v>
      </c>
      <c r="AF57" s="3">
        <v>71.0</v>
      </c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4"/>
      <c r="AR57" s="3"/>
      <c r="AS57" s="3"/>
      <c r="BS57" s="14"/>
    </row>
    <row r="58" ht="14.25" customHeight="1">
      <c r="A58" s="3" t="s">
        <v>211</v>
      </c>
      <c r="B58" s="4" t="s">
        <v>251</v>
      </c>
      <c r="C58" s="3" t="s">
        <v>72</v>
      </c>
      <c r="D58" s="5" t="s">
        <v>252</v>
      </c>
      <c r="E58" s="3">
        <f t="shared" ref="E58:E62" si="20">G58-F58+1</f>
        <v>2</v>
      </c>
      <c r="F58" s="3" t="str">
        <f t="shared" ref="F58:F62" si="21">LEFT(D58, SEARCH("-",D58,1)-1)</f>
        <v>2018</v>
      </c>
      <c r="G58" s="3" t="str">
        <f t="shared" si="3"/>
        <v>2019</v>
      </c>
      <c r="H58" s="5">
        <v>7.0</v>
      </c>
      <c r="I58" s="5">
        <v>1.0</v>
      </c>
      <c r="J58" s="5">
        <v>6.0</v>
      </c>
      <c r="K58" s="5">
        <v>0.0</v>
      </c>
      <c r="L58" s="5">
        <v>0.0</v>
      </c>
      <c r="M58" s="5">
        <v>0.0</v>
      </c>
      <c r="N58" s="5">
        <v>0.0</v>
      </c>
      <c r="O58" s="5">
        <v>0.0</v>
      </c>
      <c r="P58" s="5">
        <v>5.0</v>
      </c>
      <c r="Q58" s="5">
        <v>2.0</v>
      </c>
      <c r="R58" s="5">
        <v>0.0</v>
      </c>
      <c r="S58" s="5">
        <v>71.42</v>
      </c>
      <c r="T58" s="6" t="s">
        <v>74</v>
      </c>
      <c r="U58" s="7">
        <v>1.83</v>
      </c>
      <c r="V58" s="8">
        <v>124.73790175</v>
      </c>
      <c r="W58" s="9" t="s">
        <v>253</v>
      </c>
      <c r="X58" s="6">
        <f t="shared" si="4"/>
        <v>1</v>
      </c>
      <c r="Y58" s="10">
        <v>87.0</v>
      </c>
      <c r="Z58" s="3" t="s">
        <v>214</v>
      </c>
      <c r="AA58" s="3">
        <v>90.0</v>
      </c>
      <c r="AB58" s="3"/>
      <c r="AC58" s="3"/>
      <c r="AD58" s="3"/>
      <c r="AE58" s="3">
        <v>73.0</v>
      </c>
      <c r="AF58" s="3">
        <v>69.0</v>
      </c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4">
        <v>16.0</v>
      </c>
      <c r="AR58" s="3">
        <v>14.0</v>
      </c>
      <c r="AS58" s="3">
        <f t="shared" ref="AS58:AS62" si="22">AQ58/AR58</f>
        <v>1.142857143</v>
      </c>
      <c r="AT58" s="11">
        <v>48.0</v>
      </c>
      <c r="AU58" s="11">
        <v>0.0</v>
      </c>
      <c r="AV58" s="11">
        <v>0.0</v>
      </c>
      <c r="AW58" s="11">
        <v>0.0</v>
      </c>
      <c r="AX58" s="11">
        <v>0.0</v>
      </c>
      <c r="AY58" s="11">
        <v>0.0</v>
      </c>
      <c r="AZ58" s="11">
        <v>0.0</v>
      </c>
      <c r="BA58" s="11">
        <v>1.0</v>
      </c>
      <c r="BB58" s="11">
        <v>0.0</v>
      </c>
      <c r="BC58" s="11">
        <v>4.0</v>
      </c>
      <c r="BD58" s="11">
        <v>0.0</v>
      </c>
      <c r="BE58" s="11">
        <v>2.0</v>
      </c>
      <c r="BF58" s="11">
        <v>0.0</v>
      </c>
      <c r="BG58" s="11">
        <v>5.0</v>
      </c>
      <c r="BH58" s="11">
        <v>0.0</v>
      </c>
      <c r="BI58" s="11">
        <v>0.0</v>
      </c>
      <c r="BJ58" s="11">
        <v>0.0</v>
      </c>
      <c r="BK58" s="11">
        <v>0.0</v>
      </c>
      <c r="BL58" s="11">
        <v>3.0</v>
      </c>
      <c r="BM58" s="11">
        <v>0.0</v>
      </c>
      <c r="BN58" s="11">
        <v>0.0</v>
      </c>
      <c r="BO58" s="11">
        <v>0.0</v>
      </c>
      <c r="BP58" s="11">
        <v>0.0</v>
      </c>
      <c r="BQ58" s="11">
        <v>0.0</v>
      </c>
      <c r="BR58" s="11">
        <v>0.0</v>
      </c>
      <c r="BS58" s="14"/>
    </row>
    <row r="59" ht="14.25" customHeight="1">
      <c r="A59" s="3" t="s">
        <v>211</v>
      </c>
      <c r="B59" s="4" t="s">
        <v>254</v>
      </c>
      <c r="C59" s="3" t="s">
        <v>72</v>
      </c>
      <c r="D59" s="5" t="s">
        <v>252</v>
      </c>
      <c r="E59" s="3">
        <f t="shared" si="20"/>
        <v>2</v>
      </c>
      <c r="F59" s="3" t="str">
        <f t="shared" si="21"/>
        <v>2018</v>
      </c>
      <c r="G59" s="3" t="str">
        <f t="shared" si="3"/>
        <v>2019</v>
      </c>
      <c r="H59" s="5">
        <v>8.0</v>
      </c>
      <c r="I59" s="5">
        <v>8.0</v>
      </c>
      <c r="J59" s="5">
        <v>0.0</v>
      </c>
      <c r="K59" s="5">
        <v>0.0</v>
      </c>
      <c r="L59" s="5">
        <v>0.0</v>
      </c>
      <c r="M59" s="5">
        <v>0.0</v>
      </c>
      <c r="N59" s="5">
        <v>0.0</v>
      </c>
      <c r="O59" s="5">
        <v>0.0</v>
      </c>
      <c r="P59" s="5">
        <v>6.0</v>
      </c>
      <c r="Q59" s="5">
        <v>2.0</v>
      </c>
      <c r="R59" s="5">
        <v>0.0</v>
      </c>
      <c r="S59" s="5">
        <v>75.0</v>
      </c>
      <c r="T59" s="6" t="s">
        <v>121</v>
      </c>
      <c r="U59" s="7">
        <v>2.03</v>
      </c>
      <c r="V59" s="8">
        <v>106.59420695</v>
      </c>
      <c r="W59" s="9" t="s">
        <v>255</v>
      </c>
      <c r="X59" s="6">
        <f t="shared" si="4"/>
        <v>1</v>
      </c>
      <c r="Y59" s="10">
        <v>92.0</v>
      </c>
      <c r="Z59" s="3" t="s">
        <v>214</v>
      </c>
      <c r="AA59" s="3">
        <v>85.0</v>
      </c>
      <c r="AB59" s="3"/>
      <c r="AC59" s="3"/>
      <c r="AD59" s="3"/>
      <c r="AE59" s="3"/>
      <c r="AF59" s="3">
        <v>64.0</v>
      </c>
      <c r="AG59" s="3"/>
      <c r="AH59" s="3">
        <v>88.0</v>
      </c>
      <c r="AI59" s="3">
        <v>92.0</v>
      </c>
      <c r="AJ59" s="3"/>
      <c r="AK59" s="3"/>
      <c r="AL59" s="3"/>
      <c r="AM59" s="3"/>
      <c r="AN59" s="3"/>
      <c r="AO59" s="3"/>
      <c r="AP59" s="3"/>
      <c r="AQ59" s="4">
        <v>74.0</v>
      </c>
      <c r="AR59" s="3">
        <v>63.0</v>
      </c>
      <c r="AS59" s="3">
        <f t="shared" si="22"/>
        <v>1.174603175</v>
      </c>
      <c r="AT59" s="11">
        <v>320.0</v>
      </c>
      <c r="AU59" s="11">
        <v>0.0</v>
      </c>
      <c r="AV59" s="11">
        <v>0.0</v>
      </c>
      <c r="AW59" s="11">
        <v>0.0</v>
      </c>
      <c r="AX59" s="11">
        <v>0.0</v>
      </c>
      <c r="AY59" s="11">
        <v>0.0</v>
      </c>
      <c r="AZ59" s="11">
        <v>0.0</v>
      </c>
      <c r="BA59" s="11">
        <v>2.0</v>
      </c>
      <c r="BB59" s="11">
        <v>0.0</v>
      </c>
      <c r="BC59" s="11">
        <v>32.0</v>
      </c>
      <c r="BD59" s="11">
        <v>0.0</v>
      </c>
      <c r="BE59" s="11">
        <v>8.0</v>
      </c>
      <c r="BF59" s="11">
        <v>0.0</v>
      </c>
      <c r="BG59" s="11">
        <v>49.0</v>
      </c>
      <c r="BH59" s="11">
        <v>1.0</v>
      </c>
      <c r="BI59" s="11">
        <v>0.0</v>
      </c>
      <c r="BJ59" s="11">
        <v>4.0</v>
      </c>
      <c r="BK59" s="11">
        <v>3.0</v>
      </c>
      <c r="BL59" s="11">
        <v>1.0</v>
      </c>
      <c r="BM59" s="11">
        <v>0.0</v>
      </c>
      <c r="BN59" s="11">
        <v>4.0</v>
      </c>
      <c r="BO59" s="11">
        <v>14.0</v>
      </c>
      <c r="BP59" s="11">
        <v>2.0</v>
      </c>
      <c r="BQ59" s="11">
        <v>0.0</v>
      </c>
      <c r="BR59" s="11">
        <v>0.0</v>
      </c>
      <c r="BS59" s="14"/>
    </row>
    <row r="60" ht="14.25" customHeight="1">
      <c r="A60" s="3" t="s">
        <v>211</v>
      </c>
      <c r="B60" s="4" t="s">
        <v>256</v>
      </c>
      <c r="C60" s="3" t="s">
        <v>72</v>
      </c>
      <c r="D60" s="5" t="s">
        <v>84</v>
      </c>
      <c r="E60" s="3">
        <f t="shared" si="20"/>
        <v>4</v>
      </c>
      <c r="F60" s="3" t="str">
        <f t="shared" si="21"/>
        <v>2016</v>
      </c>
      <c r="G60" s="3" t="str">
        <f t="shared" si="3"/>
        <v>2019</v>
      </c>
      <c r="H60" s="5">
        <v>18.0</v>
      </c>
      <c r="I60" s="5">
        <v>17.0</v>
      </c>
      <c r="J60" s="5">
        <v>1.0</v>
      </c>
      <c r="K60" s="5">
        <v>30.0</v>
      </c>
      <c r="L60" s="5">
        <v>6.0</v>
      </c>
      <c r="M60" s="5">
        <v>0.0</v>
      </c>
      <c r="N60" s="5">
        <v>0.0</v>
      </c>
      <c r="O60" s="5">
        <v>0.0</v>
      </c>
      <c r="P60" s="5">
        <v>11.0</v>
      </c>
      <c r="Q60" s="5">
        <v>6.0</v>
      </c>
      <c r="R60" s="5">
        <v>1.0</v>
      </c>
      <c r="S60" s="5">
        <v>63.88</v>
      </c>
      <c r="T60" s="6" t="s">
        <v>114</v>
      </c>
      <c r="U60" s="7">
        <v>1.85</v>
      </c>
      <c r="V60" s="8">
        <v>113.85168487</v>
      </c>
      <c r="W60" s="9" t="s">
        <v>257</v>
      </c>
      <c r="X60" s="6">
        <f t="shared" si="4"/>
        <v>1</v>
      </c>
      <c r="Y60" s="10">
        <v>83.0</v>
      </c>
      <c r="Z60" s="3" t="s">
        <v>239</v>
      </c>
      <c r="AA60" s="3">
        <v>81.0</v>
      </c>
      <c r="AB60" s="3">
        <v>71.0</v>
      </c>
      <c r="AC60" s="3"/>
      <c r="AD60" s="3"/>
      <c r="AE60" s="3">
        <v>78.0</v>
      </c>
      <c r="AF60" s="3"/>
      <c r="AG60" s="3"/>
      <c r="AH60" s="3"/>
      <c r="AI60" s="3"/>
      <c r="AJ60" s="3"/>
      <c r="AK60" s="3"/>
      <c r="AL60" s="3">
        <v>74.0</v>
      </c>
      <c r="AM60" s="3"/>
      <c r="AN60" s="3"/>
      <c r="AO60" s="3"/>
      <c r="AP60" s="3"/>
      <c r="AQ60" s="4">
        <v>42.0</v>
      </c>
      <c r="AR60" s="3">
        <v>43.0</v>
      </c>
      <c r="AS60" s="3">
        <f t="shared" si="22"/>
        <v>0.976744186</v>
      </c>
      <c r="AT60" s="11">
        <v>224.0</v>
      </c>
      <c r="AU60" s="11">
        <v>0.0</v>
      </c>
      <c r="AV60" s="11">
        <v>0.0</v>
      </c>
      <c r="AW60" s="11">
        <v>1.0</v>
      </c>
      <c r="AX60" s="11">
        <v>0.0</v>
      </c>
      <c r="AY60" s="11">
        <v>0.0</v>
      </c>
      <c r="AZ60" s="11">
        <v>0.0</v>
      </c>
      <c r="BA60" s="11">
        <v>5.0</v>
      </c>
      <c r="BB60" s="11">
        <v>0.0</v>
      </c>
      <c r="BC60" s="11">
        <v>16.0</v>
      </c>
      <c r="BD60" s="11">
        <v>0.0</v>
      </c>
      <c r="BE60" s="11">
        <v>13.0</v>
      </c>
      <c r="BF60" s="11">
        <v>0.0</v>
      </c>
      <c r="BG60" s="11">
        <v>39.0</v>
      </c>
      <c r="BH60" s="11">
        <v>2.0</v>
      </c>
      <c r="BI60" s="11">
        <v>1.0</v>
      </c>
      <c r="BJ60" s="11">
        <v>4.0</v>
      </c>
      <c r="BK60" s="11">
        <v>3.0</v>
      </c>
      <c r="BL60" s="11">
        <v>2.0</v>
      </c>
      <c r="BM60" s="11">
        <v>0.0</v>
      </c>
      <c r="BN60" s="11">
        <v>0.0</v>
      </c>
      <c r="BO60" s="11">
        <v>1.0</v>
      </c>
      <c r="BP60" s="11">
        <v>0.0</v>
      </c>
      <c r="BQ60" s="11">
        <v>0.0</v>
      </c>
      <c r="BR60" s="11">
        <v>0.0</v>
      </c>
      <c r="BS60" s="14"/>
    </row>
    <row r="61" ht="14.25" customHeight="1">
      <c r="A61" s="3" t="s">
        <v>211</v>
      </c>
      <c r="B61" s="4" t="s">
        <v>258</v>
      </c>
      <c r="C61" s="3" t="s">
        <v>72</v>
      </c>
      <c r="D61" s="5" t="s">
        <v>172</v>
      </c>
      <c r="E61" s="3">
        <f t="shared" si="20"/>
        <v>7</v>
      </c>
      <c r="F61" s="3" t="str">
        <f t="shared" si="21"/>
        <v>2013</v>
      </c>
      <c r="G61" s="3" t="str">
        <f t="shared" si="3"/>
        <v>2019</v>
      </c>
      <c r="H61" s="5">
        <v>28.0</v>
      </c>
      <c r="I61" s="5">
        <v>23.0</v>
      </c>
      <c r="J61" s="5">
        <v>5.0</v>
      </c>
      <c r="K61" s="5">
        <v>5.0</v>
      </c>
      <c r="L61" s="5">
        <v>1.0</v>
      </c>
      <c r="M61" s="5">
        <v>0.0</v>
      </c>
      <c r="N61" s="5">
        <v>0.0</v>
      </c>
      <c r="O61" s="5">
        <v>0.0</v>
      </c>
      <c r="P61" s="5">
        <v>18.0</v>
      </c>
      <c r="Q61" s="5">
        <v>9.0</v>
      </c>
      <c r="R61" s="5">
        <v>1.0</v>
      </c>
      <c r="S61" s="5">
        <v>66.07</v>
      </c>
      <c r="T61" s="6" t="s">
        <v>121</v>
      </c>
      <c r="U61" s="7">
        <v>2.11</v>
      </c>
      <c r="V61" s="8">
        <v>126.55227123</v>
      </c>
      <c r="W61" s="9" t="s">
        <v>259</v>
      </c>
      <c r="X61" s="6">
        <f t="shared" si="4"/>
        <v>1</v>
      </c>
      <c r="Y61" s="10">
        <v>89.0</v>
      </c>
      <c r="Z61" s="3" t="s">
        <v>214</v>
      </c>
      <c r="AA61" s="3">
        <v>90.0</v>
      </c>
      <c r="AB61" s="3"/>
      <c r="AC61" s="3"/>
      <c r="AD61" s="3"/>
      <c r="AE61" s="3"/>
      <c r="AF61" s="3">
        <v>83.0</v>
      </c>
      <c r="AG61" s="3"/>
      <c r="AH61" s="3">
        <v>89.0</v>
      </c>
      <c r="AI61" s="3">
        <v>83.0</v>
      </c>
      <c r="AJ61" s="3"/>
      <c r="AK61" s="3"/>
      <c r="AL61" s="3"/>
      <c r="AM61" s="3"/>
      <c r="AN61" s="3"/>
      <c r="AO61" s="3"/>
      <c r="AP61" s="3"/>
      <c r="AQ61" s="4">
        <v>1.0</v>
      </c>
      <c r="AR61" s="3">
        <v>4.0</v>
      </c>
      <c r="AS61" s="3">
        <f t="shared" si="22"/>
        <v>0.25</v>
      </c>
      <c r="AT61" s="11">
        <v>56.0</v>
      </c>
      <c r="AU61" s="11">
        <v>0.0</v>
      </c>
      <c r="AV61" s="11">
        <v>0.0</v>
      </c>
      <c r="AW61" s="11">
        <v>0.0</v>
      </c>
      <c r="AX61" s="11">
        <v>0.0</v>
      </c>
      <c r="AY61" s="11">
        <v>0.0</v>
      </c>
      <c r="AZ61" s="11">
        <v>0.0</v>
      </c>
      <c r="BA61" s="11">
        <v>0.0</v>
      </c>
      <c r="BB61" s="11">
        <v>0.0</v>
      </c>
      <c r="BC61" s="11">
        <v>0.0</v>
      </c>
      <c r="BD61" s="11">
        <v>0.0</v>
      </c>
      <c r="BE61" s="11">
        <v>2.0</v>
      </c>
      <c r="BF61" s="11">
        <v>1.0</v>
      </c>
      <c r="BG61" s="11">
        <v>9.0</v>
      </c>
      <c r="BH61" s="11">
        <v>2.0</v>
      </c>
      <c r="BI61" s="11">
        <v>0.0</v>
      </c>
      <c r="BJ61" s="11">
        <v>0.0</v>
      </c>
      <c r="BK61" s="11">
        <v>0.0</v>
      </c>
      <c r="BL61" s="11">
        <v>0.0</v>
      </c>
      <c r="BM61" s="11">
        <v>0.0</v>
      </c>
      <c r="BN61" s="11">
        <v>2.0</v>
      </c>
      <c r="BO61" s="11">
        <v>3.0</v>
      </c>
      <c r="BP61" s="11">
        <v>0.0</v>
      </c>
      <c r="BQ61" s="11">
        <v>0.0</v>
      </c>
      <c r="BR61" s="11">
        <v>0.0</v>
      </c>
      <c r="BS61" s="14"/>
    </row>
    <row r="62" ht="14.25" customHeight="1">
      <c r="A62" s="3" t="s">
        <v>211</v>
      </c>
      <c r="B62" s="4" t="s">
        <v>260</v>
      </c>
      <c r="C62" s="3" t="s">
        <v>72</v>
      </c>
      <c r="D62" s="5" t="s">
        <v>84</v>
      </c>
      <c r="E62" s="3">
        <f t="shared" si="20"/>
        <v>4</v>
      </c>
      <c r="F62" s="3" t="str">
        <f t="shared" si="21"/>
        <v>2016</v>
      </c>
      <c r="G62" s="3" t="str">
        <f t="shared" si="3"/>
        <v>2019</v>
      </c>
      <c r="H62" s="5">
        <v>9.0</v>
      </c>
      <c r="I62" s="5">
        <v>5.0</v>
      </c>
      <c r="J62" s="5">
        <v>4.0</v>
      </c>
      <c r="K62" s="5">
        <v>0.0</v>
      </c>
      <c r="L62" s="5">
        <v>0.0</v>
      </c>
      <c r="M62" s="5">
        <v>0.0</v>
      </c>
      <c r="N62" s="5">
        <v>0.0</v>
      </c>
      <c r="O62" s="5">
        <v>0.0</v>
      </c>
      <c r="P62" s="5">
        <v>6.0</v>
      </c>
      <c r="Q62" s="5">
        <v>3.0</v>
      </c>
      <c r="R62" s="5">
        <v>0.0</v>
      </c>
      <c r="S62" s="5">
        <v>66.66</v>
      </c>
      <c r="T62" s="6" t="s">
        <v>131</v>
      </c>
      <c r="U62" s="7">
        <v>1.8</v>
      </c>
      <c r="V62" s="8">
        <v>106.59420695</v>
      </c>
      <c r="W62" s="9" t="s">
        <v>261</v>
      </c>
      <c r="X62" s="6">
        <f t="shared" si="4"/>
        <v>1</v>
      </c>
      <c r="Y62" s="10">
        <v>78.0</v>
      </c>
      <c r="Z62" s="3" t="s">
        <v>214</v>
      </c>
      <c r="AA62" s="3">
        <v>76.0</v>
      </c>
      <c r="AB62" s="3"/>
      <c r="AC62" s="3"/>
      <c r="AD62" s="3"/>
      <c r="AE62" s="3"/>
      <c r="AF62" s="3"/>
      <c r="AG62" s="3">
        <v>79.0</v>
      </c>
      <c r="AH62" s="3"/>
      <c r="AI62" s="3"/>
      <c r="AJ62" s="3">
        <v>63.0</v>
      </c>
      <c r="AK62" s="3">
        <v>54.0</v>
      </c>
      <c r="AL62" s="3"/>
      <c r="AM62" s="3"/>
      <c r="AN62" s="3"/>
      <c r="AO62" s="3"/>
      <c r="AP62" s="3"/>
      <c r="AQ62" s="4">
        <v>17.0</v>
      </c>
      <c r="AR62" s="3">
        <v>13.0</v>
      </c>
      <c r="AS62" s="3">
        <f t="shared" si="22"/>
        <v>1.307692308</v>
      </c>
      <c r="AT62" s="11">
        <v>143.0</v>
      </c>
      <c r="AU62" s="11">
        <v>0.0</v>
      </c>
      <c r="AV62" s="11">
        <v>0.0</v>
      </c>
      <c r="AW62" s="11">
        <v>0.0</v>
      </c>
      <c r="AX62" s="11">
        <v>0.0</v>
      </c>
      <c r="AY62" s="11">
        <v>0.0</v>
      </c>
      <c r="AZ62" s="11">
        <v>0.0</v>
      </c>
      <c r="BA62" s="11">
        <v>1.0</v>
      </c>
      <c r="BB62" s="11">
        <v>0.0</v>
      </c>
      <c r="BC62" s="11">
        <v>6.0</v>
      </c>
      <c r="BD62" s="11">
        <v>0.0</v>
      </c>
      <c r="BE62" s="11">
        <v>5.0</v>
      </c>
      <c r="BF62" s="11">
        <v>0.0</v>
      </c>
      <c r="BG62" s="11">
        <v>26.0</v>
      </c>
      <c r="BH62" s="11">
        <v>2.0</v>
      </c>
      <c r="BI62" s="11">
        <v>0.0</v>
      </c>
      <c r="BJ62" s="11">
        <v>1.0</v>
      </c>
      <c r="BK62" s="11">
        <v>1.0</v>
      </c>
      <c r="BL62" s="11">
        <v>0.0</v>
      </c>
      <c r="BM62" s="11">
        <v>0.0</v>
      </c>
      <c r="BN62" s="11">
        <v>0.0</v>
      </c>
      <c r="BO62" s="11">
        <v>0.0</v>
      </c>
      <c r="BP62" s="11">
        <v>0.0</v>
      </c>
      <c r="BQ62" s="11">
        <v>0.0</v>
      </c>
      <c r="BR62" s="11">
        <v>0.0</v>
      </c>
      <c r="BS62" s="14"/>
    </row>
    <row r="63" ht="14.25" customHeight="1">
      <c r="A63" s="3" t="s">
        <v>211</v>
      </c>
      <c r="B63" s="4" t="s">
        <v>262</v>
      </c>
      <c r="C63" s="3" t="s">
        <v>153</v>
      </c>
      <c r="D63" s="3"/>
      <c r="E63" s="3"/>
      <c r="F63" s="3"/>
      <c r="G63" s="3" t="str">
        <f t="shared" si="3"/>
        <v/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6" t="s">
        <v>263</v>
      </c>
      <c r="U63" s="7">
        <v>1.85</v>
      </c>
      <c r="V63" s="8">
        <v>92.98643585</v>
      </c>
      <c r="W63" s="9" t="s">
        <v>264</v>
      </c>
      <c r="X63" s="6">
        <f t="shared" si="4"/>
        <v>0</v>
      </c>
      <c r="Y63" s="10">
        <v>77.0</v>
      </c>
      <c r="Z63" s="3" t="s">
        <v>231</v>
      </c>
      <c r="AA63" s="3">
        <v>69.0</v>
      </c>
      <c r="AB63" s="3"/>
      <c r="AC63" s="3"/>
      <c r="AD63" s="3">
        <v>92.0</v>
      </c>
      <c r="AE63" s="3"/>
      <c r="AF63" s="3"/>
      <c r="AG63" s="3"/>
      <c r="AH63" s="3"/>
      <c r="AI63" s="3"/>
      <c r="AJ63" s="3"/>
      <c r="AK63" s="3"/>
      <c r="AL63" s="3"/>
      <c r="AM63" s="3">
        <v>29.0</v>
      </c>
      <c r="AN63" s="3">
        <v>81.0</v>
      </c>
      <c r="AO63" s="3"/>
      <c r="AP63" s="3"/>
      <c r="AQ63" s="4"/>
      <c r="AR63" s="3"/>
      <c r="AS63" s="3"/>
      <c r="BS63" s="14"/>
    </row>
    <row r="64" ht="14.25" customHeight="1">
      <c r="A64" s="3" t="s">
        <v>211</v>
      </c>
      <c r="B64" s="4" t="s">
        <v>265</v>
      </c>
      <c r="C64" s="3" t="s">
        <v>153</v>
      </c>
      <c r="D64" s="5" t="s">
        <v>252</v>
      </c>
      <c r="E64" s="3">
        <f>G64-F64+1</f>
        <v>2</v>
      </c>
      <c r="F64" s="3" t="str">
        <f>LEFT(D64, SEARCH("-",D64,1)-1)</f>
        <v>2018</v>
      </c>
      <c r="G64" s="3" t="str">
        <f t="shared" si="3"/>
        <v>2019</v>
      </c>
      <c r="H64" s="5">
        <v>10.0</v>
      </c>
      <c r="I64" s="5">
        <v>10.0</v>
      </c>
      <c r="J64" s="5">
        <v>0.0</v>
      </c>
      <c r="K64" s="5">
        <v>10.0</v>
      </c>
      <c r="L64" s="5">
        <v>2.0</v>
      </c>
      <c r="M64" s="5">
        <v>0.0</v>
      </c>
      <c r="N64" s="5">
        <v>0.0</v>
      </c>
      <c r="O64" s="5">
        <v>0.0</v>
      </c>
      <c r="P64" s="5">
        <v>8.0</v>
      </c>
      <c r="Q64" s="5">
        <v>2.0</v>
      </c>
      <c r="R64" s="5">
        <v>0.0</v>
      </c>
      <c r="S64" s="5">
        <v>80.0</v>
      </c>
      <c r="T64" s="6" t="s">
        <v>173</v>
      </c>
      <c r="U64" s="7">
        <v>1.78</v>
      </c>
      <c r="V64" s="8">
        <v>91.62565874</v>
      </c>
      <c r="W64" s="9" t="s">
        <v>266</v>
      </c>
      <c r="X64" s="6">
        <f t="shared" si="4"/>
        <v>1</v>
      </c>
      <c r="Y64" s="10">
        <v>72.0</v>
      </c>
      <c r="Z64" s="3" t="s">
        <v>221</v>
      </c>
      <c r="AA64" s="3">
        <v>48.0</v>
      </c>
      <c r="AB64" s="3">
        <v>80.0</v>
      </c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>
        <v>74.0</v>
      </c>
      <c r="AQ64" s="4">
        <v>79.0</v>
      </c>
      <c r="AR64" s="3">
        <v>45.0</v>
      </c>
      <c r="AS64" s="3">
        <f>AQ64/AR64</f>
        <v>1.755555556</v>
      </c>
      <c r="AT64" s="11">
        <v>331.0</v>
      </c>
      <c r="AU64" s="11">
        <v>0.0</v>
      </c>
      <c r="AV64" s="11">
        <v>0.0</v>
      </c>
      <c r="AW64" s="11">
        <v>0.0</v>
      </c>
      <c r="AX64" s="11">
        <v>0.0</v>
      </c>
      <c r="AY64" s="11">
        <v>0.0</v>
      </c>
      <c r="AZ64" s="11">
        <v>0.0</v>
      </c>
      <c r="BA64" s="11">
        <v>9.0</v>
      </c>
      <c r="BB64" s="11">
        <v>0.0</v>
      </c>
      <c r="BC64" s="11">
        <v>16.0</v>
      </c>
      <c r="BD64" s="11">
        <v>0.0</v>
      </c>
      <c r="BE64" s="11">
        <v>33.0</v>
      </c>
      <c r="BF64" s="11">
        <v>1.0</v>
      </c>
      <c r="BG64" s="11">
        <v>36.0</v>
      </c>
      <c r="BH64" s="11">
        <v>4.0</v>
      </c>
      <c r="BI64" s="11">
        <v>1.0</v>
      </c>
      <c r="BJ64" s="11">
        <v>2.0</v>
      </c>
      <c r="BK64" s="11">
        <v>2.0</v>
      </c>
      <c r="BL64" s="11">
        <v>2.0</v>
      </c>
      <c r="BM64" s="11">
        <v>1.0</v>
      </c>
      <c r="BN64" s="11">
        <v>1.0</v>
      </c>
      <c r="BO64" s="11">
        <v>0.0</v>
      </c>
      <c r="BP64" s="11">
        <v>0.0</v>
      </c>
      <c r="BQ64" s="11">
        <v>0.0</v>
      </c>
      <c r="BR64" s="11">
        <v>0.0</v>
      </c>
      <c r="BS64" s="14"/>
    </row>
    <row r="65" ht="14.25" customHeight="1">
      <c r="A65" s="3" t="s">
        <v>211</v>
      </c>
      <c r="B65" s="4" t="s">
        <v>267</v>
      </c>
      <c r="C65" s="3" t="s">
        <v>153</v>
      </c>
      <c r="D65" s="3"/>
      <c r="E65" s="3"/>
      <c r="F65" s="3"/>
      <c r="G65" s="3" t="str">
        <f t="shared" si="3"/>
        <v/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6" t="s">
        <v>163</v>
      </c>
      <c r="U65" s="7">
        <v>1.85</v>
      </c>
      <c r="V65" s="8">
        <v>85.72895793</v>
      </c>
      <c r="W65" s="9" t="s">
        <v>268</v>
      </c>
      <c r="X65" s="6">
        <f t="shared" si="4"/>
        <v>0</v>
      </c>
      <c r="Y65" s="10">
        <v>68.0</v>
      </c>
      <c r="Z65" s="3" t="s">
        <v>231</v>
      </c>
      <c r="AA65" s="3">
        <v>78.0</v>
      </c>
      <c r="AB65" s="3">
        <v>70.0</v>
      </c>
      <c r="AC65" s="3">
        <v>46.0</v>
      </c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>
        <v>86.0</v>
      </c>
      <c r="AP65" s="3"/>
      <c r="AQ65" s="4"/>
      <c r="AR65" s="3"/>
      <c r="AS65" s="3"/>
      <c r="BS65" s="14"/>
    </row>
    <row r="66" ht="14.25" customHeight="1">
      <c r="A66" s="3" t="s">
        <v>211</v>
      </c>
      <c r="B66" s="4" t="s">
        <v>269</v>
      </c>
      <c r="C66" s="3" t="s">
        <v>153</v>
      </c>
      <c r="D66" s="3"/>
      <c r="E66" s="3"/>
      <c r="F66" s="3"/>
      <c r="G66" s="3" t="str">
        <f t="shared" si="3"/>
        <v/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6" t="s">
        <v>163</v>
      </c>
      <c r="U66" s="7">
        <v>1.93</v>
      </c>
      <c r="V66" s="8">
        <v>94.80080533</v>
      </c>
      <c r="W66" s="9" t="s">
        <v>270</v>
      </c>
      <c r="X66" s="6">
        <f t="shared" si="4"/>
        <v>0</v>
      </c>
      <c r="Y66" s="10">
        <v>87.0</v>
      </c>
      <c r="Z66" s="3" t="s">
        <v>214</v>
      </c>
      <c r="AA66" s="3">
        <v>88.0</v>
      </c>
      <c r="AB66" s="3">
        <v>74.0</v>
      </c>
      <c r="AC66" s="3">
        <v>46.0</v>
      </c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>
        <v>92.0</v>
      </c>
      <c r="AP66" s="3"/>
      <c r="AQ66" s="4"/>
      <c r="AR66" s="3"/>
      <c r="AS66" s="3"/>
      <c r="BS66" s="14"/>
    </row>
    <row r="67" ht="14.25" customHeight="1">
      <c r="A67" s="3" t="s">
        <v>211</v>
      </c>
      <c r="B67" s="4" t="s">
        <v>271</v>
      </c>
      <c r="C67" s="3" t="s">
        <v>153</v>
      </c>
      <c r="D67" s="5" t="s">
        <v>154</v>
      </c>
      <c r="E67" s="3">
        <f t="shared" ref="E67:E82" si="23">G67-F67+1</f>
        <v>3</v>
      </c>
      <c r="F67" s="3" t="str">
        <f t="shared" ref="F67:F82" si="24">LEFT(D67, SEARCH("-",D67,1)-1)</f>
        <v>2017</v>
      </c>
      <c r="G67" s="3" t="str">
        <f t="shared" si="3"/>
        <v>2019</v>
      </c>
      <c r="H67" s="5">
        <v>3.0</v>
      </c>
      <c r="I67" s="5">
        <v>0.0</v>
      </c>
      <c r="J67" s="5">
        <v>3.0</v>
      </c>
      <c r="K67" s="5">
        <v>0.0</v>
      </c>
      <c r="L67" s="5">
        <v>0.0</v>
      </c>
      <c r="M67" s="5">
        <v>0.0</v>
      </c>
      <c r="N67" s="5">
        <v>0.0</v>
      </c>
      <c r="O67" s="5">
        <v>0.0</v>
      </c>
      <c r="P67" s="5">
        <v>3.0</v>
      </c>
      <c r="Q67" s="5">
        <v>0.0</v>
      </c>
      <c r="R67" s="5">
        <v>0.0</v>
      </c>
      <c r="S67" s="5">
        <v>100.0</v>
      </c>
      <c r="T67" s="6" t="s">
        <v>184</v>
      </c>
      <c r="U67" s="7">
        <v>1.8</v>
      </c>
      <c r="V67" s="8">
        <v>89.81128926000001</v>
      </c>
      <c r="W67" s="9" t="s">
        <v>272</v>
      </c>
      <c r="X67" s="6">
        <f t="shared" si="4"/>
        <v>1</v>
      </c>
      <c r="Y67" s="10">
        <v>82.0</v>
      </c>
      <c r="Z67" s="3" t="s">
        <v>239</v>
      </c>
      <c r="AA67" s="3">
        <v>72.0</v>
      </c>
      <c r="AB67" s="3">
        <v>69.0</v>
      </c>
      <c r="AC67" s="3">
        <v>86.0</v>
      </c>
      <c r="AD67" s="3">
        <v>29.0</v>
      </c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4">
        <v>30.0</v>
      </c>
      <c r="AR67" s="3">
        <v>5.0</v>
      </c>
      <c r="AS67" s="3">
        <f t="shared" ref="AS67:AS71" si="25">AQ67/AR67</f>
        <v>6</v>
      </c>
      <c r="AT67" s="11">
        <v>74.0</v>
      </c>
      <c r="AU67" s="11">
        <v>0.0</v>
      </c>
      <c r="AV67" s="11">
        <v>0.0</v>
      </c>
      <c r="AW67" s="11">
        <v>0.0</v>
      </c>
      <c r="AX67" s="11">
        <v>0.0</v>
      </c>
      <c r="AY67" s="11">
        <v>0.0</v>
      </c>
      <c r="AZ67" s="11">
        <v>0.0</v>
      </c>
      <c r="BA67" s="11">
        <v>1.0</v>
      </c>
      <c r="BB67" s="11">
        <v>0.0</v>
      </c>
      <c r="BC67" s="11">
        <v>3.0</v>
      </c>
      <c r="BD67" s="11">
        <v>0.0</v>
      </c>
      <c r="BE67" s="11">
        <v>2.0</v>
      </c>
      <c r="BF67" s="11">
        <v>1.0</v>
      </c>
      <c r="BG67" s="11">
        <v>3.0</v>
      </c>
      <c r="BH67" s="11">
        <v>1.0</v>
      </c>
      <c r="BI67" s="11">
        <v>1.0</v>
      </c>
      <c r="BJ67" s="11">
        <v>1.0</v>
      </c>
      <c r="BK67" s="11">
        <v>1.0</v>
      </c>
      <c r="BL67" s="11">
        <v>0.0</v>
      </c>
      <c r="BM67" s="11">
        <v>0.0</v>
      </c>
      <c r="BN67" s="11">
        <v>1.0</v>
      </c>
      <c r="BO67" s="11">
        <v>0.0</v>
      </c>
      <c r="BP67" s="11">
        <v>0.0</v>
      </c>
      <c r="BQ67" s="11">
        <v>0.0</v>
      </c>
      <c r="BR67" s="11">
        <v>0.0</v>
      </c>
      <c r="BS67" s="14"/>
    </row>
    <row r="68" ht="14.25" customHeight="1">
      <c r="A68" s="3" t="s">
        <v>211</v>
      </c>
      <c r="B68" s="4" t="s">
        <v>273</v>
      </c>
      <c r="C68" s="3" t="s">
        <v>153</v>
      </c>
      <c r="D68" s="5" t="s">
        <v>73</v>
      </c>
      <c r="E68" s="3">
        <f t="shared" si="23"/>
        <v>1</v>
      </c>
      <c r="F68" s="3" t="str">
        <f t="shared" si="24"/>
        <v>2019</v>
      </c>
      <c r="G68" s="3" t="str">
        <f t="shared" si="3"/>
        <v>2019</v>
      </c>
      <c r="H68" s="5">
        <v>4.0</v>
      </c>
      <c r="I68" s="5">
        <v>0.0</v>
      </c>
      <c r="J68" s="5">
        <v>4.0</v>
      </c>
      <c r="K68" s="5">
        <v>5.0</v>
      </c>
      <c r="L68" s="5">
        <v>1.0</v>
      </c>
      <c r="M68" s="5">
        <v>0.0</v>
      </c>
      <c r="N68" s="5">
        <v>0.0</v>
      </c>
      <c r="O68" s="5">
        <v>0.0</v>
      </c>
      <c r="P68" s="5">
        <v>3.0</v>
      </c>
      <c r="Q68" s="5">
        <v>1.0</v>
      </c>
      <c r="R68" s="5">
        <v>0.0</v>
      </c>
      <c r="S68" s="5">
        <v>75.0</v>
      </c>
      <c r="T68" s="6" t="s">
        <v>155</v>
      </c>
      <c r="U68" s="7">
        <v>1.78</v>
      </c>
      <c r="V68" s="8">
        <v>86.63614267</v>
      </c>
      <c r="W68" s="9" t="s">
        <v>274</v>
      </c>
      <c r="X68" s="6">
        <f t="shared" si="4"/>
        <v>1</v>
      </c>
      <c r="Y68" s="10">
        <v>87.0</v>
      </c>
      <c r="Z68" s="3" t="s">
        <v>231</v>
      </c>
      <c r="AA68" s="3">
        <v>83.0</v>
      </c>
      <c r="AB68" s="3"/>
      <c r="AC68" s="3">
        <v>93.0</v>
      </c>
      <c r="AD68" s="3"/>
      <c r="AE68" s="3"/>
      <c r="AF68" s="3"/>
      <c r="AG68" s="3"/>
      <c r="AH68" s="3"/>
      <c r="AI68" s="3"/>
      <c r="AJ68" s="3"/>
      <c r="AK68" s="3"/>
      <c r="AL68" s="3">
        <v>76.0</v>
      </c>
      <c r="AM68" s="3"/>
      <c r="AN68" s="3"/>
      <c r="AO68" s="3"/>
      <c r="AP68" s="3"/>
      <c r="AQ68" s="4">
        <v>13.0</v>
      </c>
      <c r="AR68" s="3">
        <v>5.0</v>
      </c>
      <c r="AS68" s="3">
        <f t="shared" si="25"/>
        <v>2.6</v>
      </c>
      <c r="AT68" s="11">
        <v>41.0</v>
      </c>
      <c r="AU68" s="11">
        <v>5.0</v>
      </c>
      <c r="AV68" s="11">
        <v>1.0</v>
      </c>
      <c r="AW68" s="11">
        <v>0.0</v>
      </c>
      <c r="AX68" s="11">
        <v>0.0</v>
      </c>
      <c r="AY68" s="11">
        <v>0.0</v>
      </c>
      <c r="AZ68" s="11">
        <v>0.0</v>
      </c>
      <c r="BA68" s="11">
        <v>1.0</v>
      </c>
      <c r="BB68" s="11">
        <v>1.0</v>
      </c>
      <c r="BC68" s="11">
        <v>1.0</v>
      </c>
      <c r="BD68" s="11">
        <v>0.0</v>
      </c>
      <c r="BE68" s="11">
        <v>66.0</v>
      </c>
      <c r="BF68" s="11">
        <v>0.0</v>
      </c>
      <c r="BG68" s="11">
        <v>6.0</v>
      </c>
      <c r="BH68" s="11">
        <v>2.0</v>
      </c>
      <c r="BI68" s="11">
        <v>0.0</v>
      </c>
      <c r="BJ68" s="11">
        <v>1.0</v>
      </c>
      <c r="BK68" s="11">
        <v>0.0</v>
      </c>
      <c r="BL68" s="11">
        <v>0.0</v>
      </c>
      <c r="BM68" s="11">
        <v>3.0</v>
      </c>
      <c r="BN68" s="11">
        <v>1.0</v>
      </c>
      <c r="BO68" s="11">
        <v>0.0</v>
      </c>
      <c r="BP68" s="11">
        <v>0.0</v>
      </c>
      <c r="BQ68" s="11">
        <v>0.0</v>
      </c>
      <c r="BR68" s="11">
        <v>0.0</v>
      </c>
      <c r="BS68" s="14"/>
    </row>
    <row r="69" ht="14.25" customHeight="1">
      <c r="A69" s="3" t="s">
        <v>211</v>
      </c>
      <c r="B69" s="4" t="s">
        <v>275</v>
      </c>
      <c r="C69" s="3" t="s">
        <v>153</v>
      </c>
      <c r="D69" s="5" t="s">
        <v>225</v>
      </c>
      <c r="E69" s="3">
        <f t="shared" si="23"/>
        <v>10</v>
      </c>
      <c r="F69" s="3" t="str">
        <f t="shared" si="24"/>
        <v>2010</v>
      </c>
      <c r="G69" s="3" t="str">
        <f t="shared" si="3"/>
        <v>2019</v>
      </c>
      <c r="H69" s="5">
        <v>38.0</v>
      </c>
      <c r="I69" s="5">
        <v>35.0</v>
      </c>
      <c r="J69" s="5">
        <v>3.0</v>
      </c>
      <c r="K69" s="5">
        <v>60.0</v>
      </c>
      <c r="L69" s="5">
        <v>12.0</v>
      </c>
      <c r="M69" s="5">
        <v>0.0</v>
      </c>
      <c r="N69" s="5">
        <v>0.0</v>
      </c>
      <c r="O69" s="5">
        <v>0.0</v>
      </c>
      <c r="P69" s="5">
        <v>22.0</v>
      </c>
      <c r="Q69" s="5">
        <v>13.0</v>
      </c>
      <c r="R69" s="5">
        <v>3.0</v>
      </c>
      <c r="S69" s="5">
        <v>61.84</v>
      </c>
      <c r="T69" s="6" t="s">
        <v>263</v>
      </c>
      <c r="U69" s="7">
        <v>1.78</v>
      </c>
      <c r="V69" s="8">
        <v>86.63614267</v>
      </c>
      <c r="W69" s="9" t="s">
        <v>276</v>
      </c>
      <c r="X69" s="6">
        <f t="shared" si="4"/>
        <v>1</v>
      </c>
      <c r="Y69" s="10">
        <v>82.0</v>
      </c>
      <c r="Z69" s="3" t="s">
        <v>239</v>
      </c>
      <c r="AA69" s="3">
        <v>70.0</v>
      </c>
      <c r="AB69" s="3">
        <v>70.0</v>
      </c>
      <c r="AC69" s="3">
        <v>87.0</v>
      </c>
      <c r="AD69" s="3">
        <v>92.0</v>
      </c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4">
        <v>171.0</v>
      </c>
      <c r="AR69" s="3">
        <v>30.0</v>
      </c>
      <c r="AS69" s="3">
        <f t="shared" si="25"/>
        <v>5.7</v>
      </c>
      <c r="AT69" s="11">
        <v>355.0</v>
      </c>
      <c r="AU69" s="11">
        <v>15.0</v>
      </c>
      <c r="AV69" s="11">
        <v>3.0</v>
      </c>
      <c r="AW69" s="11">
        <v>0.0</v>
      </c>
      <c r="AX69" s="11">
        <v>0.0</v>
      </c>
      <c r="AY69" s="11">
        <v>0.0</v>
      </c>
      <c r="AZ69" s="11">
        <v>0.0</v>
      </c>
      <c r="BA69" s="11">
        <v>12.0</v>
      </c>
      <c r="BB69" s="11">
        <v>5.0</v>
      </c>
      <c r="BC69" s="11">
        <v>9.0</v>
      </c>
      <c r="BD69" s="11">
        <v>0.0</v>
      </c>
      <c r="BE69" s="11">
        <v>14.0</v>
      </c>
      <c r="BF69" s="11">
        <v>0.0</v>
      </c>
      <c r="BG69" s="11">
        <v>18.0</v>
      </c>
      <c r="BH69" s="11">
        <v>7.0</v>
      </c>
      <c r="BI69" s="11">
        <v>2.0</v>
      </c>
      <c r="BJ69" s="11">
        <v>5.0</v>
      </c>
      <c r="BK69" s="11">
        <v>3.0</v>
      </c>
      <c r="BL69" s="11">
        <v>1.0</v>
      </c>
      <c r="BM69" s="11">
        <v>7.0</v>
      </c>
      <c r="BN69" s="11">
        <v>9.0</v>
      </c>
      <c r="BO69" s="11">
        <v>0.0</v>
      </c>
      <c r="BP69" s="11">
        <v>0.0</v>
      </c>
      <c r="BQ69" s="11">
        <v>0.0</v>
      </c>
      <c r="BR69" s="11">
        <v>0.0</v>
      </c>
      <c r="BS69" s="14"/>
    </row>
    <row r="70" ht="14.25" customHeight="1">
      <c r="A70" s="3" t="s">
        <v>211</v>
      </c>
      <c r="B70" s="4" t="s">
        <v>277</v>
      </c>
      <c r="C70" s="3" t="s">
        <v>153</v>
      </c>
      <c r="D70" s="5" t="s">
        <v>252</v>
      </c>
      <c r="E70" s="3">
        <f t="shared" si="23"/>
        <v>2</v>
      </c>
      <c r="F70" s="3" t="str">
        <f t="shared" si="24"/>
        <v>2018</v>
      </c>
      <c r="G70" s="3" t="str">
        <f t="shared" si="3"/>
        <v>2019</v>
      </c>
      <c r="H70" s="5">
        <v>3.0</v>
      </c>
      <c r="I70" s="5">
        <v>3.0</v>
      </c>
      <c r="J70" s="5">
        <v>0.0</v>
      </c>
      <c r="K70" s="5">
        <v>0.0</v>
      </c>
      <c r="L70" s="5">
        <v>0.0</v>
      </c>
      <c r="M70" s="5">
        <v>0.0</v>
      </c>
      <c r="N70" s="5">
        <v>0.0</v>
      </c>
      <c r="O70" s="5">
        <v>0.0</v>
      </c>
      <c r="P70" s="5">
        <v>3.0</v>
      </c>
      <c r="Q70" s="5">
        <v>0.0</v>
      </c>
      <c r="R70" s="5">
        <v>0.0</v>
      </c>
      <c r="S70" s="5">
        <v>100.0</v>
      </c>
      <c r="T70" s="6" t="s">
        <v>173</v>
      </c>
      <c r="U70" s="7">
        <v>1.91</v>
      </c>
      <c r="V70" s="8">
        <v>109.76935354000001</v>
      </c>
      <c r="W70" s="9" t="s">
        <v>278</v>
      </c>
      <c r="X70" s="6">
        <f t="shared" si="4"/>
        <v>1</v>
      </c>
      <c r="Y70" s="10">
        <v>71.0</v>
      </c>
      <c r="Z70" s="3" t="s">
        <v>239</v>
      </c>
      <c r="AA70" s="3">
        <v>74.0</v>
      </c>
      <c r="AB70" s="3">
        <v>67.0</v>
      </c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>
        <v>63.0</v>
      </c>
      <c r="AQ70" s="4">
        <v>60.0</v>
      </c>
      <c r="AR70" s="3">
        <v>23.0</v>
      </c>
      <c r="AS70" s="3">
        <f t="shared" si="25"/>
        <v>2.608695652</v>
      </c>
      <c r="AT70" s="11">
        <v>160.0</v>
      </c>
      <c r="AU70" s="11">
        <v>0.0</v>
      </c>
      <c r="AV70" s="11">
        <v>0.0</v>
      </c>
      <c r="AW70" s="11">
        <v>0.0</v>
      </c>
      <c r="AX70" s="11">
        <v>0.0</v>
      </c>
      <c r="AY70" s="11">
        <v>0.0</v>
      </c>
      <c r="AZ70" s="11">
        <v>0.0</v>
      </c>
      <c r="BA70" s="11">
        <v>5.0</v>
      </c>
      <c r="BB70" s="11">
        <v>1.0</v>
      </c>
      <c r="BC70" s="11">
        <v>9.0</v>
      </c>
      <c r="BD70" s="11">
        <v>0.0</v>
      </c>
      <c r="BE70" s="11">
        <v>8.0</v>
      </c>
      <c r="BF70" s="11">
        <v>1.0</v>
      </c>
      <c r="BG70" s="11">
        <v>17.0</v>
      </c>
      <c r="BH70" s="11">
        <v>2.0</v>
      </c>
      <c r="BI70" s="11">
        <v>0.0</v>
      </c>
      <c r="BJ70" s="11">
        <v>1.0</v>
      </c>
      <c r="BK70" s="11">
        <v>0.0</v>
      </c>
      <c r="BL70" s="11">
        <v>0.0</v>
      </c>
      <c r="BM70" s="11">
        <v>1.0</v>
      </c>
      <c r="BN70" s="11">
        <v>0.0</v>
      </c>
      <c r="BO70" s="11">
        <v>1.0</v>
      </c>
      <c r="BP70" s="11">
        <v>0.0</v>
      </c>
      <c r="BQ70" s="11">
        <v>0.0</v>
      </c>
      <c r="BR70" s="11">
        <v>0.0</v>
      </c>
      <c r="BS70" s="14"/>
    </row>
    <row r="71" ht="14.25" customHeight="1">
      <c r="A71" s="3" t="s">
        <v>211</v>
      </c>
      <c r="B71" s="4" t="s">
        <v>279</v>
      </c>
      <c r="C71" s="3" t="s">
        <v>153</v>
      </c>
      <c r="D71" s="5" t="s">
        <v>280</v>
      </c>
      <c r="E71" s="3">
        <f t="shared" si="23"/>
        <v>5</v>
      </c>
      <c r="F71" s="3" t="str">
        <f t="shared" si="24"/>
        <v>2015</v>
      </c>
      <c r="G71" s="3" t="str">
        <f t="shared" si="3"/>
        <v>2019</v>
      </c>
      <c r="H71" s="5">
        <v>18.0</v>
      </c>
      <c r="I71" s="5">
        <v>18.0</v>
      </c>
      <c r="J71" s="5">
        <v>0.0</v>
      </c>
      <c r="K71" s="5">
        <v>15.0</v>
      </c>
      <c r="L71" s="5">
        <v>3.0</v>
      </c>
      <c r="M71" s="5">
        <v>0.0</v>
      </c>
      <c r="N71" s="5">
        <v>0.0</v>
      </c>
      <c r="O71" s="5">
        <v>0.0</v>
      </c>
      <c r="P71" s="5">
        <v>11.0</v>
      </c>
      <c r="Q71" s="5">
        <v>6.0</v>
      </c>
      <c r="R71" s="5">
        <v>1.0</v>
      </c>
      <c r="S71" s="5">
        <v>63.88</v>
      </c>
      <c r="T71" s="6" t="s">
        <v>281</v>
      </c>
      <c r="U71" s="7">
        <v>1.93</v>
      </c>
      <c r="V71" s="8">
        <v>104.77983747</v>
      </c>
      <c r="W71" s="9" t="s">
        <v>282</v>
      </c>
      <c r="X71" s="6">
        <f t="shared" si="4"/>
        <v>1</v>
      </c>
      <c r="Y71" s="10">
        <v>89.0</v>
      </c>
      <c r="Z71" s="3" t="s">
        <v>214</v>
      </c>
      <c r="AA71" s="3">
        <v>84.0</v>
      </c>
      <c r="AB71" s="3">
        <v>82.0</v>
      </c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>
        <v>80.0</v>
      </c>
      <c r="AQ71" s="4">
        <v>42.0</v>
      </c>
      <c r="AR71" s="3">
        <v>11.0</v>
      </c>
      <c r="AS71" s="3">
        <f t="shared" si="25"/>
        <v>3.818181818</v>
      </c>
      <c r="AT71" s="11">
        <v>80.0</v>
      </c>
      <c r="AU71" s="11">
        <v>0.0</v>
      </c>
      <c r="AV71" s="11">
        <v>0.0</v>
      </c>
      <c r="AW71" s="11">
        <v>0.0</v>
      </c>
      <c r="AX71" s="11">
        <v>0.0</v>
      </c>
      <c r="AY71" s="11">
        <v>0.0</v>
      </c>
      <c r="AZ71" s="11">
        <v>0.0</v>
      </c>
      <c r="BA71" s="11">
        <v>3.0</v>
      </c>
      <c r="BB71" s="11">
        <v>0.0</v>
      </c>
      <c r="BC71" s="11">
        <v>3.0</v>
      </c>
      <c r="BD71" s="11">
        <v>0.0</v>
      </c>
      <c r="BE71" s="11">
        <v>4.0</v>
      </c>
      <c r="BF71" s="11">
        <v>0.0</v>
      </c>
      <c r="BG71" s="11">
        <v>3.0</v>
      </c>
      <c r="BH71" s="11">
        <v>1.0</v>
      </c>
      <c r="BI71" s="11">
        <v>0.0</v>
      </c>
      <c r="BJ71" s="11">
        <v>1.0</v>
      </c>
      <c r="BK71" s="11">
        <v>1.0</v>
      </c>
      <c r="BL71" s="11">
        <v>0.0</v>
      </c>
      <c r="BM71" s="11">
        <v>2.0</v>
      </c>
      <c r="BN71" s="11">
        <v>2.0</v>
      </c>
      <c r="BO71" s="11">
        <v>0.0</v>
      </c>
      <c r="BP71" s="11">
        <v>0.0</v>
      </c>
      <c r="BQ71" s="11">
        <v>0.0</v>
      </c>
      <c r="BR71" s="11">
        <v>0.0</v>
      </c>
      <c r="BS71" s="14"/>
    </row>
    <row r="72" ht="14.25" customHeight="1">
      <c r="A72" s="3" t="s">
        <v>211</v>
      </c>
      <c r="B72" s="4" t="s">
        <v>283</v>
      </c>
      <c r="C72" s="3" t="s">
        <v>153</v>
      </c>
      <c r="D72" s="5" t="s">
        <v>284</v>
      </c>
      <c r="E72" s="3">
        <f t="shared" si="23"/>
        <v>3</v>
      </c>
      <c r="F72" s="3" t="str">
        <f t="shared" si="24"/>
        <v>2014</v>
      </c>
      <c r="G72" s="3" t="str">
        <f t="shared" si="3"/>
        <v>2016</v>
      </c>
      <c r="H72" s="5">
        <v>7.0</v>
      </c>
      <c r="I72" s="5">
        <v>6.0</v>
      </c>
      <c r="J72" s="5">
        <v>1.0</v>
      </c>
      <c r="K72" s="5">
        <v>0.0</v>
      </c>
      <c r="L72" s="5">
        <v>0.0</v>
      </c>
      <c r="M72" s="5">
        <v>0.0</v>
      </c>
      <c r="N72" s="5">
        <v>0.0</v>
      </c>
      <c r="O72" s="5">
        <v>0.0</v>
      </c>
      <c r="P72" s="5">
        <v>4.0</v>
      </c>
      <c r="Q72" s="5">
        <v>2.0</v>
      </c>
      <c r="R72" s="5">
        <v>1.0</v>
      </c>
      <c r="S72" s="5">
        <v>64.28</v>
      </c>
      <c r="T72" s="6" t="s">
        <v>184</v>
      </c>
      <c r="U72" s="7">
        <v>1.8</v>
      </c>
      <c r="V72" s="8">
        <v>89.81128926000001</v>
      </c>
      <c r="W72" s="9" t="s">
        <v>285</v>
      </c>
      <c r="X72" s="6">
        <f t="shared" si="4"/>
        <v>1</v>
      </c>
      <c r="Y72" s="10">
        <v>88.0</v>
      </c>
      <c r="Z72" s="3" t="s">
        <v>214</v>
      </c>
      <c r="AA72" s="3">
        <v>81.0</v>
      </c>
      <c r="AB72" s="3">
        <v>74.0</v>
      </c>
      <c r="AC72" s="3">
        <v>79.0</v>
      </c>
      <c r="AD72" s="3">
        <v>92.0</v>
      </c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4"/>
      <c r="AR72" s="3"/>
      <c r="AS72" s="3"/>
      <c r="BS72" s="14"/>
    </row>
    <row r="73" ht="14.25" customHeight="1">
      <c r="A73" s="3" t="s">
        <v>211</v>
      </c>
      <c r="B73" s="4" t="s">
        <v>286</v>
      </c>
      <c r="C73" s="3" t="s">
        <v>153</v>
      </c>
      <c r="D73" s="5" t="s">
        <v>252</v>
      </c>
      <c r="E73" s="3">
        <f t="shared" si="23"/>
        <v>2</v>
      </c>
      <c r="F73" s="3" t="str">
        <f t="shared" si="24"/>
        <v>2018</v>
      </c>
      <c r="G73" s="3" t="str">
        <f t="shared" si="3"/>
        <v>2019</v>
      </c>
      <c r="H73" s="5">
        <v>7.0</v>
      </c>
      <c r="I73" s="5">
        <v>1.0</v>
      </c>
      <c r="J73" s="5">
        <v>6.0</v>
      </c>
      <c r="K73" s="5">
        <v>5.0</v>
      </c>
      <c r="L73" s="5">
        <v>1.0</v>
      </c>
      <c r="M73" s="5">
        <v>0.0</v>
      </c>
      <c r="N73" s="5">
        <v>0.0</v>
      </c>
      <c r="O73" s="5">
        <v>0.0</v>
      </c>
      <c r="P73" s="5">
        <v>5.0</v>
      </c>
      <c r="Q73" s="5">
        <v>2.0</v>
      </c>
      <c r="R73" s="5">
        <v>0.0</v>
      </c>
      <c r="S73" s="5">
        <v>71.42</v>
      </c>
      <c r="T73" s="6" t="s">
        <v>188</v>
      </c>
      <c r="U73" s="7">
        <v>1.78</v>
      </c>
      <c r="V73" s="8">
        <v>86.63614267</v>
      </c>
      <c r="W73" s="9" t="s">
        <v>287</v>
      </c>
      <c r="X73" s="6">
        <f t="shared" si="4"/>
        <v>1</v>
      </c>
      <c r="Y73" s="10">
        <v>88.0</v>
      </c>
      <c r="Z73" s="3" t="s">
        <v>214</v>
      </c>
      <c r="AA73" s="3">
        <v>79.0</v>
      </c>
      <c r="AB73" s="3">
        <v>77.0</v>
      </c>
      <c r="AC73" s="3">
        <v>89.0</v>
      </c>
      <c r="AD73" s="3">
        <v>83.0</v>
      </c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4">
        <v>101.0</v>
      </c>
      <c r="AR73" s="3">
        <v>17.0</v>
      </c>
      <c r="AS73" s="3">
        <f>AQ73/AR73</f>
        <v>5.941176471</v>
      </c>
      <c r="AT73" s="11">
        <v>145.0</v>
      </c>
      <c r="AU73" s="11">
        <v>5.0</v>
      </c>
      <c r="AV73" s="11">
        <v>1.0</v>
      </c>
      <c r="AW73" s="11">
        <v>0.0</v>
      </c>
      <c r="AX73" s="11">
        <v>0.0</v>
      </c>
      <c r="AY73" s="11">
        <v>0.0</v>
      </c>
      <c r="AZ73" s="11">
        <v>0.0</v>
      </c>
      <c r="BA73" s="11">
        <v>10.0</v>
      </c>
      <c r="BB73" s="11">
        <v>2.0</v>
      </c>
      <c r="BC73" s="11">
        <v>4.0</v>
      </c>
      <c r="BD73" s="11">
        <v>0.0</v>
      </c>
      <c r="BE73" s="11">
        <v>9.0</v>
      </c>
      <c r="BF73" s="11">
        <v>2.0</v>
      </c>
      <c r="BG73" s="11">
        <v>4.0</v>
      </c>
      <c r="BH73" s="11">
        <v>1.0</v>
      </c>
      <c r="BI73" s="11">
        <v>0.0</v>
      </c>
      <c r="BJ73" s="11">
        <v>3.0</v>
      </c>
      <c r="BK73" s="11">
        <v>1.0</v>
      </c>
      <c r="BL73" s="11">
        <v>1.0</v>
      </c>
      <c r="BM73" s="11">
        <v>1.0</v>
      </c>
      <c r="BN73" s="11">
        <v>4.0</v>
      </c>
      <c r="BO73" s="11">
        <v>2.0</v>
      </c>
      <c r="BP73" s="11">
        <v>0.0</v>
      </c>
      <c r="BQ73" s="11">
        <v>0.0</v>
      </c>
      <c r="BR73" s="11">
        <v>0.0</v>
      </c>
      <c r="BS73" s="14"/>
    </row>
    <row r="74" ht="14.25" customHeight="1">
      <c r="A74" s="3" t="s">
        <v>211</v>
      </c>
      <c r="B74" s="4" t="s">
        <v>288</v>
      </c>
      <c r="C74" s="3" t="s">
        <v>153</v>
      </c>
      <c r="D74" s="5" t="s">
        <v>78</v>
      </c>
      <c r="E74" s="3">
        <f t="shared" si="23"/>
        <v>1</v>
      </c>
      <c r="F74" s="3" t="str">
        <f t="shared" si="24"/>
        <v>2017</v>
      </c>
      <c r="G74" s="3" t="str">
        <f t="shared" si="3"/>
        <v>2017</v>
      </c>
      <c r="H74" s="5">
        <v>1.0</v>
      </c>
      <c r="I74" s="5">
        <v>0.0</v>
      </c>
      <c r="J74" s="5">
        <v>1.0</v>
      </c>
      <c r="K74" s="5">
        <v>0.0</v>
      </c>
      <c r="L74" s="5">
        <v>0.0</v>
      </c>
      <c r="M74" s="5">
        <v>0.0</v>
      </c>
      <c r="N74" s="5">
        <v>0.0</v>
      </c>
      <c r="O74" s="5">
        <v>0.0</v>
      </c>
      <c r="P74" s="5">
        <v>1.0</v>
      </c>
      <c r="Q74" s="5">
        <v>0.0</v>
      </c>
      <c r="R74" s="5">
        <v>0.0</v>
      </c>
      <c r="S74" s="5">
        <v>100.0</v>
      </c>
      <c r="T74" s="6" t="s">
        <v>155</v>
      </c>
      <c r="U74" s="7">
        <v>1.75</v>
      </c>
      <c r="V74" s="8">
        <v>83.91458845000001</v>
      </c>
      <c r="W74" s="9" t="s">
        <v>289</v>
      </c>
      <c r="X74" s="6">
        <f t="shared" si="4"/>
        <v>1</v>
      </c>
      <c r="Y74" s="10">
        <v>86.0</v>
      </c>
      <c r="Z74" s="3" t="s">
        <v>214</v>
      </c>
      <c r="AA74" s="3">
        <v>77.0</v>
      </c>
      <c r="AB74" s="3"/>
      <c r="AC74" s="3">
        <v>90.0</v>
      </c>
      <c r="AD74" s="3"/>
      <c r="AE74" s="3"/>
      <c r="AF74" s="3"/>
      <c r="AG74" s="3"/>
      <c r="AH74" s="3"/>
      <c r="AI74" s="3"/>
      <c r="AJ74" s="3"/>
      <c r="AK74" s="3"/>
      <c r="AL74" s="3">
        <v>75.0</v>
      </c>
      <c r="AM74" s="3"/>
      <c r="AN74" s="3"/>
      <c r="AO74" s="3"/>
      <c r="AP74" s="3"/>
      <c r="AQ74" s="4"/>
      <c r="AR74" s="3"/>
      <c r="AS74" s="3"/>
      <c r="BS74" s="14"/>
    </row>
    <row r="75" ht="14.25" customHeight="1">
      <c r="A75" s="3" t="s">
        <v>211</v>
      </c>
      <c r="B75" s="4" t="s">
        <v>290</v>
      </c>
      <c r="C75" s="3" t="s">
        <v>153</v>
      </c>
      <c r="D75" s="5" t="s">
        <v>246</v>
      </c>
      <c r="E75" s="3">
        <f t="shared" si="23"/>
        <v>8</v>
      </c>
      <c r="F75" s="3" t="str">
        <f t="shared" si="24"/>
        <v>2012</v>
      </c>
      <c r="G75" s="3" t="str">
        <f t="shared" si="3"/>
        <v>2019</v>
      </c>
      <c r="H75" s="5">
        <v>37.0</v>
      </c>
      <c r="I75" s="5">
        <v>37.0</v>
      </c>
      <c r="J75" s="5">
        <v>0.0</v>
      </c>
      <c r="K75" s="5">
        <v>57.0</v>
      </c>
      <c r="L75" s="5">
        <v>9.0</v>
      </c>
      <c r="M75" s="5">
        <v>3.0</v>
      </c>
      <c r="N75" s="5">
        <v>2.0</v>
      </c>
      <c r="O75" s="5">
        <v>0.0</v>
      </c>
      <c r="P75" s="5">
        <v>22.0</v>
      </c>
      <c r="Q75" s="5">
        <v>12.0</v>
      </c>
      <c r="R75" s="5">
        <v>3.0</v>
      </c>
      <c r="S75" s="5">
        <v>63.51</v>
      </c>
      <c r="T75" s="6" t="s">
        <v>155</v>
      </c>
      <c r="U75" s="7">
        <v>1.88</v>
      </c>
      <c r="V75" s="8">
        <v>92.98643585</v>
      </c>
      <c r="W75" s="9" t="s">
        <v>291</v>
      </c>
      <c r="X75" s="6">
        <f t="shared" si="4"/>
        <v>1</v>
      </c>
      <c r="Y75" s="10">
        <v>85.0</v>
      </c>
      <c r="Z75" s="3" t="s">
        <v>239</v>
      </c>
      <c r="AA75" s="3">
        <v>52.0</v>
      </c>
      <c r="AB75" s="3"/>
      <c r="AC75" s="3">
        <v>93.0</v>
      </c>
      <c r="AD75" s="3"/>
      <c r="AE75" s="3"/>
      <c r="AF75" s="3"/>
      <c r="AG75" s="3"/>
      <c r="AH75" s="3"/>
      <c r="AI75" s="3"/>
      <c r="AJ75" s="3"/>
      <c r="AK75" s="3"/>
      <c r="AL75" s="3">
        <v>76.0</v>
      </c>
      <c r="AM75" s="3"/>
      <c r="AN75" s="3"/>
      <c r="AO75" s="3"/>
      <c r="AP75" s="3"/>
      <c r="AQ75" s="4">
        <v>61.0</v>
      </c>
      <c r="AR75" s="3">
        <v>22.0</v>
      </c>
      <c r="AS75" s="3">
        <f t="shared" ref="AS75:AS82" si="26">AQ75/AR75</f>
        <v>2.772727273</v>
      </c>
      <c r="AT75" s="11">
        <v>349.0</v>
      </c>
      <c r="AU75" s="11">
        <v>16.0</v>
      </c>
      <c r="AV75" s="11">
        <v>2.0</v>
      </c>
      <c r="AW75" s="11">
        <v>3.0</v>
      </c>
      <c r="AX75" s="11">
        <v>3.0</v>
      </c>
      <c r="AY75" s="11">
        <v>0.0</v>
      </c>
      <c r="AZ75" s="11">
        <v>0.0</v>
      </c>
      <c r="BA75" s="11">
        <v>3.0</v>
      </c>
      <c r="BB75" s="11">
        <v>3.0</v>
      </c>
      <c r="BC75" s="11">
        <v>8.0</v>
      </c>
      <c r="BD75" s="11">
        <v>0.0</v>
      </c>
      <c r="BE75" s="11">
        <v>443.0</v>
      </c>
      <c r="BF75" s="11">
        <v>1.0</v>
      </c>
      <c r="BG75" s="11">
        <v>27.0</v>
      </c>
      <c r="BH75" s="11">
        <v>7.0</v>
      </c>
      <c r="BI75" s="11">
        <v>0.0</v>
      </c>
      <c r="BJ75" s="11">
        <v>8.0</v>
      </c>
      <c r="BK75" s="11">
        <v>4.0</v>
      </c>
      <c r="BL75" s="11">
        <v>2.0</v>
      </c>
      <c r="BM75" s="11">
        <v>42.0</v>
      </c>
      <c r="BN75" s="11">
        <v>1.0</v>
      </c>
      <c r="BO75" s="11">
        <v>0.0</v>
      </c>
      <c r="BP75" s="11">
        <v>0.0</v>
      </c>
      <c r="BQ75" s="11">
        <v>0.0</v>
      </c>
      <c r="BR75" s="11">
        <v>0.0</v>
      </c>
      <c r="BS75" s="14"/>
    </row>
    <row r="76" ht="14.25" customHeight="1">
      <c r="A76" s="3" t="s">
        <v>211</v>
      </c>
      <c r="B76" s="4" t="s">
        <v>292</v>
      </c>
      <c r="C76" s="3" t="s">
        <v>153</v>
      </c>
      <c r="D76" s="5" t="s">
        <v>154</v>
      </c>
      <c r="E76" s="3">
        <f t="shared" si="23"/>
        <v>3</v>
      </c>
      <c r="F76" s="3" t="str">
        <f t="shared" si="24"/>
        <v>2017</v>
      </c>
      <c r="G76" s="3" t="str">
        <f t="shared" si="3"/>
        <v>2019</v>
      </c>
      <c r="H76" s="5">
        <v>10.0</v>
      </c>
      <c r="I76" s="5">
        <v>10.0</v>
      </c>
      <c r="J76" s="5">
        <v>0.0</v>
      </c>
      <c r="K76" s="5">
        <v>10.0</v>
      </c>
      <c r="L76" s="5">
        <v>2.0</v>
      </c>
      <c r="M76" s="5">
        <v>0.0</v>
      </c>
      <c r="N76" s="5">
        <v>0.0</v>
      </c>
      <c r="O76" s="5">
        <v>0.0</v>
      </c>
      <c r="P76" s="5">
        <v>6.0</v>
      </c>
      <c r="Q76" s="5">
        <v>4.0</v>
      </c>
      <c r="R76" s="5">
        <v>0.0</v>
      </c>
      <c r="S76" s="5">
        <v>60.0</v>
      </c>
      <c r="T76" s="6" t="s">
        <v>173</v>
      </c>
      <c r="U76" s="7">
        <v>1.91</v>
      </c>
      <c r="V76" s="8">
        <v>93.89362059</v>
      </c>
      <c r="W76" s="9" t="s">
        <v>293</v>
      </c>
      <c r="X76" s="6">
        <f t="shared" si="4"/>
        <v>1</v>
      </c>
      <c r="Y76" s="10">
        <v>80.0</v>
      </c>
      <c r="Z76" s="3" t="s">
        <v>214</v>
      </c>
      <c r="AA76" s="3">
        <v>76.0</v>
      </c>
      <c r="AB76" s="3">
        <v>78.0</v>
      </c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>
        <v>82.0</v>
      </c>
      <c r="AQ76" s="4">
        <v>75.0</v>
      </c>
      <c r="AR76" s="3">
        <v>38.0</v>
      </c>
      <c r="AS76" s="3">
        <f t="shared" si="26"/>
        <v>1.973684211</v>
      </c>
      <c r="AT76" s="11">
        <v>232.0</v>
      </c>
      <c r="AU76" s="11">
        <v>0.0</v>
      </c>
      <c r="AV76" s="11">
        <v>0.0</v>
      </c>
      <c r="AW76" s="11">
        <v>1.0</v>
      </c>
      <c r="AX76" s="11">
        <v>0.0</v>
      </c>
      <c r="AY76" s="11">
        <v>0.0</v>
      </c>
      <c r="AZ76" s="11">
        <v>0.0</v>
      </c>
      <c r="BA76" s="11">
        <v>10.0</v>
      </c>
      <c r="BB76" s="11">
        <v>4.0</v>
      </c>
      <c r="BC76" s="11">
        <v>15.0</v>
      </c>
      <c r="BD76" s="11">
        <v>0.0</v>
      </c>
      <c r="BE76" s="11">
        <v>15.0</v>
      </c>
      <c r="BF76" s="11">
        <v>1.0</v>
      </c>
      <c r="BG76" s="11">
        <v>14.0</v>
      </c>
      <c r="BH76" s="11">
        <v>7.0</v>
      </c>
      <c r="BI76" s="11">
        <v>3.0</v>
      </c>
      <c r="BJ76" s="11">
        <v>7.0</v>
      </c>
      <c r="BK76" s="11">
        <v>6.0</v>
      </c>
      <c r="BL76" s="11">
        <v>3.0</v>
      </c>
      <c r="BM76" s="11">
        <v>3.0</v>
      </c>
      <c r="BN76" s="11">
        <v>4.0</v>
      </c>
      <c r="BO76" s="11">
        <v>0.0</v>
      </c>
      <c r="BP76" s="11">
        <v>0.0</v>
      </c>
      <c r="BQ76" s="11">
        <v>0.0</v>
      </c>
      <c r="BR76" s="11">
        <v>0.0</v>
      </c>
      <c r="BS76" s="14"/>
    </row>
    <row r="77" ht="14.25" customHeight="1">
      <c r="A77" s="3" t="s">
        <v>211</v>
      </c>
      <c r="B77" s="4" t="s">
        <v>294</v>
      </c>
      <c r="C77" s="3" t="s">
        <v>153</v>
      </c>
      <c r="D77" s="5" t="s">
        <v>225</v>
      </c>
      <c r="E77" s="3">
        <f t="shared" si="23"/>
        <v>10</v>
      </c>
      <c r="F77" s="3" t="str">
        <f t="shared" si="24"/>
        <v>2010</v>
      </c>
      <c r="G77" s="3" t="str">
        <f t="shared" si="3"/>
        <v>2019</v>
      </c>
      <c r="H77" s="5">
        <v>43.0</v>
      </c>
      <c r="I77" s="5">
        <v>40.0</v>
      </c>
      <c r="J77" s="5">
        <v>3.0</v>
      </c>
      <c r="K77" s="5">
        <v>380.0</v>
      </c>
      <c r="L77" s="5">
        <v>5.0</v>
      </c>
      <c r="M77" s="5">
        <v>59.0</v>
      </c>
      <c r="N77" s="5">
        <v>76.0</v>
      </c>
      <c r="O77" s="5">
        <v>3.0</v>
      </c>
      <c r="P77" s="5">
        <v>27.0</v>
      </c>
      <c r="Q77" s="5">
        <v>14.0</v>
      </c>
      <c r="R77" s="5">
        <v>2.0</v>
      </c>
      <c r="S77" s="5">
        <v>65.11</v>
      </c>
      <c r="T77" s="6" t="s">
        <v>163</v>
      </c>
      <c r="U77" s="7">
        <v>1.88</v>
      </c>
      <c r="V77" s="8">
        <v>89.81128926000001</v>
      </c>
      <c r="W77" s="9" t="s">
        <v>295</v>
      </c>
      <c r="X77" s="6">
        <f t="shared" si="4"/>
        <v>1</v>
      </c>
      <c r="Y77" s="10">
        <v>83.0</v>
      </c>
      <c r="Z77" s="3" t="s">
        <v>214</v>
      </c>
      <c r="AA77" s="3">
        <v>73.0</v>
      </c>
      <c r="AB77" s="3">
        <v>67.0</v>
      </c>
      <c r="AC77" s="3">
        <v>45.0</v>
      </c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>
        <v>88.0</v>
      </c>
      <c r="AP77" s="3"/>
      <c r="AQ77" s="4">
        <v>60.0</v>
      </c>
      <c r="AR77" s="3">
        <v>32.0</v>
      </c>
      <c r="AS77" s="3">
        <f t="shared" si="26"/>
        <v>1.875</v>
      </c>
      <c r="AT77" s="11">
        <v>309.0</v>
      </c>
      <c r="AU77" s="11">
        <v>23.0</v>
      </c>
      <c r="AV77" s="11">
        <v>1.0</v>
      </c>
      <c r="AW77" s="11">
        <v>1.0</v>
      </c>
      <c r="AX77" s="11">
        <v>6.0</v>
      </c>
      <c r="AY77" s="11">
        <v>2.0</v>
      </c>
      <c r="AZ77" s="11">
        <v>0.0</v>
      </c>
      <c r="BA77" s="11">
        <v>5.0</v>
      </c>
      <c r="BB77" s="11">
        <v>2.0</v>
      </c>
      <c r="BC77" s="11">
        <v>13.0</v>
      </c>
      <c r="BD77" s="11">
        <v>2.0</v>
      </c>
      <c r="BE77" s="11">
        <v>131.0</v>
      </c>
      <c r="BF77" s="11">
        <v>2.0</v>
      </c>
      <c r="BG77" s="11">
        <v>33.0</v>
      </c>
      <c r="BH77" s="11">
        <v>6.0</v>
      </c>
      <c r="BI77" s="11">
        <v>1.0</v>
      </c>
      <c r="BJ77" s="11">
        <v>10.0</v>
      </c>
      <c r="BK77" s="11">
        <v>4.0</v>
      </c>
      <c r="BL77" s="11">
        <v>3.0</v>
      </c>
      <c r="BM77" s="11">
        <v>24.0</v>
      </c>
      <c r="BN77" s="11">
        <v>2.0</v>
      </c>
      <c r="BO77" s="11">
        <v>0.0</v>
      </c>
      <c r="BP77" s="11">
        <v>0.0</v>
      </c>
      <c r="BQ77" s="11">
        <v>0.0</v>
      </c>
      <c r="BR77" s="11">
        <v>0.0</v>
      </c>
      <c r="BS77" s="14"/>
    </row>
    <row r="78" ht="14.25" customHeight="1">
      <c r="A78" s="3" t="s">
        <v>211</v>
      </c>
      <c r="B78" s="4" t="s">
        <v>296</v>
      </c>
      <c r="C78" s="3" t="s">
        <v>153</v>
      </c>
      <c r="D78" s="5" t="s">
        <v>252</v>
      </c>
      <c r="E78" s="3">
        <f t="shared" si="23"/>
        <v>2</v>
      </c>
      <c r="F78" s="3" t="str">
        <f t="shared" si="24"/>
        <v>2018</v>
      </c>
      <c r="G78" s="3" t="str">
        <f t="shared" si="3"/>
        <v>2019</v>
      </c>
      <c r="H78" s="5">
        <v>10.0</v>
      </c>
      <c r="I78" s="5">
        <v>10.0</v>
      </c>
      <c r="J78" s="5">
        <v>0.0</v>
      </c>
      <c r="K78" s="5">
        <v>45.0</v>
      </c>
      <c r="L78" s="5">
        <v>9.0</v>
      </c>
      <c r="M78" s="5">
        <v>0.0</v>
      </c>
      <c r="N78" s="5">
        <v>0.0</v>
      </c>
      <c r="O78" s="5">
        <v>0.0</v>
      </c>
      <c r="P78" s="5">
        <v>8.0</v>
      </c>
      <c r="Q78" s="5">
        <v>2.0</v>
      </c>
      <c r="R78" s="5">
        <v>0.0</v>
      </c>
      <c r="S78" s="5">
        <v>80.0</v>
      </c>
      <c r="T78" s="6" t="s">
        <v>188</v>
      </c>
      <c r="U78" s="7">
        <v>1.91</v>
      </c>
      <c r="V78" s="8">
        <v>102.96546799000001</v>
      </c>
      <c r="W78" s="9" t="s">
        <v>297</v>
      </c>
      <c r="X78" s="6">
        <f t="shared" si="4"/>
        <v>1</v>
      </c>
      <c r="Y78" s="10">
        <v>84.0</v>
      </c>
      <c r="Z78" s="3" t="s">
        <v>231</v>
      </c>
      <c r="AA78" s="3">
        <v>65.0</v>
      </c>
      <c r="AB78" s="3">
        <v>75.0</v>
      </c>
      <c r="AC78" s="3">
        <v>86.0</v>
      </c>
      <c r="AD78" s="3">
        <v>92.0</v>
      </c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4">
        <v>395.0</v>
      </c>
      <c r="AR78" s="3">
        <v>42.0</v>
      </c>
      <c r="AS78" s="3">
        <f t="shared" si="26"/>
        <v>9.404761905</v>
      </c>
      <c r="AT78" s="11">
        <v>391.0</v>
      </c>
      <c r="AU78" s="11">
        <v>10.0</v>
      </c>
      <c r="AV78" s="11">
        <v>2.0</v>
      </c>
      <c r="AW78" s="11">
        <v>0.0</v>
      </c>
      <c r="AX78" s="11">
        <v>0.0</v>
      </c>
      <c r="AY78" s="11">
        <v>0.0</v>
      </c>
      <c r="AZ78" s="11">
        <v>0.0</v>
      </c>
      <c r="BA78" s="11">
        <v>23.0</v>
      </c>
      <c r="BB78" s="11">
        <v>7.0</v>
      </c>
      <c r="BC78" s="11">
        <v>18.0</v>
      </c>
      <c r="BD78" s="11">
        <v>0.0</v>
      </c>
      <c r="BE78" s="11">
        <v>9.0</v>
      </c>
      <c r="BF78" s="11">
        <v>1.0</v>
      </c>
      <c r="BG78" s="11">
        <v>6.0</v>
      </c>
      <c r="BH78" s="11">
        <v>4.0</v>
      </c>
      <c r="BI78" s="11">
        <v>0.0</v>
      </c>
      <c r="BJ78" s="11">
        <v>14.0</v>
      </c>
      <c r="BK78" s="11">
        <v>10.0</v>
      </c>
      <c r="BL78" s="11">
        <v>0.0</v>
      </c>
      <c r="BM78" s="11">
        <v>5.0</v>
      </c>
      <c r="BN78" s="11">
        <v>11.0</v>
      </c>
      <c r="BO78" s="11">
        <v>0.0</v>
      </c>
      <c r="BP78" s="11">
        <v>0.0</v>
      </c>
      <c r="BQ78" s="11">
        <v>0.0</v>
      </c>
      <c r="BR78" s="11">
        <v>0.0</v>
      </c>
      <c r="BS78" s="14"/>
    </row>
    <row r="79" ht="14.25" customHeight="1">
      <c r="A79" s="3" t="s">
        <v>298</v>
      </c>
      <c r="B79" s="4" t="s">
        <v>299</v>
      </c>
      <c r="C79" s="3" t="s">
        <v>72</v>
      </c>
      <c r="D79" s="5" t="s">
        <v>154</v>
      </c>
      <c r="E79" s="3">
        <f t="shared" si="23"/>
        <v>3</v>
      </c>
      <c r="F79" s="3" t="str">
        <f t="shared" si="24"/>
        <v>2017</v>
      </c>
      <c r="G79" s="3" t="str">
        <f t="shared" si="3"/>
        <v>2019</v>
      </c>
      <c r="H79" s="5">
        <v>11.0</v>
      </c>
      <c r="I79" s="5">
        <v>5.0</v>
      </c>
      <c r="J79" s="5">
        <v>6.0</v>
      </c>
      <c r="K79" s="5">
        <v>0.0</v>
      </c>
      <c r="L79" s="5">
        <v>0.0</v>
      </c>
      <c r="M79" s="5">
        <v>0.0</v>
      </c>
      <c r="N79" s="5">
        <v>0.0</v>
      </c>
      <c r="O79" s="5">
        <v>0.0</v>
      </c>
      <c r="P79" s="5">
        <v>4.0</v>
      </c>
      <c r="Q79" s="5">
        <v>6.0</v>
      </c>
      <c r="R79" s="5">
        <v>1.0</v>
      </c>
      <c r="S79" s="5">
        <v>40.9</v>
      </c>
      <c r="T79" s="6" t="s">
        <v>74</v>
      </c>
      <c r="U79" s="7">
        <v>1.91</v>
      </c>
      <c r="V79" s="8">
        <v>126.55227123</v>
      </c>
      <c r="W79" s="9" t="s">
        <v>300</v>
      </c>
      <c r="X79" s="6">
        <f t="shared" si="4"/>
        <v>1</v>
      </c>
      <c r="Y79" s="10">
        <v>75.0</v>
      </c>
      <c r="Z79" s="3" t="s">
        <v>301</v>
      </c>
      <c r="AA79" s="3">
        <v>85.0</v>
      </c>
      <c r="AB79" s="3"/>
      <c r="AC79" s="3"/>
      <c r="AD79" s="3"/>
      <c r="AE79" s="3">
        <v>69.0</v>
      </c>
      <c r="AF79" s="3">
        <v>73.0</v>
      </c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4">
        <v>5.0</v>
      </c>
      <c r="AR79" s="3">
        <v>14.0</v>
      </c>
      <c r="AS79" s="3">
        <f t="shared" si="26"/>
        <v>0.3571428571</v>
      </c>
      <c r="AT79" s="11">
        <v>189.0</v>
      </c>
      <c r="AU79" s="11">
        <v>0.0</v>
      </c>
      <c r="AV79" s="11">
        <v>0.0</v>
      </c>
      <c r="AW79" s="11">
        <v>0.0</v>
      </c>
      <c r="AX79" s="11">
        <v>0.0</v>
      </c>
      <c r="AY79" s="11">
        <v>0.0</v>
      </c>
      <c r="AZ79" s="11">
        <v>0.0</v>
      </c>
      <c r="BA79" s="11">
        <v>0.0</v>
      </c>
      <c r="BB79" s="11">
        <v>0.0</v>
      </c>
      <c r="BC79" s="11">
        <v>4.0</v>
      </c>
      <c r="BD79" s="11">
        <v>0.0</v>
      </c>
      <c r="BE79" s="11">
        <v>7.0</v>
      </c>
      <c r="BF79" s="11">
        <v>0.0</v>
      </c>
      <c r="BG79" s="11">
        <v>30.0</v>
      </c>
      <c r="BH79" s="11">
        <v>5.0</v>
      </c>
      <c r="BI79" s="11">
        <v>2.0</v>
      </c>
      <c r="BJ79" s="11">
        <v>0.0</v>
      </c>
      <c r="BK79" s="11">
        <v>0.0</v>
      </c>
      <c r="BL79" s="11">
        <v>2.0</v>
      </c>
      <c r="BM79" s="11">
        <v>0.0</v>
      </c>
      <c r="BN79" s="11">
        <v>0.0</v>
      </c>
      <c r="BO79" s="11">
        <v>0.0</v>
      </c>
      <c r="BP79" s="11">
        <v>0.0</v>
      </c>
      <c r="BQ79" s="11">
        <v>1.0</v>
      </c>
      <c r="BR79" s="11">
        <v>0.0</v>
      </c>
      <c r="BS79" s="14"/>
    </row>
    <row r="80" ht="14.25" customHeight="1">
      <c r="A80" s="3" t="s">
        <v>298</v>
      </c>
      <c r="B80" s="4" t="s">
        <v>302</v>
      </c>
      <c r="C80" s="3" t="s">
        <v>72</v>
      </c>
      <c r="D80" s="5" t="s">
        <v>252</v>
      </c>
      <c r="E80" s="3">
        <f t="shared" si="23"/>
        <v>2</v>
      </c>
      <c r="F80" s="3" t="str">
        <f t="shared" si="24"/>
        <v>2018</v>
      </c>
      <c r="G80" s="3" t="str">
        <f t="shared" si="3"/>
        <v>2019</v>
      </c>
      <c r="H80" s="5">
        <v>7.0</v>
      </c>
      <c r="I80" s="5">
        <v>0.0</v>
      </c>
      <c r="J80" s="5">
        <v>7.0</v>
      </c>
      <c r="K80" s="5">
        <v>0.0</v>
      </c>
      <c r="L80" s="5">
        <v>0.0</v>
      </c>
      <c r="M80" s="5">
        <v>0.0</v>
      </c>
      <c r="N80" s="5">
        <v>0.0</v>
      </c>
      <c r="O80" s="5">
        <v>0.0</v>
      </c>
      <c r="P80" s="5">
        <v>4.0</v>
      </c>
      <c r="Q80" s="5">
        <v>3.0</v>
      </c>
      <c r="R80" s="5">
        <v>0.0</v>
      </c>
      <c r="S80" s="5">
        <v>57.14</v>
      </c>
      <c r="T80" s="6" t="s">
        <v>74</v>
      </c>
      <c r="U80" s="7">
        <v>1.83</v>
      </c>
      <c r="V80" s="8">
        <v>112.94450013000001</v>
      </c>
      <c r="W80" s="9" t="s">
        <v>303</v>
      </c>
      <c r="X80" s="6">
        <f t="shared" si="4"/>
        <v>1</v>
      </c>
      <c r="Y80" s="10">
        <v>70.0</v>
      </c>
      <c r="Z80" s="3" t="s">
        <v>301</v>
      </c>
      <c r="AA80" s="3">
        <v>82.0</v>
      </c>
      <c r="AB80" s="3"/>
      <c r="AC80" s="3"/>
      <c r="AD80" s="3"/>
      <c r="AE80" s="3">
        <v>65.0</v>
      </c>
      <c r="AF80" s="3">
        <v>69.0</v>
      </c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4">
        <v>1.0</v>
      </c>
      <c r="AR80" s="3">
        <v>3.0</v>
      </c>
      <c r="AS80" s="3">
        <f t="shared" si="26"/>
        <v>0.3333333333</v>
      </c>
      <c r="AT80" s="11">
        <v>35.0</v>
      </c>
      <c r="AU80" s="11">
        <v>0.0</v>
      </c>
      <c r="AV80" s="11">
        <v>0.0</v>
      </c>
      <c r="AW80" s="11">
        <v>0.0</v>
      </c>
      <c r="AX80" s="11">
        <v>0.0</v>
      </c>
      <c r="AY80" s="11">
        <v>0.0</v>
      </c>
      <c r="AZ80" s="11">
        <v>0.0</v>
      </c>
      <c r="BA80" s="11">
        <v>0.0</v>
      </c>
      <c r="BB80" s="11">
        <v>0.0</v>
      </c>
      <c r="BC80" s="11">
        <v>1.0</v>
      </c>
      <c r="BD80" s="11">
        <v>0.0</v>
      </c>
      <c r="BE80" s="11">
        <v>0.0</v>
      </c>
      <c r="BF80" s="11">
        <v>0.0</v>
      </c>
      <c r="BG80" s="11">
        <v>5.0</v>
      </c>
      <c r="BH80" s="11">
        <v>1.0</v>
      </c>
      <c r="BI80" s="11">
        <v>0.0</v>
      </c>
      <c r="BJ80" s="11">
        <v>0.0</v>
      </c>
      <c r="BK80" s="11">
        <v>0.0</v>
      </c>
      <c r="BL80" s="11">
        <v>1.0</v>
      </c>
      <c r="BM80" s="11">
        <v>0.0</v>
      </c>
      <c r="BN80" s="11">
        <v>0.0</v>
      </c>
      <c r="BO80" s="11">
        <v>0.0</v>
      </c>
      <c r="BP80" s="11">
        <v>0.0</v>
      </c>
      <c r="BQ80" s="11">
        <v>0.0</v>
      </c>
      <c r="BR80" s="11">
        <v>0.0</v>
      </c>
      <c r="BS80" s="14"/>
    </row>
    <row r="81" ht="14.25" customHeight="1">
      <c r="A81" s="3" t="s">
        <v>298</v>
      </c>
      <c r="B81" s="4" t="s">
        <v>304</v>
      </c>
      <c r="C81" s="3" t="s">
        <v>72</v>
      </c>
      <c r="D81" s="5" t="s">
        <v>73</v>
      </c>
      <c r="E81" s="3">
        <f t="shared" si="23"/>
        <v>1</v>
      </c>
      <c r="F81" s="3" t="str">
        <f t="shared" si="24"/>
        <v>2019</v>
      </c>
      <c r="G81" s="3" t="str">
        <f t="shared" si="3"/>
        <v>2019</v>
      </c>
      <c r="H81" s="5">
        <v>3.0</v>
      </c>
      <c r="I81" s="5">
        <v>3.0</v>
      </c>
      <c r="J81" s="5">
        <v>0.0</v>
      </c>
      <c r="K81" s="5">
        <v>5.0</v>
      </c>
      <c r="L81" s="5">
        <v>1.0</v>
      </c>
      <c r="M81" s="5">
        <v>0.0</v>
      </c>
      <c r="N81" s="5">
        <v>0.0</v>
      </c>
      <c r="O81" s="5">
        <v>0.0</v>
      </c>
      <c r="P81" s="5">
        <v>0.0</v>
      </c>
      <c r="Q81" s="5">
        <v>2.0</v>
      </c>
      <c r="R81" s="5">
        <v>1.0</v>
      </c>
      <c r="S81" s="5">
        <v>16.66</v>
      </c>
      <c r="T81" s="6" t="s">
        <v>114</v>
      </c>
      <c r="U81" s="7">
        <v>1.93</v>
      </c>
      <c r="V81" s="8">
        <v>109.76935354000001</v>
      </c>
      <c r="W81" s="9" t="s">
        <v>305</v>
      </c>
      <c r="X81" s="6">
        <f t="shared" si="4"/>
        <v>1</v>
      </c>
      <c r="Y81" s="10">
        <v>82.0</v>
      </c>
      <c r="Z81" s="3" t="s">
        <v>301</v>
      </c>
      <c r="AA81" s="3">
        <v>88.0</v>
      </c>
      <c r="AB81" s="3"/>
      <c r="AC81" s="3"/>
      <c r="AD81" s="3"/>
      <c r="AE81" s="3"/>
      <c r="AF81" s="3"/>
      <c r="AG81" s="3">
        <v>74.0</v>
      </c>
      <c r="AH81" s="3"/>
      <c r="AI81" s="3"/>
      <c r="AJ81" s="3">
        <v>64.0</v>
      </c>
      <c r="AK81" s="3">
        <v>58.0</v>
      </c>
      <c r="AL81" s="3"/>
      <c r="AM81" s="3"/>
      <c r="AN81" s="3"/>
      <c r="AO81" s="3"/>
      <c r="AP81" s="3"/>
      <c r="AQ81" s="4">
        <v>121.0</v>
      </c>
      <c r="AR81" s="3">
        <v>43.0</v>
      </c>
      <c r="AS81" s="3">
        <f t="shared" si="26"/>
        <v>2.813953488</v>
      </c>
      <c r="AT81" s="11">
        <v>240.0</v>
      </c>
      <c r="AU81" s="11">
        <v>5.0</v>
      </c>
      <c r="AV81" s="11">
        <v>1.0</v>
      </c>
      <c r="AW81" s="11">
        <v>0.0</v>
      </c>
      <c r="AX81" s="11">
        <v>0.0</v>
      </c>
      <c r="AY81" s="11">
        <v>0.0</v>
      </c>
      <c r="AZ81" s="11">
        <v>0.0</v>
      </c>
      <c r="BA81" s="11">
        <v>5.0</v>
      </c>
      <c r="BB81" s="11">
        <v>1.0</v>
      </c>
      <c r="BC81" s="11">
        <v>13.0</v>
      </c>
      <c r="BD81" s="11">
        <v>0.0</v>
      </c>
      <c r="BE81" s="11">
        <v>9.0</v>
      </c>
      <c r="BF81" s="11">
        <v>0.0</v>
      </c>
      <c r="BG81" s="11">
        <v>41.0</v>
      </c>
      <c r="BH81" s="11">
        <v>6.0</v>
      </c>
      <c r="BI81" s="11">
        <v>0.0</v>
      </c>
      <c r="BJ81" s="11">
        <v>2.0</v>
      </c>
      <c r="BK81" s="11">
        <v>1.0</v>
      </c>
      <c r="BL81" s="11">
        <v>0.0</v>
      </c>
      <c r="BM81" s="11">
        <v>0.0</v>
      </c>
      <c r="BN81" s="11">
        <v>7.0</v>
      </c>
      <c r="BO81" s="11">
        <v>4.0</v>
      </c>
      <c r="BP81" s="11">
        <v>0.0</v>
      </c>
      <c r="BQ81" s="11">
        <v>0.0</v>
      </c>
      <c r="BR81" s="11">
        <v>0.0</v>
      </c>
      <c r="BS81" s="14"/>
    </row>
    <row r="82" ht="14.25" customHeight="1">
      <c r="A82" s="3" t="s">
        <v>298</v>
      </c>
      <c r="B82" s="4" t="s">
        <v>306</v>
      </c>
      <c r="C82" s="3" t="s">
        <v>72</v>
      </c>
      <c r="D82" s="5" t="s">
        <v>280</v>
      </c>
      <c r="E82" s="3">
        <f t="shared" si="23"/>
        <v>5</v>
      </c>
      <c r="F82" s="3" t="str">
        <f t="shared" si="24"/>
        <v>2015</v>
      </c>
      <c r="G82" s="3" t="str">
        <f t="shared" si="3"/>
        <v>2019</v>
      </c>
      <c r="H82" s="5">
        <v>16.0</v>
      </c>
      <c r="I82" s="5">
        <v>5.0</v>
      </c>
      <c r="J82" s="5">
        <v>11.0</v>
      </c>
      <c r="K82" s="5">
        <v>5.0</v>
      </c>
      <c r="L82" s="5">
        <v>1.0</v>
      </c>
      <c r="M82" s="5">
        <v>0.0</v>
      </c>
      <c r="N82" s="5">
        <v>0.0</v>
      </c>
      <c r="O82" s="5">
        <v>0.0</v>
      </c>
      <c r="P82" s="5">
        <v>4.0</v>
      </c>
      <c r="Q82" s="5">
        <v>11.0</v>
      </c>
      <c r="R82" s="5">
        <v>1.0</v>
      </c>
      <c r="S82" s="5">
        <v>28.12</v>
      </c>
      <c r="T82" s="6" t="s">
        <v>85</v>
      </c>
      <c r="U82" s="7">
        <v>1.83</v>
      </c>
      <c r="V82" s="8">
        <v>101.60469088</v>
      </c>
      <c r="W82" s="9" t="s">
        <v>307</v>
      </c>
      <c r="X82" s="6">
        <f t="shared" si="4"/>
        <v>1</v>
      </c>
      <c r="Y82" s="10">
        <v>77.0</v>
      </c>
      <c r="Z82" s="3" t="s">
        <v>308</v>
      </c>
      <c r="AA82" s="3">
        <v>73.0</v>
      </c>
      <c r="AB82" s="3"/>
      <c r="AC82" s="3"/>
      <c r="AD82" s="3"/>
      <c r="AE82" s="3">
        <v>67.0</v>
      </c>
      <c r="AF82" s="3">
        <v>75.0</v>
      </c>
      <c r="AG82" s="3">
        <v>79.0</v>
      </c>
      <c r="AH82" s="3"/>
      <c r="AI82" s="3"/>
      <c r="AJ82" s="3"/>
      <c r="AK82" s="3"/>
      <c r="AL82" s="3"/>
      <c r="AM82" s="3"/>
      <c r="AN82" s="3"/>
      <c r="AO82" s="3"/>
      <c r="AP82" s="3"/>
      <c r="AQ82" s="4">
        <v>20.0</v>
      </c>
      <c r="AR82" s="3">
        <v>10.0</v>
      </c>
      <c r="AS82" s="3">
        <f t="shared" si="26"/>
        <v>2</v>
      </c>
      <c r="AT82" s="11">
        <v>74.0</v>
      </c>
      <c r="AU82" s="11">
        <v>0.0</v>
      </c>
      <c r="AV82" s="11">
        <v>0.0</v>
      </c>
      <c r="AW82" s="11">
        <v>0.0</v>
      </c>
      <c r="AX82" s="11">
        <v>0.0</v>
      </c>
      <c r="AY82" s="11">
        <v>0.0</v>
      </c>
      <c r="AZ82" s="11">
        <v>0.0</v>
      </c>
      <c r="BA82" s="11">
        <v>2.0</v>
      </c>
      <c r="BB82" s="11">
        <v>0.0</v>
      </c>
      <c r="BC82" s="11">
        <v>2.0</v>
      </c>
      <c r="BD82" s="11">
        <v>0.0</v>
      </c>
      <c r="BE82" s="11">
        <v>2.0</v>
      </c>
      <c r="BF82" s="11">
        <v>0.0</v>
      </c>
      <c r="BG82" s="11">
        <v>19.0</v>
      </c>
      <c r="BH82" s="11">
        <v>1.0</v>
      </c>
      <c r="BI82" s="11">
        <v>0.0</v>
      </c>
      <c r="BJ82" s="11">
        <v>0.0</v>
      </c>
      <c r="BK82" s="11">
        <v>0.0</v>
      </c>
      <c r="BL82" s="11">
        <v>1.0</v>
      </c>
      <c r="BM82" s="11">
        <v>0.0</v>
      </c>
      <c r="BN82" s="11">
        <v>0.0</v>
      </c>
      <c r="BO82" s="11">
        <v>0.0</v>
      </c>
      <c r="BP82" s="11">
        <v>0.0</v>
      </c>
      <c r="BQ82" s="11">
        <v>0.0</v>
      </c>
      <c r="BR82" s="11">
        <v>0.0</v>
      </c>
      <c r="BS82" s="14"/>
    </row>
    <row r="83" ht="14.25" customHeight="1">
      <c r="A83" s="3" t="s">
        <v>298</v>
      </c>
      <c r="B83" s="4" t="s">
        <v>309</v>
      </c>
      <c r="C83" s="3" t="s">
        <v>72</v>
      </c>
      <c r="D83" s="3"/>
      <c r="E83" s="3"/>
      <c r="F83" s="3"/>
      <c r="G83" s="3" t="str">
        <f t="shared" si="3"/>
        <v/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6" t="s">
        <v>121</v>
      </c>
      <c r="U83" s="7">
        <v>1.98</v>
      </c>
      <c r="V83" s="8">
        <v>111.58372302000001</v>
      </c>
      <c r="W83" s="9" t="s">
        <v>310</v>
      </c>
      <c r="X83" s="6">
        <f t="shared" si="4"/>
        <v>0</v>
      </c>
      <c r="Y83" s="10"/>
      <c r="Z83" s="3" t="s">
        <v>311</v>
      </c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4"/>
      <c r="AR83" s="3"/>
      <c r="AS83" s="3"/>
      <c r="BS83" s="14"/>
    </row>
    <row r="84" ht="14.25" customHeight="1">
      <c r="A84" s="3" t="s">
        <v>298</v>
      </c>
      <c r="B84" s="4" t="s">
        <v>312</v>
      </c>
      <c r="C84" s="3" t="s">
        <v>72</v>
      </c>
      <c r="D84" s="3"/>
      <c r="E84" s="3"/>
      <c r="F84" s="3"/>
      <c r="G84" s="3" t="str">
        <f t="shared" si="3"/>
        <v/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6" t="s">
        <v>131</v>
      </c>
      <c r="U84" s="7">
        <v>1.96</v>
      </c>
      <c r="V84" s="8" t="s">
        <v>313</v>
      </c>
      <c r="W84" s="9" t="s">
        <v>314</v>
      </c>
      <c r="X84" s="6">
        <f t="shared" si="4"/>
        <v>0</v>
      </c>
      <c r="Y84" s="10">
        <v>80.0</v>
      </c>
      <c r="Z84" s="3" t="s">
        <v>301</v>
      </c>
      <c r="AA84" s="3">
        <v>85.0</v>
      </c>
      <c r="AB84" s="3"/>
      <c r="AC84" s="3"/>
      <c r="AD84" s="3"/>
      <c r="AE84" s="3"/>
      <c r="AF84" s="3"/>
      <c r="AG84" s="3">
        <v>83.0</v>
      </c>
      <c r="AH84" s="3"/>
      <c r="AI84" s="3"/>
      <c r="AJ84" s="3">
        <v>29.0</v>
      </c>
      <c r="AK84" s="3">
        <v>65.0</v>
      </c>
      <c r="AL84" s="3"/>
      <c r="AM84" s="3"/>
      <c r="AN84" s="3"/>
      <c r="AO84" s="3"/>
      <c r="AP84" s="3"/>
      <c r="AQ84" s="4"/>
      <c r="AR84" s="3"/>
      <c r="AS84" s="3"/>
      <c r="BS84" s="14"/>
    </row>
    <row r="85" ht="14.25" customHeight="1">
      <c r="A85" s="3" t="s">
        <v>298</v>
      </c>
      <c r="B85" s="4" t="s">
        <v>315</v>
      </c>
      <c r="C85" s="3" t="s">
        <v>72</v>
      </c>
      <c r="D85" s="9"/>
      <c r="E85" s="3"/>
      <c r="F85" s="3"/>
      <c r="G85" s="3" t="str">
        <f t="shared" si="3"/>
        <v/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6" t="s">
        <v>121</v>
      </c>
      <c r="U85" s="7">
        <v>1.98</v>
      </c>
      <c r="V85" s="8">
        <v>106.59420695</v>
      </c>
      <c r="W85" s="9" t="s">
        <v>316</v>
      </c>
      <c r="X85" s="6">
        <f t="shared" si="4"/>
        <v>0</v>
      </c>
      <c r="Y85" s="10">
        <v>69.0</v>
      </c>
      <c r="Z85" s="3" t="s">
        <v>308</v>
      </c>
      <c r="AA85" s="3">
        <v>63.0</v>
      </c>
      <c r="AB85" s="3"/>
      <c r="AC85" s="3"/>
      <c r="AD85" s="3"/>
      <c r="AE85" s="3"/>
      <c r="AF85" s="3">
        <v>69.0</v>
      </c>
      <c r="AG85" s="3"/>
      <c r="AH85" s="3">
        <v>85.0</v>
      </c>
      <c r="AI85" s="3">
        <v>88.0</v>
      </c>
      <c r="AJ85" s="3"/>
      <c r="AK85" s="3"/>
      <c r="AL85" s="3"/>
      <c r="AM85" s="3"/>
      <c r="AN85" s="3"/>
      <c r="AO85" s="3"/>
      <c r="AP85" s="3"/>
      <c r="AQ85" s="4"/>
      <c r="AR85" s="3"/>
      <c r="AS85" s="3"/>
      <c r="BS85" s="14"/>
    </row>
    <row r="86" ht="14.25" customHeight="1">
      <c r="A86" s="3" t="s">
        <v>298</v>
      </c>
      <c r="B86" s="4" t="s">
        <v>317</v>
      </c>
      <c r="C86" s="3" t="s">
        <v>72</v>
      </c>
      <c r="D86" s="5" t="s">
        <v>154</v>
      </c>
      <c r="E86" s="3">
        <f t="shared" ref="E86:E89" si="27">G86-F86+1</f>
        <v>3</v>
      </c>
      <c r="F86" s="3" t="str">
        <f t="shared" ref="F86:F89" si="28">LEFT(D86, SEARCH("-",D86,1)-1)</f>
        <v>2017</v>
      </c>
      <c r="G86" s="3" t="str">
        <f t="shared" si="3"/>
        <v>2019</v>
      </c>
      <c r="H86" s="5">
        <v>10.0</v>
      </c>
      <c r="I86" s="5">
        <v>7.0</v>
      </c>
      <c r="J86" s="5">
        <v>3.0</v>
      </c>
      <c r="K86" s="5">
        <v>0.0</v>
      </c>
      <c r="L86" s="5">
        <v>0.0</v>
      </c>
      <c r="M86" s="5">
        <v>0.0</v>
      </c>
      <c r="N86" s="5">
        <v>0.0</v>
      </c>
      <c r="O86" s="5">
        <v>0.0</v>
      </c>
      <c r="P86" s="5">
        <v>4.0</v>
      </c>
      <c r="Q86" s="5">
        <v>5.0</v>
      </c>
      <c r="R86" s="5">
        <v>1.0</v>
      </c>
      <c r="S86" s="5">
        <v>45.0</v>
      </c>
      <c r="T86" s="6" t="s">
        <v>74</v>
      </c>
      <c r="U86" s="7">
        <v>1.85</v>
      </c>
      <c r="V86" s="8">
        <v>107.95498406</v>
      </c>
      <c r="W86" s="9" t="s">
        <v>318</v>
      </c>
      <c r="X86" s="6">
        <f t="shared" si="4"/>
        <v>1</v>
      </c>
      <c r="Y86" s="10">
        <v>66.0</v>
      </c>
      <c r="Z86" s="3" t="s">
        <v>301</v>
      </c>
      <c r="AA86" s="3">
        <v>44.0</v>
      </c>
      <c r="AB86" s="3"/>
      <c r="AC86" s="3"/>
      <c r="AD86" s="3"/>
      <c r="AE86" s="3">
        <v>72.0</v>
      </c>
      <c r="AF86" s="3">
        <v>82.0</v>
      </c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4">
        <v>64.0</v>
      </c>
      <c r="AR86" s="3">
        <v>22.0</v>
      </c>
      <c r="AS86" s="3">
        <f>AQ86/AR86</f>
        <v>2.909090909</v>
      </c>
      <c r="AT86" s="11">
        <v>313.0</v>
      </c>
      <c r="AU86" s="11">
        <v>0.0</v>
      </c>
      <c r="AV86" s="11">
        <v>0.0</v>
      </c>
      <c r="AW86" s="11">
        <v>0.0</v>
      </c>
      <c r="AX86" s="11">
        <v>0.0</v>
      </c>
      <c r="AY86" s="11">
        <v>0.0</v>
      </c>
      <c r="AZ86" s="11">
        <v>0.0</v>
      </c>
      <c r="BA86" s="11">
        <v>2.0</v>
      </c>
      <c r="BB86" s="11">
        <v>1.0</v>
      </c>
      <c r="BC86" s="11">
        <v>13.0</v>
      </c>
      <c r="BD86" s="11">
        <v>0.0</v>
      </c>
      <c r="BE86" s="11">
        <v>5.0</v>
      </c>
      <c r="BF86" s="11">
        <v>0.0</v>
      </c>
      <c r="BG86" s="11">
        <v>76.0</v>
      </c>
      <c r="BH86" s="11">
        <v>4.0</v>
      </c>
      <c r="BI86" s="11">
        <v>2.0</v>
      </c>
      <c r="BJ86" s="11">
        <v>1.0</v>
      </c>
      <c r="BK86" s="11">
        <v>1.0</v>
      </c>
      <c r="BL86" s="11">
        <v>3.0</v>
      </c>
      <c r="BM86" s="11">
        <v>0.0</v>
      </c>
      <c r="BN86" s="11">
        <v>0.0</v>
      </c>
      <c r="BO86" s="11">
        <v>0.0</v>
      </c>
      <c r="BP86" s="11">
        <v>0.0</v>
      </c>
      <c r="BQ86" s="11">
        <v>0.0</v>
      </c>
      <c r="BR86" s="11">
        <v>0.0</v>
      </c>
      <c r="BS86" s="14"/>
    </row>
    <row r="87" ht="14.25" customHeight="1">
      <c r="A87" s="3" t="s">
        <v>298</v>
      </c>
      <c r="B87" s="4" t="s">
        <v>319</v>
      </c>
      <c r="C87" s="3" t="s">
        <v>72</v>
      </c>
      <c r="D87" s="5" t="s">
        <v>320</v>
      </c>
      <c r="E87" s="3">
        <f t="shared" si="27"/>
        <v>2</v>
      </c>
      <c r="F87" s="3" t="str">
        <f t="shared" si="28"/>
        <v>2017</v>
      </c>
      <c r="G87" s="3" t="str">
        <f t="shared" si="3"/>
        <v>2018</v>
      </c>
      <c r="H87" s="5">
        <v>3.0</v>
      </c>
      <c r="I87" s="5">
        <v>1.0</v>
      </c>
      <c r="J87" s="5">
        <v>2.0</v>
      </c>
      <c r="K87" s="5">
        <v>0.0</v>
      </c>
      <c r="L87" s="5">
        <v>0.0</v>
      </c>
      <c r="M87" s="5">
        <v>0.0</v>
      </c>
      <c r="N87" s="5">
        <v>0.0</v>
      </c>
      <c r="O87" s="5">
        <v>0.0</v>
      </c>
      <c r="P87" s="5">
        <v>1.0</v>
      </c>
      <c r="Q87" s="5">
        <v>2.0</v>
      </c>
      <c r="R87" s="5">
        <v>0.0</v>
      </c>
      <c r="S87" s="5">
        <v>33.33</v>
      </c>
      <c r="T87" s="6" t="s">
        <v>114</v>
      </c>
      <c r="U87" s="7">
        <v>1.93</v>
      </c>
      <c r="V87" s="8">
        <v>114.75886961</v>
      </c>
      <c r="W87" s="9" t="s">
        <v>321</v>
      </c>
      <c r="X87" s="6">
        <f t="shared" si="4"/>
        <v>1</v>
      </c>
      <c r="Y87" s="10">
        <v>60.0</v>
      </c>
      <c r="Z87" s="3" t="s">
        <v>322</v>
      </c>
      <c r="AA87" s="3">
        <v>72.0</v>
      </c>
      <c r="AB87" s="3">
        <v>71.0</v>
      </c>
      <c r="AC87" s="3"/>
      <c r="AD87" s="3"/>
      <c r="AE87" s="3">
        <v>70.0</v>
      </c>
      <c r="AF87" s="3"/>
      <c r="AG87" s="3"/>
      <c r="AH87" s="3"/>
      <c r="AI87" s="3"/>
      <c r="AJ87" s="3"/>
      <c r="AK87" s="3"/>
      <c r="AL87" s="3">
        <v>29.0</v>
      </c>
      <c r="AM87" s="3"/>
      <c r="AN87" s="3"/>
      <c r="AO87" s="3"/>
      <c r="AP87" s="3"/>
      <c r="AQ87" s="4"/>
      <c r="AR87" s="3"/>
      <c r="AS87" s="3"/>
      <c r="BS87" s="14"/>
    </row>
    <row r="88" ht="14.25" customHeight="1">
      <c r="A88" s="3" t="s">
        <v>298</v>
      </c>
      <c r="B88" s="4" t="s">
        <v>323</v>
      </c>
      <c r="C88" s="3" t="s">
        <v>72</v>
      </c>
      <c r="D88" s="5" t="s">
        <v>84</v>
      </c>
      <c r="E88" s="3">
        <f t="shared" si="27"/>
        <v>4</v>
      </c>
      <c r="F88" s="3" t="str">
        <f t="shared" si="28"/>
        <v>2016</v>
      </c>
      <c r="G88" s="3" t="str">
        <f t="shared" si="3"/>
        <v>2019</v>
      </c>
      <c r="H88" s="5">
        <v>8.0</v>
      </c>
      <c r="I88" s="5">
        <v>5.0</v>
      </c>
      <c r="J88" s="5">
        <v>3.0</v>
      </c>
      <c r="K88" s="5">
        <v>0.0</v>
      </c>
      <c r="L88" s="5">
        <v>0.0</v>
      </c>
      <c r="M88" s="5">
        <v>0.0</v>
      </c>
      <c r="N88" s="5">
        <v>0.0</v>
      </c>
      <c r="O88" s="5">
        <v>0.0</v>
      </c>
      <c r="P88" s="5">
        <v>4.0</v>
      </c>
      <c r="Q88" s="5">
        <v>4.0</v>
      </c>
      <c r="R88" s="5">
        <v>0.0</v>
      </c>
      <c r="S88" s="5">
        <v>50.0</v>
      </c>
      <c r="T88" s="6" t="s">
        <v>74</v>
      </c>
      <c r="U88" s="7">
        <v>1.88</v>
      </c>
      <c r="V88" s="8">
        <v>114.75886961</v>
      </c>
      <c r="W88" s="9" t="s">
        <v>324</v>
      </c>
      <c r="X88" s="6">
        <f t="shared" si="4"/>
        <v>1</v>
      </c>
      <c r="Y88" s="10">
        <v>69.0</v>
      </c>
      <c r="Z88" s="3" t="s">
        <v>308</v>
      </c>
      <c r="AA88" s="3">
        <v>73.0</v>
      </c>
      <c r="AB88" s="3"/>
      <c r="AC88" s="3"/>
      <c r="AD88" s="3"/>
      <c r="AE88" s="3">
        <v>61.0</v>
      </c>
      <c r="AF88" s="3">
        <v>78.0</v>
      </c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4">
        <v>1.0</v>
      </c>
      <c r="AR88" s="3">
        <v>2.0</v>
      </c>
      <c r="AS88" s="3">
        <f t="shared" ref="AS88:AS89" si="29">AQ88/AR88</f>
        <v>0.5</v>
      </c>
      <c r="AT88" s="11">
        <v>16.0</v>
      </c>
      <c r="AU88" s="11">
        <v>0.0</v>
      </c>
      <c r="AV88" s="11">
        <v>0.0</v>
      </c>
      <c r="AW88" s="11">
        <v>0.0</v>
      </c>
      <c r="AX88" s="11">
        <v>0.0</v>
      </c>
      <c r="AY88" s="11">
        <v>0.0</v>
      </c>
      <c r="AZ88" s="11">
        <v>0.0</v>
      </c>
      <c r="BA88" s="11">
        <v>0.0</v>
      </c>
      <c r="BB88" s="11">
        <v>0.0</v>
      </c>
      <c r="BC88" s="11">
        <v>1.0</v>
      </c>
      <c r="BD88" s="11">
        <v>0.0</v>
      </c>
      <c r="BE88" s="11">
        <v>1.0</v>
      </c>
      <c r="BF88" s="11">
        <v>0.0</v>
      </c>
      <c r="BG88" s="11">
        <v>3.0</v>
      </c>
      <c r="BH88" s="11">
        <v>0.0</v>
      </c>
      <c r="BI88" s="11">
        <v>0.0</v>
      </c>
      <c r="BJ88" s="11">
        <v>0.0</v>
      </c>
      <c r="BK88" s="11">
        <v>0.0</v>
      </c>
      <c r="BL88" s="11">
        <v>1.0</v>
      </c>
      <c r="BM88" s="11">
        <v>0.0</v>
      </c>
      <c r="BN88" s="11">
        <v>0.0</v>
      </c>
      <c r="BO88" s="11">
        <v>0.0</v>
      </c>
      <c r="BP88" s="11">
        <v>0.0</v>
      </c>
      <c r="BQ88" s="11">
        <v>0.0</v>
      </c>
      <c r="BR88" s="11">
        <v>0.0</v>
      </c>
      <c r="BS88" s="14"/>
    </row>
    <row r="89" ht="14.25" customHeight="1">
      <c r="A89" s="3" t="s">
        <v>298</v>
      </c>
      <c r="B89" s="4" t="s">
        <v>325</v>
      </c>
      <c r="C89" s="3" t="s">
        <v>72</v>
      </c>
      <c r="D89" s="5" t="s">
        <v>172</v>
      </c>
      <c r="E89" s="3">
        <f t="shared" si="27"/>
        <v>7</v>
      </c>
      <c r="F89" s="3" t="str">
        <f t="shared" si="28"/>
        <v>2013</v>
      </c>
      <c r="G89" s="3" t="str">
        <f t="shared" si="3"/>
        <v>2019</v>
      </c>
      <c r="H89" s="5">
        <v>11.0</v>
      </c>
      <c r="I89" s="5">
        <v>10.0</v>
      </c>
      <c r="J89" s="5">
        <v>1.0</v>
      </c>
      <c r="K89" s="5">
        <v>0.0</v>
      </c>
      <c r="L89" s="5">
        <v>0.0</v>
      </c>
      <c r="M89" s="5">
        <v>0.0</v>
      </c>
      <c r="N89" s="5">
        <v>0.0</v>
      </c>
      <c r="O89" s="5">
        <v>0.0</v>
      </c>
      <c r="P89" s="5">
        <v>4.0</v>
      </c>
      <c r="Q89" s="5">
        <v>6.0</v>
      </c>
      <c r="R89" s="5">
        <v>1.0</v>
      </c>
      <c r="S89" s="5">
        <v>40.9</v>
      </c>
      <c r="T89" s="6" t="s">
        <v>121</v>
      </c>
      <c r="U89" s="7">
        <v>2.01</v>
      </c>
      <c r="V89" s="8">
        <v>119.74838568000001</v>
      </c>
      <c r="W89" s="9" t="s">
        <v>326</v>
      </c>
      <c r="X89" s="6">
        <f t="shared" si="4"/>
        <v>1</v>
      </c>
      <c r="Y89" s="10">
        <v>86.0</v>
      </c>
      <c r="Z89" s="3" t="s">
        <v>301</v>
      </c>
      <c r="AA89" s="3">
        <v>87.0</v>
      </c>
      <c r="AB89" s="3"/>
      <c r="AC89" s="3"/>
      <c r="AD89" s="3"/>
      <c r="AE89" s="3"/>
      <c r="AF89" s="3">
        <v>91.0</v>
      </c>
      <c r="AG89" s="3"/>
      <c r="AH89" s="3">
        <v>89.0</v>
      </c>
      <c r="AI89" s="3">
        <v>89.0</v>
      </c>
      <c r="AJ89" s="3"/>
      <c r="AK89" s="3"/>
      <c r="AL89" s="3"/>
      <c r="AM89" s="3"/>
      <c r="AN89" s="3"/>
      <c r="AO89" s="3"/>
      <c r="AP89" s="3"/>
      <c r="AQ89" s="4">
        <v>42.0</v>
      </c>
      <c r="AR89" s="3">
        <v>44.0</v>
      </c>
      <c r="AS89" s="3">
        <f t="shared" si="29"/>
        <v>0.9545454545</v>
      </c>
      <c r="AT89" s="11">
        <v>376.0</v>
      </c>
      <c r="AU89" s="11">
        <v>0.0</v>
      </c>
      <c r="AV89" s="11">
        <v>0.0</v>
      </c>
      <c r="AW89" s="11">
        <v>0.0</v>
      </c>
      <c r="AX89" s="11">
        <v>0.0</v>
      </c>
      <c r="AY89" s="11">
        <v>0.0</v>
      </c>
      <c r="AZ89" s="11">
        <v>0.0</v>
      </c>
      <c r="BA89" s="11">
        <v>2.0</v>
      </c>
      <c r="BB89" s="11">
        <v>0.0</v>
      </c>
      <c r="BC89" s="11">
        <v>13.0</v>
      </c>
      <c r="BD89" s="11">
        <v>0.0</v>
      </c>
      <c r="BE89" s="11">
        <v>16.0</v>
      </c>
      <c r="BF89" s="11">
        <v>1.0</v>
      </c>
      <c r="BG89" s="11">
        <v>70.0</v>
      </c>
      <c r="BH89" s="11">
        <v>6.0</v>
      </c>
      <c r="BI89" s="11">
        <v>2.0</v>
      </c>
      <c r="BJ89" s="11">
        <v>2.0</v>
      </c>
      <c r="BK89" s="11">
        <v>1.0</v>
      </c>
      <c r="BL89" s="11">
        <v>4.0</v>
      </c>
      <c r="BM89" s="11">
        <v>0.0</v>
      </c>
      <c r="BN89" s="11">
        <v>2.0</v>
      </c>
      <c r="BO89" s="11">
        <v>19.0</v>
      </c>
      <c r="BP89" s="11">
        <v>0.0</v>
      </c>
      <c r="BQ89" s="11">
        <v>0.0</v>
      </c>
      <c r="BR89" s="11">
        <v>0.0</v>
      </c>
      <c r="BS89" s="14"/>
    </row>
    <row r="90" ht="14.25" customHeight="1">
      <c r="A90" s="3" t="s">
        <v>298</v>
      </c>
      <c r="B90" s="4" t="s">
        <v>327</v>
      </c>
      <c r="C90" s="3" t="s">
        <v>72</v>
      </c>
      <c r="D90" s="3"/>
      <c r="E90" s="3"/>
      <c r="F90" s="3"/>
      <c r="G90" s="3" t="str">
        <f t="shared" si="3"/>
        <v/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6" t="s">
        <v>131</v>
      </c>
      <c r="U90" s="7">
        <v>1.75</v>
      </c>
      <c r="V90" s="8">
        <v>97.97595192</v>
      </c>
      <c r="W90" s="18" t="s">
        <v>328</v>
      </c>
      <c r="X90" s="6">
        <f t="shared" si="4"/>
        <v>0</v>
      </c>
      <c r="Y90" s="10">
        <v>67.0</v>
      </c>
      <c r="Z90" s="3" t="s">
        <v>308</v>
      </c>
      <c r="AA90" s="3">
        <v>84.0</v>
      </c>
      <c r="AB90" s="3"/>
      <c r="AC90" s="3"/>
      <c r="AD90" s="3"/>
      <c r="AE90" s="3"/>
      <c r="AF90" s="3"/>
      <c r="AG90" s="3">
        <v>74.0</v>
      </c>
      <c r="AH90" s="3"/>
      <c r="AI90" s="3"/>
      <c r="AJ90" s="3">
        <v>77.0</v>
      </c>
      <c r="AK90" s="3">
        <v>66.0</v>
      </c>
      <c r="AL90" s="3"/>
      <c r="AM90" s="3"/>
      <c r="AN90" s="3"/>
      <c r="AO90" s="3"/>
      <c r="AP90" s="3"/>
      <c r="AQ90" s="4"/>
      <c r="AR90" s="3"/>
      <c r="AS90" s="3"/>
      <c r="BS90" s="19"/>
    </row>
    <row r="91" ht="14.25" customHeight="1">
      <c r="A91" s="3" t="s">
        <v>298</v>
      </c>
      <c r="B91" s="4" t="s">
        <v>329</v>
      </c>
      <c r="C91" s="3" t="s">
        <v>72</v>
      </c>
      <c r="D91" s="5" t="s">
        <v>241</v>
      </c>
      <c r="E91" s="3">
        <f>G91-F91+1</f>
        <v>6</v>
      </c>
      <c r="F91" s="3" t="str">
        <f>LEFT(D91, SEARCH("-",D91,1)-1)</f>
        <v>2014</v>
      </c>
      <c r="G91" s="3" t="str">
        <f t="shared" si="3"/>
        <v>2019</v>
      </c>
      <c r="H91" s="5">
        <v>24.0</v>
      </c>
      <c r="I91" s="5">
        <v>22.0</v>
      </c>
      <c r="J91" s="5">
        <v>2.0</v>
      </c>
      <c r="K91" s="5">
        <v>0.0</v>
      </c>
      <c r="L91" s="5">
        <v>0.0</v>
      </c>
      <c r="M91" s="5">
        <v>0.0</v>
      </c>
      <c r="N91" s="5">
        <v>0.0</v>
      </c>
      <c r="O91" s="5">
        <v>0.0</v>
      </c>
      <c r="P91" s="5">
        <v>8.0</v>
      </c>
      <c r="Q91" s="5">
        <v>15.0</v>
      </c>
      <c r="R91" s="5">
        <v>1.0</v>
      </c>
      <c r="S91" s="5">
        <v>35.41</v>
      </c>
      <c r="T91" s="6" t="s">
        <v>121</v>
      </c>
      <c r="U91" s="7">
        <v>1.98</v>
      </c>
      <c r="V91" s="8">
        <v>118.84120094000001</v>
      </c>
      <c r="W91" s="9" t="s">
        <v>330</v>
      </c>
      <c r="X91" s="6">
        <f t="shared" si="4"/>
        <v>1</v>
      </c>
      <c r="Y91" s="10">
        <v>76.0</v>
      </c>
      <c r="Z91" s="3" t="s">
        <v>308</v>
      </c>
      <c r="AA91" s="3">
        <v>46.0</v>
      </c>
      <c r="AB91" s="3"/>
      <c r="AC91" s="3"/>
      <c r="AD91" s="3"/>
      <c r="AE91" s="3"/>
      <c r="AF91" s="3">
        <v>76.0</v>
      </c>
      <c r="AG91" s="3"/>
      <c r="AH91" s="3">
        <v>85.0</v>
      </c>
      <c r="AI91" s="3">
        <v>82.0</v>
      </c>
      <c r="AJ91" s="3"/>
      <c r="AK91" s="3"/>
      <c r="AL91" s="3"/>
      <c r="AM91" s="3"/>
      <c r="AN91" s="3"/>
      <c r="AO91" s="3"/>
      <c r="AP91" s="3"/>
      <c r="AQ91" s="4">
        <v>14.0</v>
      </c>
      <c r="AR91" s="3">
        <v>25.0</v>
      </c>
      <c r="AS91" s="3">
        <f>AQ91/AR91</f>
        <v>0.56</v>
      </c>
      <c r="AT91" s="11">
        <v>222.0</v>
      </c>
      <c r="AU91" s="11">
        <v>0.0</v>
      </c>
      <c r="AV91" s="11">
        <v>0.0</v>
      </c>
      <c r="AW91" s="11">
        <v>0.0</v>
      </c>
      <c r="AX91" s="11">
        <v>0.0</v>
      </c>
      <c r="AY91" s="11">
        <v>0.0</v>
      </c>
      <c r="AZ91" s="11">
        <v>0.0</v>
      </c>
      <c r="BA91" s="11">
        <v>1.0</v>
      </c>
      <c r="BB91" s="11">
        <v>0.0</v>
      </c>
      <c r="BC91" s="11">
        <v>8.0</v>
      </c>
      <c r="BD91" s="11">
        <v>0.0</v>
      </c>
      <c r="BE91" s="11">
        <v>8.0</v>
      </c>
      <c r="BF91" s="11">
        <v>1.0</v>
      </c>
      <c r="BG91" s="11">
        <v>68.0</v>
      </c>
      <c r="BH91" s="11">
        <v>1.0</v>
      </c>
      <c r="BI91" s="11">
        <v>0.0</v>
      </c>
      <c r="BJ91" s="11">
        <v>1.0</v>
      </c>
      <c r="BK91" s="11">
        <v>1.0</v>
      </c>
      <c r="BL91" s="11">
        <v>2.0</v>
      </c>
      <c r="BM91" s="11">
        <v>0.0</v>
      </c>
      <c r="BN91" s="11">
        <v>0.0</v>
      </c>
      <c r="BO91" s="11">
        <v>1.0</v>
      </c>
      <c r="BP91" s="11">
        <v>1.0</v>
      </c>
      <c r="BQ91" s="11">
        <v>0.0</v>
      </c>
      <c r="BR91" s="11">
        <v>0.0</v>
      </c>
      <c r="BS91" s="14"/>
    </row>
    <row r="92" ht="14.25" customHeight="1">
      <c r="A92" s="3" t="s">
        <v>298</v>
      </c>
      <c r="B92" s="4" t="s">
        <v>331</v>
      </c>
      <c r="C92" s="3" t="s">
        <v>72</v>
      </c>
      <c r="D92" s="3"/>
      <c r="E92" s="3"/>
      <c r="F92" s="3"/>
      <c r="G92" s="3" t="str">
        <f t="shared" si="3"/>
        <v/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6" t="s">
        <v>114</v>
      </c>
      <c r="U92" s="7">
        <v>1.93</v>
      </c>
      <c r="V92" s="8">
        <v>113.85168487</v>
      </c>
      <c r="W92" s="9" t="s">
        <v>332</v>
      </c>
      <c r="X92" s="6">
        <f t="shared" si="4"/>
        <v>0</v>
      </c>
      <c r="Y92" s="10">
        <v>64.0</v>
      </c>
      <c r="Z92" s="3" t="s">
        <v>301</v>
      </c>
      <c r="AA92" s="3">
        <v>77.0</v>
      </c>
      <c r="AB92" s="3">
        <v>72.0</v>
      </c>
      <c r="AC92" s="3"/>
      <c r="AD92" s="3"/>
      <c r="AE92" s="3">
        <v>80.0</v>
      </c>
      <c r="AF92" s="3"/>
      <c r="AG92" s="3"/>
      <c r="AH92" s="3"/>
      <c r="AI92" s="3"/>
      <c r="AJ92" s="3"/>
      <c r="AK92" s="3"/>
      <c r="AL92" s="3">
        <v>29.0</v>
      </c>
      <c r="AM92" s="3"/>
      <c r="AN92" s="3"/>
      <c r="AO92" s="3"/>
      <c r="AP92" s="3"/>
      <c r="AQ92" s="4"/>
      <c r="AR92" s="3"/>
      <c r="AS92" s="3"/>
      <c r="BS92" s="14"/>
    </row>
    <row r="93" ht="14.25" customHeight="1">
      <c r="A93" s="3" t="s">
        <v>298</v>
      </c>
      <c r="B93" s="4" t="s">
        <v>333</v>
      </c>
      <c r="C93" s="3" t="s">
        <v>72</v>
      </c>
      <c r="D93" s="5" t="s">
        <v>84</v>
      </c>
      <c r="E93" s="3">
        <f t="shared" ref="E93:E97" si="30">G93-F93+1</f>
        <v>4</v>
      </c>
      <c r="F93" s="3" t="str">
        <f t="shared" ref="F93:F97" si="31">LEFT(D93, SEARCH("-",D93,1)-1)</f>
        <v>2016</v>
      </c>
      <c r="G93" s="3" t="str">
        <f t="shared" si="3"/>
        <v>2019</v>
      </c>
      <c r="H93" s="5">
        <v>15.0</v>
      </c>
      <c r="I93" s="5">
        <v>9.0</v>
      </c>
      <c r="J93" s="5">
        <v>6.0</v>
      </c>
      <c r="K93" s="5">
        <v>5.0</v>
      </c>
      <c r="L93" s="5">
        <v>1.0</v>
      </c>
      <c r="M93" s="5">
        <v>0.0</v>
      </c>
      <c r="N93" s="5">
        <v>0.0</v>
      </c>
      <c r="O93" s="5">
        <v>0.0</v>
      </c>
      <c r="P93" s="5">
        <v>6.0</v>
      </c>
      <c r="Q93" s="5">
        <v>8.0</v>
      </c>
      <c r="R93" s="5">
        <v>1.0</v>
      </c>
      <c r="S93" s="5">
        <v>43.33</v>
      </c>
      <c r="T93" s="6" t="s">
        <v>85</v>
      </c>
      <c r="U93" s="7">
        <v>1.91</v>
      </c>
      <c r="V93" s="8">
        <v>104.77983747</v>
      </c>
      <c r="W93" s="9" t="s">
        <v>326</v>
      </c>
      <c r="X93" s="6">
        <f t="shared" si="4"/>
        <v>1</v>
      </c>
      <c r="Y93" s="10">
        <v>86.0</v>
      </c>
      <c r="Z93" s="3" t="s">
        <v>301</v>
      </c>
      <c r="AA93" s="3">
        <v>77.0</v>
      </c>
      <c r="AB93" s="3"/>
      <c r="AC93" s="3"/>
      <c r="AD93" s="3"/>
      <c r="AE93" s="3">
        <v>76.0</v>
      </c>
      <c r="AF93" s="3">
        <v>85.0</v>
      </c>
      <c r="AG93" s="3">
        <v>72.0</v>
      </c>
      <c r="AH93" s="3"/>
      <c r="AI93" s="3"/>
      <c r="AJ93" s="3"/>
      <c r="AK93" s="3"/>
      <c r="AL93" s="3"/>
      <c r="AM93" s="3"/>
      <c r="AN93" s="3"/>
      <c r="AO93" s="3"/>
      <c r="AP93" s="3"/>
      <c r="AQ93" s="4">
        <v>124.0</v>
      </c>
      <c r="AR93" s="3">
        <v>38.0</v>
      </c>
      <c r="AS93" s="3">
        <f t="shared" ref="AS93:AS95" si="32">AQ93/AR93</f>
        <v>3.263157895</v>
      </c>
      <c r="AT93" s="11">
        <v>314.0</v>
      </c>
      <c r="AU93" s="11">
        <v>5.0</v>
      </c>
      <c r="AV93" s="11">
        <v>1.0</v>
      </c>
      <c r="AW93" s="11">
        <v>0.0</v>
      </c>
      <c r="AX93" s="11">
        <v>0.0</v>
      </c>
      <c r="AY93" s="11">
        <v>0.0</v>
      </c>
      <c r="AZ93" s="11">
        <v>0.0</v>
      </c>
      <c r="BA93" s="11">
        <v>6.0</v>
      </c>
      <c r="BB93" s="11">
        <v>3.0</v>
      </c>
      <c r="BC93" s="11">
        <v>15.0</v>
      </c>
      <c r="BD93" s="11">
        <v>0.0</v>
      </c>
      <c r="BE93" s="11">
        <v>11.0</v>
      </c>
      <c r="BF93" s="11">
        <v>1.0</v>
      </c>
      <c r="BG93" s="11">
        <v>52.0</v>
      </c>
      <c r="BH93" s="11">
        <v>7.0</v>
      </c>
      <c r="BI93" s="11">
        <v>1.0</v>
      </c>
      <c r="BJ93" s="11">
        <v>0.0</v>
      </c>
      <c r="BK93" s="11">
        <v>0.0</v>
      </c>
      <c r="BL93" s="11">
        <v>5.0</v>
      </c>
      <c r="BM93" s="11">
        <v>0.0</v>
      </c>
      <c r="BN93" s="11">
        <v>0.0</v>
      </c>
      <c r="BO93" s="11">
        <v>0.0</v>
      </c>
      <c r="BP93" s="11">
        <v>0.0</v>
      </c>
      <c r="BQ93" s="11">
        <v>0.0</v>
      </c>
      <c r="BR93" s="11">
        <v>0.0</v>
      </c>
      <c r="BS93" s="14"/>
    </row>
    <row r="94" ht="14.25" customHeight="1">
      <c r="A94" s="3" t="s">
        <v>298</v>
      </c>
      <c r="B94" s="4" t="s">
        <v>334</v>
      </c>
      <c r="C94" s="3" t="s">
        <v>72</v>
      </c>
      <c r="D94" s="5" t="s">
        <v>84</v>
      </c>
      <c r="E94" s="3">
        <f t="shared" si="30"/>
        <v>4</v>
      </c>
      <c r="F94" s="3" t="str">
        <f t="shared" si="31"/>
        <v>2016</v>
      </c>
      <c r="G94" s="3" t="str">
        <f t="shared" si="3"/>
        <v>2019</v>
      </c>
      <c r="H94" s="5">
        <v>11.0</v>
      </c>
      <c r="I94" s="5">
        <v>9.0</v>
      </c>
      <c r="J94" s="5">
        <v>2.0</v>
      </c>
      <c r="K94" s="5">
        <v>0.0</v>
      </c>
      <c r="L94" s="5">
        <v>0.0</v>
      </c>
      <c r="M94" s="5">
        <v>0.0</v>
      </c>
      <c r="N94" s="5">
        <v>0.0</v>
      </c>
      <c r="O94" s="5">
        <v>0.0</v>
      </c>
      <c r="P94" s="5">
        <v>5.0</v>
      </c>
      <c r="Q94" s="5">
        <v>5.0</v>
      </c>
      <c r="R94" s="5">
        <v>1.0</v>
      </c>
      <c r="S94" s="5">
        <v>50.0</v>
      </c>
      <c r="T94" s="6" t="s">
        <v>74</v>
      </c>
      <c r="U94" s="7">
        <v>1.8</v>
      </c>
      <c r="V94" s="8">
        <v>119.74838568000001</v>
      </c>
      <c r="W94" s="9" t="s">
        <v>335</v>
      </c>
      <c r="X94" s="6">
        <f t="shared" si="4"/>
        <v>1</v>
      </c>
      <c r="Y94" s="10"/>
      <c r="Z94" s="3" t="s">
        <v>301</v>
      </c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4">
        <v>1.0</v>
      </c>
      <c r="AR94" s="3">
        <v>7.0</v>
      </c>
      <c r="AS94" s="3">
        <f t="shared" si="32"/>
        <v>0.1428571429</v>
      </c>
      <c r="AT94" s="11">
        <v>173.0</v>
      </c>
      <c r="AU94" s="11">
        <v>0.0</v>
      </c>
      <c r="AV94" s="11">
        <v>0.0</v>
      </c>
      <c r="AW94" s="11">
        <v>0.0</v>
      </c>
      <c r="AX94" s="11">
        <v>0.0</v>
      </c>
      <c r="AY94" s="11">
        <v>0.0</v>
      </c>
      <c r="AZ94" s="11">
        <v>0.0</v>
      </c>
      <c r="BA94" s="11">
        <v>0.0</v>
      </c>
      <c r="BB94" s="11">
        <v>0.0</v>
      </c>
      <c r="BC94" s="11">
        <v>1.0</v>
      </c>
      <c r="BD94" s="11">
        <v>0.0</v>
      </c>
      <c r="BE94" s="11">
        <v>3.0</v>
      </c>
      <c r="BF94" s="11">
        <v>0.0</v>
      </c>
      <c r="BG94" s="11">
        <v>27.0</v>
      </c>
      <c r="BH94" s="11">
        <v>6.0</v>
      </c>
      <c r="BI94" s="11">
        <v>0.0</v>
      </c>
      <c r="BJ94" s="11">
        <v>2.0</v>
      </c>
      <c r="BK94" s="11">
        <v>2.0</v>
      </c>
      <c r="BL94" s="11">
        <v>1.0</v>
      </c>
      <c r="BM94" s="11">
        <v>0.0</v>
      </c>
      <c r="BN94" s="11">
        <v>0.0</v>
      </c>
      <c r="BO94" s="11">
        <v>0.0</v>
      </c>
      <c r="BP94" s="11">
        <v>0.0</v>
      </c>
      <c r="BQ94" s="11">
        <v>0.0</v>
      </c>
      <c r="BR94" s="11">
        <v>0.0</v>
      </c>
      <c r="BS94" s="14"/>
    </row>
    <row r="95" ht="14.25" customHeight="1">
      <c r="A95" s="3" t="s">
        <v>298</v>
      </c>
      <c r="B95" s="4" t="s">
        <v>336</v>
      </c>
      <c r="C95" s="3" t="s">
        <v>72</v>
      </c>
      <c r="D95" s="5" t="s">
        <v>73</v>
      </c>
      <c r="E95" s="3">
        <f t="shared" si="30"/>
        <v>1</v>
      </c>
      <c r="F95" s="3" t="str">
        <f t="shared" si="31"/>
        <v>2019</v>
      </c>
      <c r="G95" s="3" t="str">
        <f t="shared" si="3"/>
        <v>2019</v>
      </c>
      <c r="H95" s="5">
        <v>4.0</v>
      </c>
      <c r="I95" s="5">
        <v>4.0</v>
      </c>
      <c r="J95" s="5">
        <v>0.0</v>
      </c>
      <c r="K95" s="5">
        <v>0.0</v>
      </c>
      <c r="L95" s="5">
        <v>0.0</v>
      </c>
      <c r="M95" s="5">
        <v>0.0</v>
      </c>
      <c r="N95" s="5">
        <v>0.0</v>
      </c>
      <c r="O95" s="5">
        <v>0.0</v>
      </c>
      <c r="P95" s="5">
        <v>1.0</v>
      </c>
      <c r="Q95" s="5">
        <v>3.0</v>
      </c>
      <c r="R95" s="5">
        <v>0.0</v>
      </c>
      <c r="S95" s="5">
        <v>25.0</v>
      </c>
      <c r="T95" s="6" t="s">
        <v>114</v>
      </c>
      <c r="U95" s="7">
        <v>1.93</v>
      </c>
      <c r="V95" s="8">
        <v>105.68702221000001</v>
      </c>
      <c r="W95" s="9" t="s">
        <v>337</v>
      </c>
      <c r="X95" s="6">
        <f t="shared" si="4"/>
        <v>1</v>
      </c>
      <c r="Y95" s="10">
        <v>73.0</v>
      </c>
      <c r="Z95" s="3" t="s">
        <v>301</v>
      </c>
      <c r="AA95" s="3">
        <v>73.0</v>
      </c>
      <c r="AB95" s="3"/>
      <c r="AC95" s="3"/>
      <c r="AD95" s="3"/>
      <c r="AE95" s="3"/>
      <c r="AF95" s="3"/>
      <c r="AG95" s="3">
        <v>82.0</v>
      </c>
      <c r="AH95" s="3"/>
      <c r="AI95" s="3"/>
      <c r="AJ95" s="3">
        <v>63.0</v>
      </c>
      <c r="AK95" s="3">
        <v>64.0</v>
      </c>
      <c r="AL95" s="3"/>
      <c r="AM95" s="3"/>
      <c r="AN95" s="3"/>
      <c r="AO95" s="3"/>
      <c r="AP95" s="3"/>
      <c r="AQ95" s="4">
        <v>47.0</v>
      </c>
      <c r="AR95" s="3">
        <v>33.0</v>
      </c>
      <c r="AS95" s="3">
        <f t="shared" si="32"/>
        <v>1.424242424</v>
      </c>
      <c r="AT95" s="11">
        <v>302.0</v>
      </c>
      <c r="AU95" s="11">
        <v>0.0</v>
      </c>
      <c r="AV95" s="11">
        <v>0.0</v>
      </c>
      <c r="AW95" s="11">
        <v>0.0</v>
      </c>
      <c r="AX95" s="11">
        <v>0.0</v>
      </c>
      <c r="AY95" s="11">
        <v>0.0</v>
      </c>
      <c r="AZ95" s="11">
        <v>0.0</v>
      </c>
      <c r="BA95" s="11">
        <v>3.0</v>
      </c>
      <c r="BB95" s="11">
        <v>1.0</v>
      </c>
      <c r="BC95" s="11">
        <v>12.0</v>
      </c>
      <c r="BD95" s="11">
        <v>0.0</v>
      </c>
      <c r="BE95" s="11">
        <v>23.0</v>
      </c>
      <c r="BF95" s="11">
        <v>2.0</v>
      </c>
      <c r="BG95" s="11">
        <v>66.0</v>
      </c>
      <c r="BH95" s="11">
        <v>6.0</v>
      </c>
      <c r="BI95" s="11">
        <v>3.0</v>
      </c>
      <c r="BJ95" s="11">
        <v>2.0</v>
      </c>
      <c r="BK95" s="11">
        <v>1.0</v>
      </c>
      <c r="BL95" s="11">
        <v>6.0</v>
      </c>
      <c r="BM95" s="11">
        <v>0.0</v>
      </c>
      <c r="BN95" s="11">
        <v>2.0</v>
      </c>
      <c r="BO95" s="11">
        <v>11.0</v>
      </c>
      <c r="BP95" s="11">
        <v>0.0</v>
      </c>
      <c r="BQ95" s="11">
        <v>0.0</v>
      </c>
      <c r="BR95" s="11">
        <v>0.0</v>
      </c>
      <c r="BS95" s="14"/>
    </row>
    <row r="96" ht="14.25" customHeight="1">
      <c r="A96" s="3" t="s">
        <v>298</v>
      </c>
      <c r="B96" s="4" t="s">
        <v>338</v>
      </c>
      <c r="C96" s="3" t="s">
        <v>72</v>
      </c>
      <c r="D96" s="5" t="s">
        <v>339</v>
      </c>
      <c r="E96" s="3">
        <f t="shared" si="30"/>
        <v>1</v>
      </c>
      <c r="F96" s="3" t="str">
        <f t="shared" si="31"/>
        <v>2016</v>
      </c>
      <c r="G96" s="3" t="str">
        <f t="shared" si="3"/>
        <v>2016</v>
      </c>
      <c r="H96" s="5">
        <v>1.0</v>
      </c>
      <c r="I96" s="5">
        <v>0.0</v>
      </c>
      <c r="J96" s="5">
        <v>1.0</v>
      </c>
      <c r="K96" s="5">
        <v>0.0</v>
      </c>
      <c r="L96" s="5">
        <v>0.0</v>
      </c>
      <c r="M96" s="5">
        <v>0.0</v>
      </c>
      <c r="N96" s="5">
        <v>0.0</v>
      </c>
      <c r="O96" s="5">
        <v>0.0</v>
      </c>
      <c r="P96" s="5">
        <v>0.0</v>
      </c>
      <c r="Q96" s="5">
        <v>1.0</v>
      </c>
      <c r="R96" s="5">
        <v>0.0</v>
      </c>
      <c r="S96" s="5">
        <v>0.0</v>
      </c>
      <c r="T96" s="9" t="s">
        <v>74</v>
      </c>
      <c r="U96" s="7">
        <v>1.83</v>
      </c>
      <c r="V96" s="8">
        <v>117.9340162</v>
      </c>
      <c r="W96" s="9" t="s">
        <v>340</v>
      </c>
      <c r="X96" s="6">
        <f t="shared" si="4"/>
        <v>1</v>
      </c>
      <c r="Y96" s="10">
        <v>72.0</v>
      </c>
      <c r="Z96" s="3" t="s">
        <v>301</v>
      </c>
      <c r="AA96" s="3">
        <v>70.0</v>
      </c>
      <c r="AB96" s="3"/>
      <c r="AC96" s="3"/>
      <c r="AD96" s="3"/>
      <c r="AE96" s="3">
        <v>75.0</v>
      </c>
      <c r="AF96" s="3">
        <v>63.0</v>
      </c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4"/>
      <c r="AR96" s="3"/>
      <c r="AS96" s="3"/>
      <c r="BS96" s="14"/>
    </row>
    <row r="97" ht="14.25" customHeight="1">
      <c r="A97" s="3" t="s">
        <v>298</v>
      </c>
      <c r="B97" s="4" t="s">
        <v>341</v>
      </c>
      <c r="C97" s="3" t="s">
        <v>72</v>
      </c>
      <c r="D97" s="5" t="s">
        <v>280</v>
      </c>
      <c r="E97" s="3">
        <f t="shared" si="30"/>
        <v>5</v>
      </c>
      <c r="F97" s="3" t="str">
        <f t="shared" si="31"/>
        <v>2015</v>
      </c>
      <c r="G97" s="3" t="str">
        <f t="shared" si="3"/>
        <v>2019</v>
      </c>
      <c r="H97" s="5">
        <v>7.0</v>
      </c>
      <c r="I97" s="5">
        <v>3.0</v>
      </c>
      <c r="J97" s="5">
        <v>4.0</v>
      </c>
      <c r="K97" s="5">
        <v>0.0</v>
      </c>
      <c r="L97" s="5">
        <v>0.0</v>
      </c>
      <c r="M97" s="5">
        <v>0.0</v>
      </c>
      <c r="N97" s="5">
        <v>0.0</v>
      </c>
      <c r="O97" s="5">
        <v>0.0</v>
      </c>
      <c r="P97" s="5">
        <v>2.0</v>
      </c>
      <c r="Q97" s="5">
        <v>4.0</v>
      </c>
      <c r="R97" s="5">
        <v>1.0</v>
      </c>
      <c r="S97" s="5">
        <v>35.71</v>
      </c>
      <c r="T97" s="6" t="s">
        <v>121</v>
      </c>
      <c r="U97" s="7">
        <v>2.01</v>
      </c>
      <c r="V97" s="8">
        <v>115.66605435000001</v>
      </c>
      <c r="W97" s="9" t="s">
        <v>342</v>
      </c>
      <c r="X97" s="6">
        <f t="shared" si="4"/>
        <v>1</v>
      </c>
      <c r="Y97" s="10">
        <v>91.0</v>
      </c>
      <c r="Z97" s="3" t="s">
        <v>301</v>
      </c>
      <c r="AA97" s="3">
        <v>83.0</v>
      </c>
      <c r="AB97" s="3"/>
      <c r="AC97" s="3"/>
      <c r="AD97" s="3"/>
      <c r="AE97" s="3"/>
      <c r="AF97" s="3">
        <v>84.0</v>
      </c>
      <c r="AG97" s="3"/>
      <c r="AH97" s="3">
        <v>91.0</v>
      </c>
      <c r="AI97" s="3">
        <v>91.0</v>
      </c>
      <c r="AJ97" s="3"/>
      <c r="AK97" s="3"/>
      <c r="AL97" s="3"/>
      <c r="AM97" s="3"/>
      <c r="AN97" s="3"/>
      <c r="AO97" s="3"/>
      <c r="AP97" s="3"/>
      <c r="AQ97" s="4">
        <v>25.0</v>
      </c>
      <c r="AR97" s="3">
        <v>24.0</v>
      </c>
      <c r="AS97" s="3">
        <f>AQ97/AR97</f>
        <v>1.041666667</v>
      </c>
      <c r="AT97" s="11">
        <v>202.0</v>
      </c>
      <c r="AU97" s="11">
        <v>0.0</v>
      </c>
      <c r="AV97" s="11">
        <v>0.0</v>
      </c>
      <c r="AW97" s="11">
        <v>0.0</v>
      </c>
      <c r="AX97" s="11">
        <v>0.0</v>
      </c>
      <c r="AY97" s="11">
        <v>0.0</v>
      </c>
      <c r="AZ97" s="11">
        <v>0.0</v>
      </c>
      <c r="BA97" s="11">
        <v>1.0</v>
      </c>
      <c r="BB97" s="11">
        <v>1.0</v>
      </c>
      <c r="BC97" s="11">
        <v>9.0</v>
      </c>
      <c r="BD97" s="11">
        <v>0.0</v>
      </c>
      <c r="BE97" s="11">
        <v>4.0</v>
      </c>
      <c r="BF97" s="11">
        <v>0.0</v>
      </c>
      <c r="BG97" s="11">
        <v>39.0</v>
      </c>
      <c r="BH97" s="11">
        <v>4.0</v>
      </c>
      <c r="BI97" s="11">
        <v>0.0</v>
      </c>
      <c r="BJ97" s="11">
        <v>3.0</v>
      </c>
      <c r="BK97" s="11">
        <v>2.0</v>
      </c>
      <c r="BL97" s="11">
        <v>2.0</v>
      </c>
      <c r="BM97" s="11">
        <v>0.0</v>
      </c>
      <c r="BN97" s="11">
        <v>0.0</v>
      </c>
      <c r="BO97" s="11">
        <v>10.0</v>
      </c>
      <c r="BP97" s="11">
        <v>0.0</v>
      </c>
      <c r="BQ97" s="11">
        <v>0.0</v>
      </c>
      <c r="BR97" s="11">
        <v>0.0</v>
      </c>
      <c r="BS97" s="14"/>
    </row>
    <row r="98" ht="14.25" customHeight="1">
      <c r="A98" s="3" t="s">
        <v>298</v>
      </c>
      <c r="B98" s="4" t="s">
        <v>343</v>
      </c>
      <c r="C98" s="3" t="s">
        <v>72</v>
      </c>
      <c r="D98" s="3"/>
      <c r="E98" s="3"/>
      <c r="F98" s="3"/>
      <c r="G98" s="3" t="str">
        <f t="shared" si="3"/>
        <v/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6" t="s">
        <v>85</v>
      </c>
      <c r="U98" s="7">
        <v>1.8</v>
      </c>
      <c r="V98" s="8">
        <v>105.68702221000001</v>
      </c>
      <c r="W98" s="9" t="s">
        <v>344</v>
      </c>
      <c r="X98" s="6">
        <f t="shared" si="4"/>
        <v>0</v>
      </c>
      <c r="Y98" s="10">
        <v>66.0</v>
      </c>
      <c r="Z98" s="3" t="s">
        <v>308</v>
      </c>
      <c r="AA98" s="3">
        <v>76.0</v>
      </c>
      <c r="AB98" s="3"/>
      <c r="AC98" s="3"/>
      <c r="AD98" s="3"/>
      <c r="AE98" s="3">
        <v>64.0</v>
      </c>
      <c r="AF98" s="3">
        <v>65.0</v>
      </c>
      <c r="AG98" s="3">
        <v>74.0</v>
      </c>
      <c r="AH98" s="3"/>
      <c r="AI98" s="3"/>
      <c r="AJ98" s="3"/>
      <c r="AK98" s="3"/>
      <c r="AL98" s="3"/>
      <c r="AM98" s="3"/>
      <c r="AN98" s="3"/>
      <c r="AO98" s="3"/>
      <c r="AP98" s="3"/>
      <c r="AQ98" s="4"/>
      <c r="AR98" s="3"/>
      <c r="AS98" s="3"/>
      <c r="BS98" s="14"/>
    </row>
    <row r="99" ht="14.25" customHeight="1">
      <c r="A99" s="3" t="s">
        <v>298</v>
      </c>
      <c r="B99" s="4" t="s">
        <v>345</v>
      </c>
      <c r="C99" s="3" t="s">
        <v>72</v>
      </c>
      <c r="D99" s="17" t="s">
        <v>280</v>
      </c>
      <c r="E99" s="3">
        <f t="shared" ref="E99:E103" si="33">G99-F99+1</f>
        <v>5</v>
      </c>
      <c r="F99" s="3" t="str">
        <f t="shared" ref="F99:F103" si="34">LEFT(D99, SEARCH("-",D99,1)-1)</f>
        <v>2015</v>
      </c>
      <c r="G99" s="3" t="str">
        <f t="shared" si="3"/>
        <v>2019</v>
      </c>
      <c r="H99" s="17">
        <v>13.0</v>
      </c>
      <c r="I99" s="17">
        <v>10.0</v>
      </c>
      <c r="J99" s="17">
        <v>3.0</v>
      </c>
      <c r="K99" s="17">
        <v>0.0</v>
      </c>
      <c r="L99" s="17">
        <v>0.0</v>
      </c>
      <c r="M99" s="17">
        <v>0.0</v>
      </c>
      <c r="N99" s="17">
        <v>0.0</v>
      </c>
      <c r="O99" s="17">
        <v>0.0</v>
      </c>
      <c r="P99" s="17">
        <v>6.0</v>
      </c>
      <c r="Q99" s="17">
        <v>6.0</v>
      </c>
      <c r="R99" s="17">
        <v>1.0</v>
      </c>
      <c r="S99" s="17">
        <v>50.0</v>
      </c>
      <c r="T99" s="6" t="s">
        <v>114</v>
      </c>
      <c r="U99" s="7">
        <v>1.85</v>
      </c>
      <c r="V99" s="8">
        <v>101.60469088</v>
      </c>
      <c r="W99" s="9" t="s">
        <v>346</v>
      </c>
      <c r="X99" s="6">
        <f t="shared" si="4"/>
        <v>1</v>
      </c>
      <c r="Y99" s="10">
        <v>79.0</v>
      </c>
      <c r="Z99" s="3" t="s">
        <v>301</v>
      </c>
      <c r="AA99" s="3">
        <v>55.0</v>
      </c>
      <c r="AB99" s="3"/>
      <c r="AC99" s="3"/>
      <c r="AD99" s="3"/>
      <c r="AE99" s="3"/>
      <c r="AF99" s="3"/>
      <c r="AG99" s="3">
        <v>76.0</v>
      </c>
      <c r="AH99" s="3"/>
      <c r="AI99" s="3"/>
      <c r="AJ99" s="3">
        <v>29.0</v>
      </c>
      <c r="AK99" s="3">
        <v>66.0</v>
      </c>
      <c r="AL99" s="3"/>
      <c r="AM99" s="3"/>
      <c r="AN99" s="3"/>
      <c r="AO99" s="3"/>
      <c r="AP99" s="3"/>
      <c r="AQ99" s="4">
        <v>61.0</v>
      </c>
      <c r="AR99" s="3">
        <v>13.0</v>
      </c>
      <c r="AS99" s="3">
        <f t="shared" ref="AS99:AS103" si="35">AQ99/AR99</f>
        <v>4.692307692</v>
      </c>
      <c r="AT99" s="11">
        <v>102.0</v>
      </c>
      <c r="AU99" s="11">
        <v>0.0</v>
      </c>
      <c r="AV99" s="11">
        <v>0.0</v>
      </c>
      <c r="AW99" s="11">
        <v>0.0</v>
      </c>
      <c r="AX99" s="11">
        <v>0.0</v>
      </c>
      <c r="AY99" s="11">
        <v>0.0</v>
      </c>
      <c r="AZ99" s="11">
        <v>0.0</v>
      </c>
      <c r="BA99" s="11">
        <v>14.0</v>
      </c>
      <c r="BB99" s="11">
        <v>1.0</v>
      </c>
      <c r="BC99" s="11">
        <v>7.0</v>
      </c>
      <c r="BD99" s="11">
        <v>0.0</v>
      </c>
      <c r="BE99" s="11">
        <v>4.0</v>
      </c>
      <c r="BF99" s="11">
        <v>2.0</v>
      </c>
      <c r="BG99" s="11">
        <v>20.0</v>
      </c>
      <c r="BH99" s="11">
        <v>2.0</v>
      </c>
      <c r="BI99" s="11">
        <v>0.0</v>
      </c>
      <c r="BJ99" s="11">
        <v>0.0</v>
      </c>
      <c r="BK99" s="11">
        <v>0.0</v>
      </c>
      <c r="BL99" s="11">
        <v>2.0</v>
      </c>
      <c r="BM99" s="11">
        <v>0.0</v>
      </c>
      <c r="BN99" s="11">
        <v>0.0</v>
      </c>
      <c r="BO99" s="11">
        <v>0.0</v>
      </c>
      <c r="BP99" s="11">
        <v>0.0</v>
      </c>
      <c r="BQ99" s="11">
        <v>0.0</v>
      </c>
      <c r="BR99" s="11">
        <v>0.0</v>
      </c>
      <c r="BS99" s="14"/>
    </row>
    <row r="100" ht="14.25" customHeight="1">
      <c r="A100" s="3" t="s">
        <v>298</v>
      </c>
      <c r="B100" s="4" t="s">
        <v>347</v>
      </c>
      <c r="C100" s="3" t="s">
        <v>153</v>
      </c>
      <c r="D100" s="5" t="s">
        <v>73</v>
      </c>
      <c r="E100" s="3">
        <f t="shared" si="33"/>
        <v>1</v>
      </c>
      <c r="F100" s="3" t="str">
        <f t="shared" si="34"/>
        <v>2019</v>
      </c>
      <c r="G100" s="3" t="str">
        <f t="shared" si="3"/>
        <v>2019</v>
      </c>
      <c r="H100" s="5">
        <v>3.0</v>
      </c>
      <c r="I100" s="5">
        <v>2.0</v>
      </c>
      <c r="J100" s="5">
        <v>1.0</v>
      </c>
      <c r="K100" s="5">
        <v>15.0</v>
      </c>
      <c r="L100" s="5">
        <v>3.0</v>
      </c>
      <c r="M100" s="5">
        <v>0.0</v>
      </c>
      <c r="N100" s="5">
        <v>0.0</v>
      </c>
      <c r="O100" s="5">
        <v>0.0</v>
      </c>
      <c r="P100" s="5">
        <v>0.0</v>
      </c>
      <c r="Q100" s="5">
        <v>2.0</v>
      </c>
      <c r="R100" s="5">
        <v>1.0</v>
      </c>
      <c r="S100" s="5">
        <v>16.66</v>
      </c>
      <c r="T100" s="6" t="s">
        <v>188</v>
      </c>
      <c r="U100" s="7">
        <v>1.75</v>
      </c>
      <c r="V100" s="8">
        <v>83.91458845000001</v>
      </c>
      <c r="W100" s="9" t="s">
        <v>348</v>
      </c>
      <c r="X100" s="6">
        <f t="shared" si="4"/>
        <v>1</v>
      </c>
      <c r="Y100" s="10">
        <v>76.0</v>
      </c>
      <c r="Z100" s="3" t="s">
        <v>301</v>
      </c>
      <c r="AA100" s="3">
        <v>68.0</v>
      </c>
      <c r="AB100" s="3">
        <v>79.0</v>
      </c>
      <c r="AC100" s="3">
        <v>55.0</v>
      </c>
      <c r="AD100" s="3">
        <v>85.0</v>
      </c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4">
        <v>137.0</v>
      </c>
      <c r="AR100" s="3">
        <v>23.0</v>
      </c>
      <c r="AS100" s="3">
        <f t="shared" si="35"/>
        <v>5.956521739</v>
      </c>
      <c r="AT100" s="11">
        <v>160.0</v>
      </c>
      <c r="AU100" s="11">
        <v>15.0</v>
      </c>
      <c r="AV100" s="11">
        <v>3.0</v>
      </c>
      <c r="AW100" s="11">
        <v>0.0</v>
      </c>
      <c r="AX100" s="11">
        <v>0.0</v>
      </c>
      <c r="AY100" s="11">
        <v>0.0</v>
      </c>
      <c r="AZ100" s="11">
        <v>0.0</v>
      </c>
      <c r="BA100" s="11">
        <v>9.0</v>
      </c>
      <c r="BB100" s="11">
        <v>6.0</v>
      </c>
      <c r="BC100" s="11">
        <v>5.0</v>
      </c>
      <c r="BD100" s="11">
        <v>1.0</v>
      </c>
      <c r="BE100" s="11">
        <v>4.0</v>
      </c>
      <c r="BF100" s="11">
        <v>1.0</v>
      </c>
      <c r="BG100" s="11">
        <v>11.0</v>
      </c>
      <c r="BH100" s="11">
        <v>3.0</v>
      </c>
      <c r="BI100" s="11">
        <v>1.0</v>
      </c>
      <c r="BJ100" s="11">
        <v>1.0</v>
      </c>
      <c r="BK100" s="11">
        <v>0.0</v>
      </c>
      <c r="BL100" s="11">
        <v>0.0</v>
      </c>
      <c r="BM100" s="11">
        <v>2.0</v>
      </c>
      <c r="BN100" s="11">
        <v>5.0</v>
      </c>
      <c r="BO100" s="11">
        <v>0.0</v>
      </c>
      <c r="BP100" s="11">
        <v>0.0</v>
      </c>
      <c r="BQ100" s="11">
        <v>0.0</v>
      </c>
      <c r="BR100" s="11">
        <v>0.0</v>
      </c>
      <c r="BS100" s="14"/>
    </row>
    <row r="101" ht="14.25" customHeight="1">
      <c r="A101" s="3" t="s">
        <v>298</v>
      </c>
      <c r="B101" s="4" t="s">
        <v>349</v>
      </c>
      <c r="C101" s="3" t="s">
        <v>153</v>
      </c>
      <c r="D101" s="5" t="s">
        <v>252</v>
      </c>
      <c r="E101" s="3">
        <f t="shared" si="33"/>
        <v>2</v>
      </c>
      <c r="F101" s="3" t="str">
        <f t="shared" si="34"/>
        <v>2018</v>
      </c>
      <c r="G101" s="3" t="str">
        <f t="shared" si="3"/>
        <v>2019</v>
      </c>
      <c r="H101" s="5">
        <v>3.0</v>
      </c>
      <c r="I101" s="5">
        <v>1.0</v>
      </c>
      <c r="J101" s="5">
        <v>2.0</v>
      </c>
      <c r="K101" s="5">
        <v>5.0</v>
      </c>
      <c r="L101" s="5">
        <v>1.0</v>
      </c>
      <c r="M101" s="5">
        <v>0.0</v>
      </c>
      <c r="N101" s="5">
        <v>0.0</v>
      </c>
      <c r="O101" s="5">
        <v>0.0</v>
      </c>
      <c r="P101" s="5">
        <v>1.0</v>
      </c>
      <c r="Q101" s="5">
        <v>1.0</v>
      </c>
      <c r="R101" s="5">
        <v>1.0</v>
      </c>
      <c r="S101" s="5">
        <v>50.0</v>
      </c>
      <c r="T101" s="6" t="s">
        <v>173</v>
      </c>
      <c r="U101" s="7">
        <v>1.88</v>
      </c>
      <c r="V101" s="8">
        <v>103.87265273</v>
      </c>
      <c r="W101" s="9" t="s">
        <v>350</v>
      </c>
      <c r="X101" s="6">
        <f t="shared" si="4"/>
        <v>1</v>
      </c>
      <c r="Y101" s="10">
        <v>66.0</v>
      </c>
      <c r="Z101" s="3" t="s">
        <v>311</v>
      </c>
      <c r="AA101" s="3">
        <v>73.0</v>
      </c>
      <c r="AB101" s="3">
        <v>71.0</v>
      </c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>
        <v>73.0</v>
      </c>
      <c r="AQ101" s="4">
        <v>10.0</v>
      </c>
      <c r="AR101" s="3">
        <v>3.0</v>
      </c>
      <c r="AS101" s="3">
        <f t="shared" si="35"/>
        <v>3.333333333</v>
      </c>
      <c r="AT101" s="11">
        <v>47.0</v>
      </c>
      <c r="AU101" s="11">
        <v>5.0</v>
      </c>
      <c r="AV101" s="11">
        <v>1.0</v>
      </c>
      <c r="AW101" s="11">
        <v>0.0</v>
      </c>
      <c r="AX101" s="11">
        <v>0.0</v>
      </c>
      <c r="AY101" s="11">
        <v>0.0</v>
      </c>
      <c r="AZ101" s="11">
        <v>0.0</v>
      </c>
      <c r="BA101" s="11">
        <v>1.0</v>
      </c>
      <c r="BB101" s="11">
        <v>1.0</v>
      </c>
      <c r="BC101" s="11">
        <v>0.0</v>
      </c>
      <c r="BD101" s="11">
        <v>0.0</v>
      </c>
      <c r="BE101" s="11">
        <v>1.0</v>
      </c>
      <c r="BF101" s="11">
        <v>0.0</v>
      </c>
      <c r="BG101" s="11">
        <v>11.0</v>
      </c>
      <c r="BH101" s="11">
        <v>2.0</v>
      </c>
      <c r="BI101" s="11">
        <v>0.0</v>
      </c>
      <c r="BJ101" s="11">
        <v>0.0</v>
      </c>
      <c r="BK101" s="11">
        <v>0.0</v>
      </c>
      <c r="BL101" s="11">
        <v>0.0</v>
      </c>
      <c r="BM101" s="11">
        <v>0.0</v>
      </c>
      <c r="BN101" s="11">
        <v>1.0</v>
      </c>
      <c r="BO101" s="11">
        <v>0.0</v>
      </c>
      <c r="BP101" s="11">
        <v>0.0</v>
      </c>
      <c r="BQ101" s="11">
        <v>0.0</v>
      </c>
      <c r="BR101" s="11">
        <v>0.0</v>
      </c>
      <c r="BS101" s="14"/>
    </row>
    <row r="102" ht="14.25" customHeight="1">
      <c r="A102" s="3" t="s">
        <v>298</v>
      </c>
      <c r="B102" s="4" t="s">
        <v>351</v>
      </c>
      <c r="C102" s="3" t="s">
        <v>153</v>
      </c>
      <c r="D102" s="5" t="s">
        <v>73</v>
      </c>
      <c r="E102" s="3">
        <f t="shared" si="33"/>
        <v>1</v>
      </c>
      <c r="F102" s="3" t="str">
        <f t="shared" si="34"/>
        <v>2019</v>
      </c>
      <c r="G102" s="3" t="str">
        <f t="shared" si="3"/>
        <v>2019</v>
      </c>
      <c r="H102" s="5">
        <v>4.0</v>
      </c>
      <c r="I102" s="5">
        <v>0.0</v>
      </c>
      <c r="J102" s="5">
        <v>4.0</v>
      </c>
      <c r="K102" s="5">
        <v>2.0</v>
      </c>
      <c r="L102" s="5">
        <v>0.0</v>
      </c>
      <c r="M102" s="5">
        <v>1.0</v>
      </c>
      <c r="N102" s="5">
        <v>0.0</v>
      </c>
      <c r="O102" s="5">
        <v>0.0</v>
      </c>
      <c r="P102" s="5">
        <v>1.0</v>
      </c>
      <c r="Q102" s="5">
        <v>2.0</v>
      </c>
      <c r="R102" s="5">
        <v>1.0</v>
      </c>
      <c r="S102" s="5">
        <v>37.5</v>
      </c>
      <c r="T102" s="6" t="s">
        <v>163</v>
      </c>
      <c r="U102" s="7">
        <v>1.85</v>
      </c>
      <c r="V102" s="8">
        <v>92.98643585</v>
      </c>
      <c r="W102" s="9" t="s">
        <v>352</v>
      </c>
      <c r="X102" s="6">
        <f t="shared" si="4"/>
        <v>1</v>
      </c>
      <c r="Y102" s="10">
        <v>85.0</v>
      </c>
      <c r="Z102" s="3" t="s">
        <v>308</v>
      </c>
      <c r="AA102" s="3">
        <v>80.0</v>
      </c>
      <c r="AB102" s="3">
        <v>88.0</v>
      </c>
      <c r="AC102" s="3">
        <v>56.0</v>
      </c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>
        <v>90.0</v>
      </c>
      <c r="AP102" s="3"/>
      <c r="AQ102" s="4">
        <v>114.0</v>
      </c>
      <c r="AR102" s="3">
        <v>22.0</v>
      </c>
      <c r="AS102" s="3">
        <f t="shared" si="35"/>
        <v>5.181818182</v>
      </c>
      <c r="AT102" s="11">
        <v>105.0</v>
      </c>
      <c r="AU102" s="11">
        <v>2.0</v>
      </c>
      <c r="AV102" s="11">
        <v>0.0</v>
      </c>
      <c r="AW102" s="11">
        <v>1.0</v>
      </c>
      <c r="AX102" s="11">
        <v>1.0</v>
      </c>
      <c r="AY102" s="11">
        <v>0.0</v>
      </c>
      <c r="AZ102" s="11">
        <v>0.0</v>
      </c>
      <c r="BA102" s="11">
        <v>8.0</v>
      </c>
      <c r="BB102" s="11">
        <v>3.0</v>
      </c>
      <c r="BC102" s="11">
        <v>4.0</v>
      </c>
      <c r="BD102" s="11">
        <v>1.0</v>
      </c>
      <c r="BE102" s="11">
        <v>29.0</v>
      </c>
      <c r="BF102" s="11">
        <v>2.0</v>
      </c>
      <c r="BG102" s="11">
        <v>4.0</v>
      </c>
      <c r="BH102" s="11">
        <v>5.0</v>
      </c>
      <c r="BI102" s="11">
        <v>1.0</v>
      </c>
      <c r="BJ102" s="11">
        <v>0.0</v>
      </c>
      <c r="BK102" s="11">
        <v>0.0</v>
      </c>
      <c r="BL102" s="11">
        <v>0.0</v>
      </c>
      <c r="BM102" s="11">
        <v>6.0</v>
      </c>
      <c r="BN102" s="11">
        <v>9.0</v>
      </c>
      <c r="BO102" s="11">
        <v>0.0</v>
      </c>
      <c r="BP102" s="11">
        <v>0.0</v>
      </c>
      <c r="BQ102" s="11">
        <v>0.0</v>
      </c>
      <c r="BR102" s="11">
        <v>0.0</v>
      </c>
      <c r="BS102" s="14"/>
    </row>
    <row r="103" ht="14.25" customHeight="1">
      <c r="A103" s="3" t="s">
        <v>298</v>
      </c>
      <c r="B103" s="4" t="s">
        <v>353</v>
      </c>
      <c r="C103" s="3" t="s">
        <v>153</v>
      </c>
      <c r="D103" s="5" t="s">
        <v>246</v>
      </c>
      <c r="E103" s="3">
        <f t="shared" si="33"/>
        <v>8</v>
      </c>
      <c r="F103" s="3" t="str">
        <f t="shared" si="34"/>
        <v>2012</v>
      </c>
      <c r="G103" s="3" t="str">
        <f t="shared" si="3"/>
        <v>2019</v>
      </c>
      <c r="H103" s="5">
        <v>36.0</v>
      </c>
      <c r="I103" s="5">
        <v>35.0</v>
      </c>
      <c r="J103" s="5">
        <v>1.0</v>
      </c>
      <c r="K103" s="5">
        <v>66.0</v>
      </c>
      <c r="L103" s="5">
        <v>12.0</v>
      </c>
      <c r="M103" s="5">
        <v>0.0</v>
      </c>
      <c r="N103" s="5">
        <v>2.0</v>
      </c>
      <c r="O103" s="5">
        <v>0.0</v>
      </c>
      <c r="P103" s="5">
        <v>12.0</v>
      </c>
      <c r="Q103" s="5">
        <v>24.0</v>
      </c>
      <c r="R103" s="5">
        <v>0.0</v>
      </c>
      <c r="S103" s="5">
        <v>33.33</v>
      </c>
      <c r="T103" s="6" t="s">
        <v>198</v>
      </c>
      <c r="U103" s="7">
        <v>1.83</v>
      </c>
      <c r="V103" s="8">
        <v>87.99691978</v>
      </c>
      <c r="W103" s="9" t="s">
        <v>354</v>
      </c>
      <c r="X103" s="6">
        <f t="shared" si="4"/>
        <v>1</v>
      </c>
      <c r="Y103" s="10">
        <v>80.0</v>
      </c>
      <c r="Z103" s="3" t="s">
        <v>308</v>
      </c>
      <c r="AA103" s="3">
        <v>78.0</v>
      </c>
      <c r="AB103" s="3"/>
      <c r="AC103" s="3"/>
      <c r="AD103" s="3">
        <v>87.0</v>
      </c>
      <c r="AE103" s="3"/>
      <c r="AF103" s="3"/>
      <c r="AG103" s="3"/>
      <c r="AH103" s="3"/>
      <c r="AI103" s="3"/>
      <c r="AJ103" s="3"/>
      <c r="AK103" s="3"/>
      <c r="AL103" s="3"/>
      <c r="AM103" s="3">
        <v>87.0</v>
      </c>
      <c r="AN103" s="3">
        <v>81.0</v>
      </c>
      <c r="AO103" s="3"/>
      <c r="AP103" s="3"/>
      <c r="AQ103" s="4">
        <v>162.0</v>
      </c>
      <c r="AR103" s="3">
        <v>18.0</v>
      </c>
      <c r="AS103" s="3">
        <f t="shared" si="35"/>
        <v>9</v>
      </c>
      <c r="AT103" s="11">
        <v>96.0</v>
      </c>
      <c r="AU103" s="11">
        <v>5.0</v>
      </c>
      <c r="AV103" s="11">
        <v>1.0</v>
      </c>
      <c r="AW103" s="11">
        <v>1.0</v>
      </c>
      <c r="AX103" s="11">
        <v>0.0</v>
      </c>
      <c r="AY103" s="11">
        <v>0.0</v>
      </c>
      <c r="AZ103" s="11">
        <v>0.0</v>
      </c>
      <c r="BA103" s="11">
        <v>5.0</v>
      </c>
      <c r="BB103" s="11">
        <v>4.0</v>
      </c>
      <c r="BC103" s="11">
        <v>8.0</v>
      </c>
      <c r="BD103" s="11">
        <v>0.0</v>
      </c>
      <c r="BE103" s="11">
        <v>6.0</v>
      </c>
      <c r="BF103" s="11">
        <v>2.0</v>
      </c>
      <c r="BG103" s="11">
        <v>4.0</v>
      </c>
      <c r="BH103" s="11">
        <v>1.0</v>
      </c>
      <c r="BI103" s="11">
        <v>0.0</v>
      </c>
      <c r="BJ103" s="11">
        <v>0.0</v>
      </c>
      <c r="BK103" s="11">
        <v>0.0</v>
      </c>
      <c r="BL103" s="11">
        <v>1.0</v>
      </c>
      <c r="BM103" s="11">
        <v>12.0</v>
      </c>
      <c r="BN103" s="11">
        <v>4.0</v>
      </c>
      <c r="BO103" s="11">
        <v>0.0</v>
      </c>
      <c r="BP103" s="11">
        <v>0.0</v>
      </c>
      <c r="BQ103" s="11">
        <v>0.0</v>
      </c>
      <c r="BR103" s="11">
        <v>0.0</v>
      </c>
      <c r="BS103" s="14"/>
    </row>
    <row r="104" ht="14.25" customHeight="1">
      <c r="A104" s="3" t="s">
        <v>298</v>
      </c>
      <c r="B104" s="4" t="s">
        <v>355</v>
      </c>
      <c r="C104" s="3" t="s">
        <v>153</v>
      </c>
      <c r="D104" s="3"/>
      <c r="E104" s="3"/>
      <c r="F104" s="3"/>
      <c r="G104" s="3" t="str">
        <f t="shared" si="3"/>
        <v/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9" t="s">
        <v>155</v>
      </c>
      <c r="U104" s="7">
        <v>1.75</v>
      </c>
      <c r="V104" s="8">
        <v>78.92507238</v>
      </c>
      <c r="W104" s="9" t="s">
        <v>356</v>
      </c>
      <c r="X104" s="6">
        <f t="shared" si="4"/>
        <v>0</v>
      </c>
      <c r="Y104" s="10">
        <v>78.0</v>
      </c>
      <c r="Z104" s="3" t="s">
        <v>308</v>
      </c>
      <c r="AA104" s="3">
        <v>82.0</v>
      </c>
      <c r="AB104" s="3"/>
      <c r="AC104" s="3">
        <v>86.0</v>
      </c>
      <c r="AD104" s="3"/>
      <c r="AE104" s="3"/>
      <c r="AF104" s="3"/>
      <c r="AG104" s="3"/>
      <c r="AH104" s="3"/>
      <c r="AI104" s="3"/>
      <c r="AJ104" s="3"/>
      <c r="AK104" s="3"/>
      <c r="AL104" s="3">
        <v>74.0</v>
      </c>
      <c r="AM104" s="3"/>
      <c r="AN104" s="3"/>
      <c r="AO104" s="3"/>
      <c r="AP104" s="3"/>
      <c r="AQ104" s="4"/>
      <c r="AR104" s="3"/>
      <c r="AS104" s="3"/>
      <c r="BS104" s="14"/>
    </row>
    <row r="105" ht="14.25" customHeight="1">
      <c r="A105" s="3" t="s">
        <v>298</v>
      </c>
      <c r="B105" s="4" t="s">
        <v>357</v>
      </c>
      <c r="C105" s="3" t="s">
        <v>153</v>
      </c>
      <c r="D105" s="3"/>
      <c r="E105" s="3"/>
      <c r="F105" s="3"/>
      <c r="G105" s="3" t="str">
        <f t="shared" si="3"/>
        <v/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6" t="s">
        <v>173</v>
      </c>
      <c r="U105" s="7">
        <v>1.83</v>
      </c>
      <c r="V105" s="8">
        <v>84.82177319</v>
      </c>
      <c r="W105" s="9" t="s">
        <v>358</v>
      </c>
      <c r="X105" s="6">
        <f t="shared" si="4"/>
        <v>0</v>
      </c>
      <c r="Y105" s="10">
        <v>61.0</v>
      </c>
      <c r="Z105" s="3" t="s">
        <v>359</v>
      </c>
      <c r="AA105" s="3">
        <v>58.0</v>
      </c>
      <c r="AB105" s="3">
        <v>77.0</v>
      </c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>
        <v>76.0</v>
      </c>
      <c r="AQ105" s="4"/>
      <c r="AR105" s="3"/>
      <c r="AS105" s="3"/>
      <c r="BS105" s="14"/>
    </row>
    <row r="106" ht="14.25" customHeight="1">
      <c r="A106" s="3" t="s">
        <v>298</v>
      </c>
      <c r="B106" s="4" t="s">
        <v>360</v>
      </c>
      <c r="C106" s="3" t="s">
        <v>153</v>
      </c>
      <c r="D106" s="5" t="s">
        <v>73</v>
      </c>
      <c r="E106" s="3">
        <f t="shared" ref="E106:E114" si="36">G106-F106+1</f>
        <v>1</v>
      </c>
      <c r="F106" s="3" t="str">
        <f t="shared" ref="F106:F114" si="37">LEFT(D106, SEARCH("-",D106,1)-1)</f>
        <v>2019</v>
      </c>
      <c r="G106" s="3" t="str">
        <f t="shared" si="3"/>
        <v>2019</v>
      </c>
      <c r="H106" s="5">
        <v>4.0</v>
      </c>
      <c r="I106" s="5">
        <v>4.0</v>
      </c>
      <c r="J106" s="5">
        <v>0.0</v>
      </c>
      <c r="K106" s="5">
        <v>10.0</v>
      </c>
      <c r="L106" s="5">
        <v>2.0</v>
      </c>
      <c r="M106" s="5">
        <v>0.0</v>
      </c>
      <c r="N106" s="5">
        <v>0.0</v>
      </c>
      <c r="O106" s="5">
        <v>0.0</v>
      </c>
      <c r="P106" s="5">
        <v>1.0</v>
      </c>
      <c r="Q106" s="5">
        <v>2.0</v>
      </c>
      <c r="R106" s="5">
        <v>1.0</v>
      </c>
      <c r="S106" s="5">
        <v>37.5</v>
      </c>
      <c r="T106" s="6" t="s">
        <v>173</v>
      </c>
      <c r="U106" s="7">
        <v>1.8</v>
      </c>
      <c r="V106" s="8">
        <v>85.72895793</v>
      </c>
      <c r="W106" s="9" t="s">
        <v>361</v>
      </c>
      <c r="X106" s="6">
        <f t="shared" si="4"/>
        <v>1</v>
      </c>
      <c r="Y106" s="10">
        <v>76.0</v>
      </c>
      <c r="Z106" s="3" t="s">
        <v>308</v>
      </c>
      <c r="AA106" s="3">
        <v>66.0</v>
      </c>
      <c r="AB106" s="3">
        <v>80.0</v>
      </c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>
        <v>73.0</v>
      </c>
      <c r="AQ106" s="4">
        <v>133.0</v>
      </c>
      <c r="AR106" s="3">
        <v>35.0</v>
      </c>
      <c r="AS106" s="3">
        <f t="shared" ref="AS106:AS111" si="38">AQ106/AR106</f>
        <v>3.8</v>
      </c>
      <c r="AT106" s="11">
        <v>275.0</v>
      </c>
      <c r="AU106" s="11">
        <v>10.0</v>
      </c>
      <c r="AV106" s="11">
        <v>2.0</v>
      </c>
      <c r="AW106" s="11">
        <v>0.0</v>
      </c>
      <c r="AX106" s="11">
        <v>0.0</v>
      </c>
      <c r="AY106" s="11">
        <v>0.0</v>
      </c>
      <c r="AZ106" s="11">
        <v>0.0</v>
      </c>
      <c r="BA106" s="11">
        <v>18.0</v>
      </c>
      <c r="BB106" s="11">
        <v>5.0</v>
      </c>
      <c r="BC106" s="11">
        <v>13.0</v>
      </c>
      <c r="BD106" s="11">
        <v>0.0</v>
      </c>
      <c r="BE106" s="11">
        <v>33.0</v>
      </c>
      <c r="BF106" s="11">
        <v>2.0</v>
      </c>
      <c r="BG106" s="11">
        <v>40.0</v>
      </c>
      <c r="BH106" s="11">
        <v>8.0</v>
      </c>
      <c r="BI106" s="11">
        <v>0.0</v>
      </c>
      <c r="BJ106" s="11">
        <v>3.0</v>
      </c>
      <c r="BK106" s="11">
        <v>3.0</v>
      </c>
      <c r="BL106" s="11">
        <v>1.0</v>
      </c>
      <c r="BM106" s="11">
        <v>3.0</v>
      </c>
      <c r="BN106" s="11">
        <v>0.0</v>
      </c>
      <c r="BO106" s="11">
        <v>1.0</v>
      </c>
      <c r="BP106" s="11">
        <v>0.0</v>
      </c>
      <c r="BQ106" s="11">
        <v>0.0</v>
      </c>
      <c r="BR106" s="11">
        <v>0.0</v>
      </c>
      <c r="BS106" s="14"/>
    </row>
    <row r="107" ht="14.25" customHeight="1">
      <c r="A107" s="3" t="s">
        <v>298</v>
      </c>
      <c r="B107" s="4" t="s">
        <v>362</v>
      </c>
      <c r="C107" s="3" t="s">
        <v>153</v>
      </c>
      <c r="D107" s="5" t="s">
        <v>154</v>
      </c>
      <c r="E107" s="3">
        <f t="shared" si="36"/>
        <v>3</v>
      </c>
      <c r="F107" s="3" t="str">
        <f t="shared" si="37"/>
        <v>2017</v>
      </c>
      <c r="G107" s="3" t="str">
        <f t="shared" si="3"/>
        <v>2019</v>
      </c>
      <c r="H107" s="5">
        <v>12.0</v>
      </c>
      <c r="I107" s="5">
        <v>12.0</v>
      </c>
      <c r="J107" s="5">
        <v>0.0</v>
      </c>
      <c r="K107" s="5">
        <v>25.0</v>
      </c>
      <c r="L107" s="5">
        <v>5.0</v>
      </c>
      <c r="M107" s="5">
        <v>0.0</v>
      </c>
      <c r="N107" s="5">
        <v>0.0</v>
      </c>
      <c r="O107" s="5">
        <v>0.0</v>
      </c>
      <c r="P107" s="5">
        <v>7.0</v>
      </c>
      <c r="Q107" s="5">
        <v>5.0</v>
      </c>
      <c r="R107" s="5">
        <v>0.0</v>
      </c>
      <c r="S107" s="5">
        <v>58.33</v>
      </c>
      <c r="T107" s="6" t="s">
        <v>173</v>
      </c>
      <c r="U107" s="7">
        <v>1.85</v>
      </c>
      <c r="V107" s="8">
        <v>95.70799007000001</v>
      </c>
      <c r="W107" s="9" t="s">
        <v>363</v>
      </c>
      <c r="X107" s="6">
        <f t="shared" si="4"/>
        <v>1</v>
      </c>
      <c r="Y107" s="10">
        <v>72.0</v>
      </c>
      <c r="Z107" s="3" t="s">
        <v>308</v>
      </c>
      <c r="AA107" s="3">
        <v>78.0</v>
      </c>
      <c r="AB107" s="3">
        <v>73.0</v>
      </c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>
        <v>75.0</v>
      </c>
      <c r="AQ107" s="4">
        <v>21.0</v>
      </c>
      <c r="AR107" s="3">
        <v>14.0</v>
      </c>
      <c r="AS107" s="3">
        <f t="shared" si="38"/>
        <v>1.5</v>
      </c>
      <c r="AT107" s="11">
        <v>137.0</v>
      </c>
      <c r="AU107" s="11">
        <v>0.0</v>
      </c>
      <c r="AV107" s="11">
        <v>0.0</v>
      </c>
      <c r="AW107" s="11">
        <v>0.0</v>
      </c>
      <c r="AX107" s="11">
        <v>0.0</v>
      </c>
      <c r="AY107" s="11">
        <v>0.0</v>
      </c>
      <c r="AZ107" s="11">
        <v>0.0</v>
      </c>
      <c r="BA107" s="11">
        <v>2.0</v>
      </c>
      <c r="BB107" s="11">
        <v>0.0</v>
      </c>
      <c r="BC107" s="11">
        <v>4.0</v>
      </c>
      <c r="BD107" s="11">
        <v>0.0</v>
      </c>
      <c r="BE107" s="11">
        <v>11.0</v>
      </c>
      <c r="BF107" s="11">
        <v>2.0</v>
      </c>
      <c r="BG107" s="11">
        <v>5.0</v>
      </c>
      <c r="BH107" s="11">
        <v>4.0</v>
      </c>
      <c r="BI107" s="11">
        <v>0.0</v>
      </c>
      <c r="BJ107" s="11">
        <v>1.0</v>
      </c>
      <c r="BK107" s="11">
        <v>1.0</v>
      </c>
      <c r="BL107" s="11">
        <v>0.0</v>
      </c>
      <c r="BM107" s="11">
        <v>2.0</v>
      </c>
      <c r="BN107" s="11">
        <v>1.0</v>
      </c>
      <c r="BO107" s="11">
        <v>0.0</v>
      </c>
      <c r="BP107" s="11">
        <v>0.0</v>
      </c>
      <c r="BQ107" s="11">
        <v>0.0</v>
      </c>
      <c r="BR107" s="11">
        <v>0.0</v>
      </c>
      <c r="BS107" s="14"/>
    </row>
    <row r="108" ht="14.25" customHeight="1">
      <c r="A108" s="3" t="s">
        <v>298</v>
      </c>
      <c r="B108" s="4" t="s">
        <v>364</v>
      </c>
      <c r="C108" s="3" t="s">
        <v>153</v>
      </c>
      <c r="D108" s="5" t="s">
        <v>252</v>
      </c>
      <c r="E108" s="3">
        <f t="shared" si="36"/>
        <v>2</v>
      </c>
      <c r="F108" s="3" t="str">
        <f t="shared" si="37"/>
        <v>2018</v>
      </c>
      <c r="G108" s="3" t="str">
        <f t="shared" si="3"/>
        <v>2019</v>
      </c>
      <c r="H108" s="5">
        <v>6.0</v>
      </c>
      <c r="I108" s="5">
        <v>4.0</v>
      </c>
      <c r="J108" s="5">
        <v>2.0</v>
      </c>
      <c r="K108" s="5">
        <v>20.0</v>
      </c>
      <c r="L108" s="5">
        <v>4.0</v>
      </c>
      <c r="M108" s="5">
        <v>0.0</v>
      </c>
      <c r="N108" s="5">
        <v>0.0</v>
      </c>
      <c r="O108" s="5">
        <v>0.0</v>
      </c>
      <c r="P108" s="5">
        <v>2.0</v>
      </c>
      <c r="Q108" s="5">
        <v>4.0</v>
      </c>
      <c r="R108" s="5">
        <v>0.0</v>
      </c>
      <c r="S108" s="5">
        <v>33.33</v>
      </c>
      <c r="T108" s="6" t="s">
        <v>198</v>
      </c>
      <c r="U108" s="7">
        <v>1.93</v>
      </c>
      <c r="V108" s="8">
        <v>99.79032140000001</v>
      </c>
      <c r="W108" s="9" t="s">
        <v>365</v>
      </c>
      <c r="X108" s="6">
        <f t="shared" si="4"/>
        <v>1</v>
      </c>
      <c r="Y108" s="10">
        <v>75.0</v>
      </c>
      <c r="Z108" s="3" t="s">
        <v>301</v>
      </c>
      <c r="AA108" s="3">
        <v>77.0</v>
      </c>
      <c r="AB108" s="3"/>
      <c r="AC108" s="3"/>
      <c r="AD108" s="3">
        <v>87.0</v>
      </c>
      <c r="AE108" s="3"/>
      <c r="AF108" s="3"/>
      <c r="AG108" s="3"/>
      <c r="AH108" s="3"/>
      <c r="AI108" s="3"/>
      <c r="AJ108" s="3"/>
      <c r="AK108" s="3"/>
      <c r="AL108" s="3"/>
      <c r="AM108" s="3">
        <v>86.0</v>
      </c>
      <c r="AN108" s="3">
        <v>84.0</v>
      </c>
      <c r="AO108" s="3"/>
      <c r="AP108" s="3"/>
      <c r="AQ108" s="4">
        <v>323.0</v>
      </c>
      <c r="AR108" s="3">
        <v>47.0</v>
      </c>
      <c r="AS108" s="3">
        <f t="shared" si="38"/>
        <v>6.872340426</v>
      </c>
      <c r="AT108" s="11">
        <v>254.0</v>
      </c>
      <c r="AU108" s="11">
        <v>15.0</v>
      </c>
      <c r="AV108" s="11">
        <v>3.0</v>
      </c>
      <c r="AW108" s="11">
        <v>0.0</v>
      </c>
      <c r="AX108" s="11">
        <v>0.0</v>
      </c>
      <c r="AY108" s="11">
        <v>0.0</v>
      </c>
      <c r="AZ108" s="11">
        <v>0.0</v>
      </c>
      <c r="BA108" s="11">
        <v>14.0</v>
      </c>
      <c r="BB108" s="11">
        <v>10.0</v>
      </c>
      <c r="BC108" s="11">
        <v>18.0</v>
      </c>
      <c r="BD108" s="11">
        <v>0.0</v>
      </c>
      <c r="BE108" s="11">
        <v>15.0</v>
      </c>
      <c r="BF108" s="11">
        <v>2.0</v>
      </c>
      <c r="BG108" s="11">
        <v>18.0</v>
      </c>
      <c r="BH108" s="11">
        <v>4.0</v>
      </c>
      <c r="BI108" s="11">
        <v>1.0</v>
      </c>
      <c r="BJ108" s="11">
        <v>6.0</v>
      </c>
      <c r="BK108" s="11">
        <v>6.0</v>
      </c>
      <c r="BL108" s="11">
        <v>0.0</v>
      </c>
      <c r="BM108" s="11">
        <v>7.0</v>
      </c>
      <c r="BN108" s="11">
        <v>7.0</v>
      </c>
      <c r="BO108" s="11">
        <v>0.0</v>
      </c>
      <c r="BP108" s="11">
        <v>0.0</v>
      </c>
      <c r="BQ108" s="11">
        <v>0.0</v>
      </c>
      <c r="BR108" s="11">
        <v>0.0</v>
      </c>
      <c r="BS108" s="14"/>
    </row>
    <row r="109" ht="14.25" customHeight="1">
      <c r="A109" s="3" t="s">
        <v>298</v>
      </c>
      <c r="B109" s="4" t="s">
        <v>366</v>
      </c>
      <c r="C109" s="3" t="s">
        <v>153</v>
      </c>
      <c r="D109" s="5" t="s">
        <v>172</v>
      </c>
      <c r="E109" s="3">
        <f t="shared" si="36"/>
        <v>7</v>
      </c>
      <c r="F109" s="3" t="str">
        <f t="shared" si="37"/>
        <v>2013</v>
      </c>
      <c r="G109" s="3" t="str">
        <f t="shared" si="3"/>
        <v>2019</v>
      </c>
      <c r="H109" s="5">
        <v>17.0</v>
      </c>
      <c r="I109" s="5">
        <v>16.0</v>
      </c>
      <c r="J109" s="5">
        <v>1.0</v>
      </c>
      <c r="K109" s="5">
        <v>20.0</v>
      </c>
      <c r="L109" s="5">
        <v>4.0</v>
      </c>
      <c r="M109" s="5">
        <v>0.0</v>
      </c>
      <c r="N109" s="5">
        <v>0.0</v>
      </c>
      <c r="O109" s="5">
        <v>0.0</v>
      </c>
      <c r="P109" s="5">
        <v>6.0</v>
      </c>
      <c r="Q109" s="5">
        <v>10.0</v>
      </c>
      <c r="R109" s="5">
        <v>1.0</v>
      </c>
      <c r="S109" s="5">
        <v>38.23</v>
      </c>
      <c r="T109" s="6" t="s">
        <v>188</v>
      </c>
      <c r="U109" s="7">
        <v>1.88</v>
      </c>
      <c r="V109" s="8">
        <v>96.61517481</v>
      </c>
      <c r="W109" s="9" t="s">
        <v>367</v>
      </c>
      <c r="X109" s="6">
        <f t="shared" si="4"/>
        <v>1</v>
      </c>
      <c r="Y109" s="10">
        <v>85.0</v>
      </c>
      <c r="Z109" s="3" t="s">
        <v>368</v>
      </c>
      <c r="AA109" s="3">
        <v>87.0</v>
      </c>
      <c r="AB109" s="3">
        <v>71.0</v>
      </c>
      <c r="AC109" s="3">
        <v>79.0</v>
      </c>
      <c r="AD109" s="3">
        <v>92.0</v>
      </c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4">
        <v>162.0</v>
      </c>
      <c r="AR109" s="3">
        <v>26.0</v>
      </c>
      <c r="AS109" s="3">
        <f t="shared" si="38"/>
        <v>6.230769231</v>
      </c>
      <c r="AT109" s="11">
        <v>211.0</v>
      </c>
      <c r="AU109" s="11">
        <v>0.0</v>
      </c>
      <c r="AV109" s="11">
        <v>0.0</v>
      </c>
      <c r="AW109" s="11">
        <v>1.0</v>
      </c>
      <c r="AX109" s="11">
        <v>0.0</v>
      </c>
      <c r="AY109" s="11">
        <v>0.0</v>
      </c>
      <c r="AZ109" s="11">
        <v>0.0</v>
      </c>
      <c r="BA109" s="11">
        <v>12.0</v>
      </c>
      <c r="BB109" s="11">
        <v>4.0</v>
      </c>
      <c r="BC109" s="11">
        <v>7.0</v>
      </c>
      <c r="BD109" s="11">
        <v>0.0</v>
      </c>
      <c r="BE109" s="11">
        <v>12.0</v>
      </c>
      <c r="BF109" s="11">
        <v>2.0</v>
      </c>
      <c r="BG109" s="11">
        <v>6.0</v>
      </c>
      <c r="BH109" s="11">
        <v>3.0</v>
      </c>
      <c r="BI109" s="11">
        <v>2.0</v>
      </c>
      <c r="BJ109" s="11">
        <v>2.0</v>
      </c>
      <c r="BK109" s="11">
        <v>2.0</v>
      </c>
      <c r="BL109" s="11">
        <v>0.0</v>
      </c>
      <c r="BM109" s="11">
        <v>2.0</v>
      </c>
      <c r="BN109" s="11">
        <v>9.0</v>
      </c>
      <c r="BO109" s="11">
        <v>0.0</v>
      </c>
      <c r="BP109" s="11">
        <v>0.0</v>
      </c>
      <c r="BQ109" s="11">
        <v>0.0</v>
      </c>
      <c r="BR109" s="11">
        <v>0.0</v>
      </c>
      <c r="BS109" s="14"/>
    </row>
    <row r="110" ht="14.25" customHeight="1">
      <c r="A110" s="3" t="s">
        <v>298</v>
      </c>
      <c r="B110" s="4" t="s">
        <v>369</v>
      </c>
      <c r="C110" s="3" t="s">
        <v>153</v>
      </c>
      <c r="D110" s="5" t="s">
        <v>252</v>
      </c>
      <c r="E110" s="3">
        <f t="shared" si="36"/>
        <v>2</v>
      </c>
      <c r="F110" s="3" t="str">
        <f t="shared" si="37"/>
        <v>2018</v>
      </c>
      <c r="G110" s="3" t="str">
        <f t="shared" si="3"/>
        <v>2019</v>
      </c>
      <c r="H110" s="5">
        <v>3.0</v>
      </c>
      <c r="I110" s="5">
        <v>2.0</v>
      </c>
      <c r="J110" s="5">
        <v>1.0</v>
      </c>
      <c r="K110" s="5">
        <v>0.0</v>
      </c>
      <c r="L110" s="5">
        <v>0.0</v>
      </c>
      <c r="M110" s="5">
        <v>0.0</v>
      </c>
      <c r="N110" s="5">
        <v>0.0</v>
      </c>
      <c r="O110" s="5">
        <v>0.0</v>
      </c>
      <c r="P110" s="5">
        <v>0.0</v>
      </c>
      <c r="Q110" s="5">
        <v>2.0</v>
      </c>
      <c r="R110" s="5">
        <v>1.0</v>
      </c>
      <c r="S110" s="5">
        <v>16.66</v>
      </c>
      <c r="T110" s="6" t="s">
        <v>188</v>
      </c>
      <c r="U110" s="7">
        <v>1.85</v>
      </c>
      <c r="V110" s="8">
        <v>93.89362059</v>
      </c>
      <c r="W110" s="9" t="s">
        <v>370</v>
      </c>
      <c r="X110" s="6">
        <f t="shared" si="4"/>
        <v>1</v>
      </c>
      <c r="Y110" s="10">
        <v>70.0</v>
      </c>
      <c r="Z110" s="3" t="s">
        <v>371</v>
      </c>
      <c r="AA110" s="3">
        <v>84.0</v>
      </c>
      <c r="AB110" s="3">
        <v>75.0</v>
      </c>
      <c r="AC110" s="3">
        <v>86.0</v>
      </c>
      <c r="AD110" s="3">
        <v>29.0</v>
      </c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4">
        <v>28.0</v>
      </c>
      <c r="AR110" s="3">
        <v>12.0</v>
      </c>
      <c r="AS110" s="3">
        <f t="shared" si="38"/>
        <v>2.333333333</v>
      </c>
      <c r="AT110" s="11">
        <v>140.0</v>
      </c>
      <c r="AU110" s="11">
        <v>0.0</v>
      </c>
      <c r="AV110" s="11">
        <v>0.0</v>
      </c>
      <c r="AW110" s="11">
        <v>0.0</v>
      </c>
      <c r="AX110" s="11">
        <v>0.0</v>
      </c>
      <c r="AY110" s="11">
        <v>0.0</v>
      </c>
      <c r="AZ110" s="11">
        <v>0.0</v>
      </c>
      <c r="BA110" s="11">
        <v>2.0</v>
      </c>
      <c r="BB110" s="11">
        <v>1.0</v>
      </c>
      <c r="BC110" s="11">
        <v>4.0</v>
      </c>
      <c r="BD110" s="11">
        <v>1.0</v>
      </c>
      <c r="BE110" s="11">
        <v>2.0</v>
      </c>
      <c r="BF110" s="11">
        <v>0.0</v>
      </c>
      <c r="BG110" s="11">
        <v>5.0</v>
      </c>
      <c r="BH110" s="11">
        <v>4.0</v>
      </c>
      <c r="BI110" s="11">
        <v>1.0</v>
      </c>
      <c r="BJ110" s="11">
        <v>2.0</v>
      </c>
      <c r="BK110" s="11">
        <v>1.0</v>
      </c>
      <c r="BL110" s="11">
        <v>1.0</v>
      </c>
      <c r="BM110" s="11">
        <v>2.0</v>
      </c>
      <c r="BN110" s="11">
        <v>3.0</v>
      </c>
      <c r="BO110" s="11">
        <v>0.0</v>
      </c>
      <c r="BP110" s="11">
        <v>0.0</v>
      </c>
      <c r="BQ110" s="11">
        <v>0.0</v>
      </c>
      <c r="BR110" s="11">
        <v>0.0</v>
      </c>
      <c r="BS110" s="14"/>
    </row>
    <row r="111" ht="14.25" customHeight="1">
      <c r="A111" s="3" t="s">
        <v>298</v>
      </c>
      <c r="B111" s="4" t="s">
        <v>372</v>
      </c>
      <c r="C111" s="3" t="s">
        <v>153</v>
      </c>
      <c r="D111" s="5" t="s">
        <v>154</v>
      </c>
      <c r="E111" s="3">
        <f t="shared" si="36"/>
        <v>3</v>
      </c>
      <c r="F111" s="3" t="str">
        <f t="shared" si="37"/>
        <v>2017</v>
      </c>
      <c r="G111" s="3" t="str">
        <f t="shared" si="3"/>
        <v>2019</v>
      </c>
      <c r="H111" s="5">
        <v>14.0</v>
      </c>
      <c r="I111" s="5">
        <v>6.0</v>
      </c>
      <c r="J111" s="5">
        <v>8.0</v>
      </c>
      <c r="K111" s="5">
        <v>5.0</v>
      </c>
      <c r="L111" s="5">
        <v>1.0</v>
      </c>
      <c r="M111" s="5">
        <v>0.0</v>
      </c>
      <c r="N111" s="5">
        <v>0.0</v>
      </c>
      <c r="O111" s="5">
        <v>0.0</v>
      </c>
      <c r="P111" s="5">
        <v>6.0</v>
      </c>
      <c r="Q111" s="5">
        <v>7.0</v>
      </c>
      <c r="R111" s="5">
        <v>1.0</v>
      </c>
      <c r="S111" s="5">
        <v>46.42</v>
      </c>
      <c r="T111" s="6" t="s">
        <v>155</v>
      </c>
      <c r="U111" s="7">
        <v>1.78</v>
      </c>
      <c r="V111" s="8">
        <v>79.83225712000001</v>
      </c>
      <c r="W111" s="9" t="s">
        <v>373</v>
      </c>
      <c r="X111" s="6">
        <f t="shared" si="4"/>
        <v>1</v>
      </c>
      <c r="Y111" s="10">
        <v>76.0</v>
      </c>
      <c r="Z111" s="3" t="s">
        <v>308</v>
      </c>
      <c r="AA111" s="3">
        <v>51.0</v>
      </c>
      <c r="AB111" s="3"/>
      <c r="AC111" s="3">
        <v>57.0</v>
      </c>
      <c r="AD111" s="3"/>
      <c r="AE111" s="3"/>
      <c r="AF111" s="3"/>
      <c r="AG111" s="3"/>
      <c r="AH111" s="3"/>
      <c r="AI111" s="3"/>
      <c r="AJ111" s="3"/>
      <c r="AK111" s="3"/>
      <c r="AL111" s="3">
        <v>75.0</v>
      </c>
      <c r="AM111" s="3"/>
      <c r="AN111" s="3"/>
      <c r="AO111" s="3"/>
      <c r="AP111" s="3"/>
      <c r="AQ111" s="4">
        <v>56.0</v>
      </c>
      <c r="AR111" s="3">
        <v>18.0</v>
      </c>
      <c r="AS111" s="3">
        <f t="shared" si="38"/>
        <v>3.111111111</v>
      </c>
      <c r="AT111" s="11">
        <v>187.0</v>
      </c>
      <c r="AU111" s="11">
        <v>5.0</v>
      </c>
      <c r="AV111" s="11">
        <v>1.0</v>
      </c>
      <c r="AW111" s="11">
        <v>1.0</v>
      </c>
      <c r="AX111" s="11">
        <v>0.0</v>
      </c>
      <c r="AY111" s="11">
        <v>0.0</v>
      </c>
      <c r="AZ111" s="11">
        <v>0.0</v>
      </c>
      <c r="BA111" s="11">
        <v>2.0</v>
      </c>
      <c r="BB111" s="11">
        <v>3.0</v>
      </c>
      <c r="BC111" s="11">
        <v>5.0</v>
      </c>
      <c r="BD111" s="11">
        <v>0.0</v>
      </c>
      <c r="BE111" s="11">
        <v>186.0</v>
      </c>
      <c r="BF111" s="11">
        <v>3.0</v>
      </c>
      <c r="BG111" s="11">
        <v>12.0</v>
      </c>
      <c r="BH111" s="11">
        <v>4.0</v>
      </c>
      <c r="BI111" s="11">
        <v>1.0</v>
      </c>
      <c r="BJ111" s="11">
        <v>5.0</v>
      </c>
      <c r="BK111" s="11">
        <v>2.0</v>
      </c>
      <c r="BL111" s="11">
        <v>3.0</v>
      </c>
      <c r="BM111" s="11">
        <v>19.0</v>
      </c>
      <c r="BN111" s="11">
        <v>2.0</v>
      </c>
      <c r="BO111" s="11">
        <v>0.0</v>
      </c>
      <c r="BP111" s="11">
        <v>0.0</v>
      </c>
      <c r="BQ111" s="11">
        <v>0.0</v>
      </c>
      <c r="BR111" s="11">
        <v>0.0</v>
      </c>
      <c r="BS111" s="14"/>
    </row>
    <row r="112" ht="14.25" customHeight="1">
      <c r="A112" s="3" t="s">
        <v>298</v>
      </c>
      <c r="B112" s="4" t="s">
        <v>374</v>
      </c>
      <c r="C112" s="3" t="s">
        <v>153</v>
      </c>
      <c r="D112" s="5" t="s">
        <v>375</v>
      </c>
      <c r="E112" s="3">
        <f t="shared" si="36"/>
        <v>5</v>
      </c>
      <c r="F112" s="3" t="str">
        <f t="shared" si="37"/>
        <v>2013</v>
      </c>
      <c r="G112" s="3" t="str">
        <f t="shared" si="3"/>
        <v>2017</v>
      </c>
      <c r="H112" s="5">
        <v>6.0</v>
      </c>
      <c r="I112" s="5">
        <v>0.0</v>
      </c>
      <c r="J112" s="5">
        <v>6.0</v>
      </c>
      <c r="K112" s="5">
        <v>0.0</v>
      </c>
      <c r="L112" s="5">
        <v>0.0</v>
      </c>
      <c r="M112" s="5">
        <v>0.0</v>
      </c>
      <c r="N112" s="5">
        <v>0.0</v>
      </c>
      <c r="O112" s="5">
        <v>0.0</v>
      </c>
      <c r="P112" s="5">
        <v>3.0</v>
      </c>
      <c r="Q112" s="5">
        <v>3.0</v>
      </c>
      <c r="R112" s="5">
        <v>0.0</v>
      </c>
      <c r="S112" s="5">
        <v>50.0</v>
      </c>
      <c r="T112" s="6" t="s">
        <v>155</v>
      </c>
      <c r="U112" s="7">
        <v>1.78</v>
      </c>
      <c r="V112" s="8">
        <v>79.83225712000001</v>
      </c>
      <c r="W112" s="9" t="s">
        <v>376</v>
      </c>
      <c r="X112" s="6">
        <f t="shared" si="4"/>
        <v>1</v>
      </c>
      <c r="Y112" s="10">
        <v>85.0</v>
      </c>
      <c r="Z112" s="3" t="s">
        <v>301</v>
      </c>
      <c r="AA112" s="3">
        <v>57.0</v>
      </c>
      <c r="AB112" s="3"/>
      <c r="AC112" s="3">
        <v>91.0</v>
      </c>
      <c r="AD112" s="3"/>
      <c r="AE112" s="3"/>
      <c r="AF112" s="3"/>
      <c r="AG112" s="3"/>
      <c r="AH112" s="3"/>
      <c r="AI112" s="3"/>
      <c r="AJ112" s="3"/>
      <c r="AK112" s="3"/>
      <c r="AL112" s="3">
        <v>81.0</v>
      </c>
      <c r="AM112" s="3"/>
      <c r="AN112" s="3"/>
      <c r="AO112" s="3"/>
      <c r="AP112" s="3"/>
      <c r="AQ112" s="4"/>
      <c r="AR112" s="3"/>
      <c r="AS112" s="3"/>
      <c r="BS112" s="14"/>
    </row>
    <row r="113" ht="14.25" customHeight="1">
      <c r="A113" s="3" t="s">
        <v>298</v>
      </c>
      <c r="B113" s="4" t="s">
        <v>377</v>
      </c>
      <c r="C113" s="3" t="s">
        <v>153</v>
      </c>
      <c r="D113" s="5" t="s">
        <v>280</v>
      </c>
      <c r="E113" s="3">
        <f t="shared" si="36"/>
        <v>5</v>
      </c>
      <c r="F113" s="3" t="str">
        <f t="shared" si="37"/>
        <v>2015</v>
      </c>
      <c r="G113" s="3" t="str">
        <f t="shared" si="3"/>
        <v>2019</v>
      </c>
      <c r="H113" s="5">
        <v>22.0</v>
      </c>
      <c r="I113" s="5">
        <v>22.0</v>
      </c>
      <c r="J113" s="5">
        <v>0.0</v>
      </c>
      <c r="K113" s="5">
        <v>71.0</v>
      </c>
      <c r="L113" s="5">
        <v>3.0</v>
      </c>
      <c r="M113" s="5">
        <v>13.0</v>
      </c>
      <c r="N113" s="5">
        <v>10.0</v>
      </c>
      <c r="O113" s="5">
        <v>0.0</v>
      </c>
      <c r="P113" s="5">
        <v>9.0</v>
      </c>
      <c r="Q113" s="5">
        <v>12.0</v>
      </c>
      <c r="R113" s="5">
        <v>1.0</v>
      </c>
      <c r="S113" s="5">
        <v>43.18</v>
      </c>
      <c r="T113" s="6" t="s">
        <v>163</v>
      </c>
      <c r="U113" s="7">
        <v>1.83</v>
      </c>
      <c r="V113" s="8">
        <v>86.63614267</v>
      </c>
      <c r="W113" s="9" t="s">
        <v>378</v>
      </c>
      <c r="X113" s="6">
        <f t="shared" si="4"/>
        <v>1</v>
      </c>
      <c r="Y113" s="10">
        <v>76.0</v>
      </c>
      <c r="Z113" s="3" t="s">
        <v>87</v>
      </c>
      <c r="AA113" s="3">
        <v>57.0</v>
      </c>
      <c r="AB113" s="3">
        <v>88.0</v>
      </c>
      <c r="AC113" s="3">
        <v>81.0</v>
      </c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>
        <v>86.0</v>
      </c>
      <c r="AP113" s="3"/>
      <c r="AQ113" s="4">
        <v>168.0</v>
      </c>
      <c r="AR113" s="3">
        <v>33.0</v>
      </c>
      <c r="AS113" s="3">
        <f>AQ113/AR113</f>
        <v>5.090909091</v>
      </c>
      <c r="AT113" s="11">
        <v>315.0</v>
      </c>
      <c r="AU113" s="11">
        <v>17.0</v>
      </c>
      <c r="AV113" s="11">
        <v>1.0</v>
      </c>
      <c r="AW113" s="11">
        <v>4.0</v>
      </c>
      <c r="AX113" s="11">
        <v>3.0</v>
      </c>
      <c r="AY113" s="11">
        <v>2.0</v>
      </c>
      <c r="AZ113" s="11">
        <v>0.0</v>
      </c>
      <c r="BA113" s="11">
        <v>5.0</v>
      </c>
      <c r="BB113" s="11">
        <v>2.0</v>
      </c>
      <c r="BC113" s="11">
        <v>8.0</v>
      </c>
      <c r="BD113" s="11">
        <v>2.0</v>
      </c>
      <c r="BE113" s="11">
        <v>137.0</v>
      </c>
      <c r="BF113" s="11">
        <v>5.0</v>
      </c>
      <c r="BG113" s="11">
        <v>26.0</v>
      </c>
      <c r="BH113" s="11">
        <v>14.0</v>
      </c>
      <c r="BI113" s="11">
        <v>1.0</v>
      </c>
      <c r="BJ113" s="11">
        <v>5.0</v>
      </c>
      <c r="BK113" s="11">
        <v>2.0</v>
      </c>
      <c r="BL113" s="11">
        <v>2.0</v>
      </c>
      <c r="BM113" s="11">
        <v>39.0</v>
      </c>
      <c r="BN113" s="11">
        <v>10.0</v>
      </c>
      <c r="BO113" s="11">
        <v>1.0</v>
      </c>
      <c r="BP113" s="11">
        <v>0.0</v>
      </c>
      <c r="BQ113" s="11">
        <v>0.0</v>
      </c>
      <c r="BR113" s="11">
        <v>0.0</v>
      </c>
      <c r="BS113" s="14"/>
    </row>
    <row r="114" ht="14.25" customHeight="1">
      <c r="A114" s="3" t="s">
        <v>298</v>
      </c>
      <c r="B114" s="4" t="s">
        <v>379</v>
      </c>
      <c r="C114" s="3" t="s">
        <v>153</v>
      </c>
      <c r="D114" s="5" t="s">
        <v>380</v>
      </c>
      <c r="E114" s="3">
        <f t="shared" si="36"/>
        <v>6</v>
      </c>
      <c r="F114" s="3" t="str">
        <f t="shared" si="37"/>
        <v>2012</v>
      </c>
      <c r="G114" s="3" t="str">
        <f t="shared" si="3"/>
        <v>2017</v>
      </c>
      <c r="H114" s="5">
        <v>17.0</v>
      </c>
      <c r="I114" s="5">
        <v>12.0</v>
      </c>
      <c r="J114" s="5">
        <v>5.0</v>
      </c>
      <c r="K114" s="5">
        <v>10.0</v>
      </c>
      <c r="L114" s="5">
        <v>2.0</v>
      </c>
      <c r="M114" s="5">
        <v>0.0</v>
      </c>
      <c r="N114" s="5">
        <v>0.0</v>
      </c>
      <c r="O114" s="5">
        <v>0.0</v>
      </c>
      <c r="P114" s="5">
        <v>4.0</v>
      </c>
      <c r="Q114" s="5">
        <v>13.0</v>
      </c>
      <c r="R114" s="5">
        <v>0.0</v>
      </c>
      <c r="S114" s="5">
        <v>23.52</v>
      </c>
      <c r="T114" s="6" t="s">
        <v>173</v>
      </c>
      <c r="U114" s="7">
        <v>1.85</v>
      </c>
      <c r="V114" s="8">
        <v>100.69750614</v>
      </c>
      <c r="W114" s="9" t="s">
        <v>381</v>
      </c>
      <c r="X114" s="6">
        <f t="shared" si="4"/>
        <v>1</v>
      </c>
      <c r="Y114" s="10">
        <v>81.0</v>
      </c>
      <c r="Z114" s="3" t="s">
        <v>301</v>
      </c>
      <c r="AA114" s="3">
        <v>79.0</v>
      </c>
      <c r="AB114" s="3">
        <v>85.0</v>
      </c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>
        <v>86.0</v>
      </c>
      <c r="AQ114" s="4"/>
      <c r="AR114" s="3"/>
      <c r="AS114" s="3"/>
      <c r="BS114" s="14"/>
    </row>
    <row r="115" ht="14.25" customHeight="1">
      <c r="A115" s="3" t="s">
        <v>298</v>
      </c>
      <c r="B115" s="4" t="s">
        <v>382</v>
      </c>
      <c r="C115" s="3" t="s">
        <v>153</v>
      </c>
      <c r="D115" s="3"/>
      <c r="E115" s="3"/>
      <c r="F115" s="3"/>
      <c r="G115" s="3" t="str">
        <f t="shared" si="3"/>
        <v/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6" t="s">
        <v>383</v>
      </c>
      <c r="U115" s="7">
        <v>1.87</v>
      </c>
      <c r="V115" s="8" t="s">
        <v>106</v>
      </c>
      <c r="W115" s="9" t="s">
        <v>384</v>
      </c>
      <c r="X115" s="6">
        <f t="shared" si="4"/>
        <v>0</v>
      </c>
      <c r="Y115" s="10">
        <v>76.0</v>
      </c>
      <c r="Z115" s="3" t="s">
        <v>308</v>
      </c>
      <c r="AA115" s="3">
        <v>59.0</v>
      </c>
      <c r="AB115" s="3">
        <v>72.0</v>
      </c>
      <c r="AC115" s="3">
        <v>82.0</v>
      </c>
      <c r="AD115" s="3">
        <v>92.0</v>
      </c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4"/>
      <c r="AR115" s="3"/>
      <c r="AS115" s="3"/>
      <c r="BS115" s="14"/>
    </row>
    <row r="116" ht="14.25" customHeight="1">
      <c r="A116" s="3" t="s">
        <v>298</v>
      </c>
      <c r="B116" s="4" t="s">
        <v>385</v>
      </c>
      <c r="C116" s="3" t="s">
        <v>153</v>
      </c>
      <c r="D116" s="3"/>
      <c r="E116" s="3"/>
      <c r="F116" s="3"/>
      <c r="G116" s="3" t="str">
        <f t="shared" si="3"/>
        <v/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6" t="s">
        <v>188</v>
      </c>
      <c r="U116" s="7">
        <v>1.95</v>
      </c>
      <c r="V116" s="8" t="s">
        <v>386</v>
      </c>
      <c r="W116" s="9" t="s">
        <v>387</v>
      </c>
      <c r="X116" s="6">
        <f t="shared" si="4"/>
        <v>0</v>
      </c>
      <c r="Y116" s="10">
        <v>70.0</v>
      </c>
      <c r="Z116" s="3" t="s">
        <v>308</v>
      </c>
      <c r="AA116" s="3">
        <v>38.0</v>
      </c>
      <c r="AB116" s="3">
        <v>64.0</v>
      </c>
      <c r="AC116" s="3">
        <v>44.0</v>
      </c>
      <c r="AD116" s="3">
        <v>29.0</v>
      </c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4"/>
      <c r="AR116" s="3"/>
      <c r="AS116" s="3"/>
      <c r="BS116" s="14"/>
    </row>
    <row r="117" ht="14.25" customHeight="1">
      <c r="A117" s="3" t="s">
        <v>388</v>
      </c>
      <c r="B117" s="4" t="s">
        <v>389</v>
      </c>
      <c r="C117" s="3" t="s">
        <v>72</v>
      </c>
      <c r="D117" s="3"/>
      <c r="E117" s="3"/>
      <c r="F117" s="3"/>
      <c r="G117" s="3" t="str">
        <f t="shared" si="3"/>
        <v/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6" t="s">
        <v>74</v>
      </c>
      <c r="U117" s="7">
        <v>1.88</v>
      </c>
      <c r="V117" s="8">
        <v>132.90256441</v>
      </c>
      <c r="W117" s="9" t="s">
        <v>390</v>
      </c>
      <c r="X117" s="6">
        <f t="shared" si="4"/>
        <v>0</v>
      </c>
      <c r="Y117" s="10">
        <v>84.0</v>
      </c>
      <c r="Z117" s="3" t="s">
        <v>391</v>
      </c>
      <c r="AA117" s="3">
        <v>79.0</v>
      </c>
      <c r="AB117" s="3"/>
      <c r="AC117" s="3"/>
      <c r="AD117" s="3"/>
      <c r="AE117" s="3">
        <v>75.0</v>
      </c>
      <c r="AF117" s="3">
        <v>76.0</v>
      </c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4"/>
      <c r="AR117" s="3"/>
      <c r="AS117" s="3"/>
      <c r="BS117" s="14"/>
    </row>
    <row r="118" ht="14.25" customHeight="1">
      <c r="A118" s="3" t="s">
        <v>388</v>
      </c>
      <c r="B118" s="4" t="s">
        <v>392</v>
      </c>
      <c r="C118" s="3" t="s">
        <v>72</v>
      </c>
      <c r="D118" s="5" t="s">
        <v>280</v>
      </c>
      <c r="E118" s="3">
        <f t="shared" ref="E118:E122" si="39">G118-F118+1</f>
        <v>5</v>
      </c>
      <c r="F118" s="3" t="str">
        <f t="shared" ref="F118:F122" si="40">LEFT(D118, SEARCH("-",D118,1)-1)</f>
        <v>2015</v>
      </c>
      <c r="G118" s="3" t="str">
        <f t="shared" si="3"/>
        <v>2019</v>
      </c>
      <c r="H118" s="5">
        <v>21.0</v>
      </c>
      <c r="I118" s="5">
        <v>18.0</v>
      </c>
      <c r="J118" s="5">
        <v>3.0</v>
      </c>
      <c r="K118" s="5">
        <v>0.0</v>
      </c>
      <c r="L118" s="5">
        <v>0.0</v>
      </c>
      <c r="M118" s="5">
        <v>0.0</v>
      </c>
      <c r="N118" s="5">
        <v>0.0</v>
      </c>
      <c r="O118" s="5">
        <v>0.0</v>
      </c>
      <c r="P118" s="5">
        <v>14.0</v>
      </c>
      <c r="Q118" s="5">
        <v>6.0</v>
      </c>
      <c r="R118" s="5">
        <v>1.0</v>
      </c>
      <c r="S118" s="5">
        <v>69.04</v>
      </c>
      <c r="T118" s="6" t="s">
        <v>74</v>
      </c>
      <c r="U118" s="7">
        <v>1.88</v>
      </c>
      <c r="V118" s="8">
        <v>117.9340162</v>
      </c>
      <c r="W118" s="9" t="s">
        <v>393</v>
      </c>
      <c r="X118" s="6">
        <f t="shared" si="4"/>
        <v>1</v>
      </c>
      <c r="Y118" s="10">
        <v>78.0</v>
      </c>
      <c r="Z118" s="3" t="s">
        <v>394</v>
      </c>
      <c r="AA118" s="3">
        <v>80.0</v>
      </c>
      <c r="AB118" s="3"/>
      <c r="AC118" s="3"/>
      <c r="AD118" s="3"/>
      <c r="AE118" s="3">
        <v>71.0</v>
      </c>
      <c r="AF118" s="3">
        <v>89.0</v>
      </c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4">
        <v>17.0</v>
      </c>
      <c r="AR118" s="3">
        <v>27.0</v>
      </c>
      <c r="AS118" s="3">
        <f>AQ118/AR118</f>
        <v>0.6296296296</v>
      </c>
      <c r="AT118" s="11">
        <v>246.0</v>
      </c>
      <c r="AU118" s="11">
        <v>0.0</v>
      </c>
      <c r="AV118" s="11">
        <v>0.0</v>
      </c>
      <c r="AW118" s="11">
        <v>0.0</v>
      </c>
      <c r="AX118" s="11">
        <v>0.0</v>
      </c>
      <c r="AY118" s="11">
        <v>0.0</v>
      </c>
      <c r="AZ118" s="11">
        <v>0.0</v>
      </c>
      <c r="BA118" s="11">
        <v>1.0</v>
      </c>
      <c r="BB118" s="11">
        <v>0.0</v>
      </c>
      <c r="BC118" s="11">
        <v>6.0</v>
      </c>
      <c r="BD118" s="11">
        <v>0.0</v>
      </c>
      <c r="BE118" s="11">
        <v>10.0</v>
      </c>
      <c r="BF118" s="11">
        <v>1.0</v>
      </c>
      <c r="BG118" s="11">
        <v>30.0</v>
      </c>
      <c r="BH118" s="11">
        <v>4.0</v>
      </c>
      <c r="BI118" s="11">
        <v>2.0</v>
      </c>
      <c r="BJ118" s="11">
        <v>2.0</v>
      </c>
      <c r="BK118" s="11">
        <v>1.0</v>
      </c>
      <c r="BL118" s="11">
        <v>3.0</v>
      </c>
      <c r="BM118" s="11">
        <v>0.0</v>
      </c>
      <c r="BN118" s="11">
        <v>0.0</v>
      </c>
      <c r="BO118" s="11">
        <v>0.0</v>
      </c>
      <c r="BP118" s="11">
        <v>0.0</v>
      </c>
      <c r="BQ118" s="11">
        <v>0.0</v>
      </c>
      <c r="BR118" s="11">
        <v>0.0</v>
      </c>
      <c r="BS118" s="14"/>
    </row>
    <row r="119" ht="14.25" customHeight="1">
      <c r="A119" s="3" t="s">
        <v>388</v>
      </c>
      <c r="B119" s="4" t="s">
        <v>395</v>
      </c>
      <c r="C119" s="3" t="s">
        <v>72</v>
      </c>
      <c r="D119" s="5" t="s">
        <v>252</v>
      </c>
      <c r="E119" s="3">
        <f t="shared" si="39"/>
        <v>2</v>
      </c>
      <c r="F119" s="3" t="str">
        <f t="shared" si="40"/>
        <v>2018</v>
      </c>
      <c r="G119" s="3" t="str">
        <f t="shared" si="3"/>
        <v>2019</v>
      </c>
      <c r="H119" s="5">
        <v>5.0</v>
      </c>
      <c r="I119" s="5">
        <v>0.0</v>
      </c>
      <c r="J119" s="5">
        <v>5.0</v>
      </c>
      <c r="K119" s="5">
        <v>0.0</v>
      </c>
      <c r="L119" s="5">
        <v>0.0</v>
      </c>
      <c r="M119" s="5">
        <v>0.0</v>
      </c>
      <c r="N119" s="5">
        <v>0.0</v>
      </c>
      <c r="O119" s="5">
        <v>0.0</v>
      </c>
      <c r="P119" s="5">
        <v>3.0</v>
      </c>
      <c r="Q119" s="5">
        <v>2.0</v>
      </c>
      <c r="R119" s="5">
        <v>0.0</v>
      </c>
      <c r="S119" s="5">
        <v>60.0</v>
      </c>
      <c r="T119" s="6" t="s">
        <v>74</v>
      </c>
      <c r="U119" s="7">
        <v>1.83</v>
      </c>
      <c r="V119" s="8">
        <v>113.85168487</v>
      </c>
      <c r="W119" s="9" t="s">
        <v>396</v>
      </c>
      <c r="X119" s="6">
        <f t="shared" si="4"/>
        <v>1</v>
      </c>
      <c r="Y119" s="10">
        <v>72.0</v>
      </c>
      <c r="Z119" s="3" t="s">
        <v>394</v>
      </c>
      <c r="AA119" s="3">
        <v>70.0</v>
      </c>
      <c r="AB119" s="3"/>
      <c r="AC119" s="3"/>
      <c r="AD119" s="3"/>
      <c r="AE119" s="3">
        <v>70.0</v>
      </c>
      <c r="AF119" s="3">
        <v>84.0</v>
      </c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4">
        <v>0.0</v>
      </c>
      <c r="AR119" s="3">
        <v>0.0</v>
      </c>
      <c r="AS119" s="3"/>
      <c r="BS119" s="14"/>
    </row>
    <row r="120" ht="14.25" customHeight="1">
      <c r="A120" s="3" t="s">
        <v>388</v>
      </c>
      <c r="B120" s="4" t="s">
        <v>397</v>
      </c>
      <c r="C120" s="3" t="s">
        <v>72</v>
      </c>
      <c r="D120" s="5" t="s">
        <v>252</v>
      </c>
      <c r="E120" s="3">
        <f t="shared" si="39"/>
        <v>2</v>
      </c>
      <c r="F120" s="3" t="str">
        <f t="shared" si="40"/>
        <v>2018</v>
      </c>
      <c r="G120" s="3" t="str">
        <f t="shared" si="3"/>
        <v>2019</v>
      </c>
      <c r="H120" s="5">
        <v>10.0</v>
      </c>
      <c r="I120" s="5">
        <v>2.0</v>
      </c>
      <c r="J120" s="5">
        <v>8.0</v>
      </c>
      <c r="K120" s="5">
        <v>0.0</v>
      </c>
      <c r="L120" s="5">
        <v>0.0</v>
      </c>
      <c r="M120" s="5">
        <v>0.0</v>
      </c>
      <c r="N120" s="5">
        <v>0.0</v>
      </c>
      <c r="O120" s="5">
        <v>0.0</v>
      </c>
      <c r="P120" s="5">
        <v>8.0</v>
      </c>
      <c r="Q120" s="5">
        <v>2.0</v>
      </c>
      <c r="R120" s="5">
        <v>0.0</v>
      </c>
      <c r="S120" s="5">
        <v>80.0</v>
      </c>
      <c r="T120" s="6" t="s">
        <v>85</v>
      </c>
      <c r="U120" s="7">
        <v>1.83</v>
      </c>
      <c r="V120" s="8">
        <v>103.87265273</v>
      </c>
      <c r="W120" s="9" t="s">
        <v>398</v>
      </c>
      <c r="X120" s="6">
        <f t="shared" si="4"/>
        <v>1</v>
      </c>
      <c r="Y120" s="10">
        <v>62.0</v>
      </c>
      <c r="Z120" s="3" t="s">
        <v>399</v>
      </c>
      <c r="AA120" s="3">
        <v>49.0</v>
      </c>
      <c r="AB120" s="3"/>
      <c r="AC120" s="3"/>
      <c r="AD120" s="3"/>
      <c r="AE120" s="3">
        <v>73.0</v>
      </c>
      <c r="AF120" s="3">
        <v>64.0</v>
      </c>
      <c r="AG120" s="3">
        <v>74.0</v>
      </c>
      <c r="AH120" s="3"/>
      <c r="AI120" s="3"/>
      <c r="AJ120" s="3"/>
      <c r="AK120" s="3"/>
      <c r="AL120" s="3"/>
      <c r="AM120" s="3"/>
      <c r="AN120" s="3"/>
      <c r="AO120" s="3"/>
      <c r="AP120" s="3"/>
      <c r="AQ120" s="4">
        <v>13.0</v>
      </c>
      <c r="AR120" s="3">
        <v>19.0</v>
      </c>
      <c r="AS120" s="3">
        <f>AQ120/AR120</f>
        <v>0.6842105263</v>
      </c>
      <c r="AT120" s="11">
        <v>114.0</v>
      </c>
      <c r="AU120" s="11">
        <v>0.0</v>
      </c>
      <c r="AV120" s="11">
        <v>0.0</v>
      </c>
      <c r="AW120" s="11">
        <v>0.0</v>
      </c>
      <c r="AX120" s="11">
        <v>0.0</v>
      </c>
      <c r="AY120" s="11">
        <v>0.0</v>
      </c>
      <c r="AZ120" s="11">
        <v>0.0</v>
      </c>
      <c r="BA120" s="11">
        <v>0.0</v>
      </c>
      <c r="BB120" s="11">
        <v>0.0</v>
      </c>
      <c r="BC120" s="11">
        <v>3.0</v>
      </c>
      <c r="BD120" s="11">
        <v>0.0</v>
      </c>
      <c r="BE120" s="11">
        <v>4.0</v>
      </c>
      <c r="BF120" s="11">
        <v>0.0</v>
      </c>
      <c r="BG120" s="11">
        <v>28.0</v>
      </c>
      <c r="BH120" s="11">
        <v>2.0</v>
      </c>
      <c r="BI120" s="11">
        <v>2.0</v>
      </c>
      <c r="BJ120" s="11">
        <v>1.0</v>
      </c>
      <c r="BK120" s="11">
        <v>0.0</v>
      </c>
      <c r="BL120" s="11">
        <v>1.0</v>
      </c>
      <c r="BM120" s="11">
        <v>0.0</v>
      </c>
      <c r="BN120" s="11">
        <v>0.0</v>
      </c>
      <c r="BO120" s="11">
        <v>0.0</v>
      </c>
      <c r="BP120" s="11">
        <v>0.0</v>
      </c>
      <c r="BQ120" s="11">
        <v>0.0</v>
      </c>
      <c r="BR120" s="11">
        <v>0.0</v>
      </c>
      <c r="BS120" s="14"/>
    </row>
    <row r="121" ht="14.25" customHeight="1">
      <c r="A121" s="3" t="s">
        <v>388</v>
      </c>
      <c r="B121" s="4" t="s">
        <v>400</v>
      </c>
      <c r="C121" s="3" t="s">
        <v>72</v>
      </c>
      <c r="D121" s="5" t="s">
        <v>73</v>
      </c>
      <c r="E121" s="3">
        <f t="shared" si="39"/>
        <v>1</v>
      </c>
      <c r="F121" s="3" t="str">
        <f t="shared" si="40"/>
        <v>2019</v>
      </c>
      <c r="G121" s="3" t="str">
        <f t="shared" si="3"/>
        <v>2019</v>
      </c>
      <c r="H121" s="5">
        <v>1.0</v>
      </c>
      <c r="I121" s="5">
        <v>0.0</v>
      </c>
      <c r="J121" s="5">
        <v>1.0</v>
      </c>
      <c r="K121" s="5">
        <v>0.0</v>
      </c>
      <c r="L121" s="5">
        <v>0.0</v>
      </c>
      <c r="M121" s="5">
        <v>0.0</v>
      </c>
      <c r="N121" s="5">
        <v>0.0</v>
      </c>
      <c r="O121" s="5">
        <v>0.0</v>
      </c>
      <c r="P121" s="5">
        <v>1.0</v>
      </c>
      <c r="Q121" s="5">
        <v>0.0</v>
      </c>
      <c r="R121" s="5">
        <v>0.0</v>
      </c>
      <c r="S121" s="5">
        <v>100.0</v>
      </c>
      <c r="T121" s="6" t="s">
        <v>85</v>
      </c>
      <c r="U121" s="7">
        <v>1.88</v>
      </c>
      <c r="V121" s="8">
        <v>109.76935354000001</v>
      </c>
      <c r="W121" s="9" t="s">
        <v>401</v>
      </c>
      <c r="X121" s="6">
        <f t="shared" si="4"/>
        <v>1</v>
      </c>
      <c r="Y121" s="10">
        <v>65.0</v>
      </c>
      <c r="Z121" s="3" t="s">
        <v>394</v>
      </c>
      <c r="AA121" s="3">
        <v>49.0</v>
      </c>
      <c r="AB121" s="3"/>
      <c r="AC121" s="3"/>
      <c r="AD121" s="3"/>
      <c r="AE121" s="3">
        <v>61.0</v>
      </c>
      <c r="AF121" s="3">
        <v>73.0</v>
      </c>
      <c r="AG121" s="3">
        <v>29.0</v>
      </c>
      <c r="AH121" s="3"/>
      <c r="AI121" s="3"/>
      <c r="AJ121" s="3"/>
      <c r="AK121" s="3"/>
      <c r="AL121" s="3"/>
      <c r="AM121" s="3"/>
      <c r="AN121" s="3"/>
      <c r="AO121" s="3"/>
      <c r="AP121" s="3"/>
      <c r="AQ121" s="4">
        <v>0.0</v>
      </c>
      <c r="AR121" s="3">
        <v>0.0</v>
      </c>
      <c r="AS121" s="3"/>
      <c r="BS121" s="14"/>
    </row>
    <row r="122" ht="14.25" customHeight="1">
      <c r="A122" s="3" t="s">
        <v>388</v>
      </c>
      <c r="B122" s="4" t="s">
        <v>402</v>
      </c>
      <c r="C122" s="3" t="s">
        <v>72</v>
      </c>
      <c r="D122" s="5" t="s">
        <v>246</v>
      </c>
      <c r="E122" s="3">
        <f t="shared" si="39"/>
        <v>8</v>
      </c>
      <c r="F122" s="3" t="str">
        <f t="shared" si="40"/>
        <v>2012</v>
      </c>
      <c r="G122" s="3" t="str">
        <f t="shared" si="3"/>
        <v>2019</v>
      </c>
      <c r="H122" s="5">
        <v>34.0</v>
      </c>
      <c r="I122" s="5">
        <v>15.0</v>
      </c>
      <c r="J122" s="5">
        <v>19.0</v>
      </c>
      <c r="K122" s="5">
        <v>0.0</v>
      </c>
      <c r="L122" s="5">
        <v>0.0</v>
      </c>
      <c r="M122" s="5">
        <v>0.0</v>
      </c>
      <c r="N122" s="5">
        <v>0.0</v>
      </c>
      <c r="O122" s="5">
        <v>0.0</v>
      </c>
      <c r="P122" s="5">
        <v>24.0</v>
      </c>
      <c r="Q122" s="5">
        <v>9.0</v>
      </c>
      <c r="R122" s="5">
        <v>1.0</v>
      </c>
      <c r="S122" s="5">
        <v>72.05</v>
      </c>
      <c r="T122" s="6" t="s">
        <v>85</v>
      </c>
      <c r="U122" s="7">
        <v>1.85</v>
      </c>
      <c r="V122" s="8">
        <v>111.58372302000001</v>
      </c>
      <c r="W122" s="9" t="s">
        <v>403</v>
      </c>
      <c r="X122" s="6">
        <f t="shared" si="4"/>
        <v>1</v>
      </c>
      <c r="Y122" s="10">
        <v>77.0</v>
      </c>
      <c r="Z122" s="3" t="s">
        <v>394</v>
      </c>
      <c r="AA122" s="3">
        <v>76.0</v>
      </c>
      <c r="AB122" s="3"/>
      <c r="AC122" s="3"/>
      <c r="AD122" s="3"/>
      <c r="AE122" s="3">
        <v>76.0</v>
      </c>
      <c r="AF122" s="3">
        <v>89.0</v>
      </c>
      <c r="AG122" s="3">
        <v>79.0</v>
      </c>
      <c r="AH122" s="3"/>
      <c r="AI122" s="3"/>
      <c r="AJ122" s="3"/>
      <c r="AK122" s="3"/>
      <c r="AL122" s="3"/>
      <c r="AM122" s="3"/>
      <c r="AN122" s="3"/>
      <c r="AO122" s="3"/>
      <c r="AP122" s="3"/>
      <c r="AQ122" s="4">
        <v>35.0</v>
      </c>
      <c r="AR122" s="3">
        <v>33.0</v>
      </c>
      <c r="AS122" s="3">
        <f>AQ122/AR122</f>
        <v>1.060606061</v>
      </c>
      <c r="AT122" s="11">
        <v>272.0</v>
      </c>
      <c r="AU122" s="11">
        <v>0.0</v>
      </c>
      <c r="AV122" s="11">
        <v>0.0</v>
      </c>
      <c r="AW122" s="11">
        <v>0.0</v>
      </c>
      <c r="AX122" s="11">
        <v>0.0</v>
      </c>
      <c r="AY122" s="11">
        <v>0.0</v>
      </c>
      <c r="AZ122" s="11">
        <v>0.0</v>
      </c>
      <c r="BA122" s="11">
        <v>2.0</v>
      </c>
      <c r="BB122" s="11">
        <v>0.0</v>
      </c>
      <c r="BC122" s="11">
        <v>12.0</v>
      </c>
      <c r="BD122" s="11">
        <v>0.0</v>
      </c>
      <c r="BE122" s="11">
        <v>6.0</v>
      </c>
      <c r="BF122" s="11">
        <v>0.0</v>
      </c>
      <c r="BG122" s="11">
        <v>43.0</v>
      </c>
      <c r="BH122" s="11">
        <v>4.0</v>
      </c>
      <c r="BI122" s="11">
        <v>0.0</v>
      </c>
      <c r="BJ122" s="11">
        <v>3.0</v>
      </c>
      <c r="BK122" s="11">
        <v>1.0</v>
      </c>
      <c r="BL122" s="11">
        <v>0.0</v>
      </c>
      <c r="BM122" s="11">
        <v>1.0</v>
      </c>
      <c r="BN122" s="11">
        <v>0.0</v>
      </c>
      <c r="BO122" s="11">
        <v>0.0</v>
      </c>
      <c r="BP122" s="11">
        <v>0.0</v>
      </c>
      <c r="BQ122" s="11">
        <v>0.0</v>
      </c>
      <c r="BR122" s="11">
        <v>0.0</v>
      </c>
      <c r="BS122" s="14"/>
    </row>
    <row r="123" ht="14.25" customHeight="1">
      <c r="A123" s="3" t="s">
        <v>388</v>
      </c>
      <c r="B123" s="4" t="s">
        <v>404</v>
      </c>
      <c r="C123" s="3" t="s">
        <v>72</v>
      </c>
      <c r="D123" s="3"/>
      <c r="E123" s="3"/>
      <c r="F123" s="3"/>
      <c r="G123" s="3" t="str">
        <f t="shared" si="3"/>
        <v/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6" t="s">
        <v>74</v>
      </c>
      <c r="U123" s="7">
        <v>1.88</v>
      </c>
      <c r="V123" s="8">
        <v>111.58372302000001</v>
      </c>
      <c r="W123" s="9" t="s">
        <v>405</v>
      </c>
      <c r="X123" s="6">
        <f t="shared" si="4"/>
        <v>0</v>
      </c>
      <c r="Y123" s="10">
        <v>59.0</v>
      </c>
      <c r="Z123" s="3" t="s">
        <v>399</v>
      </c>
      <c r="AA123" s="3">
        <v>68.0</v>
      </c>
      <c r="AB123" s="3"/>
      <c r="AC123" s="3"/>
      <c r="AD123" s="3"/>
      <c r="AE123" s="3">
        <v>69.0</v>
      </c>
      <c r="AF123" s="3">
        <v>61.0</v>
      </c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4"/>
      <c r="AR123" s="3"/>
      <c r="AS123" s="3"/>
      <c r="BS123" s="14"/>
    </row>
    <row r="124" ht="14.25" customHeight="1">
      <c r="A124" s="3" t="s">
        <v>388</v>
      </c>
      <c r="B124" s="4" t="s">
        <v>406</v>
      </c>
      <c r="C124" s="3" t="s">
        <v>72</v>
      </c>
      <c r="D124" s="3"/>
      <c r="E124" s="3"/>
      <c r="F124" s="3"/>
      <c r="G124" s="3" t="str">
        <f t="shared" si="3"/>
        <v/>
      </c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6" t="s">
        <v>74</v>
      </c>
      <c r="U124" s="7">
        <v>1.91</v>
      </c>
      <c r="V124" s="8">
        <v>126.55227123</v>
      </c>
      <c r="W124" s="9" t="s">
        <v>407</v>
      </c>
      <c r="X124" s="6">
        <f t="shared" si="4"/>
        <v>0</v>
      </c>
      <c r="Y124" s="10"/>
      <c r="Z124" s="3" t="s">
        <v>408</v>
      </c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4"/>
      <c r="AR124" s="3"/>
      <c r="AS124" s="3"/>
      <c r="BS124" s="14"/>
    </row>
    <row r="125" ht="14.25" customHeight="1">
      <c r="A125" s="3" t="s">
        <v>388</v>
      </c>
      <c r="B125" s="4" t="s">
        <v>409</v>
      </c>
      <c r="C125" s="3" t="s">
        <v>72</v>
      </c>
      <c r="D125" s="5" t="s">
        <v>73</v>
      </c>
      <c r="E125" s="3">
        <f t="shared" ref="E125:E129" si="41">G125-F125+1</f>
        <v>1</v>
      </c>
      <c r="F125" s="3" t="str">
        <f t="shared" ref="F125:F129" si="42">LEFT(D125, SEARCH("-",D125,1)-1)</f>
        <v>2019</v>
      </c>
      <c r="G125" s="3" t="str">
        <f t="shared" si="3"/>
        <v>2019</v>
      </c>
      <c r="H125" s="5">
        <v>4.0</v>
      </c>
      <c r="I125" s="5">
        <v>0.0</v>
      </c>
      <c r="J125" s="5">
        <v>4.0</v>
      </c>
      <c r="K125" s="5">
        <v>0.0</v>
      </c>
      <c r="L125" s="5">
        <v>0.0</v>
      </c>
      <c r="M125" s="5">
        <v>0.0</v>
      </c>
      <c r="N125" s="5">
        <v>0.0</v>
      </c>
      <c r="O125" s="5">
        <v>0.0</v>
      </c>
      <c r="P125" s="5">
        <v>4.0</v>
      </c>
      <c r="Q125" s="5">
        <v>0.0</v>
      </c>
      <c r="R125" s="5">
        <v>0.0</v>
      </c>
      <c r="S125" s="5">
        <v>100.0</v>
      </c>
      <c r="T125" s="6" t="s">
        <v>74</v>
      </c>
      <c r="U125" s="7">
        <v>1.83</v>
      </c>
      <c r="V125" s="8">
        <v>117.9340162</v>
      </c>
      <c r="W125" s="9" t="s">
        <v>410</v>
      </c>
      <c r="X125" s="6">
        <f t="shared" si="4"/>
        <v>1</v>
      </c>
      <c r="Y125" s="10">
        <v>72.0</v>
      </c>
      <c r="Z125" s="3" t="s">
        <v>391</v>
      </c>
      <c r="AA125" s="3">
        <v>75.0</v>
      </c>
      <c r="AB125" s="3"/>
      <c r="AC125" s="3"/>
      <c r="AD125" s="3"/>
      <c r="AE125" s="3">
        <v>67.0</v>
      </c>
      <c r="AF125" s="3">
        <v>70.0</v>
      </c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4">
        <v>2.0</v>
      </c>
      <c r="AR125" s="3">
        <v>8.0</v>
      </c>
      <c r="AS125" s="3">
        <f t="shared" ref="AS125:AS127" si="43">AQ125/AR125</f>
        <v>0.25</v>
      </c>
      <c r="AT125" s="11">
        <v>93.0</v>
      </c>
      <c r="AU125" s="11">
        <v>0.0</v>
      </c>
      <c r="AV125" s="11">
        <v>0.0</v>
      </c>
      <c r="AW125" s="11">
        <v>0.0</v>
      </c>
      <c r="AX125" s="11">
        <v>0.0</v>
      </c>
      <c r="AY125" s="11">
        <v>0.0</v>
      </c>
      <c r="AZ125" s="11">
        <v>0.0</v>
      </c>
      <c r="BA125" s="11">
        <v>1.0</v>
      </c>
      <c r="BB125" s="11">
        <v>0.0</v>
      </c>
      <c r="BC125" s="11">
        <v>2.0</v>
      </c>
      <c r="BD125" s="11">
        <v>0.0</v>
      </c>
      <c r="BE125" s="11">
        <v>1.0</v>
      </c>
      <c r="BF125" s="11">
        <v>0.0</v>
      </c>
      <c r="BG125" s="11">
        <v>18.0</v>
      </c>
      <c r="BH125" s="11">
        <v>3.0</v>
      </c>
      <c r="BI125" s="11">
        <v>1.0</v>
      </c>
      <c r="BJ125" s="11">
        <v>0.0</v>
      </c>
      <c r="BK125" s="11">
        <v>0.0</v>
      </c>
      <c r="BL125" s="11">
        <v>3.0</v>
      </c>
      <c r="BM125" s="11">
        <v>0.0</v>
      </c>
      <c r="BN125" s="11">
        <v>0.0</v>
      </c>
      <c r="BO125" s="11">
        <v>0.0</v>
      </c>
      <c r="BP125" s="11">
        <v>0.0</v>
      </c>
      <c r="BQ125" s="11">
        <v>0.0</v>
      </c>
      <c r="BR125" s="11">
        <v>0.0</v>
      </c>
      <c r="BS125" s="14"/>
    </row>
    <row r="126" ht="14.25" customHeight="1">
      <c r="A126" s="3" t="s">
        <v>388</v>
      </c>
      <c r="B126" s="4" t="s">
        <v>411</v>
      </c>
      <c r="C126" s="3" t="s">
        <v>72</v>
      </c>
      <c r="D126" s="5" t="s">
        <v>241</v>
      </c>
      <c r="E126" s="3">
        <f t="shared" si="41"/>
        <v>6</v>
      </c>
      <c r="F126" s="3" t="str">
        <f t="shared" si="42"/>
        <v>2014</v>
      </c>
      <c r="G126" s="3" t="str">
        <f t="shared" si="3"/>
        <v>2019</v>
      </c>
      <c r="H126" s="5">
        <v>18.0</v>
      </c>
      <c r="I126" s="5">
        <v>10.0</v>
      </c>
      <c r="J126" s="5">
        <v>8.0</v>
      </c>
      <c r="K126" s="5">
        <v>0.0</v>
      </c>
      <c r="L126" s="5">
        <v>0.0</v>
      </c>
      <c r="M126" s="5">
        <v>0.0</v>
      </c>
      <c r="N126" s="5">
        <v>0.0</v>
      </c>
      <c r="O126" s="5">
        <v>0.0</v>
      </c>
      <c r="P126" s="5">
        <v>12.0</v>
      </c>
      <c r="Q126" s="5">
        <v>6.0</v>
      </c>
      <c r="R126" s="5">
        <v>0.0</v>
      </c>
      <c r="S126" s="5">
        <v>66.66</v>
      </c>
      <c r="T126" s="6" t="s">
        <v>121</v>
      </c>
      <c r="U126" s="7">
        <v>2.01</v>
      </c>
      <c r="V126" s="8">
        <v>120.65557042</v>
      </c>
      <c r="W126" s="9" t="s">
        <v>412</v>
      </c>
      <c r="X126" s="6">
        <f t="shared" si="4"/>
        <v>1</v>
      </c>
      <c r="Y126" s="10">
        <v>74.0</v>
      </c>
      <c r="Z126" s="3" t="s">
        <v>394</v>
      </c>
      <c r="AA126" s="3">
        <v>47.0</v>
      </c>
      <c r="AB126" s="3"/>
      <c r="AC126" s="3"/>
      <c r="AD126" s="3"/>
      <c r="AE126" s="3"/>
      <c r="AF126" s="3">
        <v>86.0</v>
      </c>
      <c r="AG126" s="3"/>
      <c r="AH126" s="3">
        <v>80.0</v>
      </c>
      <c r="AI126" s="3">
        <v>89.0</v>
      </c>
      <c r="AJ126" s="3"/>
      <c r="AK126" s="3"/>
      <c r="AL126" s="3"/>
      <c r="AM126" s="3"/>
      <c r="AN126" s="3"/>
      <c r="AO126" s="3"/>
      <c r="AP126" s="3"/>
      <c r="AQ126" s="4">
        <v>18.0</v>
      </c>
      <c r="AR126" s="3">
        <v>12.0</v>
      </c>
      <c r="AS126" s="3">
        <f t="shared" si="43"/>
        <v>1.5</v>
      </c>
      <c r="AT126" s="11">
        <v>89.0</v>
      </c>
      <c r="AU126" s="11">
        <v>0.0</v>
      </c>
      <c r="AV126" s="11">
        <v>0.0</v>
      </c>
      <c r="AW126" s="11">
        <v>0.0</v>
      </c>
      <c r="AX126" s="11">
        <v>0.0</v>
      </c>
      <c r="AY126" s="11">
        <v>0.0</v>
      </c>
      <c r="AZ126" s="11">
        <v>0.0</v>
      </c>
      <c r="BA126" s="11">
        <v>0.0</v>
      </c>
      <c r="BB126" s="11">
        <v>0.0</v>
      </c>
      <c r="BC126" s="11">
        <v>8.0</v>
      </c>
      <c r="BD126" s="11">
        <v>0.0</v>
      </c>
      <c r="BE126" s="11">
        <v>0.0</v>
      </c>
      <c r="BF126" s="11">
        <v>0.0</v>
      </c>
      <c r="BG126" s="11">
        <v>19.0</v>
      </c>
      <c r="BH126" s="11">
        <v>1.0</v>
      </c>
      <c r="BI126" s="11">
        <v>0.0</v>
      </c>
      <c r="BJ126" s="11">
        <v>2.0</v>
      </c>
      <c r="BK126" s="11">
        <v>2.0</v>
      </c>
      <c r="BL126" s="11">
        <v>0.0</v>
      </c>
      <c r="BM126" s="11">
        <v>0.0</v>
      </c>
      <c r="BN126" s="11">
        <v>0.0</v>
      </c>
      <c r="BO126" s="11">
        <v>2.0</v>
      </c>
      <c r="BP126" s="11">
        <v>0.0</v>
      </c>
      <c r="BQ126" s="11">
        <v>0.0</v>
      </c>
      <c r="BR126" s="11">
        <v>0.0</v>
      </c>
      <c r="BS126" s="14"/>
    </row>
    <row r="127" ht="14.25" customHeight="1">
      <c r="A127" s="3" t="s">
        <v>388</v>
      </c>
      <c r="B127" s="4" t="s">
        <v>413</v>
      </c>
      <c r="C127" s="3" t="s">
        <v>72</v>
      </c>
      <c r="D127" s="5" t="s">
        <v>73</v>
      </c>
      <c r="E127" s="3">
        <f t="shared" si="41"/>
        <v>1</v>
      </c>
      <c r="F127" s="3" t="str">
        <f t="shared" si="42"/>
        <v>2019</v>
      </c>
      <c r="G127" s="3" t="str">
        <f t="shared" si="3"/>
        <v>2019</v>
      </c>
      <c r="H127" s="5">
        <v>5.0</v>
      </c>
      <c r="I127" s="5">
        <v>4.0</v>
      </c>
      <c r="J127" s="5">
        <v>1.0</v>
      </c>
      <c r="K127" s="5">
        <v>0.0</v>
      </c>
      <c r="L127" s="5">
        <v>0.0</v>
      </c>
      <c r="M127" s="5">
        <v>0.0</v>
      </c>
      <c r="N127" s="5">
        <v>0.0</v>
      </c>
      <c r="O127" s="5">
        <v>0.0</v>
      </c>
      <c r="P127" s="5">
        <v>5.0</v>
      </c>
      <c r="Q127" s="5">
        <v>0.0</v>
      </c>
      <c r="R127" s="5">
        <v>0.0</v>
      </c>
      <c r="S127" s="5">
        <v>100.0</v>
      </c>
      <c r="T127" s="6" t="s">
        <v>121</v>
      </c>
      <c r="U127" s="7">
        <v>2.03</v>
      </c>
      <c r="V127" s="8">
        <v>116.57323909</v>
      </c>
      <c r="W127" s="9" t="s">
        <v>414</v>
      </c>
      <c r="X127" s="6">
        <f t="shared" si="4"/>
        <v>1</v>
      </c>
      <c r="Y127" s="10">
        <v>71.0</v>
      </c>
      <c r="Z127" s="3" t="s">
        <v>415</v>
      </c>
      <c r="AA127" s="3">
        <v>66.0</v>
      </c>
      <c r="AB127" s="3"/>
      <c r="AC127" s="3"/>
      <c r="AD127" s="3"/>
      <c r="AE127" s="3"/>
      <c r="AF127" s="3">
        <v>85.0</v>
      </c>
      <c r="AG127" s="3"/>
      <c r="AH127" s="3">
        <v>88.0</v>
      </c>
      <c r="AI127" s="3">
        <v>90.0</v>
      </c>
      <c r="AJ127" s="3"/>
      <c r="AK127" s="3"/>
      <c r="AL127" s="3"/>
      <c r="AM127" s="3"/>
      <c r="AN127" s="3"/>
      <c r="AO127" s="3"/>
      <c r="AP127" s="3"/>
      <c r="AQ127" s="4">
        <v>22.0</v>
      </c>
      <c r="AR127" s="3">
        <v>12.0</v>
      </c>
      <c r="AS127" s="3">
        <f t="shared" si="43"/>
        <v>1.833333333</v>
      </c>
      <c r="AT127" s="11">
        <v>258.0</v>
      </c>
      <c r="AU127" s="11">
        <v>0.0</v>
      </c>
      <c r="AV127" s="11">
        <v>0.0</v>
      </c>
      <c r="AW127" s="11">
        <v>0.0</v>
      </c>
      <c r="AX127" s="11">
        <v>0.0</v>
      </c>
      <c r="AY127" s="11">
        <v>0.0</v>
      </c>
      <c r="AZ127" s="11">
        <v>0.0</v>
      </c>
      <c r="BA127" s="11">
        <v>0.0</v>
      </c>
      <c r="BB127" s="11">
        <v>0.0</v>
      </c>
      <c r="BC127" s="11">
        <v>6.0</v>
      </c>
      <c r="BD127" s="11">
        <v>0.0</v>
      </c>
      <c r="BE127" s="11">
        <v>4.0</v>
      </c>
      <c r="BF127" s="11">
        <v>0.0</v>
      </c>
      <c r="BG127" s="11">
        <v>18.0</v>
      </c>
      <c r="BH127" s="11">
        <v>3.0</v>
      </c>
      <c r="BI127" s="11">
        <v>4.0</v>
      </c>
      <c r="BJ127" s="11">
        <v>2.0</v>
      </c>
      <c r="BK127" s="11">
        <v>2.0</v>
      </c>
      <c r="BL127" s="11">
        <v>3.0</v>
      </c>
      <c r="BM127" s="11">
        <v>0.0</v>
      </c>
      <c r="BN127" s="11">
        <v>0.0</v>
      </c>
      <c r="BO127" s="11">
        <v>10.0</v>
      </c>
      <c r="BP127" s="11">
        <v>1.0</v>
      </c>
      <c r="BQ127" s="11">
        <v>0.0</v>
      </c>
      <c r="BR127" s="11">
        <v>0.0</v>
      </c>
      <c r="BS127" s="14"/>
    </row>
    <row r="128" ht="14.25" customHeight="1">
      <c r="A128" s="3" t="s">
        <v>388</v>
      </c>
      <c r="B128" s="4" t="s">
        <v>416</v>
      </c>
      <c r="C128" s="3" t="s">
        <v>72</v>
      </c>
      <c r="D128" s="5" t="s">
        <v>167</v>
      </c>
      <c r="E128" s="3">
        <f t="shared" si="41"/>
        <v>1</v>
      </c>
      <c r="F128" s="3" t="str">
        <f t="shared" si="42"/>
        <v>2018</v>
      </c>
      <c r="G128" s="3" t="str">
        <f t="shared" si="3"/>
        <v>2018</v>
      </c>
      <c r="H128" s="5">
        <v>1.0</v>
      </c>
      <c r="I128" s="5">
        <v>0.0</v>
      </c>
      <c r="J128" s="5">
        <v>1.0</v>
      </c>
      <c r="K128" s="5">
        <v>0.0</v>
      </c>
      <c r="L128" s="5">
        <v>0.0</v>
      </c>
      <c r="M128" s="5">
        <v>0.0</v>
      </c>
      <c r="N128" s="5">
        <v>0.0</v>
      </c>
      <c r="O128" s="5">
        <v>0.0</v>
      </c>
      <c r="P128" s="5">
        <v>1.0</v>
      </c>
      <c r="Q128" s="5">
        <v>0.0</v>
      </c>
      <c r="R128" s="5">
        <v>0.0</v>
      </c>
      <c r="S128" s="5">
        <v>100.0</v>
      </c>
      <c r="T128" s="6" t="s">
        <v>121</v>
      </c>
      <c r="U128" s="7">
        <v>1.98</v>
      </c>
      <c r="V128" s="8">
        <v>115.66605435000001</v>
      </c>
      <c r="W128" s="9" t="s">
        <v>417</v>
      </c>
      <c r="X128" s="6">
        <f t="shared" si="4"/>
        <v>1</v>
      </c>
      <c r="Y128" s="10">
        <v>68.0</v>
      </c>
      <c r="Z128" s="3" t="s">
        <v>391</v>
      </c>
      <c r="AA128" s="3">
        <v>66.0</v>
      </c>
      <c r="AB128" s="3"/>
      <c r="AC128" s="3"/>
      <c r="AD128" s="3"/>
      <c r="AE128" s="3"/>
      <c r="AF128" s="3">
        <v>86.0</v>
      </c>
      <c r="AG128" s="3"/>
      <c r="AH128" s="3">
        <v>80.0</v>
      </c>
      <c r="AI128" s="3">
        <v>86.0</v>
      </c>
      <c r="AJ128" s="3"/>
      <c r="AK128" s="3"/>
      <c r="AL128" s="3"/>
      <c r="AM128" s="3"/>
      <c r="AN128" s="3"/>
      <c r="AO128" s="3"/>
      <c r="AP128" s="3"/>
      <c r="AQ128" s="4"/>
      <c r="AR128" s="3"/>
      <c r="AS128" s="3"/>
      <c r="BS128" s="14"/>
    </row>
    <row r="129" ht="14.25" customHeight="1">
      <c r="A129" s="3" t="s">
        <v>388</v>
      </c>
      <c r="B129" s="4" t="s">
        <v>418</v>
      </c>
      <c r="C129" s="3" t="s">
        <v>72</v>
      </c>
      <c r="D129" s="5" t="s">
        <v>419</v>
      </c>
      <c r="E129" s="3">
        <f t="shared" si="41"/>
        <v>13</v>
      </c>
      <c r="F129" s="3" t="str">
        <f t="shared" si="42"/>
        <v>2007</v>
      </c>
      <c r="G129" s="3" t="str">
        <f t="shared" si="3"/>
        <v>2019</v>
      </c>
      <c r="H129" s="5">
        <v>53.0</v>
      </c>
      <c r="I129" s="5">
        <v>51.0</v>
      </c>
      <c r="J129" s="5">
        <v>2.0</v>
      </c>
      <c r="K129" s="5">
        <v>5.0</v>
      </c>
      <c r="L129" s="5">
        <v>1.0</v>
      </c>
      <c r="M129" s="5">
        <v>0.0</v>
      </c>
      <c r="N129" s="5">
        <v>0.0</v>
      </c>
      <c r="O129" s="5">
        <v>0.0</v>
      </c>
      <c r="P129" s="5">
        <v>34.0</v>
      </c>
      <c r="Q129" s="5">
        <v>18.0</v>
      </c>
      <c r="R129" s="5">
        <v>1.0</v>
      </c>
      <c r="S129" s="5">
        <v>65.09</v>
      </c>
      <c r="T129" s="6" t="s">
        <v>121</v>
      </c>
      <c r="U129" s="7">
        <v>1.98</v>
      </c>
      <c r="V129" s="8">
        <v>121.56275516000001</v>
      </c>
      <c r="W129" s="9" t="s">
        <v>420</v>
      </c>
      <c r="X129" s="6">
        <f t="shared" si="4"/>
        <v>1</v>
      </c>
      <c r="Y129" s="10">
        <v>77.0</v>
      </c>
      <c r="Z129" s="3" t="s">
        <v>415</v>
      </c>
      <c r="AA129" s="3">
        <v>85.0</v>
      </c>
      <c r="AB129" s="3"/>
      <c r="AC129" s="3"/>
      <c r="AD129" s="3"/>
      <c r="AE129" s="3"/>
      <c r="AF129" s="3">
        <v>71.0</v>
      </c>
      <c r="AG129" s="3"/>
      <c r="AH129" s="3">
        <v>81.0</v>
      </c>
      <c r="AI129" s="3">
        <v>83.0</v>
      </c>
      <c r="AJ129" s="3"/>
      <c r="AK129" s="3"/>
      <c r="AL129" s="3"/>
      <c r="AM129" s="3"/>
      <c r="AN129" s="3"/>
      <c r="AO129" s="3"/>
      <c r="AP129" s="3"/>
      <c r="AQ129" s="4">
        <v>28.0</v>
      </c>
      <c r="AR129" s="3">
        <v>33.0</v>
      </c>
      <c r="AS129" s="3">
        <f>AQ129/AR129</f>
        <v>0.8484848485</v>
      </c>
      <c r="AT129" s="11">
        <v>350.0</v>
      </c>
      <c r="AU129" s="11">
        <v>0.0</v>
      </c>
      <c r="AV129" s="11">
        <v>0.0</v>
      </c>
      <c r="AW129" s="11">
        <v>0.0</v>
      </c>
      <c r="AX129" s="11">
        <v>0.0</v>
      </c>
      <c r="AY129" s="11">
        <v>0.0</v>
      </c>
      <c r="AZ129" s="11">
        <v>0.0</v>
      </c>
      <c r="BA129" s="11">
        <v>2.0</v>
      </c>
      <c r="BB129" s="11">
        <v>0.0</v>
      </c>
      <c r="BC129" s="11">
        <v>6.0</v>
      </c>
      <c r="BD129" s="11">
        <v>0.0</v>
      </c>
      <c r="BE129" s="11">
        <v>14.0</v>
      </c>
      <c r="BF129" s="11">
        <v>3.0</v>
      </c>
      <c r="BG129" s="11">
        <v>71.0</v>
      </c>
      <c r="BH129" s="11">
        <v>4.0</v>
      </c>
      <c r="BI129" s="11">
        <v>0.0</v>
      </c>
      <c r="BJ129" s="11">
        <v>1.0</v>
      </c>
      <c r="BK129" s="11">
        <v>1.0</v>
      </c>
      <c r="BL129" s="11">
        <v>3.0</v>
      </c>
      <c r="BM129" s="11">
        <v>0.0</v>
      </c>
      <c r="BN129" s="11">
        <v>1.0</v>
      </c>
      <c r="BO129" s="11">
        <v>7.0</v>
      </c>
      <c r="BP129" s="11">
        <v>0.0</v>
      </c>
      <c r="BQ129" s="11">
        <v>0.0</v>
      </c>
      <c r="BR129" s="11">
        <v>0.0</v>
      </c>
      <c r="BS129" s="14"/>
    </row>
    <row r="130" ht="14.25" customHeight="1">
      <c r="A130" s="3" t="s">
        <v>388</v>
      </c>
      <c r="B130" s="4" t="s">
        <v>421</v>
      </c>
      <c r="C130" s="3" t="s">
        <v>72</v>
      </c>
      <c r="D130" s="3"/>
      <c r="E130" s="3"/>
      <c r="F130" s="3"/>
      <c r="G130" s="3" t="str">
        <f t="shared" si="3"/>
        <v/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6" t="s">
        <v>121</v>
      </c>
      <c r="U130" s="7">
        <v>1.98</v>
      </c>
      <c r="V130" s="8">
        <v>116.57323909</v>
      </c>
      <c r="W130" s="9" t="s">
        <v>422</v>
      </c>
      <c r="X130" s="6">
        <f t="shared" si="4"/>
        <v>0</v>
      </c>
      <c r="Y130" s="10"/>
      <c r="Z130" s="3" t="s">
        <v>423</v>
      </c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4"/>
      <c r="AR130" s="3"/>
      <c r="AS130" s="3"/>
      <c r="BS130" s="14"/>
    </row>
    <row r="131" ht="14.25" customHeight="1">
      <c r="A131" s="3" t="s">
        <v>388</v>
      </c>
      <c r="B131" s="4" t="s">
        <v>424</v>
      </c>
      <c r="C131" s="3" t="s">
        <v>72</v>
      </c>
      <c r="D131" s="5" t="s">
        <v>154</v>
      </c>
      <c r="E131" s="3">
        <f t="shared" ref="E131:E141" si="44">G131-F131+1</f>
        <v>3</v>
      </c>
      <c r="F131" s="3" t="str">
        <f t="shared" ref="F131:F141" si="45">LEFT(D131, SEARCH("-",D131,1)-1)</f>
        <v>2017</v>
      </c>
      <c r="G131" s="3" t="str">
        <f t="shared" si="3"/>
        <v>2019</v>
      </c>
      <c r="H131" s="5">
        <v>9.0</v>
      </c>
      <c r="I131" s="5">
        <v>6.0</v>
      </c>
      <c r="J131" s="5">
        <v>3.0</v>
      </c>
      <c r="K131" s="5">
        <v>10.0</v>
      </c>
      <c r="L131" s="5">
        <v>2.0</v>
      </c>
      <c r="M131" s="5">
        <v>0.0</v>
      </c>
      <c r="N131" s="5">
        <v>0.0</v>
      </c>
      <c r="O131" s="5">
        <v>0.0</v>
      </c>
      <c r="P131" s="5">
        <v>6.0</v>
      </c>
      <c r="Q131" s="5">
        <v>3.0</v>
      </c>
      <c r="R131" s="5">
        <v>0.0</v>
      </c>
      <c r="S131" s="5">
        <v>66.66</v>
      </c>
      <c r="T131" s="6" t="s">
        <v>121</v>
      </c>
      <c r="U131" s="7">
        <v>1.96</v>
      </c>
      <c r="V131" s="8">
        <v>110.67653828</v>
      </c>
      <c r="W131" s="9" t="s">
        <v>425</v>
      </c>
      <c r="X131" s="6">
        <f t="shared" si="4"/>
        <v>1</v>
      </c>
      <c r="Y131" s="10">
        <v>65.0</v>
      </c>
      <c r="Z131" s="3" t="s">
        <v>399</v>
      </c>
      <c r="AA131" s="3">
        <v>73.0</v>
      </c>
      <c r="AB131" s="3"/>
      <c r="AC131" s="3"/>
      <c r="AD131" s="3"/>
      <c r="AE131" s="3"/>
      <c r="AF131" s="3">
        <v>70.0</v>
      </c>
      <c r="AG131" s="3"/>
      <c r="AH131" s="3">
        <v>87.0</v>
      </c>
      <c r="AI131" s="3">
        <v>88.0</v>
      </c>
      <c r="AJ131" s="3"/>
      <c r="AK131" s="3"/>
      <c r="AL131" s="3"/>
      <c r="AM131" s="3"/>
      <c r="AN131" s="3"/>
      <c r="AO131" s="3"/>
      <c r="AP131" s="3"/>
      <c r="AQ131" s="4">
        <v>10.0</v>
      </c>
      <c r="AR131" s="3">
        <v>13.0</v>
      </c>
      <c r="AS131" s="3">
        <f>AQ131/AR131</f>
        <v>0.7692307692</v>
      </c>
      <c r="AT131" s="11">
        <v>103.0</v>
      </c>
      <c r="AU131" s="11">
        <v>5.0</v>
      </c>
      <c r="AV131" s="11">
        <v>1.0</v>
      </c>
      <c r="AW131" s="11">
        <v>0.0</v>
      </c>
      <c r="AX131" s="11">
        <v>0.0</v>
      </c>
      <c r="AY131" s="11">
        <v>0.0</v>
      </c>
      <c r="AZ131" s="11">
        <v>0.0</v>
      </c>
      <c r="BA131" s="11">
        <v>0.0</v>
      </c>
      <c r="BB131" s="11">
        <v>0.0</v>
      </c>
      <c r="BC131" s="11">
        <v>5.0</v>
      </c>
      <c r="BD131" s="11">
        <v>0.0</v>
      </c>
      <c r="BE131" s="11">
        <v>3.0</v>
      </c>
      <c r="BF131" s="11">
        <v>0.0</v>
      </c>
      <c r="BG131" s="11">
        <v>22.0</v>
      </c>
      <c r="BH131" s="11">
        <v>4.0</v>
      </c>
      <c r="BI131" s="11">
        <v>0.0</v>
      </c>
      <c r="BJ131" s="11">
        <v>1.0</v>
      </c>
      <c r="BK131" s="11">
        <v>1.0</v>
      </c>
      <c r="BL131" s="11">
        <v>0.0</v>
      </c>
      <c r="BM131" s="11">
        <v>0.0</v>
      </c>
      <c r="BN131" s="11">
        <v>1.0</v>
      </c>
      <c r="BO131" s="11">
        <v>3.0</v>
      </c>
      <c r="BP131" s="11">
        <v>0.0</v>
      </c>
      <c r="BQ131" s="11">
        <v>0.0</v>
      </c>
      <c r="BR131" s="11">
        <v>0.0</v>
      </c>
      <c r="BS131" s="14"/>
    </row>
    <row r="132" ht="14.25" customHeight="1">
      <c r="A132" s="3" t="s">
        <v>388</v>
      </c>
      <c r="B132" s="4" t="s">
        <v>426</v>
      </c>
      <c r="C132" s="3" t="s">
        <v>72</v>
      </c>
      <c r="D132" s="5" t="s">
        <v>427</v>
      </c>
      <c r="E132" s="3">
        <f t="shared" si="44"/>
        <v>7</v>
      </c>
      <c r="F132" s="3" t="str">
        <f t="shared" si="45"/>
        <v>2012</v>
      </c>
      <c r="G132" s="3" t="str">
        <f t="shared" si="3"/>
        <v>2018</v>
      </c>
      <c r="H132" s="5">
        <v>8.0</v>
      </c>
      <c r="I132" s="5">
        <v>5.0</v>
      </c>
      <c r="J132" s="5">
        <v>3.0</v>
      </c>
      <c r="K132" s="5">
        <v>5.0</v>
      </c>
      <c r="L132" s="5">
        <v>1.0</v>
      </c>
      <c r="M132" s="5">
        <v>0.0</v>
      </c>
      <c r="N132" s="5">
        <v>0.0</v>
      </c>
      <c r="O132" s="5">
        <v>0.0</v>
      </c>
      <c r="P132" s="5">
        <v>5.0</v>
      </c>
      <c r="Q132" s="5">
        <v>3.0</v>
      </c>
      <c r="R132" s="5">
        <v>0.0</v>
      </c>
      <c r="S132" s="5">
        <v>62.5</v>
      </c>
      <c r="T132" s="6" t="s">
        <v>114</v>
      </c>
      <c r="U132" s="7">
        <v>1.96</v>
      </c>
      <c r="V132" s="8">
        <v>105.68702221000001</v>
      </c>
      <c r="W132" s="9" t="s">
        <v>428</v>
      </c>
      <c r="X132" s="6">
        <f t="shared" si="4"/>
        <v>1</v>
      </c>
      <c r="Y132" s="10">
        <v>72.0</v>
      </c>
      <c r="Z132" s="3" t="s">
        <v>394</v>
      </c>
      <c r="AA132" s="3">
        <v>58.0</v>
      </c>
      <c r="AB132" s="3"/>
      <c r="AC132" s="3"/>
      <c r="AD132" s="3"/>
      <c r="AE132" s="3"/>
      <c r="AF132" s="3"/>
      <c r="AG132" s="3">
        <v>29.0</v>
      </c>
      <c r="AH132" s="3"/>
      <c r="AI132" s="3"/>
      <c r="AJ132" s="3">
        <v>29.0</v>
      </c>
      <c r="AK132" s="3">
        <v>29.0</v>
      </c>
      <c r="AL132" s="3"/>
      <c r="AM132" s="3"/>
      <c r="AN132" s="3"/>
      <c r="AO132" s="3"/>
      <c r="AP132" s="3"/>
      <c r="AQ132" s="4"/>
      <c r="AR132" s="3"/>
      <c r="AS132" s="3"/>
      <c r="BS132" s="14"/>
    </row>
    <row r="133" ht="14.25" customHeight="1">
      <c r="A133" s="3" t="s">
        <v>388</v>
      </c>
      <c r="B133" s="4" t="s">
        <v>429</v>
      </c>
      <c r="C133" s="3" t="s">
        <v>72</v>
      </c>
      <c r="D133" s="5" t="s">
        <v>73</v>
      </c>
      <c r="E133" s="3">
        <f t="shared" si="44"/>
        <v>1</v>
      </c>
      <c r="F133" s="3" t="str">
        <f t="shared" si="45"/>
        <v>2019</v>
      </c>
      <c r="G133" s="3" t="str">
        <f t="shared" si="3"/>
        <v>2019</v>
      </c>
      <c r="H133" s="5">
        <v>5.0</v>
      </c>
      <c r="I133" s="5">
        <v>1.0</v>
      </c>
      <c r="J133" s="5">
        <v>4.0</v>
      </c>
      <c r="K133" s="5">
        <v>0.0</v>
      </c>
      <c r="L133" s="5">
        <v>0.0</v>
      </c>
      <c r="M133" s="5">
        <v>0.0</v>
      </c>
      <c r="N133" s="5">
        <v>0.0</v>
      </c>
      <c r="O133" s="5">
        <v>0.0</v>
      </c>
      <c r="P133" s="5">
        <v>5.0</v>
      </c>
      <c r="Q133" s="5">
        <v>0.0</v>
      </c>
      <c r="R133" s="5">
        <v>0.0</v>
      </c>
      <c r="S133" s="5">
        <v>100.0</v>
      </c>
      <c r="T133" s="6" t="s">
        <v>114</v>
      </c>
      <c r="U133" s="7">
        <v>1.91</v>
      </c>
      <c r="V133" s="8">
        <v>101.60469088</v>
      </c>
      <c r="W133" s="9" t="s">
        <v>430</v>
      </c>
      <c r="X133" s="6">
        <f t="shared" si="4"/>
        <v>1</v>
      </c>
      <c r="Y133" s="10">
        <v>64.0</v>
      </c>
      <c r="Z133" s="3" t="s">
        <v>399</v>
      </c>
      <c r="AA133" s="3">
        <v>64.0</v>
      </c>
      <c r="AB133" s="3"/>
      <c r="AC133" s="3"/>
      <c r="AD133" s="3"/>
      <c r="AE133" s="3"/>
      <c r="AF133" s="3"/>
      <c r="AG133" s="3">
        <v>69.0</v>
      </c>
      <c r="AH133" s="3"/>
      <c r="AI133" s="3"/>
      <c r="AJ133" s="3">
        <v>72.0</v>
      </c>
      <c r="AK133" s="3">
        <v>64.0</v>
      </c>
      <c r="AL133" s="3"/>
      <c r="AM133" s="3"/>
      <c r="AN133" s="3"/>
      <c r="AO133" s="3"/>
      <c r="AP133" s="3"/>
      <c r="AQ133" s="4">
        <v>29.0</v>
      </c>
      <c r="AR133" s="3">
        <v>10.0</v>
      </c>
      <c r="AS133" s="3">
        <f>AQ133/AR133</f>
        <v>2.9</v>
      </c>
      <c r="AT133" s="11">
        <v>108.0</v>
      </c>
      <c r="AU133" s="11">
        <v>0.0</v>
      </c>
      <c r="AV133" s="11">
        <v>0.0</v>
      </c>
      <c r="AW133" s="11">
        <v>0.0</v>
      </c>
      <c r="AX133" s="11">
        <v>0.0</v>
      </c>
      <c r="AY133" s="11">
        <v>0.0</v>
      </c>
      <c r="AZ133" s="11">
        <v>0.0</v>
      </c>
      <c r="BA133" s="11">
        <v>0.0</v>
      </c>
      <c r="BB133" s="11">
        <v>0.0</v>
      </c>
      <c r="BC133" s="11">
        <v>7.0</v>
      </c>
      <c r="BD133" s="11">
        <v>1.0</v>
      </c>
      <c r="BE133" s="11">
        <v>2.0</v>
      </c>
      <c r="BF133" s="11">
        <v>0.0</v>
      </c>
      <c r="BG133" s="11">
        <v>30.0</v>
      </c>
      <c r="BH133" s="11">
        <v>3.0</v>
      </c>
      <c r="BI133" s="11">
        <v>1.0</v>
      </c>
      <c r="BJ133" s="11">
        <v>1.0</v>
      </c>
      <c r="BK133" s="11">
        <v>1.0</v>
      </c>
      <c r="BL133" s="11">
        <v>0.0</v>
      </c>
      <c r="BM133" s="11">
        <v>0.0</v>
      </c>
      <c r="BN133" s="11">
        <v>1.0</v>
      </c>
      <c r="BO133" s="11">
        <v>2.0</v>
      </c>
      <c r="BP133" s="11">
        <v>0.0</v>
      </c>
      <c r="BQ133" s="11">
        <v>0.0</v>
      </c>
      <c r="BR133" s="11">
        <v>0.0</v>
      </c>
      <c r="BS133" s="14"/>
    </row>
    <row r="134" ht="14.25" customHeight="1">
      <c r="A134" s="3" t="s">
        <v>388</v>
      </c>
      <c r="B134" s="4" t="s">
        <v>431</v>
      </c>
      <c r="C134" s="3" t="s">
        <v>72</v>
      </c>
      <c r="D134" s="5" t="s">
        <v>427</v>
      </c>
      <c r="E134" s="3">
        <f t="shared" si="44"/>
        <v>7</v>
      </c>
      <c r="F134" s="3" t="str">
        <f t="shared" si="45"/>
        <v>2012</v>
      </c>
      <c r="G134" s="3" t="str">
        <f t="shared" si="3"/>
        <v>2018</v>
      </c>
      <c r="H134" s="5">
        <v>31.0</v>
      </c>
      <c r="I134" s="5">
        <v>27.0</v>
      </c>
      <c r="J134" s="5">
        <v>4.0</v>
      </c>
      <c r="K134" s="5">
        <v>15.0</v>
      </c>
      <c r="L134" s="5">
        <v>3.0</v>
      </c>
      <c r="M134" s="5">
        <v>0.0</v>
      </c>
      <c r="N134" s="5">
        <v>0.0</v>
      </c>
      <c r="O134" s="5">
        <v>0.0</v>
      </c>
      <c r="P134" s="5">
        <v>22.0</v>
      </c>
      <c r="Q134" s="5">
        <v>8.0</v>
      </c>
      <c r="R134" s="5">
        <v>1.0</v>
      </c>
      <c r="S134" s="5">
        <v>72.58</v>
      </c>
      <c r="T134" s="6" t="s">
        <v>114</v>
      </c>
      <c r="U134" s="7">
        <v>1.88</v>
      </c>
      <c r="V134" s="8">
        <v>109.76935354000001</v>
      </c>
      <c r="W134" s="9" t="s">
        <v>432</v>
      </c>
      <c r="X134" s="6">
        <f t="shared" si="4"/>
        <v>1</v>
      </c>
      <c r="Y134" s="10"/>
      <c r="Z134" s="3" t="s">
        <v>433</v>
      </c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4"/>
      <c r="AR134" s="3"/>
      <c r="AS134" s="3"/>
      <c r="BS134" s="14"/>
    </row>
    <row r="135" ht="14.25" customHeight="1">
      <c r="A135" s="3" t="s">
        <v>388</v>
      </c>
      <c r="B135" s="4" t="s">
        <v>434</v>
      </c>
      <c r="C135" s="3" t="s">
        <v>72</v>
      </c>
      <c r="D135" s="5" t="s">
        <v>84</v>
      </c>
      <c r="E135" s="3">
        <f t="shared" si="44"/>
        <v>4</v>
      </c>
      <c r="F135" s="3" t="str">
        <f t="shared" si="45"/>
        <v>2016</v>
      </c>
      <c r="G135" s="3" t="str">
        <f t="shared" si="3"/>
        <v>2019</v>
      </c>
      <c r="H135" s="5">
        <v>14.0</v>
      </c>
      <c r="I135" s="5">
        <v>12.0</v>
      </c>
      <c r="J135" s="5">
        <v>2.0</v>
      </c>
      <c r="K135" s="5">
        <v>10.0</v>
      </c>
      <c r="L135" s="5">
        <v>2.0</v>
      </c>
      <c r="M135" s="5">
        <v>0.0</v>
      </c>
      <c r="N135" s="5">
        <v>0.0</v>
      </c>
      <c r="O135" s="5">
        <v>0.0</v>
      </c>
      <c r="P135" s="5">
        <v>9.0</v>
      </c>
      <c r="Q135" s="5">
        <v>5.0</v>
      </c>
      <c r="R135" s="5">
        <v>0.0</v>
      </c>
      <c r="S135" s="5">
        <v>64.28</v>
      </c>
      <c r="T135" s="6" t="s">
        <v>114</v>
      </c>
      <c r="U135" s="7">
        <v>1.88</v>
      </c>
      <c r="V135" s="8">
        <v>102.96546799000001</v>
      </c>
      <c r="W135" s="9" t="s">
        <v>435</v>
      </c>
      <c r="X135" s="6">
        <f t="shared" si="4"/>
        <v>1</v>
      </c>
      <c r="Y135" s="10">
        <v>62.0</v>
      </c>
      <c r="Z135" s="3" t="s">
        <v>399</v>
      </c>
      <c r="AA135" s="3">
        <v>64.0</v>
      </c>
      <c r="AB135" s="3">
        <v>63.0</v>
      </c>
      <c r="AC135" s="3"/>
      <c r="AD135" s="3"/>
      <c r="AE135" s="3">
        <v>65.0</v>
      </c>
      <c r="AF135" s="3"/>
      <c r="AG135" s="3"/>
      <c r="AH135" s="3"/>
      <c r="AI135" s="3"/>
      <c r="AJ135" s="3"/>
      <c r="AK135" s="3"/>
      <c r="AL135" s="3">
        <v>74.0</v>
      </c>
      <c r="AM135" s="3"/>
      <c r="AN135" s="3"/>
      <c r="AO135" s="3"/>
      <c r="AP135" s="3"/>
      <c r="AQ135" s="4">
        <v>81.0</v>
      </c>
      <c r="AR135" s="3">
        <v>51.0</v>
      </c>
      <c r="AS135" s="3">
        <f t="shared" ref="AS135:AS138" si="46">AQ135/AR135</f>
        <v>1.588235294</v>
      </c>
      <c r="AT135" s="11">
        <v>309.0</v>
      </c>
      <c r="AU135" s="11">
        <v>0.0</v>
      </c>
      <c r="AV135" s="11">
        <v>0.0</v>
      </c>
      <c r="AW135" s="11">
        <v>0.0</v>
      </c>
      <c r="AX135" s="11">
        <v>0.0</v>
      </c>
      <c r="AY135" s="11">
        <v>0.0</v>
      </c>
      <c r="AZ135" s="11">
        <v>0.0</v>
      </c>
      <c r="BA135" s="11">
        <v>2.0</v>
      </c>
      <c r="BB135" s="11">
        <v>1.0</v>
      </c>
      <c r="BC135" s="11">
        <v>15.0</v>
      </c>
      <c r="BD135" s="11">
        <v>0.0</v>
      </c>
      <c r="BE135" s="11">
        <v>10.0</v>
      </c>
      <c r="BF135" s="11">
        <v>0.0</v>
      </c>
      <c r="BG135" s="11">
        <v>62.0</v>
      </c>
      <c r="BH135" s="11">
        <v>13.0</v>
      </c>
      <c r="BI135" s="11">
        <v>0.0</v>
      </c>
      <c r="BJ135" s="11">
        <v>5.0</v>
      </c>
      <c r="BK135" s="11">
        <v>2.0</v>
      </c>
      <c r="BL135" s="11">
        <v>3.0</v>
      </c>
      <c r="BM135" s="11">
        <v>0.0</v>
      </c>
      <c r="BN135" s="11">
        <v>8.0</v>
      </c>
      <c r="BO135" s="11">
        <v>1.0</v>
      </c>
      <c r="BP135" s="11">
        <v>0.0</v>
      </c>
      <c r="BQ135" s="11">
        <v>0.0</v>
      </c>
      <c r="BR135" s="11">
        <v>0.0</v>
      </c>
      <c r="BS135" s="14"/>
    </row>
    <row r="136" ht="14.25" customHeight="1">
      <c r="A136" s="3" t="s">
        <v>388</v>
      </c>
      <c r="B136" s="4" t="s">
        <v>436</v>
      </c>
      <c r="C136" s="3" t="s">
        <v>72</v>
      </c>
      <c r="D136" s="5" t="s">
        <v>252</v>
      </c>
      <c r="E136" s="3">
        <f t="shared" si="44"/>
        <v>2</v>
      </c>
      <c r="F136" s="3" t="str">
        <f t="shared" si="45"/>
        <v>2018</v>
      </c>
      <c r="G136" s="3" t="str">
        <f t="shared" si="3"/>
        <v>2019</v>
      </c>
      <c r="H136" s="5">
        <v>9.0</v>
      </c>
      <c r="I136" s="5">
        <v>9.0</v>
      </c>
      <c r="J136" s="5">
        <v>0.0</v>
      </c>
      <c r="K136" s="5">
        <v>0.0</v>
      </c>
      <c r="L136" s="5">
        <v>0.0</v>
      </c>
      <c r="M136" s="5">
        <v>0.0</v>
      </c>
      <c r="N136" s="5">
        <v>0.0</v>
      </c>
      <c r="O136" s="5">
        <v>0.0</v>
      </c>
      <c r="P136" s="5">
        <v>7.0</v>
      </c>
      <c r="Q136" s="5">
        <v>2.0</v>
      </c>
      <c r="R136" s="5">
        <v>0.0</v>
      </c>
      <c r="S136" s="5">
        <v>77.77</v>
      </c>
      <c r="T136" s="6" t="s">
        <v>131</v>
      </c>
      <c r="U136" s="7">
        <v>1.85</v>
      </c>
      <c r="V136" s="8">
        <v>94.80080533</v>
      </c>
      <c r="W136" s="9" t="s">
        <v>437</v>
      </c>
      <c r="X136" s="6">
        <f t="shared" si="4"/>
        <v>1</v>
      </c>
      <c r="Y136" s="10">
        <v>76.0</v>
      </c>
      <c r="Z136" s="3" t="s">
        <v>391</v>
      </c>
      <c r="AA136" s="3">
        <v>79.0</v>
      </c>
      <c r="AB136" s="3"/>
      <c r="AC136" s="3"/>
      <c r="AD136" s="3"/>
      <c r="AE136" s="3"/>
      <c r="AF136" s="3"/>
      <c r="AG136" s="3">
        <v>80.0</v>
      </c>
      <c r="AH136" s="3"/>
      <c r="AI136" s="3"/>
      <c r="AJ136" s="3">
        <v>76.0</v>
      </c>
      <c r="AK136" s="3">
        <v>65.0</v>
      </c>
      <c r="AL136" s="3"/>
      <c r="AM136" s="3"/>
      <c r="AN136" s="3"/>
      <c r="AO136" s="3"/>
      <c r="AP136" s="3"/>
      <c r="AQ136" s="4">
        <v>45.0</v>
      </c>
      <c r="AR136" s="3">
        <v>30.0</v>
      </c>
      <c r="AS136" s="3">
        <f t="shared" si="46"/>
        <v>1.5</v>
      </c>
      <c r="AT136" s="11">
        <v>383.0</v>
      </c>
      <c r="AU136" s="11">
        <v>0.0</v>
      </c>
      <c r="AV136" s="11">
        <v>0.0</v>
      </c>
      <c r="AW136" s="11">
        <v>0.0</v>
      </c>
      <c r="AX136" s="11">
        <v>0.0</v>
      </c>
      <c r="AY136" s="11">
        <v>0.0</v>
      </c>
      <c r="AZ136" s="11">
        <v>0.0</v>
      </c>
      <c r="BA136" s="11">
        <v>2.0</v>
      </c>
      <c r="BB136" s="11">
        <v>0.0</v>
      </c>
      <c r="BC136" s="11">
        <v>12.0</v>
      </c>
      <c r="BD136" s="11">
        <v>1.0</v>
      </c>
      <c r="BE136" s="11">
        <v>12.0</v>
      </c>
      <c r="BF136" s="11">
        <v>1.0</v>
      </c>
      <c r="BG136" s="11">
        <v>83.0</v>
      </c>
      <c r="BH136" s="11">
        <v>4.0</v>
      </c>
      <c r="BI136" s="11">
        <v>4.0</v>
      </c>
      <c r="BJ136" s="11">
        <v>3.0</v>
      </c>
      <c r="BK136" s="11">
        <v>3.0</v>
      </c>
      <c r="BL136" s="11">
        <v>3.0</v>
      </c>
      <c r="BM136" s="11">
        <v>0.0</v>
      </c>
      <c r="BN136" s="11">
        <v>0.0</v>
      </c>
      <c r="BO136" s="11">
        <v>0.0</v>
      </c>
      <c r="BP136" s="11">
        <v>0.0</v>
      </c>
      <c r="BQ136" s="11">
        <v>0.0</v>
      </c>
      <c r="BR136" s="11">
        <v>0.0</v>
      </c>
      <c r="BS136" s="14"/>
    </row>
    <row r="137" ht="14.25" customHeight="1">
      <c r="A137" s="3" t="s">
        <v>388</v>
      </c>
      <c r="B137" s="4" t="s">
        <v>438</v>
      </c>
      <c r="C137" s="3" t="s">
        <v>72</v>
      </c>
      <c r="D137" s="5" t="s">
        <v>246</v>
      </c>
      <c r="E137" s="3">
        <f t="shared" si="44"/>
        <v>8</v>
      </c>
      <c r="F137" s="3" t="str">
        <f t="shared" si="45"/>
        <v>2012</v>
      </c>
      <c r="G137" s="3" t="str">
        <f t="shared" si="3"/>
        <v>2019</v>
      </c>
      <c r="H137" s="5">
        <v>35.0</v>
      </c>
      <c r="I137" s="5">
        <v>19.0</v>
      </c>
      <c r="J137" s="5">
        <v>16.0</v>
      </c>
      <c r="K137" s="5">
        <v>5.0</v>
      </c>
      <c r="L137" s="5">
        <v>1.0</v>
      </c>
      <c r="M137" s="5">
        <v>0.0</v>
      </c>
      <c r="N137" s="5">
        <v>0.0</v>
      </c>
      <c r="O137" s="5">
        <v>0.0</v>
      </c>
      <c r="P137" s="5">
        <v>25.0</v>
      </c>
      <c r="Q137" s="5">
        <v>9.0</v>
      </c>
      <c r="R137" s="5">
        <v>1.0</v>
      </c>
      <c r="S137" s="5">
        <v>72.85</v>
      </c>
      <c r="T137" s="6" t="s">
        <v>114</v>
      </c>
      <c r="U137" s="7">
        <v>1.88</v>
      </c>
      <c r="V137" s="8">
        <v>99.79032140000001</v>
      </c>
      <c r="W137" s="9" t="s">
        <v>439</v>
      </c>
      <c r="X137" s="6">
        <f t="shared" si="4"/>
        <v>1</v>
      </c>
      <c r="Y137" s="10">
        <v>72.0</v>
      </c>
      <c r="Z137" s="3" t="s">
        <v>415</v>
      </c>
      <c r="AA137" s="3">
        <v>69.0</v>
      </c>
      <c r="AB137" s="3"/>
      <c r="AC137" s="3"/>
      <c r="AD137" s="3"/>
      <c r="AE137" s="3"/>
      <c r="AF137" s="3"/>
      <c r="AG137" s="3">
        <v>81.0</v>
      </c>
      <c r="AH137" s="3"/>
      <c r="AI137" s="3"/>
      <c r="AJ137" s="3">
        <v>66.0</v>
      </c>
      <c r="AK137" s="3">
        <v>55.0</v>
      </c>
      <c r="AL137" s="3"/>
      <c r="AM137" s="3"/>
      <c r="AN137" s="3"/>
      <c r="AO137" s="3"/>
      <c r="AP137" s="3"/>
      <c r="AQ137" s="4">
        <v>12.0</v>
      </c>
      <c r="AR137" s="3">
        <v>14.0</v>
      </c>
      <c r="AS137" s="3">
        <f t="shared" si="46"/>
        <v>0.8571428571</v>
      </c>
      <c r="AT137" s="11">
        <v>320.0</v>
      </c>
      <c r="AU137" s="11">
        <v>0.0</v>
      </c>
      <c r="AV137" s="11">
        <v>0.0</v>
      </c>
      <c r="AW137" s="11">
        <v>0.0</v>
      </c>
      <c r="AX137" s="11">
        <v>0.0</v>
      </c>
      <c r="AY137" s="11">
        <v>0.0</v>
      </c>
      <c r="AZ137" s="11">
        <v>0.0</v>
      </c>
      <c r="BA137" s="11">
        <v>1.0</v>
      </c>
      <c r="BB137" s="11">
        <v>0.0</v>
      </c>
      <c r="BC137" s="11">
        <v>3.0</v>
      </c>
      <c r="BD137" s="11">
        <v>0.0</v>
      </c>
      <c r="BE137" s="11">
        <v>17.0</v>
      </c>
      <c r="BF137" s="11">
        <v>0.0</v>
      </c>
      <c r="BG137" s="11">
        <v>67.0</v>
      </c>
      <c r="BH137" s="11">
        <v>2.0</v>
      </c>
      <c r="BI137" s="11">
        <v>2.0</v>
      </c>
      <c r="BJ137" s="11">
        <v>2.0</v>
      </c>
      <c r="BK137" s="11">
        <v>2.0</v>
      </c>
      <c r="BL137" s="11">
        <v>5.0</v>
      </c>
      <c r="BM137" s="11">
        <v>0.0</v>
      </c>
      <c r="BN137" s="11">
        <v>0.0</v>
      </c>
      <c r="BO137" s="11">
        <v>12.0</v>
      </c>
      <c r="BP137" s="11">
        <v>0.0</v>
      </c>
      <c r="BQ137" s="11">
        <v>0.0</v>
      </c>
      <c r="BR137" s="11">
        <v>0.0</v>
      </c>
      <c r="BS137" s="14"/>
    </row>
    <row r="138" ht="14.25" customHeight="1">
      <c r="A138" s="3" t="s">
        <v>388</v>
      </c>
      <c r="B138" s="4" t="s">
        <v>440</v>
      </c>
      <c r="C138" s="3" t="s">
        <v>153</v>
      </c>
      <c r="D138" s="5" t="s">
        <v>280</v>
      </c>
      <c r="E138" s="3">
        <f t="shared" si="44"/>
        <v>5</v>
      </c>
      <c r="F138" s="3" t="str">
        <f t="shared" si="45"/>
        <v>2015</v>
      </c>
      <c r="G138" s="3" t="str">
        <f t="shared" si="3"/>
        <v>2019</v>
      </c>
      <c r="H138" s="5">
        <v>19.0</v>
      </c>
      <c r="I138" s="5">
        <v>12.0</v>
      </c>
      <c r="J138" s="5">
        <v>7.0</v>
      </c>
      <c r="K138" s="5">
        <v>20.0</v>
      </c>
      <c r="L138" s="5">
        <v>4.0</v>
      </c>
      <c r="M138" s="5">
        <v>0.0</v>
      </c>
      <c r="N138" s="5">
        <v>0.0</v>
      </c>
      <c r="O138" s="5">
        <v>0.0</v>
      </c>
      <c r="P138" s="5">
        <v>14.0</v>
      </c>
      <c r="Q138" s="5">
        <v>4.0</v>
      </c>
      <c r="R138" s="5">
        <v>1.0</v>
      </c>
      <c r="S138" s="5">
        <v>76.31</v>
      </c>
      <c r="T138" s="6" t="s">
        <v>155</v>
      </c>
      <c r="U138" s="7">
        <v>1.78</v>
      </c>
      <c r="V138" s="8">
        <v>84.82177319</v>
      </c>
      <c r="W138" s="9" t="s">
        <v>441</v>
      </c>
      <c r="X138" s="6">
        <f t="shared" si="4"/>
        <v>1</v>
      </c>
      <c r="Y138" s="10">
        <v>84.0</v>
      </c>
      <c r="Z138" s="3" t="s">
        <v>394</v>
      </c>
      <c r="AA138" s="3">
        <v>55.0</v>
      </c>
      <c r="AB138" s="3"/>
      <c r="AC138" s="3">
        <v>91.0</v>
      </c>
      <c r="AD138" s="3"/>
      <c r="AE138" s="3"/>
      <c r="AF138" s="3"/>
      <c r="AG138" s="3"/>
      <c r="AH138" s="3"/>
      <c r="AI138" s="3"/>
      <c r="AJ138" s="3"/>
      <c r="AK138" s="3"/>
      <c r="AL138" s="3">
        <v>75.0</v>
      </c>
      <c r="AM138" s="3"/>
      <c r="AN138" s="3"/>
      <c r="AO138" s="3"/>
      <c r="AP138" s="3"/>
      <c r="AQ138" s="4">
        <v>47.0</v>
      </c>
      <c r="AR138" s="3">
        <v>17.0</v>
      </c>
      <c r="AS138" s="3">
        <f t="shared" si="46"/>
        <v>2.764705882</v>
      </c>
      <c r="AT138" s="11">
        <v>247.0</v>
      </c>
      <c r="AU138" s="11">
        <v>0.0</v>
      </c>
      <c r="AV138" s="11">
        <v>0.0</v>
      </c>
      <c r="AW138" s="11">
        <v>0.0</v>
      </c>
      <c r="AX138" s="11">
        <v>0.0</v>
      </c>
      <c r="AY138" s="11">
        <v>0.0</v>
      </c>
      <c r="AZ138" s="11">
        <v>0.0</v>
      </c>
      <c r="BA138" s="11">
        <v>3.0</v>
      </c>
      <c r="BB138" s="11">
        <v>2.0</v>
      </c>
      <c r="BC138" s="11">
        <v>5.0</v>
      </c>
      <c r="BD138" s="11">
        <v>0.0</v>
      </c>
      <c r="BE138" s="11">
        <v>222.0</v>
      </c>
      <c r="BF138" s="11">
        <v>4.0</v>
      </c>
      <c r="BG138" s="11">
        <v>27.0</v>
      </c>
      <c r="BH138" s="11">
        <v>9.0</v>
      </c>
      <c r="BI138" s="11">
        <v>1.0</v>
      </c>
      <c r="BJ138" s="11">
        <v>9.0</v>
      </c>
      <c r="BK138" s="11">
        <v>7.0</v>
      </c>
      <c r="BL138" s="11">
        <v>3.0</v>
      </c>
      <c r="BM138" s="11">
        <v>31.0</v>
      </c>
      <c r="BN138" s="11">
        <v>1.0</v>
      </c>
      <c r="BO138" s="11">
        <v>0.0</v>
      </c>
      <c r="BP138" s="11">
        <v>0.0</v>
      </c>
      <c r="BQ138" s="11">
        <v>0.0</v>
      </c>
      <c r="BR138" s="11">
        <v>0.0</v>
      </c>
      <c r="BS138" s="14"/>
    </row>
    <row r="139" ht="14.25" customHeight="1">
      <c r="A139" s="3" t="s">
        <v>388</v>
      </c>
      <c r="B139" s="4" t="s">
        <v>442</v>
      </c>
      <c r="C139" s="3" t="s">
        <v>153</v>
      </c>
      <c r="D139" s="5" t="s">
        <v>380</v>
      </c>
      <c r="E139" s="3">
        <f t="shared" si="44"/>
        <v>6</v>
      </c>
      <c r="F139" s="3" t="str">
        <f t="shared" si="45"/>
        <v>2012</v>
      </c>
      <c r="G139" s="3" t="str">
        <f t="shared" si="3"/>
        <v>2017</v>
      </c>
      <c r="H139" s="5">
        <v>16.0</v>
      </c>
      <c r="I139" s="5">
        <v>13.0</v>
      </c>
      <c r="J139" s="5">
        <v>3.0</v>
      </c>
      <c r="K139" s="5">
        <v>20.0</v>
      </c>
      <c r="L139" s="5">
        <v>4.0</v>
      </c>
      <c r="M139" s="5">
        <v>0.0</v>
      </c>
      <c r="N139" s="5">
        <v>0.0</v>
      </c>
      <c r="O139" s="5">
        <v>0.0</v>
      </c>
      <c r="P139" s="5">
        <v>10.0</v>
      </c>
      <c r="Q139" s="5">
        <v>6.0</v>
      </c>
      <c r="R139" s="5">
        <v>0.0</v>
      </c>
      <c r="S139" s="5">
        <v>62.5</v>
      </c>
      <c r="T139" s="6" t="s">
        <v>155</v>
      </c>
      <c r="U139" s="7">
        <v>1.83</v>
      </c>
      <c r="V139" s="8">
        <v>87.99691978</v>
      </c>
      <c r="W139" s="9" t="s">
        <v>443</v>
      </c>
      <c r="X139" s="6">
        <f t="shared" si="4"/>
        <v>1</v>
      </c>
      <c r="Y139" s="10">
        <v>77.0</v>
      </c>
      <c r="Z139" s="3" t="s">
        <v>91</v>
      </c>
      <c r="AA139" s="3">
        <v>75.0</v>
      </c>
      <c r="AB139" s="3"/>
      <c r="AC139" s="3">
        <v>82.0</v>
      </c>
      <c r="AD139" s="3"/>
      <c r="AE139" s="3"/>
      <c r="AF139" s="3"/>
      <c r="AG139" s="3"/>
      <c r="AH139" s="3"/>
      <c r="AI139" s="3"/>
      <c r="AJ139" s="3"/>
      <c r="AK139" s="3"/>
      <c r="AL139" s="3">
        <v>85.0</v>
      </c>
      <c r="AM139" s="3"/>
      <c r="AN139" s="3"/>
      <c r="AO139" s="3"/>
      <c r="AP139" s="3"/>
      <c r="AQ139" s="4"/>
      <c r="AR139" s="3"/>
      <c r="AS139" s="3"/>
      <c r="BS139" s="14"/>
    </row>
    <row r="140" ht="14.25" customHeight="1">
      <c r="A140" s="3" t="s">
        <v>388</v>
      </c>
      <c r="B140" s="4" t="s">
        <v>444</v>
      </c>
      <c r="C140" s="3" t="s">
        <v>153</v>
      </c>
      <c r="D140" s="5" t="s">
        <v>73</v>
      </c>
      <c r="E140" s="3">
        <f t="shared" si="44"/>
        <v>1</v>
      </c>
      <c r="F140" s="3" t="str">
        <f t="shared" si="45"/>
        <v>2019</v>
      </c>
      <c r="G140" s="3" t="str">
        <f t="shared" si="3"/>
        <v>2019</v>
      </c>
      <c r="H140" s="5">
        <v>1.0</v>
      </c>
      <c r="I140" s="5">
        <v>1.0</v>
      </c>
      <c r="J140" s="5">
        <v>0.0</v>
      </c>
      <c r="K140" s="5">
        <v>5.0</v>
      </c>
      <c r="L140" s="5">
        <v>1.0</v>
      </c>
      <c r="M140" s="5">
        <v>0.0</v>
      </c>
      <c r="N140" s="5">
        <v>0.0</v>
      </c>
      <c r="O140" s="5">
        <v>0.0</v>
      </c>
      <c r="P140" s="5">
        <v>1.0</v>
      </c>
      <c r="Q140" s="5">
        <v>0.0</v>
      </c>
      <c r="R140" s="5">
        <v>0.0</v>
      </c>
      <c r="S140" s="5">
        <v>100.0</v>
      </c>
      <c r="T140" s="6" t="s">
        <v>155</v>
      </c>
      <c r="U140" s="7">
        <v>1.78</v>
      </c>
      <c r="V140" s="8">
        <v>76.65711053</v>
      </c>
      <c r="W140" s="9" t="s">
        <v>445</v>
      </c>
      <c r="X140" s="6">
        <f t="shared" si="4"/>
        <v>1</v>
      </c>
      <c r="Y140" s="10">
        <v>80.0</v>
      </c>
      <c r="Z140" s="3" t="s">
        <v>391</v>
      </c>
      <c r="AA140" s="3">
        <v>64.0</v>
      </c>
      <c r="AB140" s="3"/>
      <c r="AC140" s="3">
        <v>92.0</v>
      </c>
      <c r="AD140" s="3"/>
      <c r="AE140" s="3"/>
      <c r="AF140" s="3"/>
      <c r="AG140" s="3"/>
      <c r="AH140" s="3"/>
      <c r="AI140" s="3"/>
      <c r="AJ140" s="3"/>
      <c r="AK140" s="3"/>
      <c r="AL140" s="3">
        <v>75.0</v>
      </c>
      <c r="AM140" s="3"/>
      <c r="AN140" s="3"/>
      <c r="AO140" s="3"/>
      <c r="AP140" s="3"/>
      <c r="AQ140" s="4">
        <v>24.0</v>
      </c>
      <c r="AR140" s="3">
        <v>7.0</v>
      </c>
      <c r="AS140" s="3">
        <f t="shared" ref="AS140:AS141" si="47">AQ140/AR140</f>
        <v>3.428571429</v>
      </c>
      <c r="AT140" s="11">
        <v>52.0</v>
      </c>
      <c r="AU140" s="11">
        <v>5.0</v>
      </c>
      <c r="AV140" s="11">
        <v>1.0</v>
      </c>
      <c r="AW140" s="11">
        <v>0.0</v>
      </c>
      <c r="AX140" s="11">
        <v>0.0</v>
      </c>
      <c r="AY140" s="11">
        <v>0.0</v>
      </c>
      <c r="AZ140" s="11">
        <v>0.0</v>
      </c>
      <c r="BA140" s="11">
        <v>0.0</v>
      </c>
      <c r="BB140" s="11">
        <v>1.0</v>
      </c>
      <c r="BC140" s="11">
        <v>1.0</v>
      </c>
      <c r="BD140" s="11">
        <v>0.0</v>
      </c>
      <c r="BE140" s="11">
        <v>33.0</v>
      </c>
      <c r="BF140" s="11">
        <v>0.0</v>
      </c>
      <c r="BG140" s="11">
        <v>5.0</v>
      </c>
      <c r="BH140" s="11">
        <v>2.0</v>
      </c>
      <c r="BI140" s="11">
        <v>1.0</v>
      </c>
      <c r="BJ140" s="11">
        <v>3.0</v>
      </c>
      <c r="BK140" s="11">
        <v>2.0</v>
      </c>
      <c r="BL140" s="11">
        <v>0.0</v>
      </c>
      <c r="BM140" s="11">
        <v>6.0</v>
      </c>
      <c r="BN140" s="11">
        <v>0.0</v>
      </c>
      <c r="BO140" s="11">
        <v>0.0</v>
      </c>
      <c r="BP140" s="11">
        <v>0.0</v>
      </c>
      <c r="BQ140" s="11">
        <v>0.0</v>
      </c>
      <c r="BR140" s="11">
        <v>0.0</v>
      </c>
      <c r="BS140" s="14"/>
    </row>
    <row r="141" ht="14.25" customHeight="1">
      <c r="A141" s="3" t="s">
        <v>388</v>
      </c>
      <c r="B141" s="4" t="s">
        <v>446</v>
      </c>
      <c r="C141" s="3" t="s">
        <v>153</v>
      </c>
      <c r="D141" s="5" t="s">
        <v>172</v>
      </c>
      <c r="E141" s="3">
        <f t="shared" si="44"/>
        <v>7</v>
      </c>
      <c r="F141" s="3" t="str">
        <f t="shared" si="45"/>
        <v>2013</v>
      </c>
      <c r="G141" s="3" t="str">
        <f t="shared" si="3"/>
        <v>2019</v>
      </c>
      <c r="H141" s="5">
        <v>30.0</v>
      </c>
      <c r="I141" s="5">
        <v>24.0</v>
      </c>
      <c r="J141" s="5">
        <v>6.0</v>
      </c>
      <c r="K141" s="5">
        <v>123.0</v>
      </c>
      <c r="L141" s="5">
        <v>3.0</v>
      </c>
      <c r="M141" s="5">
        <v>24.0</v>
      </c>
      <c r="N141" s="5">
        <v>17.0</v>
      </c>
      <c r="O141" s="5">
        <v>3.0</v>
      </c>
      <c r="P141" s="5">
        <v>21.0</v>
      </c>
      <c r="Q141" s="5">
        <v>8.0</v>
      </c>
      <c r="R141" s="5">
        <v>1.0</v>
      </c>
      <c r="S141" s="5">
        <v>71.66</v>
      </c>
      <c r="T141" s="6" t="s">
        <v>163</v>
      </c>
      <c r="U141" s="7">
        <v>1.88</v>
      </c>
      <c r="V141" s="8">
        <v>89.81128926000001</v>
      </c>
      <c r="W141" s="9" t="s">
        <v>447</v>
      </c>
      <c r="X141" s="6">
        <f t="shared" si="4"/>
        <v>1</v>
      </c>
      <c r="Y141" s="10">
        <v>82.0</v>
      </c>
      <c r="Z141" s="3" t="s">
        <v>359</v>
      </c>
      <c r="AA141" s="3">
        <v>70.0</v>
      </c>
      <c r="AB141" s="3">
        <v>79.0</v>
      </c>
      <c r="AC141" s="3">
        <v>53.0</v>
      </c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>
        <v>90.0</v>
      </c>
      <c r="AP141" s="3"/>
      <c r="AQ141" s="4">
        <v>57.0</v>
      </c>
      <c r="AR141" s="3">
        <v>22.0</v>
      </c>
      <c r="AS141" s="3">
        <f t="shared" si="47"/>
        <v>2.590909091</v>
      </c>
      <c r="AT141" s="11">
        <v>207.0</v>
      </c>
      <c r="AU141" s="11">
        <v>21.0</v>
      </c>
      <c r="AV141" s="11">
        <v>0.0</v>
      </c>
      <c r="AW141" s="11">
        <v>2.0</v>
      </c>
      <c r="AX141" s="11">
        <v>3.0</v>
      </c>
      <c r="AY141" s="11">
        <v>5.0</v>
      </c>
      <c r="AZ141" s="11">
        <v>0.0</v>
      </c>
      <c r="BA141" s="11">
        <v>2.0</v>
      </c>
      <c r="BB141" s="11">
        <v>2.0</v>
      </c>
      <c r="BC141" s="11">
        <v>9.0</v>
      </c>
      <c r="BD141" s="11">
        <v>0.0</v>
      </c>
      <c r="BE141" s="11">
        <v>37.0</v>
      </c>
      <c r="BF141" s="11">
        <v>1.0</v>
      </c>
      <c r="BG141" s="11">
        <v>32.0</v>
      </c>
      <c r="BH141" s="11">
        <v>4.0</v>
      </c>
      <c r="BI141" s="11">
        <v>0.0</v>
      </c>
      <c r="BJ141" s="11">
        <v>5.0</v>
      </c>
      <c r="BK141" s="11">
        <v>1.0</v>
      </c>
      <c r="BL141" s="11">
        <v>1.0</v>
      </c>
      <c r="BM141" s="11">
        <v>32.0</v>
      </c>
      <c r="BN141" s="11">
        <v>10.0</v>
      </c>
      <c r="BO141" s="11">
        <v>0.0</v>
      </c>
      <c r="BP141" s="11">
        <v>0.0</v>
      </c>
      <c r="BQ141" s="11">
        <v>0.0</v>
      </c>
      <c r="BR141" s="11">
        <v>0.0</v>
      </c>
      <c r="BS141" s="14"/>
    </row>
    <row r="142" ht="14.25" customHeight="1">
      <c r="A142" s="3" t="s">
        <v>388</v>
      </c>
      <c r="B142" s="4" t="s">
        <v>448</v>
      </c>
      <c r="C142" s="3" t="s">
        <v>153</v>
      </c>
      <c r="D142" s="3"/>
      <c r="E142" s="3"/>
      <c r="F142" s="3"/>
      <c r="G142" s="3" t="str">
        <f t="shared" si="3"/>
        <v/>
      </c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6" t="s">
        <v>163</v>
      </c>
      <c r="U142" s="7">
        <v>1.83</v>
      </c>
      <c r="V142" s="8">
        <v>91.62565874</v>
      </c>
      <c r="W142" s="9" t="s">
        <v>449</v>
      </c>
      <c r="X142" s="6">
        <f t="shared" si="4"/>
        <v>0</v>
      </c>
      <c r="Y142" s="10"/>
      <c r="Z142" s="3" t="s">
        <v>311</v>
      </c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4"/>
      <c r="AR142" s="3"/>
      <c r="AS142" s="3"/>
      <c r="BS142" s="14"/>
    </row>
    <row r="143" ht="14.25" customHeight="1">
      <c r="A143" s="3" t="s">
        <v>388</v>
      </c>
      <c r="B143" s="4" t="s">
        <v>450</v>
      </c>
      <c r="C143" s="3" t="s">
        <v>153</v>
      </c>
      <c r="D143" s="3"/>
      <c r="E143" s="3"/>
      <c r="F143" s="3"/>
      <c r="G143" s="3" t="str">
        <f t="shared" si="3"/>
        <v/>
      </c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6" t="s">
        <v>163</v>
      </c>
      <c r="U143" s="7">
        <v>1.78</v>
      </c>
      <c r="V143" s="8">
        <v>85.72895793</v>
      </c>
      <c r="W143" s="9" t="s">
        <v>451</v>
      </c>
      <c r="X143" s="6">
        <f t="shared" si="4"/>
        <v>0</v>
      </c>
      <c r="Y143" s="10">
        <v>72.0</v>
      </c>
      <c r="Z143" s="3" t="s">
        <v>391</v>
      </c>
      <c r="AA143" s="3">
        <v>63.0</v>
      </c>
      <c r="AB143" s="3">
        <v>78.0</v>
      </c>
      <c r="AC143" s="3">
        <v>58.0</v>
      </c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>
        <v>91.0</v>
      </c>
      <c r="AP143" s="3"/>
      <c r="AQ143" s="4"/>
      <c r="AR143" s="3"/>
      <c r="AS143" s="3"/>
      <c r="BS143" s="14"/>
    </row>
    <row r="144" ht="14.25" customHeight="1">
      <c r="A144" s="3" t="s">
        <v>388</v>
      </c>
      <c r="B144" s="4" t="s">
        <v>452</v>
      </c>
      <c r="C144" s="3" t="s">
        <v>153</v>
      </c>
      <c r="D144" s="17" t="s">
        <v>252</v>
      </c>
      <c r="E144" s="3">
        <f>G144-F144+1</f>
        <v>2</v>
      </c>
      <c r="F144" s="3" t="str">
        <f>LEFT(D144, SEARCH("-",D144,1)-1)</f>
        <v>2018</v>
      </c>
      <c r="G144" s="3" t="str">
        <f t="shared" si="3"/>
        <v>2019</v>
      </c>
      <c r="H144" s="17">
        <v>9.0</v>
      </c>
      <c r="I144" s="17">
        <v>9.0</v>
      </c>
      <c r="J144" s="17">
        <v>0.0</v>
      </c>
      <c r="K144" s="17">
        <v>10.0</v>
      </c>
      <c r="L144" s="17">
        <v>2.0</v>
      </c>
      <c r="M144" s="17">
        <v>0.0</v>
      </c>
      <c r="N144" s="17">
        <v>0.0</v>
      </c>
      <c r="O144" s="17">
        <v>0.0</v>
      </c>
      <c r="P144" s="17">
        <v>7.0</v>
      </c>
      <c r="Q144" s="17">
        <v>2.0</v>
      </c>
      <c r="R144" s="17">
        <v>0.0</v>
      </c>
      <c r="S144" s="17">
        <v>77.77</v>
      </c>
      <c r="T144" s="6" t="s">
        <v>173</v>
      </c>
      <c r="U144" s="7">
        <v>1.88</v>
      </c>
      <c r="V144" s="8">
        <v>100.69750614</v>
      </c>
      <c r="W144" s="9" t="s">
        <v>453</v>
      </c>
      <c r="X144" s="6">
        <f t="shared" si="4"/>
        <v>1</v>
      </c>
      <c r="Y144" s="10">
        <v>67.0</v>
      </c>
      <c r="Z144" s="3" t="s">
        <v>394</v>
      </c>
      <c r="AA144" s="3">
        <v>69.0</v>
      </c>
      <c r="AB144" s="3">
        <v>72.0</v>
      </c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>
        <v>75.0</v>
      </c>
      <c r="AQ144" s="4">
        <v>116.0</v>
      </c>
      <c r="AR144" s="3">
        <v>33.0</v>
      </c>
      <c r="AS144" s="3">
        <f>AQ144/AR144</f>
        <v>3.515151515</v>
      </c>
      <c r="AT144" s="11">
        <v>298.0</v>
      </c>
      <c r="AU144" s="11">
        <v>5.0</v>
      </c>
      <c r="AV144" s="11">
        <v>1.0</v>
      </c>
      <c r="AW144" s="11">
        <v>0.0</v>
      </c>
      <c r="AX144" s="11">
        <v>0.0</v>
      </c>
      <c r="AY144" s="11">
        <v>0.0</v>
      </c>
      <c r="AZ144" s="11">
        <v>0.0</v>
      </c>
      <c r="BA144" s="11">
        <v>8.0</v>
      </c>
      <c r="BB144" s="11">
        <v>3.0</v>
      </c>
      <c r="BC144" s="11">
        <v>14.0</v>
      </c>
      <c r="BD144" s="11">
        <v>0.0</v>
      </c>
      <c r="BE144" s="11">
        <v>13.0</v>
      </c>
      <c r="BF144" s="11">
        <v>1.0</v>
      </c>
      <c r="BG144" s="11">
        <v>39.0</v>
      </c>
      <c r="BH144" s="11">
        <v>4.0</v>
      </c>
      <c r="BI144" s="11">
        <v>2.0</v>
      </c>
      <c r="BJ144" s="11">
        <v>4.0</v>
      </c>
      <c r="BK144" s="11">
        <v>2.0</v>
      </c>
      <c r="BL144" s="11">
        <v>2.0</v>
      </c>
      <c r="BM144" s="11">
        <v>4.0</v>
      </c>
      <c r="BN144" s="11">
        <v>2.0</v>
      </c>
      <c r="BO144" s="11">
        <v>0.0</v>
      </c>
      <c r="BP144" s="11">
        <v>0.0</v>
      </c>
      <c r="BQ144" s="11">
        <v>0.0</v>
      </c>
      <c r="BR144" s="11">
        <v>0.0</v>
      </c>
      <c r="BS144" s="14"/>
    </row>
    <row r="145" ht="14.25" customHeight="1">
      <c r="A145" s="3" t="s">
        <v>388</v>
      </c>
      <c r="B145" s="4" t="s">
        <v>454</v>
      </c>
      <c r="C145" s="3" t="s">
        <v>153</v>
      </c>
      <c r="D145" s="3"/>
      <c r="E145" s="3"/>
      <c r="F145" s="3"/>
      <c r="G145" s="3" t="str">
        <f t="shared" si="3"/>
        <v/>
      </c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6" t="s">
        <v>173</v>
      </c>
      <c r="U145" s="7">
        <v>1.83</v>
      </c>
      <c r="V145" s="8">
        <v>92.98643585</v>
      </c>
      <c r="W145" s="9" t="s">
        <v>455</v>
      </c>
      <c r="X145" s="6">
        <f t="shared" si="4"/>
        <v>0</v>
      </c>
      <c r="Y145" s="10">
        <v>88.0</v>
      </c>
      <c r="Z145" s="3" t="s">
        <v>368</v>
      </c>
      <c r="AA145" s="3">
        <v>92.0</v>
      </c>
      <c r="AB145" s="3">
        <v>78.0</v>
      </c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>
        <v>76.0</v>
      </c>
      <c r="AQ145" s="4"/>
      <c r="AR145" s="3"/>
      <c r="AS145" s="3"/>
      <c r="BS145" s="14"/>
    </row>
    <row r="146" ht="14.25" customHeight="1">
      <c r="A146" s="3" t="s">
        <v>388</v>
      </c>
      <c r="B146" s="4" t="s">
        <v>456</v>
      </c>
      <c r="C146" s="3" t="s">
        <v>153</v>
      </c>
      <c r="D146" s="5" t="s">
        <v>252</v>
      </c>
      <c r="E146" s="3">
        <f t="shared" ref="E146:E148" si="48">G146-F146+1</f>
        <v>2</v>
      </c>
      <c r="F146" s="3" t="str">
        <f t="shared" ref="F146:F148" si="49">LEFT(D146, SEARCH("-",D146,1)-1)</f>
        <v>2018</v>
      </c>
      <c r="G146" s="3" t="str">
        <f t="shared" si="3"/>
        <v>2019</v>
      </c>
      <c r="H146" s="5">
        <v>7.0</v>
      </c>
      <c r="I146" s="5">
        <v>2.0</v>
      </c>
      <c r="J146" s="5">
        <v>5.0</v>
      </c>
      <c r="K146" s="5">
        <v>5.0</v>
      </c>
      <c r="L146" s="5">
        <v>1.0</v>
      </c>
      <c r="M146" s="5">
        <v>0.0</v>
      </c>
      <c r="N146" s="5">
        <v>0.0</v>
      </c>
      <c r="O146" s="5">
        <v>0.0</v>
      </c>
      <c r="P146" s="5">
        <v>7.0</v>
      </c>
      <c r="Q146" s="5">
        <v>0.0</v>
      </c>
      <c r="R146" s="5">
        <v>0.0</v>
      </c>
      <c r="S146" s="5">
        <v>100.0</v>
      </c>
      <c r="T146" s="6" t="s">
        <v>173</v>
      </c>
      <c r="U146" s="7">
        <v>1.88</v>
      </c>
      <c r="V146" s="8">
        <v>111.58372302000001</v>
      </c>
      <c r="W146" s="9" t="s">
        <v>457</v>
      </c>
      <c r="X146" s="6">
        <f t="shared" si="4"/>
        <v>1</v>
      </c>
      <c r="Y146" s="10">
        <v>65.0</v>
      </c>
      <c r="Z146" s="3" t="s">
        <v>415</v>
      </c>
      <c r="AA146" s="3">
        <v>48.0</v>
      </c>
      <c r="AB146" s="3">
        <v>68.0</v>
      </c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>
        <v>57.0</v>
      </c>
      <c r="AQ146" s="4">
        <v>31.0</v>
      </c>
      <c r="AR146" s="3">
        <v>10.0</v>
      </c>
      <c r="AS146" s="3">
        <f t="shared" ref="AS146:AS148" si="50">AQ146/AR146</f>
        <v>3.1</v>
      </c>
      <c r="AT146" s="11">
        <v>102.0</v>
      </c>
      <c r="AU146" s="11">
        <v>5.0</v>
      </c>
      <c r="AV146" s="11">
        <v>1.0</v>
      </c>
      <c r="AW146" s="11">
        <v>0.0</v>
      </c>
      <c r="AX146" s="11">
        <v>0.0</v>
      </c>
      <c r="AY146" s="11">
        <v>0.0</v>
      </c>
      <c r="AZ146" s="11">
        <v>0.0</v>
      </c>
      <c r="BA146" s="11">
        <v>5.0</v>
      </c>
      <c r="BB146" s="11">
        <v>0.0</v>
      </c>
      <c r="BC146" s="11">
        <v>4.0</v>
      </c>
      <c r="BD146" s="11">
        <v>0.0</v>
      </c>
      <c r="BE146" s="11">
        <v>11.0</v>
      </c>
      <c r="BF146" s="11">
        <v>1.0</v>
      </c>
      <c r="BG146" s="11">
        <v>15.0</v>
      </c>
      <c r="BH146" s="11">
        <v>0.0</v>
      </c>
      <c r="BI146" s="11">
        <v>1.0</v>
      </c>
      <c r="BJ146" s="11">
        <v>0.0</v>
      </c>
      <c r="BK146" s="11">
        <v>0.0</v>
      </c>
      <c r="BL146" s="11">
        <v>0.0</v>
      </c>
      <c r="BM146" s="11">
        <v>1.0</v>
      </c>
      <c r="BN146" s="11">
        <v>0.0</v>
      </c>
      <c r="BO146" s="11">
        <v>0.0</v>
      </c>
      <c r="BP146" s="11">
        <v>0.0</v>
      </c>
      <c r="BQ146" s="11">
        <v>0.0</v>
      </c>
      <c r="BR146" s="11">
        <v>0.0</v>
      </c>
      <c r="BS146" s="14"/>
    </row>
    <row r="147" ht="14.25" customHeight="1">
      <c r="A147" s="3" t="s">
        <v>388</v>
      </c>
      <c r="B147" s="4" t="s">
        <v>458</v>
      </c>
      <c r="C147" s="3" t="s">
        <v>153</v>
      </c>
      <c r="D147" s="5" t="s">
        <v>459</v>
      </c>
      <c r="E147" s="3">
        <f t="shared" si="48"/>
        <v>9</v>
      </c>
      <c r="F147" s="3" t="str">
        <f t="shared" si="49"/>
        <v>2011</v>
      </c>
      <c r="G147" s="3" t="str">
        <f t="shared" si="3"/>
        <v>2019</v>
      </c>
      <c r="H147" s="5">
        <v>37.0</v>
      </c>
      <c r="I147" s="5">
        <v>35.0</v>
      </c>
      <c r="J147" s="5">
        <v>2.0</v>
      </c>
      <c r="K147" s="5">
        <v>95.0</v>
      </c>
      <c r="L147" s="5">
        <v>19.0</v>
      </c>
      <c r="M147" s="5">
        <v>0.0</v>
      </c>
      <c r="N147" s="5">
        <v>0.0</v>
      </c>
      <c r="O147" s="5">
        <v>0.0</v>
      </c>
      <c r="P147" s="5">
        <v>26.0</v>
      </c>
      <c r="Q147" s="5">
        <v>10.0</v>
      </c>
      <c r="R147" s="5">
        <v>1.0</v>
      </c>
      <c r="S147" s="5">
        <v>71.62</v>
      </c>
      <c r="T147" s="6" t="s">
        <v>188</v>
      </c>
      <c r="U147" s="7">
        <v>1.93</v>
      </c>
      <c r="V147" s="8">
        <v>104.77983747</v>
      </c>
      <c r="W147" s="9" t="s">
        <v>460</v>
      </c>
      <c r="X147" s="6">
        <f t="shared" si="4"/>
        <v>1</v>
      </c>
      <c r="Y147" s="10">
        <v>75.0</v>
      </c>
      <c r="Z147" s="3" t="s">
        <v>415</v>
      </c>
      <c r="AA147" s="3">
        <v>61.0</v>
      </c>
      <c r="AB147" s="3">
        <v>66.0</v>
      </c>
      <c r="AC147" s="3">
        <v>59.0</v>
      </c>
      <c r="AD147" s="3">
        <v>93.0</v>
      </c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4">
        <v>129.0</v>
      </c>
      <c r="AR147" s="3">
        <v>21.0</v>
      </c>
      <c r="AS147" s="3">
        <f t="shared" si="50"/>
        <v>6.142857143</v>
      </c>
      <c r="AT147" s="11">
        <v>248.0</v>
      </c>
      <c r="AU147" s="11">
        <v>10.0</v>
      </c>
      <c r="AV147" s="11">
        <v>2.0</v>
      </c>
      <c r="AW147" s="11">
        <v>0.0</v>
      </c>
      <c r="AX147" s="11">
        <v>0.0</v>
      </c>
      <c r="AY147" s="11">
        <v>0.0</v>
      </c>
      <c r="AZ147" s="11">
        <v>0.0</v>
      </c>
      <c r="BA147" s="11">
        <v>7.0</v>
      </c>
      <c r="BB147" s="11">
        <v>2.0</v>
      </c>
      <c r="BC147" s="11">
        <v>10.0</v>
      </c>
      <c r="BD147" s="11">
        <v>1.0</v>
      </c>
      <c r="BE147" s="11">
        <v>3.0</v>
      </c>
      <c r="BF147" s="11">
        <v>1.0</v>
      </c>
      <c r="BG147" s="11">
        <v>19.0</v>
      </c>
      <c r="BH147" s="11">
        <v>1.0</v>
      </c>
      <c r="BI147" s="11">
        <v>5.0</v>
      </c>
      <c r="BJ147" s="11">
        <v>4.0</v>
      </c>
      <c r="BK147" s="11">
        <v>4.0</v>
      </c>
      <c r="BL147" s="11">
        <v>2.0</v>
      </c>
      <c r="BM147" s="11">
        <v>0.0</v>
      </c>
      <c r="BN147" s="11">
        <v>3.0</v>
      </c>
      <c r="BO147" s="11">
        <v>1.0</v>
      </c>
      <c r="BP147" s="11">
        <v>0.0</v>
      </c>
      <c r="BQ147" s="11">
        <v>0.0</v>
      </c>
      <c r="BR147" s="11">
        <v>0.0</v>
      </c>
      <c r="BS147" s="14"/>
    </row>
    <row r="148" ht="14.25" customHeight="1">
      <c r="A148" s="3" t="s">
        <v>388</v>
      </c>
      <c r="B148" s="4" t="s">
        <v>461</v>
      </c>
      <c r="C148" s="3" t="s">
        <v>153</v>
      </c>
      <c r="D148" s="5" t="s">
        <v>252</v>
      </c>
      <c r="E148" s="3">
        <f t="shared" si="48"/>
        <v>2</v>
      </c>
      <c r="F148" s="3" t="str">
        <f t="shared" si="49"/>
        <v>2018</v>
      </c>
      <c r="G148" s="3" t="str">
        <f t="shared" si="3"/>
        <v>2019</v>
      </c>
      <c r="H148" s="5">
        <v>7.0</v>
      </c>
      <c r="I148" s="5">
        <v>7.0</v>
      </c>
      <c r="J148" s="5">
        <v>0.0</v>
      </c>
      <c r="K148" s="5">
        <v>15.0</v>
      </c>
      <c r="L148" s="5">
        <v>3.0</v>
      </c>
      <c r="M148" s="5">
        <v>0.0</v>
      </c>
      <c r="N148" s="5">
        <v>0.0</v>
      </c>
      <c r="O148" s="5">
        <v>0.0</v>
      </c>
      <c r="P148" s="5">
        <v>6.0</v>
      </c>
      <c r="Q148" s="5">
        <v>1.0</v>
      </c>
      <c r="R148" s="5">
        <v>0.0</v>
      </c>
      <c r="S148" s="5">
        <v>85.71</v>
      </c>
      <c r="T148" s="6" t="s">
        <v>184</v>
      </c>
      <c r="U148" s="7">
        <v>1.88</v>
      </c>
      <c r="V148" s="8">
        <v>93.89362059</v>
      </c>
      <c r="W148" s="9" t="s">
        <v>462</v>
      </c>
      <c r="X148" s="6">
        <f t="shared" si="4"/>
        <v>1</v>
      </c>
      <c r="Y148" s="10">
        <v>74.0</v>
      </c>
      <c r="Z148" s="3" t="s">
        <v>391</v>
      </c>
      <c r="AA148" s="3">
        <v>76.0</v>
      </c>
      <c r="AB148" s="3">
        <v>73.0</v>
      </c>
      <c r="AC148" s="3">
        <v>85.0</v>
      </c>
      <c r="AD148" s="3">
        <v>92.0</v>
      </c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4">
        <v>257.0</v>
      </c>
      <c r="AR148" s="3">
        <v>44.0</v>
      </c>
      <c r="AS148" s="3">
        <f t="shared" si="50"/>
        <v>5.840909091</v>
      </c>
      <c r="AT148" s="11">
        <v>400.0</v>
      </c>
      <c r="AU148" s="11">
        <v>15.0</v>
      </c>
      <c r="AV148" s="11">
        <v>3.0</v>
      </c>
      <c r="AW148" s="11">
        <v>1.0</v>
      </c>
      <c r="AX148" s="11">
        <v>0.0</v>
      </c>
      <c r="AY148" s="11">
        <v>0.0</v>
      </c>
      <c r="AZ148" s="11">
        <v>0.0</v>
      </c>
      <c r="BA148" s="11">
        <v>8.0</v>
      </c>
      <c r="BB148" s="11">
        <v>9.0</v>
      </c>
      <c r="BC148" s="11">
        <v>13.0</v>
      </c>
      <c r="BD148" s="11">
        <v>0.0</v>
      </c>
      <c r="BE148" s="11">
        <v>10.0</v>
      </c>
      <c r="BF148" s="11">
        <v>4.0</v>
      </c>
      <c r="BG148" s="11">
        <v>12.0</v>
      </c>
      <c r="BH148" s="11">
        <v>4.0</v>
      </c>
      <c r="BI148" s="11">
        <v>1.0</v>
      </c>
      <c r="BJ148" s="11">
        <v>4.0</v>
      </c>
      <c r="BK148" s="11">
        <v>3.0</v>
      </c>
      <c r="BL148" s="11">
        <v>2.0</v>
      </c>
      <c r="BM148" s="11">
        <v>10.0</v>
      </c>
      <c r="BN148" s="11">
        <v>17.0</v>
      </c>
      <c r="BO148" s="11">
        <v>0.0</v>
      </c>
      <c r="BP148" s="11">
        <v>0.0</v>
      </c>
      <c r="BQ148" s="11">
        <v>0.0</v>
      </c>
      <c r="BR148" s="11">
        <v>0.0</v>
      </c>
      <c r="BS148" s="14"/>
    </row>
    <row r="149" ht="14.25" customHeight="1">
      <c r="A149" s="3" t="s">
        <v>388</v>
      </c>
      <c r="B149" s="4" t="s">
        <v>463</v>
      </c>
      <c r="C149" s="3" t="s">
        <v>153</v>
      </c>
      <c r="D149" s="3"/>
      <c r="E149" s="3"/>
      <c r="F149" s="3"/>
      <c r="G149" s="3" t="str">
        <f t="shared" si="3"/>
        <v/>
      </c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6" t="s">
        <v>383</v>
      </c>
      <c r="U149" s="7">
        <v>1.85</v>
      </c>
      <c r="V149" s="8">
        <v>99.79032140000001</v>
      </c>
      <c r="W149" s="9" t="s">
        <v>464</v>
      </c>
      <c r="X149" s="6">
        <f t="shared" si="4"/>
        <v>0</v>
      </c>
      <c r="Y149" s="10">
        <v>71.0</v>
      </c>
      <c r="Z149" s="3" t="s">
        <v>391</v>
      </c>
      <c r="AA149" s="3">
        <v>54.0</v>
      </c>
      <c r="AB149" s="3">
        <v>72.0</v>
      </c>
      <c r="AC149" s="3">
        <v>81.0</v>
      </c>
      <c r="AD149" s="3">
        <v>93.0</v>
      </c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4"/>
      <c r="AR149" s="3"/>
      <c r="AS149" s="3"/>
      <c r="BS149" s="14"/>
    </row>
    <row r="150" ht="14.25" customHeight="1">
      <c r="A150" s="3" t="s">
        <v>388</v>
      </c>
      <c r="B150" s="4" t="s">
        <v>465</v>
      </c>
      <c r="C150" s="3" t="s">
        <v>153</v>
      </c>
      <c r="D150" s="3"/>
      <c r="E150" s="3"/>
      <c r="F150" s="3"/>
      <c r="G150" s="3" t="str">
        <f t="shared" si="3"/>
        <v/>
      </c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6" t="s">
        <v>184</v>
      </c>
      <c r="U150" s="7">
        <v>1.85</v>
      </c>
      <c r="V150" s="8" t="s">
        <v>189</v>
      </c>
      <c r="W150" s="9" t="s">
        <v>466</v>
      </c>
      <c r="X150" s="6">
        <f t="shared" si="4"/>
        <v>0</v>
      </c>
      <c r="Y150" s="10">
        <v>76.0</v>
      </c>
      <c r="Z150" s="3" t="s">
        <v>394</v>
      </c>
      <c r="AA150" s="3">
        <v>61.0</v>
      </c>
      <c r="AB150" s="3"/>
      <c r="AC150" s="3"/>
      <c r="AD150" s="3">
        <v>89.0</v>
      </c>
      <c r="AE150" s="3"/>
      <c r="AF150" s="3"/>
      <c r="AG150" s="3"/>
      <c r="AH150" s="3"/>
      <c r="AI150" s="3"/>
      <c r="AJ150" s="3"/>
      <c r="AK150" s="3"/>
      <c r="AL150" s="3"/>
      <c r="AM150" s="3">
        <v>91.0</v>
      </c>
      <c r="AN150" s="3">
        <v>81.0</v>
      </c>
      <c r="AO150" s="3"/>
      <c r="AP150" s="3"/>
      <c r="AQ150" s="4"/>
      <c r="AR150" s="3"/>
      <c r="AS150" s="3"/>
      <c r="BS150" s="14"/>
    </row>
    <row r="151" ht="14.25" customHeight="1">
      <c r="A151" s="3" t="s">
        <v>388</v>
      </c>
      <c r="B151" s="4" t="s">
        <v>467</v>
      </c>
      <c r="C151" s="3" t="s">
        <v>153</v>
      </c>
      <c r="D151" s="3"/>
      <c r="E151" s="3"/>
      <c r="F151" s="3"/>
      <c r="G151" s="3" t="str">
        <f t="shared" si="3"/>
        <v/>
      </c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6" t="s">
        <v>188</v>
      </c>
      <c r="U151" s="7">
        <v>1.91</v>
      </c>
      <c r="V151" s="8">
        <v>87.99691978</v>
      </c>
      <c r="W151" s="9" t="s">
        <v>468</v>
      </c>
      <c r="X151" s="6">
        <f t="shared" si="4"/>
        <v>0</v>
      </c>
      <c r="Y151" s="10">
        <v>74.0</v>
      </c>
      <c r="Z151" s="3" t="s">
        <v>311</v>
      </c>
      <c r="AA151" s="3">
        <v>85.0</v>
      </c>
      <c r="AB151" s="3">
        <v>77.0</v>
      </c>
      <c r="AC151" s="3">
        <v>85.0</v>
      </c>
      <c r="AD151" s="3">
        <v>82.0</v>
      </c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4"/>
      <c r="AR151" s="3"/>
      <c r="AS151" s="3"/>
      <c r="BS151" s="14"/>
    </row>
    <row r="152" ht="14.25" customHeight="1">
      <c r="A152" s="3" t="s">
        <v>388</v>
      </c>
      <c r="B152" s="4" t="s">
        <v>469</v>
      </c>
      <c r="C152" s="3" t="s">
        <v>153</v>
      </c>
      <c r="D152" s="5" t="s">
        <v>73</v>
      </c>
      <c r="E152" s="3">
        <f t="shared" ref="E152:E156" si="51">G152-F152+1</f>
        <v>1</v>
      </c>
      <c r="F152" s="3" t="str">
        <f t="shared" ref="F152:F156" si="52">LEFT(D152, SEARCH("-",D152,1)-1)</f>
        <v>2019</v>
      </c>
      <c r="G152" s="3" t="str">
        <f t="shared" si="3"/>
        <v>2019</v>
      </c>
      <c r="H152" s="5">
        <v>1.0</v>
      </c>
      <c r="I152" s="5">
        <v>1.0</v>
      </c>
      <c r="J152" s="5">
        <v>0.0</v>
      </c>
      <c r="K152" s="5">
        <v>0.0</v>
      </c>
      <c r="L152" s="5">
        <v>0.0</v>
      </c>
      <c r="M152" s="5">
        <v>0.0</v>
      </c>
      <c r="N152" s="5">
        <v>0.0</v>
      </c>
      <c r="O152" s="5">
        <v>0.0</v>
      </c>
      <c r="P152" s="5">
        <v>1.0</v>
      </c>
      <c r="Q152" s="5">
        <v>0.0</v>
      </c>
      <c r="R152" s="5">
        <v>0.0</v>
      </c>
      <c r="S152" s="5">
        <v>100.0</v>
      </c>
      <c r="T152" s="6" t="s">
        <v>188</v>
      </c>
      <c r="U152" s="7">
        <v>1.83</v>
      </c>
      <c r="V152" s="8">
        <v>90.718474</v>
      </c>
      <c r="W152" s="9" t="s">
        <v>470</v>
      </c>
      <c r="X152" s="6">
        <f t="shared" si="4"/>
        <v>1</v>
      </c>
      <c r="Y152" s="10">
        <v>59.0</v>
      </c>
      <c r="Z152" s="3" t="s">
        <v>471</v>
      </c>
      <c r="AA152" s="3">
        <v>61.0</v>
      </c>
      <c r="AB152" s="3">
        <v>71.0</v>
      </c>
      <c r="AC152" s="3">
        <v>82.0</v>
      </c>
      <c r="AD152" s="3">
        <v>92.0</v>
      </c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4">
        <v>72.0</v>
      </c>
      <c r="AR152" s="3">
        <v>12.0</v>
      </c>
      <c r="AS152" s="3">
        <f>AQ152/AR152</f>
        <v>6</v>
      </c>
      <c r="AT152" s="11">
        <v>80.0</v>
      </c>
      <c r="AU152" s="11">
        <v>0.0</v>
      </c>
      <c r="AV152" s="11">
        <v>0.0</v>
      </c>
      <c r="AW152" s="11">
        <v>0.0</v>
      </c>
      <c r="AX152" s="11">
        <v>0.0</v>
      </c>
      <c r="AY152" s="11">
        <v>0.0</v>
      </c>
      <c r="AZ152" s="11">
        <v>0.0</v>
      </c>
      <c r="BA152" s="11">
        <v>1.0</v>
      </c>
      <c r="BB152" s="11">
        <v>0.0</v>
      </c>
      <c r="BC152" s="11">
        <v>9.0</v>
      </c>
      <c r="BD152" s="11">
        <v>0.0</v>
      </c>
      <c r="BE152" s="11">
        <v>1.0</v>
      </c>
      <c r="BF152" s="11">
        <v>0.0</v>
      </c>
      <c r="BG152" s="11">
        <v>3.0</v>
      </c>
      <c r="BH152" s="11">
        <v>0.0</v>
      </c>
      <c r="BI152" s="11">
        <v>0.0</v>
      </c>
      <c r="BJ152" s="11">
        <v>1.0</v>
      </c>
      <c r="BK152" s="11">
        <v>0.0</v>
      </c>
      <c r="BL152" s="11">
        <v>0.0</v>
      </c>
      <c r="BM152" s="11">
        <v>1.0</v>
      </c>
      <c r="BN152" s="11">
        <v>0.0</v>
      </c>
      <c r="BO152" s="11">
        <v>0.0</v>
      </c>
      <c r="BP152" s="11">
        <v>0.0</v>
      </c>
      <c r="BQ152" s="11">
        <v>0.0</v>
      </c>
      <c r="BR152" s="11">
        <v>0.0</v>
      </c>
      <c r="BS152" s="14"/>
    </row>
    <row r="153" ht="14.25" customHeight="1">
      <c r="A153" s="3" t="s">
        <v>388</v>
      </c>
      <c r="B153" s="4" t="s">
        <v>472</v>
      </c>
      <c r="C153" s="3" t="s">
        <v>153</v>
      </c>
      <c r="D153" s="5" t="s">
        <v>473</v>
      </c>
      <c r="E153" s="3">
        <f t="shared" si="51"/>
        <v>10</v>
      </c>
      <c r="F153" s="3" t="str">
        <f t="shared" si="52"/>
        <v>2009</v>
      </c>
      <c r="G153" s="3" t="str">
        <f t="shared" si="3"/>
        <v>2018</v>
      </c>
      <c r="H153" s="5">
        <v>37.0</v>
      </c>
      <c r="I153" s="5">
        <v>35.0</v>
      </c>
      <c r="J153" s="5">
        <v>2.0</v>
      </c>
      <c r="K153" s="5">
        <v>388.0</v>
      </c>
      <c r="L153" s="5">
        <v>9.0</v>
      </c>
      <c r="M153" s="5">
        <v>35.0</v>
      </c>
      <c r="N153" s="5">
        <v>91.0</v>
      </c>
      <c r="O153" s="5">
        <v>0.0</v>
      </c>
      <c r="P153" s="5">
        <v>24.0</v>
      </c>
      <c r="Q153" s="5">
        <v>13.0</v>
      </c>
      <c r="R153" s="5">
        <v>0.0</v>
      </c>
      <c r="S153" s="5">
        <v>64.86</v>
      </c>
      <c r="T153" s="6" t="s">
        <v>198</v>
      </c>
      <c r="U153" s="7">
        <v>1.78</v>
      </c>
      <c r="V153" s="8">
        <v>80.73944186</v>
      </c>
      <c r="W153" s="9" t="s">
        <v>474</v>
      </c>
      <c r="X153" s="6">
        <f t="shared" si="4"/>
        <v>1</v>
      </c>
      <c r="Y153" s="10">
        <v>79.0</v>
      </c>
      <c r="Z153" s="3" t="s">
        <v>394</v>
      </c>
      <c r="AA153" s="3">
        <v>82.0</v>
      </c>
      <c r="AB153" s="3"/>
      <c r="AC153" s="3"/>
      <c r="AD153" s="3">
        <v>85.0</v>
      </c>
      <c r="AE153" s="3"/>
      <c r="AF153" s="3"/>
      <c r="AG153" s="3"/>
      <c r="AH153" s="3"/>
      <c r="AI153" s="3"/>
      <c r="AJ153" s="3"/>
      <c r="AK153" s="3"/>
      <c r="AL153" s="3"/>
      <c r="AM153" s="3">
        <v>90.0</v>
      </c>
      <c r="AN153" s="3">
        <v>89.0</v>
      </c>
      <c r="AO153" s="3"/>
      <c r="AP153" s="3"/>
      <c r="AQ153" s="4"/>
      <c r="AR153" s="3"/>
      <c r="AS153" s="3"/>
      <c r="BS153" s="14"/>
    </row>
    <row r="154" ht="14.25" customHeight="1">
      <c r="A154" s="3" t="s">
        <v>388</v>
      </c>
      <c r="B154" s="4" t="s">
        <v>475</v>
      </c>
      <c r="C154" s="3" t="s">
        <v>153</v>
      </c>
      <c r="D154" s="5" t="s">
        <v>241</v>
      </c>
      <c r="E154" s="3">
        <f t="shared" si="51"/>
        <v>6</v>
      </c>
      <c r="F154" s="3" t="str">
        <f t="shared" si="52"/>
        <v>2014</v>
      </c>
      <c r="G154" s="3" t="str">
        <f t="shared" si="3"/>
        <v>2019</v>
      </c>
      <c r="H154" s="5">
        <v>27.0</v>
      </c>
      <c r="I154" s="5">
        <v>24.0</v>
      </c>
      <c r="J154" s="5">
        <v>3.0</v>
      </c>
      <c r="K154" s="5">
        <v>35.0</v>
      </c>
      <c r="L154" s="5">
        <v>7.0</v>
      </c>
      <c r="M154" s="5">
        <v>0.0</v>
      </c>
      <c r="N154" s="5">
        <v>0.0</v>
      </c>
      <c r="O154" s="5">
        <v>0.0</v>
      </c>
      <c r="P154" s="5">
        <v>18.0</v>
      </c>
      <c r="Q154" s="5">
        <v>8.0</v>
      </c>
      <c r="R154" s="5">
        <v>1.0</v>
      </c>
      <c r="S154" s="5">
        <v>68.51</v>
      </c>
      <c r="T154" s="6" t="s">
        <v>184</v>
      </c>
      <c r="U154" s="7">
        <v>1.88</v>
      </c>
      <c r="V154" s="8">
        <v>84.82177319</v>
      </c>
      <c r="W154" s="9" t="s">
        <v>476</v>
      </c>
      <c r="X154" s="6">
        <f t="shared" si="4"/>
        <v>1</v>
      </c>
      <c r="Y154" s="10">
        <v>86.0</v>
      </c>
      <c r="Z154" s="3" t="s">
        <v>368</v>
      </c>
      <c r="AA154" s="3">
        <v>59.0</v>
      </c>
      <c r="AB154" s="3">
        <v>73.0</v>
      </c>
      <c r="AC154" s="3">
        <v>81.0</v>
      </c>
      <c r="AD154" s="3">
        <v>92.0</v>
      </c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4">
        <v>216.0</v>
      </c>
      <c r="AR154" s="3">
        <v>49.0</v>
      </c>
      <c r="AS154" s="3">
        <f t="shared" ref="AS154:AS156" si="53">AQ154/AR154</f>
        <v>4.408163265</v>
      </c>
      <c r="AT154" s="11">
        <v>339.0</v>
      </c>
      <c r="AU154" s="11">
        <v>0.0</v>
      </c>
      <c r="AV154" s="11">
        <v>0.0</v>
      </c>
      <c r="AW154" s="11">
        <v>1.0</v>
      </c>
      <c r="AX154" s="11">
        <v>0.0</v>
      </c>
      <c r="AY154" s="11">
        <v>0.0</v>
      </c>
      <c r="AZ154" s="11">
        <v>0.0</v>
      </c>
      <c r="BA154" s="11">
        <v>13.0</v>
      </c>
      <c r="BB154" s="11">
        <v>4.0</v>
      </c>
      <c r="BC154" s="11">
        <v>7.0</v>
      </c>
      <c r="BD154" s="11">
        <v>0.0</v>
      </c>
      <c r="BE154" s="11">
        <v>20.0</v>
      </c>
      <c r="BF154" s="11">
        <v>5.0</v>
      </c>
      <c r="BG154" s="11">
        <v>7.0</v>
      </c>
      <c r="BH154" s="11">
        <v>3.0</v>
      </c>
      <c r="BI154" s="11">
        <v>1.0</v>
      </c>
      <c r="BJ154" s="11">
        <v>4.0</v>
      </c>
      <c r="BK154" s="11">
        <v>2.0</v>
      </c>
      <c r="BL154" s="11">
        <v>0.0</v>
      </c>
      <c r="BM154" s="11">
        <v>9.0</v>
      </c>
      <c r="BN154" s="11">
        <v>24.0</v>
      </c>
      <c r="BO154" s="11">
        <v>0.0</v>
      </c>
      <c r="BP154" s="11">
        <v>0.0</v>
      </c>
      <c r="BQ154" s="11">
        <v>0.0</v>
      </c>
      <c r="BR154" s="11">
        <v>0.0</v>
      </c>
      <c r="BS154" s="14"/>
    </row>
    <row r="155" ht="14.25" customHeight="1">
      <c r="A155" s="3" t="s">
        <v>477</v>
      </c>
      <c r="B155" s="3" t="s">
        <v>478</v>
      </c>
      <c r="C155" s="3" t="s">
        <v>72</v>
      </c>
      <c r="D155" s="3" t="s">
        <v>84</v>
      </c>
      <c r="E155" s="3">
        <f t="shared" si="51"/>
        <v>4</v>
      </c>
      <c r="F155" s="3" t="str">
        <f t="shared" si="52"/>
        <v>2016</v>
      </c>
      <c r="G155" s="3" t="str">
        <f t="shared" si="3"/>
        <v>2019</v>
      </c>
      <c r="H155" s="3">
        <v>7.0</v>
      </c>
      <c r="I155" s="3">
        <v>0.0</v>
      </c>
      <c r="J155" s="3">
        <v>7.0</v>
      </c>
      <c r="K155" s="3">
        <v>0.0</v>
      </c>
      <c r="L155" s="3">
        <v>0.0</v>
      </c>
      <c r="M155" s="3">
        <v>0.0</v>
      </c>
      <c r="N155" s="3">
        <v>0.0</v>
      </c>
      <c r="O155" s="3">
        <v>0.0</v>
      </c>
      <c r="P155" s="3">
        <v>5.0</v>
      </c>
      <c r="Q155" s="3">
        <v>1.0</v>
      </c>
      <c r="R155" s="3">
        <v>1.0</v>
      </c>
      <c r="S155" s="3">
        <v>78.57</v>
      </c>
      <c r="T155" s="6" t="s">
        <v>85</v>
      </c>
      <c r="U155" s="7">
        <v>1.83</v>
      </c>
      <c r="V155" s="8">
        <v>112.0</v>
      </c>
      <c r="W155" s="11" t="s">
        <v>479</v>
      </c>
      <c r="X155" s="11">
        <v>1.0</v>
      </c>
      <c r="Y155" s="10">
        <v>78.0</v>
      </c>
      <c r="Z155" s="3" t="s">
        <v>480</v>
      </c>
      <c r="AA155" s="3">
        <v>87.0</v>
      </c>
      <c r="AB155" s="3"/>
      <c r="AC155" s="3"/>
      <c r="AD155" s="3"/>
      <c r="AE155" s="3">
        <v>70.0</v>
      </c>
      <c r="AF155" s="3">
        <v>69.0</v>
      </c>
      <c r="AG155" s="3">
        <v>80.0</v>
      </c>
      <c r="AH155" s="3"/>
      <c r="AI155" s="3"/>
      <c r="AJ155" s="3"/>
      <c r="AK155" s="3"/>
      <c r="AL155" s="3"/>
      <c r="AM155" s="3"/>
      <c r="AN155" s="3"/>
      <c r="AO155" s="3"/>
      <c r="AP155" s="3"/>
      <c r="AQ155" s="3">
        <v>4.0</v>
      </c>
      <c r="AR155" s="3">
        <v>5.0</v>
      </c>
      <c r="AS155" s="3">
        <f t="shared" si="53"/>
        <v>0.8</v>
      </c>
      <c r="AT155" s="11">
        <v>52.0</v>
      </c>
      <c r="AU155" s="11">
        <v>0.0</v>
      </c>
      <c r="AV155" s="11">
        <v>0.0</v>
      </c>
      <c r="AW155" s="11">
        <v>0.0</v>
      </c>
      <c r="AX155" s="11">
        <v>0.0</v>
      </c>
      <c r="AY155" s="11">
        <v>0.0</v>
      </c>
      <c r="AZ155" s="11">
        <v>0.0</v>
      </c>
      <c r="BA155" s="11">
        <v>0.0</v>
      </c>
      <c r="BB155" s="11">
        <v>0.0</v>
      </c>
      <c r="BC155" s="11">
        <v>3.0</v>
      </c>
      <c r="BD155" s="11">
        <v>0.0</v>
      </c>
      <c r="BE155" s="11">
        <v>1.0</v>
      </c>
      <c r="BF155" s="11">
        <v>0.0</v>
      </c>
      <c r="BG155" s="11">
        <v>15.0</v>
      </c>
      <c r="BH155" s="11">
        <v>3.0</v>
      </c>
      <c r="BI155" s="11">
        <v>1.0</v>
      </c>
      <c r="BJ155" s="11">
        <v>1.0</v>
      </c>
      <c r="BK155" s="11">
        <v>1.0</v>
      </c>
      <c r="BL155" s="11">
        <v>0.0</v>
      </c>
      <c r="BM155" s="11">
        <v>0.0</v>
      </c>
      <c r="BN155" s="11">
        <v>0.0</v>
      </c>
      <c r="BO155" s="11">
        <v>0.0</v>
      </c>
      <c r="BP155" s="11">
        <v>0.0</v>
      </c>
      <c r="BQ155" s="11">
        <v>0.0</v>
      </c>
      <c r="BR155" s="11">
        <v>0.0</v>
      </c>
      <c r="BS155" s="3"/>
    </row>
    <row r="156" ht="14.25" customHeight="1">
      <c r="A156" s="3" t="s">
        <v>477</v>
      </c>
      <c r="B156" s="3" t="s">
        <v>481</v>
      </c>
      <c r="C156" s="3" t="s">
        <v>72</v>
      </c>
      <c r="D156" s="3" t="s">
        <v>73</v>
      </c>
      <c r="E156" s="3">
        <f t="shared" si="51"/>
        <v>1</v>
      </c>
      <c r="F156" s="3" t="str">
        <f t="shared" si="52"/>
        <v>2019</v>
      </c>
      <c r="G156" s="3" t="str">
        <f t="shared" si="3"/>
        <v>2019</v>
      </c>
      <c r="H156" s="3">
        <v>5.0</v>
      </c>
      <c r="I156" s="3">
        <v>5.0</v>
      </c>
      <c r="J156" s="3">
        <v>0.0</v>
      </c>
      <c r="K156" s="3">
        <v>10.0</v>
      </c>
      <c r="L156" s="3">
        <v>2.0</v>
      </c>
      <c r="M156" s="3">
        <v>0.0</v>
      </c>
      <c r="N156" s="3">
        <v>0.0</v>
      </c>
      <c r="O156" s="3">
        <v>0.0</v>
      </c>
      <c r="P156" s="3">
        <v>3.0</v>
      </c>
      <c r="Q156" s="3">
        <v>1.0</v>
      </c>
      <c r="R156" s="3">
        <v>1.0</v>
      </c>
      <c r="S156" s="3">
        <v>70.0</v>
      </c>
      <c r="T156" s="6" t="s">
        <v>131</v>
      </c>
      <c r="U156" s="7">
        <v>1.85</v>
      </c>
      <c r="V156" s="8">
        <v>110.0</v>
      </c>
      <c r="W156" s="11" t="s">
        <v>482</v>
      </c>
      <c r="X156" s="11">
        <v>1.0</v>
      </c>
      <c r="Y156" s="10">
        <v>73.0</v>
      </c>
      <c r="Z156" s="3" t="s">
        <v>371</v>
      </c>
      <c r="AA156" s="3">
        <v>86.0</v>
      </c>
      <c r="AB156" s="3"/>
      <c r="AC156" s="3"/>
      <c r="AD156" s="3"/>
      <c r="AE156" s="3"/>
      <c r="AF156" s="3"/>
      <c r="AG156" s="3">
        <v>86.0</v>
      </c>
      <c r="AH156" s="3"/>
      <c r="AI156" s="3"/>
      <c r="AJ156" s="3">
        <v>67.0</v>
      </c>
      <c r="AK156" s="3">
        <v>64.0</v>
      </c>
      <c r="AL156" s="3"/>
      <c r="AM156" s="3"/>
      <c r="AN156" s="3"/>
      <c r="AO156" s="3"/>
      <c r="AP156" s="3"/>
      <c r="AQ156" s="3">
        <v>66.0</v>
      </c>
      <c r="AR156" s="3">
        <v>28.0</v>
      </c>
      <c r="AS156" s="3">
        <f t="shared" si="53"/>
        <v>2.357142857</v>
      </c>
      <c r="AT156" s="11">
        <v>361.0</v>
      </c>
      <c r="AU156" s="11">
        <v>10.0</v>
      </c>
      <c r="AV156" s="11">
        <v>2.0</v>
      </c>
      <c r="AW156" s="11">
        <v>0.0</v>
      </c>
      <c r="AX156" s="11">
        <v>0.0</v>
      </c>
      <c r="AY156" s="11">
        <v>0.0</v>
      </c>
      <c r="AZ156" s="11">
        <v>0.0</v>
      </c>
      <c r="BA156" s="11">
        <v>4.0</v>
      </c>
      <c r="BB156" s="11">
        <v>3.0</v>
      </c>
      <c r="BC156" s="11">
        <v>11.0</v>
      </c>
      <c r="BD156" s="11">
        <v>0.0</v>
      </c>
      <c r="BE156" s="11">
        <v>10.0</v>
      </c>
      <c r="BF156" s="11">
        <v>0.0</v>
      </c>
      <c r="BG156" s="11">
        <v>86.0</v>
      </c>
      <c r="BH156" s="11">
        <v>10.0</v>
      </c>
      <c r="BI156" s="11">
        <v>5.0</v>
      </c>
      <c r="BJ156" s="11">
        <v>3.0</v>
      </c>
      <c r="BK156" s="11">
        <v>1.0</v>
      </c>
      <c r="BL156" s="11">
        <v>8.0</v>
      </c>
      <c r="BM156" s="11">
        <v>0.0</v>
      </c>
      <c r="BN156" s="11">
        <v>0.0</v>
      </c>
      <c r="BO156" s="11">
        <v>0.0</v>
      </c>
      <c r="BP156" s="11">
        <v>0.0</v>
      </c>
      <c r="BQ156" s="11">
        <v>1.0</v>
      </c>
      <c r="BR156" s="11">
        <v>0.0</v>
      </c>
      <c r="BS156" s="3"/>
    </row>
    <row r="157" ht="14.25" customHeight="1">
      <c r="A157" s="3" t="s">
        <v>477</v>
      </c>
      <c r="B157" s="3" t="s">
        <v>483</v>
      </c>
      <c r="C157" s="3" t="s">
        <v>72</v>
      </c>
      <c r="D157" s="3"/>
      <c r="E157" s="3"/>
      <c r="F157" s="3"/>
      <c r="G157" s="3" t="str">
        <f t="shared" si="3"/>
        <v/>
      </c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6" t="s">
        <v>85</v>
      </c>
      <c r="U157" s="7">
        <v>1.88</v>
      </c>
      <c r="V157" s="8">
        <v>105.0</v>
      </c>
      <c r="W157" s="11" t="s">
        <v>484</v>
      </c>
      <c r="X157" s="11">
        <v>0.0</v>
      </c>
      <c r="Y157" s="10"/>
      <c r="Z157" s="3" t="s">
        <v>433</v>
      </c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BS157" s="3"/>
    </row>
    <row r="158" ht="14.25" customHeight="1">
      <c r="A158" s="3" t="s">
        <v>477</v>
      </c>
      <c r="B158" s="3" t="s">
        <v>485</v>
      </c>
      <c r="C158" s="3" t="s">
        <v>72</v>
      </c>
      <c r="D158" s="3"/>
      <c r="E158" s="3"/>
      <c r="F158" s="3"/>
      <c r="G158" s="3" t="str">
        <f t="shared" si="3"/>
        <v/>
      </c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6" t="s">
        <v>114</v>
      </c>
      <c r="U158" s="7">
        <v>1.88</v>
      </c>
      <c r="V158" s="8">
        <v>102.0</v>
      </c>
      <c r="W158" s="11" t="s">
        <v>486</v>
      </c>
      <c r="X158" s="11">
        <v>0.0</v>
      </c>
      <c r="Y158" s="10"/>
      <c r="Z158" s="3" t="s">
        <v>368</v>
      </c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BS158" s="3"/>
    </row>
    <row r="159" ht="14.25" customHeight="1">
      <c r="A159" s="3" t="s">
        <v>477</v>
      </c>
      <c r="B159" s="3" t="s">
        <v>487</v>
      </c>
      <c r="C159" s="3" t="s">
        <v>72</v>
      </c>
      <c r="D159" s="3"/>
      <c r="E159" s="3"/>
      <c r="F159" s="3"/>
      <c r="G159" s="3" t="str">
        <f t="shared" si="3"/>
        <v/>
      </c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6" t="s">
        <v>121</v>
      </c>
      <c r="U159" s="7">
        <v>1.98</v>
      </c>
      <c r="V159" s="8">
        <v>108.0</v>
      </c>
      <c r="W159" s="11" t="s">
        <v>488</v>
      </c>
      <c r="X159" s="11">
        <v>0.0</v>
      </c>
      <c r="Y159" s="10"/>
      <c r="Z159" s="3" t="s">
        <v>433</v>
      </c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BS159" s="3"/>
    </row>
    <row r="160" ht="14.25" customHeight="1">
      <c r="A160" s="3" t="s">
        <v>477</v>
      </c>
      <c r="B160" s="3" t="s">
        <v>489</v>
      </c>
      <c r="C160" s="3" t="s">
        <v>72</v>
      </c>
      <c r="D160" s="3" t="s">
        <v>73</v>
      </c>
      <c r="E160" s="3">
        <f t="shared" ref="E160:E161" si="54">G160-F160+1</f>
        <v>1</v>
      </c>
      <c r="F160" s="3" t="str">
        <f t="shared" ref="F160:F161" si="55">LEFT(D160, SEARCH("-",D160,1)-1)</f>
        <v>2019</v>
      </c>
      <c r="G160" s="3" t="str">
        <f t="shared" si="3"/>
        <v>2019</v>
      </c>
      <c r="H160" s="3">
        <v>4.0</v>
      </c>
      <c r="I160" s="3">
        <v>1.0</v>
      </c>
      <c r="J160" s="3">
        <v>3.0</v>
      </c>
      <c r="K160" s="3">
        <v>0.0</v>
      </c>
      <c r="L160" s="3">
        <v>0.0</v>
      </c>
      <c r="M160" s="3">
        <v>0.0</v>
      </c>
      <c r="N160" s="3">
        <v>0.0</v>
      </c>
      <c r="O160" s="3">
        <v>0.0</v>
      </c>
      <c r="P160" s="3">
        <v>2.0</v>
      </c>
      <c r="Q160" s="3">
        <v>1.0</v>
      </c>
      <c r="R160" s="3">
        <v>1.0</v>
      </c>
      <c r="S160" s="3">
        <v>62.5</v>
      </c>
      <c r="T160" s="6" t="s">
        <v>74</v>
      </c>
      <c r="U160" s="7">
        <v>1.85</v>
      </c>
      <c r="V160" s="8">
        <v>117.0</v>
      </c>
      <c r="W160" s="11" t="s">
        <v>455</v>
      </c>
      <c r="X160" s="11">
        <v>1.0</v>
      </c>
      <c r="Y160" s="10">
        <v>72.0</v>
      </c>
      <c r="Z160" s="3" t="s">
        <v>471</v>
      </c>
      <c r="AA160" s="3">
        <v>91.0</v>
      </c>
      <c r="AB160" s="3"/>
      <c r="AC160" s="3"/>
      <c r="AD160" s="3"/>
      <c r="AE160" s="3">
        <v>64.0</v>
      </c>
      <c r="AF160" s="3">
        <v>79.0</v>
      </c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>
        <v>21.0</v>
      </c>
      <c r="AR160" s="3">
        <v>21.0</v>
      </c>
      <c r="AS160" s="3">
        <f t="shared" ref="AS160:AS161" si="56">AQ160/AR160</f>
        <v>1</v>
      </c>
      <c r="AT160" s="11">
        <v>142.0</v>
      </c>
      <c r="AU160" s="11">
        <v>0.0</v>
      </c>
      <c r="AV160" s="11">
        <v>0.0</v>
      </c>
      <c r="AW160" s="11">
        <v>1.0</v>
      </c>
      <c r="AX160" s="11">
        <v>0.0</v>
      </c>
      <c r="AY160" s="11">
        <v>0.0</v>
      </c>
      <c r="AZ160" s="11">
        <v>0.0</v>
      </c>
      <c r="BA160" s="11">
        <v>4.0</v>
      </c>
      <c r="BB160" s="11">
        <v>0.0</v>
      </c>
      <c r="BC160" s="11">
        <v>9.0</v>
      </c>
      <c r="BD160" s="11">
        <v>0.0</v>
      </c>
      <c r="BE160" s="11">
        <v>5.0</v>
      </c>
      <c r="BF160" s="11">
        <v>1.0</v>
      </c>
      <c r="BG160" s="11">
        <v>25.0</v>
      </c>
      <c r="BH160" s="11">
        <v>5.0</v>
      </c>
      <c r="BI160" s="11">
        <v>1.0</v>
      </c>
      <c r="BJ160" s="11">
        <v>1.0</v>
      </c>
      <c r="BK160" s="11">
        <v>1.0</v>
      </c>
      <c r="BL160" s="11">
        <v>1.0</v>
      </c>
      <c r="BM160" s="11">
        <v>0.0</v>
      </c>
      <c r="BN160" s="11">
        <v>0.0</v>
      </c>
      <c r="BO160" s="11">
        <v>0.0</v>
      </c>
      <c r="BP160" s="11">
        <v>0.0</v>
      </c>
      <c r="BQ160" s="11">
        <v>0.0</v>
      </c>
      <c r="BR160" s="11">
        <v>0.0</v>
      </c>
      <c r="BS160" s="3"/>
    </row>
    <row r="161" ht="14.25" customHeight="1">
      <c r="A161" s="3" t="s">
        <v>477</v>
      </c>
      <c r="B161" s="3" t="s">
        <v>490</v>
      </c>
      <c r="C161" s="3" t="s">
        <v>72</v>
      </c>
      <c r="D161" s="3" t="s">
        <v>84</v>
      </c>
      <c r="E161" s="3">
        <f t="shared" si="54"/>
        <v>4</v>
      </c>
      <c r="F161" s="3" t="str">
        <f t="shared" si="55"/>
        <v>2016</v>
      </c>
      <c r="G161" s="3" t="str">
        <f t="shared" si="3"/>
        <v>2019</v>
      </c>
      <c r="H161" s="3">
        <v>18.0</v>
      </c>
      <c r="I161" s="3">
        <v>6.0</v>
      </c>
      <c r="J161" s="3">
        <v>12.0</v>
      </c>
      <c r="K161" s="3">
        <v>5.0</v>
      </c>
      <c r="L161" s="3">
        <v>1.0</v>
      </c>
      <c r="M161" s="3">
        <v>0.0</v>
      </c>
      <c r="N161" s="3">
        <v>0.0</v>
      </c>
      <c r="O161" s="3">
        <v>0.0</v>
      </c>
      <c r="P161" s="3">
        <v>12.0</v>
      </c>
      <c r="Q161" s="3">
        <v>5.0</v>
      </c>
      <c r="R161" s="3">
        <v>1.0</v>
      </c>
      <c r="S161" s="3">
        <v>69.44</v>
      </c>
      <c r="T161" s="6" t="s">
        <v>85</v>
      </c>
      <c r="U161" s="7">
        <v>1.8</v>
      </c>
      <c r="V161" s="8">
        <v>108.0</v>
      </c>
      <c r="W161" s="11" t="s">
        <v>491</v>
      </c>
      <c r="X161" s="11">
        <v>1.0</v>
      </c>
      <c r="Y161" s="10">
        <v>92.0</v>
      </c>
      <c r="Z161" s="3" t="s">
        <v>368</v>
      </c>
      <c r="AA161" s="3">
        <v>84.0</v>
      </c>
      <c r="AB161" s="3"/>
      <c r="AC161" s="3"/>
      <c r="AD161" s="3"/>
      <c r="AE161" s="3">
        <v>79.0</v>
      </c>
      <c r="AF161" s="3">
        <v>91.0</v>
      </c>
      <c r="AG161" s="3">
        <v>67.0</v>
      </c>
      <c r="AH161" s="3"/>
      <c r="AI161" s="3"/>
      <c r="AJ161" s="3"/>
      <c r="AK161" s="3"/>
      <c r="AL161" s="3"/>
      <c r="AM161" s="3"/>
      <c r="AN161" s="3"/>
      <c r="AO161" s="3"/>
      <c r="AP161" s="3"/>
      <c r="AQ161" s="3">
        <v>68.0</v>
      </c>
      <c r="AR161" s="3">
        <v>23.0</v>
      </c>
      <c r="AS161" s="3">
        <f t="shared" si="56"/>
        <v>2.956521739</v>
      </c>
      <c r="AT161" s="11">
        <v>348.0</v>
      </c>
      <c r="AU161" s="11">
        <v>5.0</v>
      </c>
      <c r="AV161" s="11">
        <v>1.0</v>
      </c>
      <c r="AW161" s="11">
        <v>1.0</v>
      </c>
      <c r="AX161" s="11">
        <v>0.0</v>
      </c>
      <c r="AY161" s="11">
        <v>0.0</v>
      </c>
      <c r="AZ161" s="11">
        <v>0.0</v>
      </c>
      <c r="BA161" s="11">
        <v>3.0</v>
      </c>
      <c r="BB161" s="11">
        <v>1.0</v>
      </c>
      <c r="BC161" s="11">
        <v>13.0</v>
      </c>
      <c r="BD161" s="11">
        <v>0.0</v>
      </c>
      <c r="BE161" s="11">
        <v>6.0</v>
      </c>
      <c r="BF161" s="11">
        <v>0.0</v>
      </c>
      <c r="BG161" s="11">
        <v>78.0</v>
      </c>
      <c r="BH161" s="11">
        <v>5.0</v>
      </c>
      <c r="BI161" s="11">
        <v>2.0</v>
      </c>
      <c r="BJ161" s="11">
        <v>3.0</v>
      </c>
      <c r="BK161" s="11">
        <v>3.0</v>
      </c>
      <c r="BL161" s="11">
        <v>1.0</v>
      </c>
      <c r="BM161" s="11">
        <v>0.0</v>
      </c>
      <c r="BN161" s="11">
        <v>1.0</v>
      </c>
      <c r="BO161" s="11">
        <v>0.0</v>
      </c>
      <c r="BP161" s="11">
        <v>0.0</v>
      </c>
      <c r="BQ161" s="11">
        <v>0.0</v>
      </c>
      <c r="BR161" s="11">
        <v>0.0</v>
      </c>
      <c r="BS161" s="3"/>
    </row>
    <row r="162" ht="14.25" customHeight="1">
      <c r="A162" s="3" t="s">
        <v>477</v>
      </c>
      <c r="B162" s="3" t="s">
        <v>492</v>
      </c>
      <c r="C162" s="3" t="s">
        <v>72</v>
      </c>
      <c r="D162" s="3"/>
      <c r="E162" s="3"/>
      <c r="F162" s="3"/>
      <c r="G162" s="3" t="str">
        <f t="shared" si="3"/>
        <v/>
      </c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6" t="s">
        <v>131</v>
      </c>
      <c r="U162" s="7">
        <v>1.96</v>
      </c>
      <c r="V162" s="8">
        <v>110.0</v>
      </c>
      <c r="W162" s="11" t="s">
        <v>493</v>
      </c>
      <c r="X162" s="11">
        <v>0.0</v>
      </c>
      <c r="Y162" s="10"/>
      <c r="Z162" s="3" t="s">
        <v>322</v>
      </c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BS162" s="3"/>
    </row>
    <row r="163" ht="14.25" customHeight="1">
      <c r="A163" s="3" t="s">
        <v>477</v>
      </c>
      <c r="B163" s="3" t="s">
        <v>494</v>
      </c>
      <c r="C163" s="3" t="s">
        <v>72</v>
      </c>
      <c r="D163" s="3" t="s">
        <v>84</v>
      </c>
      <c r="E163" s="3">
        <f t="shared" ref="E163:E166" si="57">G163-F163+1</f>
        <v>4</v>
      </c>
      <c r="F163" s="3" t="str">
        <f t="shared" ref="F163:F166" si="58">LEFT(D163, SEARCH("-",D163,1)-1)</f>
        <v>2016</v>
      </c>
      <c r="G163" s="3" t="str">
        <f t="shared" si="3"/>
        <v>2019</v>
      </c>
      <c r="H163" s="3">
        <v>15.0</v>
      </c>
      <c r="I163" s="3">
        <v>14.0</v>
      </c>
      <c r="J163" s="3">
        <v>1.0</v>
      </c>
      <c r="K163" s="3">
        <v>0.0</v>
      </c>
      <c r="L163" s="3">
        <v>0.0</v>
      </c>
      <c r="M163" s="3">
        <v>0.0</v>
      </c>
      <c r="N163" s="3">
        <v>0.0</v>
      </c>
      <c r="O163" s="3">
        <v>0.0</v>
      </c>
      <c r="P163" s="3">
        <v>11.0</v>
      </c>
      <c r="Q163" s="3">
        <v>4.0</v>
      </c>
      <c r="R163" s="3">
        <v>0.0</v>
      </c>
      <c r="S163" s="3">
        <v>73.33</v>
      </c>
      <c r="T163" s="6" t="s">
        <v>495</v>
      </c>
      <c r="U163" s="7">
        <v>1.98</v>
      </c>
      <c r="V163" s="8">
        <v>110.0</v>
      </c>
      <c r="W163" s="11" t="s">
        <v>496</v>
      </c>
      <c r="X163" s="11">
        <v>1.0</v>
      </c>
      <c r="Y163" s="10">
        <v>86.0</v>
      </c>
      <c r="Z163" s="3" t="s">
        <v>368</v>
      </c>
      <c r="AA163" s="3">
        <v>87.0</v>
      </c>
      <c r="AB163" s="3"/>
      <c r="AC163" s="3"/>
      <c r="AD163" s="3"/>
      <c r="AE163" s="3"/>
      <c r="AF163" s="3"/>
      <c r="AG163" s="3">
        <v>83.0</v>
      </c>
      <c r="AH163" s="3"/>
      <c r="AI163" s="3"/>
      <c r="AJ163" s="3">
        <v>81.0</v>
      </c>
      <c r="AK163" s="3">
        <v>76.0</v>
      </c>
      <c r="AL163" s="3"/>
      <c r="AM163" s="3"/>
      <c r="AN163" s="3"/>
      <c r="AO163" s="3"/>
      <c r="AP163" s="3"/>
      <c r="AQ163" s="3">
        <v>4.0</v>
      </c>
      <c r="AR163" s="3">
        <v>6.0</v>
      </c>
      <c r="AS163" s="3">
        <f t="shared" ref="AS163:AS166" si="59">AQ163/AR163</f>
        <v>0.6666666667</v>
      </c>
      <c r="AT163" s="11">
        <v>53.0</v>
      </c>
      <c r="AU163" s="11">
        <v>0.0</v>
      </c>
      <c r="AV163" s="11">
        <v>0.0</v>
      </c>
      <c r="AW163" s="11">
        <v>0.0</v>
      </c>
      <c r="AX163" s="11">
        <v>0.0</v>
      </c>
      <c r="AY163" s="11">
        <v>0.0</v>
      </c>
      <c r="AZ163" s="11">
        <v>0.0</v>
      </c>
      <c r="BA163" s="11">
        <v>0.0</v>
      </c>
      <c r="BB163" s="11">
        <v>0.0</v>
      </c>
      <c r="BC163" s="11">
        <v>1.0</v>
      </c>
      <c r="BD163" s="11">
        <v>0.0</v>
      </c>
      <c r="BE163" s="11">
        <v>2.0</v>
      </c>
      <c r="BF163" s="11">
        <v>0.0</v>
      </c>
      <c r="BG163" s="11">
        <v>10.0</v>
      </c>
      <c r="BH163" s="11">
        <v>0.0</v>
      </c>
      <c r="BI163" s="11">
        <v>1.0</v>
      </c>
      <c r="BJ163" s="11">
        <v>0.0</v>
      </c>
      <c r="BK163" s="11">
        <v>0.0</v>
      </c>
      <c r="BL163" s="11">
        <v>1.0</v>
      </c>
      <c r="BM163" s="11">
        <v>0.0</v>
      </c>
      <c r="BN163" s="11">
        <v>2.0</v>
      </c>
      <c r="BO163" s="11">
        <v>3.0</v>
      </c>
      <c r="BP163" s="11">
        <v>0.0</v>
      </c>
      <c r="BQ163" s="11">
        <v>0.0</v>
      </c>
      <c r="BR163" s="11">
        <v>0.0</v>
      </c>
      <c r="BS163" s="3"/>
    </row>
    <row r="164" ht="14.25" customHeight="1">
      <c r="A164" s="3" t="s">
        <v>477</v>
      </c>
      <c r="B164" s="3" t="s">
        <v>497</v>
      </c>
      <c r="C164" s="3" t="s">
        <v>72</v>
      </c>
      <c r="D164" s="3" t="s">
        <v>280</v>
      </c>
      <c r="E164" s="3">
        <f t="shared" si="57"/>
        <v>5</v>
      </c>
      <c r="F164" s="3" t="str">
        <f t="shared" si="58"/>
        <v>2015</v>
      </c>
      <c r="G164" s="3" t="str">
        <f t="shared" si="3"/>
        <v>2019</v>
      </c>
      <c r="H164" s="3">
        <v>17.0</v>
      </c>
      <c r="I164" s="3">
        <v>14.0</v>
      </c>
      <c r="J164" s="3">
        <v>3.0</v>
      </c>
      <c r="K164" s="3">
        <v>10.0</v>
      </c>
      <c r="L164" s="3">
        <v>2.0</v>
      </c>
      <c r="M164" s="3">
        <v>0.0</v>
      </c>
      <c r="N164" s="3">
        <v>0.0</v>
      </c>
      <c r="O164" s="3">
        <v>0.0</v>
      </c>
      <c r="P164" s="3">
        <v>12.0</v>
      </c>
      <c r="Q164" s="3">
        <v>4.0</v>
      </c>
      <c r="R164" s="3">
        <v>1.0</v>
      </c>
      <c r="S164" s="3">
        <v>73.52</v>
      </c>
      <c r="T164" s="6" t="s">
        <v>121</v>
      </c>
      <c r="U164" s="7">
        <v>1.98</v>
      </c>
      <c r="V164" s="8">
        <v>117.0</v>
      </c>
      <c r="W164" s="11" t="s">
        <v>498</v>
      </c>
      <c r="X164" s="11">
        <v>1.0</v>
      </c>
      <c r="Y164" s="10">
        <v>90.0</v>
      </c>
      <c r="Z164" s="3" t="s">
        <v>368</v>
      </c>
      <c r="AA164" s="3">
        <v>91.0</v>
      </c>
      <c r="AB164" s="3"/>
      <c r="AC164" s="3"/>
      <c r="AD164" s="3"/>
      <c r="AE164" s="3"/>
      <c r="AF164" s="3">
        <v>91.0</v>
      </c>
      <c r="AG164" s="3"/>
      <c r="AH164" s="3">
        <v>87.0</v>
      </c>
      <c r="AI164" s="3">
        <v>82.0</v>
      </c>
      <c r="AJ164" s="3"/>
      <c r="AK164" s="3"/>
      <c r="AL164" s="3"/>
      <c r="AM164" s="3"/>
      <c r="AN164" s="3"/>
      <c r="AO164" s="3"/>
      <c r="AP164" s="3"/>
      <c r="AQ164" s="3">
        <v>36.0</v>
      </c>
      <c r="AR164" s="3">
        <v>21.0</v>
      </c>
      <c r="AS164" s="3">
        <f t="shared" si="59"/>
        <v>1.714285714</v>
      </c>
      <c r="AT164" s="11">
        <v>320.0</v>
      </c>
      <c r="AU164" s="11">
        <v>5.0</v>
      </c>
      <c r="AV164" s="11">
        <v>1.0</v>
      </c>
      <c r="AW164" s="11">
        <v>0.0</v>
      </c>
      <c r="AX164" s="11">
        <v>0.0</v>
      </c>
      <c r="AY164" s="11">
        <v>0.0</v>
      </c>
      <c r="AZ164" s="11">
        <v>0.0</v>
      </c>
      <c r="BA164" s="11">
        <v>1.0</v>
      </c>
      <c r="BB164" s="11">
        <v>3.0</v>
      </c>
      <c r="BC164" s="11">
        <v>6.0</v>
      </c>
      <c r="BD164" s="11">
        <v>1.0</v>
      </c>
      <c r="BE164" s="11">
        <v>10.0</v>
      </c>
      <c r="BF164" s="11">
        <v>0.0</v>
      </c>
      <c r="BG164" s="11">
        <v>67.0</v>
      </c>
      <c r="BH164" s="11">
        <v>6.0</v>
      </c>
      <c r="BI164" s="11">
        <v>0.0</v>
      </c>
      <c r="BJ164" s="11">
        <v>4.0</v>
      </c>
      <c r="BK164" s="11">
        <v>3.0</v>
      </c>
      <c r="BL164" s="11">
        <v>1.0</v>
      </c>
      <c r="BM164" s="11">
        <v>0.0</v>
      </c>
      <c r="BN164" s="11">
        <v>2.0</v>
      </c>
      <c r="BO164" s="11">
        <v>17.0</v>
      </c>
      <c r="BP164" s="11">
        <v>1.0</v>
      </c>
      <c r="BQ164" s="11">
        <v>0.0</v>
      </c>
      <c r="BR164" s="11">
        <v>0.0</v>
      </c>
      <c r="BS164" s="3"/>
    </row>
    <row r="165" ht="14.25" customHeight="1">
      <c r="A165" s="3" t="s">
        <v>477</v>
      </c>
      <c r="B165" s="3" t="s">
        <v>499</v>
      </c>
      <c r="C165" s="3" t="s">
        <v>72</v>
      </c>
      <c r="D165" s="3" t="s">
        <v>172</v>
      </c>
      <c r="E165" s="3">
        <f t="shared" si="57"/>
        <v>7</v>
      </c>
      <c r="F165" s="3" t="str">
        <f t="shared" si="58"/>
        <v>2013</v>
      </c>
      <c r="G165" s="3" t="str">
        <f t="shared" si="3"/>
        <v>2019</v>
      </c>
      <c r="H165" s="3">
        <v>27.0</v>
      </c>
      <c r="I165" s="3">
        <v>22.0</v>
      </c>
      <c r="J165" s="3">
        <v>5.0</v>
      </c>
      <c r="K165" s="3">
        <v>5.0</v>
      </c>
      <c r="L165" s="3">
        <v>1.0</v>
      </c>
      <c r="M165" s="3">
        <v>0.0</v>
      </c>
      <c r="N165" s="3">
        <v>0.0</v>
      </c>
      <c r="O165" s="3">
        <v>0.0</v>
      </c>
      <c r="P165" s="3">
        <v>19.0</v>
      </c>
      <c r="Q165" s="3">
        <v>7.0</v>
      </c>
      <c r="R165" s="3">
        <v>1.0</v>
      </c>
      <c r="S165" s="3">
        <v>72.22</v>
      </c>
      <c r="T165" s="6" t="s">
        <v>121</v>
      </c>
      <c r="U165" s="7">
        <v>1.98</v>
      </c>
      <c r="V165" s="8">
        <v>115.0</v>
      </c>
      <c r="W165" s="11" t="s">
        <v>500</v>
      </c>
      <c r="X165" s="11">
        <v>1.0</v>
      </c>
      <c r="Y165" s="10">
        <v>71.0</v>
      </c>
      <c r="Z165" s="3" t="s">
        <v>423</v>
      </c>
      <c r="AA165" s="3">
        <v>71.0</v>
      </c>
      <c r="AB165" s="3"/>
      <c r="AC165" s="3"/>
      <c r="AD165" s="3"/>
      <c r="AE165" s="3"/>
      <c r="AF165" s="3">
        <v>86.0</v>
      </c>
      <c r="AG165" s="3"/>
      <c r="AH165" s="3">
        <v>84.0</v>
      </c>
      <c r="AI165" s="3">
        <v>81.0</v>
      </c>
      <c r="AJ165" s="3"/>
      <c r="AK165" s="3"/>
      <c r="AL165" s="3"/>
      <c r="AM165" s="3"/>
      <c r="AN165" s="3"/>
      <c r="AO165" s="3"/>
      <c r="AP165" s="3"/>
      <c r="AQ165" s="3">
        <v>20.0</v>
      </c>
      <c r="AR165" s="3">
        <v>10.0</v>
      </c>
      <c r="AS165" s="3">
        <f t="shared" si="59"/>
        <v>2</v>
      </c>
      <c r="AT165" s="11">
        <v>189.0</v>
      </c>
      <c r="AU165" s="11">
        <v>5.0</v>
      </c>
      <c r="AV165" s="11">
        <v>1.0</v>
      </c>
      <c r="AW165" s="11">
        <v>0.0</v>
      </c>
      <c r="AX165" s="11">
        <v>0.0</v>
      </c>
      <c r="AY165" s="11">
        <v>0.0</v>
      </c>
      <c r="AZ165" s="11">
        <v>0.0</v>
      </c>
      <c r="BA165" s="11">
        <v>2.0</v>
      </c>
      <c r="BB165" s="11">
        <v>2.0</v>
      </c>
      <c r="BC165" s="11">
        <v>3.0</v>
      </c>
      <c r="BD165" s="11">
        <v>0.0</v>
      </c>
      <c r="BE165" s="11">
        <v>4.0</v>
      </c>
      <c r="BF165" s="11">
        <v>0.0</v>
      </c>
      <c r="BG165" s="11">
        <v>46.0</v>
      </c>
      <c r="BH165" s="11">
        <v>9.0</v>
      </c>
      <c r="BI165" s="11">
        <v>0.0</v>
      </c>
      <c r="BJ165" s="11">
        <v>2.0</v>
      </c>
      <c r="BK165" s="11">
        <v>2.0</v>
      </c>
      <c r="BL165" s="11">
        <v>0.0</v>
      </c>
      <c r="BM165" s="11">
        <v>0.0</v>
      </c>
      <c r="BN165" s="11">
        <v>1.0</v>
      </c>
      <c r="BO165" s="11">
        <v>12.0</v>
      </c>
      <c r="BP165" s="11">
        <v>0.0</v>
      </c>
      <c r="BQ165" s="11">
        <v>0.0</v>
      </c>
      <c r="BR165" s="11">
        <v>0.0</v>
      </c>
      <c r="BS165" s="3"/>
    </row>
    <row r="166" ht="14.25" customHeight="1">
      <c r="A166" s="3" t="s">
        <v>477</v>
      </c>
      <c r="B166" s="3" t="s">
        <v>501</v>
      </c>
      <c r="C166" s="3" t="s">
        <v>72</v>
      </c>
      <c r="D166" s="3" t="s">
        <v>225</v>
      </c>
      <c r="E166" s="3">
        <f t="shared" si="57"/>
        <v>10</v>
      </c>
      <c r="F166" s="3" t="str">
        <f t="shared" si="58"/>
        <v>2010</v>
      </c>
      <c r="G166" s="3" t="str">
        <f t="shared" si="3"/>
        <v>2019</v>
      </c>
      <c r="H166" s="3">
        <v>29.0</v>
      </c>
      <c r="I166" s="3">
        <v>20.0</v>
      </c>
      <c r="J166" s="3">
        <v>9.0</v>
      </c>
      <c r="K166" s="3">
        <v>0.0</v>
      </c>
      <c r="L166" s="3">
        <v>0.0</v>
      </c>
      <c r="M166" s="3">
        <v>0.0</v>
      </c>
      <c r="N166" s="3">
        <v>0.0</v>
      </c>
      <c r="O166" s="3">
        <v>0.0</v>
      </c>
      <c r="P166" s="3">
        <v>21.0</v>
      </c>
      <c r="Q166" s="3">
        <v>7.0</v>
      </c>
      <c r="R166" s="3">
        <v>1.0</v>
      </c>
      <c r="S166" s="3">
        <v>74.13</v>
      </c>
      <c r="T166" s="6" t="s">
        <v>121</v>
      </c>
      <c r="U166" s="7">
        <v>2.01</v>
      </c>
      <c r="V166" s="8">
        <v>113.0</v>
      </c>
      <c r="W166" s="11" t="s">
        <v>502</v>
      </c>
      <c r="X166" s="11">
        <v>1.0</v>
      </c>
      <c r="Y166" s="10">
        <v>77.0</v>
      </c>
      <c r="Z166" s="3" t="s">
        <v>359</v>
      </c>
      <c r="AA166" s="3">
        <v>53.0</v>
      </c>
      <c r="AB166" s="3"/>
      <c r="AC166" s="3"/>
      <c r="AD166" s="3"/>
      <c r="AE166" s="3"/>
      <c r="AF166" s="3"/>
      <c r="AG166" s="3">
        <v>68.0</v>
      </c>
      <c r="AH166" s="3"/>
      <c r="AI166" s="3"/>
      <c r="AJ166" s="3">
        <v>64.0</v>
      </c>
      <c r="AK166" s="3">
        <v>59.0</v>
      </c>
      <c r="AL166" s="3"/>
      <c r="AM166" s="3"/>
      <c r="AN166" s="3"/>
      <c r="AO166" s="3"/>
      <c r="AP166" s="3"/>
      <c r="AQ166" s="3">
        <v>22.0</v>
      </c>
      <c r="AR166" s="3">
        <v>15.0</v>
      </c>
      <c r="AS166" s="3">
        <f t="shared" si="59"/>
        <v>1.466666667</v>
      </c>
      <c r="AT166" s="11">
        <v>185.0</v>
      </c>
      <c r="AU166" s="11">
        <v>0.0</v>
      </c>
      <c r="AV166" s="11">
        <v>0.0</v>
      </c>
      <c r="AW166" s="11">
        <v>0.0</v>
      </c>
      <c r="AX166" s="11">
        <v>0.0</v>
      </c>
      <c r="AY166" s="11">
        <v>0.0</v>
      </c>
      <c r="AZ166" s="11">
        <v>0.0</v>
      </c>
      <c r="BA166" s="11">
        <v>3.0</v>
      </c>
      <c r="BB166" s="11">
        <v>0.0</v>
      </c>
      <c r="BC166" s="11">
        <v>6.0</v>
      </c>
      <c r="BD166" s="11">
        <v>0.0</v>
      </c>
      <c r="BE166" s="11">
        <v>2.0</v>
      </c>
      <c r="BF166" s="11">
        <v>0.0</v>
      </c>
      <c r="BG166" s="11">
        <v>40.0</v>
      </c>
      <c r="BH166" s="11">
        <v>3.0</v>
      </c>
      <c r="BI166" s="11">
        <v>1.0</v>
      </c>
      <c r="BJ166" s="11">
        <v>0.0</v>
      </c>
      <c r="BK166" s="11">
        <v>0.0</v>
      </c>
      <c r="BL166" s="11">
        <v>0.0</v>
      </c>
      <c r="BM166" s="11">
        <v>0.0</v>
      </c>
      <c r="BN166" s="11">
        <v>0.0</v>
      </c>
      <c r="BO166" s="11">
        <v>5.0</v>
      </c>
      <c r="BP166" s="11">
        <v>2.0</v>
      </c>
      <c r="BQ166" s="11">
        <v>0.0</v>
      </c>
      <c r="BR166" s="11">
        <v>0.0</v>
      </c>
      <c r="BS166" s="3"/>
    </row>
    <row r="167" ht="14.25" customHeight="1">
      <c r="A167" s="3" t="s">
        <v>477</v>
      </c>
      <c r="B167" s="3" t="s">
        <v>503</v>
      </c>
      <c r="C167" s="3" t="s">
        <v>72</v>
      </c>
      <c r="D167" s="3"/>
      <c r="E167" s="3"/>
      <c r="F167" s="3"/>
      <c r="G167" s="3" t="str">
        <f t="shared" si="3"/>
        <v/>
      </c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6" t="s">
        <v>114</v>
      </c>
      <c r="U167" s="7">
        <v>1.9</v>
      </c>
      <c r="V167" s="8">
        <v>94.0</v>
      </c>
      <c r="W167" s="11" t="s">
        <v>504</v>
      </c>
      <c r="X167" s="11">
        <v>0.0</v>
      </c>
      <c r="Y167" s="10">
        <v>80.0</v>
      </c>
      <c r="Z167" s="3" t="s">
        <v>359</v>
      </c>
      <c r="AA167" s="3">
        <v>85.0</v>
      </c>
      <c r="AB167" s="3"/>
      <c r="AC167" s="3"/>
      <c r="AD167" s="3"/>
      <c r="AE167" s="3"/>
      <c r="AF167" s="3"/>
      <c r="AG167" s="3">
        <v>87.0</v>
      </c>
      <c r="AH167" s="3"/>
      <c r="AI167" s="3"/>
      <c r="AJ167" s="3">
        <v>29.0</v>
      </c>
      <c r="AK167" s="3">
        <v>61.0</v>
      </c>
      <c r="AL167" s="3"/>
      <c r="AM167" s="3"/>
      <c r="AN167" s="3"/>
      <c r="AO167" s="3"/>
      <c r="AP167" s="3"/>
      <c r="AQ167" s="3"/>
      <c r="AR167" s="3"/>
      <c r="AS167" s="3"/>
      <c r="BS167" s="3"/>
    </row>
    <row r="168" ht="14.25" customHeight="1">
      <c r="A168" s="3" t="s">
        <v>477</v>
      </c>
      <c r="B168" s="3" t="s">
        <v>505</v>
      </c>
      <c r="C168" s="3" t="s">
        <v>72</v>
      </c>
      <c r="D168" s="3" t="s">
        <v>120</v>
      </c>
      <c r="E168" s="3">
        <f>G168-F168+1</f>
        <v>6</v>
      </c>
      <c r="F168" s="3" t="str">
        <f>LEFT(D168, SEARCH("-",D168,1)-1)</f>
        <v>2013</v>
      </c>
      <c r="G168" s="3" t="str">
        <f t="shared" si="3"/>
        <v>2018</v>
      </c>
      <c r="H168" s="3">
        <v>27.0</v>
      </c>
      <c r="I168" s="3">
        <v>21.0</v>
      </c>
      <c r="J168" s="3">
        <v>6.0</v>
      </c>
      <c r="K168" s="3">
        <v>0.0</v>
      </c>
      <c r="L168" s="3">
        <v>0.0</v>
      </c>
      <c r="M168" s="3">
        <v>0.0</v>
      </c>
      <c r="N168" s="3">
        <v>0.0</v>
      </c>
      <c r="O168" s="3">
        <v>0.0</v>
      </c>
      <c r="P168" s="3">
        <v>20.0</v>
      </c>
      <c r="Q168" s="3">
        <v>7.0</v>
      </c>
      <c r="R168" s="3">
        <v>0.0</v>
      </c>
      <c r="S168" s="3">
        <v>74.07</v>
      </c>
      <c r="T168" s="6" t="s">
        <v>74</v>
      </c>
      <c r="U168" s="7">
        <v>1.83</v>
      </c>
      <c r="V168" s="8">
        <v>113.0</v>
      </c>
      <c r="W168" s="11" t="s">
        <v>506</v>
      </c>
      <c r="X168" s="11">
        <v>1.0</v>
      </c>
      <c r="Y168" s="10">
        <v>69.0</v>
      </c>
      <c r="Z168" s="3" t="s">
        <v>507</v>
      </c>
      <c r="AA168" s="3">
        <v>82.0</v>
      </c>
      <c r="AB168" s="3"/>
      <c r="AC168" s="3"/>
      <c r="AD168" s="3"/>
      <c r="AE168" s="3">
        <v>65.0</v>
      </c>
      <c r="AF168" s="3">
        <v>86.0</v>
      </c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BS168" s="3"/>
    </row>
    <row r="169" ht="14.25" customHeight="1">
      <c r="A169" s="3" t="s">
        <v>477</v>
      </c>
      <c r="B169" s="3" t="s">
        <v>508</v>
      </c>
      <c r="C169" s="3" t="s">
        <v>72</v>
      </c>
      <c r="D169" s="3"/>
      <c r="E169" s="3"/>
      <c r="F169" s="3"/>
      <c r="G169" s="3" t="str">
        <f t="shared" si="3"/>
        <v/>
      </c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6" t="s">
        <v>121</v>
      </c>
      <c r="U169" s="7">
        <v>2.03</v>
      </c>
      <c r="V169" s="8">
        <v>122.0</v>
      </c>
      <c r="W169" s="11" t="s">
        <v>509</v>
      </c>
      <c r="X169" s="11">
        <v>0.0</v>
      </c>
      <c r="Y169" s="10">
        <v>71.0</v>
      </c>
      <c r="Z169" s="3" t="s">
        <v>359</v>
      </c>
      <c r="AA169" s="3">
        <v>77.0</v>
      </c>
      <c r="AB169" s="3"/>
      <c r="AC169" s="3"/>
      <c r="AD169" s="3"/>
      <c r="AE169" s="3"/>
      <c r="AF169" s="3">
        <v>78.0</v>
      </c>
      <c r="AG169" s="3"/>
      <c r="AH169" s="3">
        <v>82.0</v>
      </c>
      <c r="AI169" s="3">
        <v>85.0</v>
      </c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BS169" s="3"/>
    </row>
    <row r="170" ht="14.25" customHeight="1">
      <c r="A170" s="3" t="s">
        <v>477</v>
      </c>
      <c r="B170" s="3" t="s">
        <v>510</v>
      </c>
      <c r="C170" s="3" t="s">
        <v>72</v>
      </c>
      <c r="D170" s="3" t="s">
        <v>154</v>
      </c>
      <c r="E170" s="3">
        <f>G170-F170+1</f>
        <v>3</v>
      </c>
      <c r="F170" s="3" t="str">
        <f>LEFT(D170, SEARCH("-",D170,1)-1)</f>
        <v>2017</v>
      </c>
      <c r="G170" s="3" t="str">
        <f t="shared" si="3"/>
        <v>2019</v>
      </c>
      <c r="H170" s="3">
        <v>11.0</v>
      </c>
      <c r="I170" s="3">
        <v>6.0</v>
      </c>
      <c r="J170" s="3">
        <v>5.0</v>
      </c>
      <c r="K170" s="3">
        <v>0.0</v>
      </c>
      <c r="L170" s="3">
        <v>0.0</v>
      </c>
      <c r="M170" s="3">
        <v>0.0</v>
      </c>
      <c r="N170" s="3">
        <v>0.0</v>
      </c>
      <c r="O170" s="3">
        <v>0.0</v>
      </c>
      <c r="P170" s="3">
        <v>6.0</v>
      </c>
      <c r="Q170" s="3">
        <v>4.0</v>
      </c>
      <c r="R170" s="3">
        <v>1.0</v>
      </c>
      <c r="S170" s="3">
        <v>59.09</v>
      </c>
      <c r="T170" s="6" t="s">
        <v>74</v>
      </c>
      <c r="U170" s="7">
        <v>1.83</v>
      </c>
      <c r="V170" s="8">
        <v>113.0</v>
      </c>
      <c r="W170" s="11" t="s">
        <v>511</v>
      </c>
      <c r="X170" s="11">
        <v>1.0</v>
      </c>
      <c r="Y170" s="10">
        <v>78.0</v>
      </c>
      <c r="Z170" s="3" t="s">
        <v>507</v>
      </c>
      <c r="AA170" s="3">
        <v>86.0</v>
      </c>
      <c r="AB170" s="3"/>
      <c r="AC170" s="3"/>
      <c r="AD170" s="3"/>
      <c r="AE170" s="3">
        <v>70.0</v>
      </c>
      <c r="AF170" s="3">
        <v>86.0</v>
      </c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>
        <v>63.0</v>
      </c>
      <c r="AR170" s="3">
        <v>36.0</v>
      </c>
      <c r="AS170" s="3">
        <f>AQ170/AR170</f>
        <v>1.75</v>
      </c>
      <c r="AT170" s="11">
        <v>281.0</v>
      </c>
      <c r="AU170" s="11">
        <v>0.0</v>
      </c>
      <c r="AV170" s="11">
        <v>0.0</v>
      </c>
      <c r="AW170" s="11">
        <v>1.0</v>
      </c>
      <c r="AX170" s="11">
        <v>0.0</v>
      </c>
      <c r="AY170" s="11">
        <v>0.0</v>
      </c>
      <c r="AZ170" s="11">
        <v>0.0</v>
      </c>
      <c r="BA170" s="11">
        <v>5.0</v>
      </c>
      <c r="BB170" s="11">
        <v>2.0</v>
      </c>
      <c r="BC170" s="11">
        <v>13.0</v>
      </c>
      <c r="BD170" s="11">
        <v>0.0</v>
      </c>
      <c r="BE170" s="11">
        <v>15.0</v>
      </c>
      <c r="BF170" s="11">
        <v>0.0</v>
      </c>
      <c r="BG170" s="11">
        <v>44.0</v>
      </c>
      <c r="BH170" s="11">
        <v>5.0</v>
      </c>
      <c r="BI170" s="11">
        <v>0.0</v>
      </c>
      <c r="BJ170" s="11">
        <v>4.0</v>
      </c>
      <c r="BK170" s="11">
        <v>3.0</v>
      </c>
      <c r="BL170" s="11">
        <v>6.0</v>
      </c>
      <c r="BM170" s="11">
        <v>1.0</v>
      </c>
      <c r="BN170" s="11">
        <v>0.0</v>
      </c>
      <c r="BO170" s="11">
        <v>0.0</v>
      </c>
      <c r="BP170" s="11">
        <v>1.0</v>
      </c>
      <c r="BQ170" s="11">
        <v>0.0</v>
      </c>
      <c r="BR170" s="11">
        <v>0.0</v>
      </c>
      <c r="BS170" s="3"/>
    </row>
    <row r="171" ht="14.25" customHeight="1">
      <c r="A171" s="3" t="s">
        <v>477</v>
      </c>
      <c r="B171" s="3" t="s">
        <v>512</v>
      </c>
      <c r="C171" s="3" t="s">
        <v>72</v>
      </c>
      <c r="D171" s="3"/>
      <c r="E171" s="3"/>
      <c r="F171" s="3"/>
      <c r="G171" s="3" t="str">
        <f t="shared" si="3"/>
        <v/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6" t="s">
        <v>74</v>
      </c>
      <c r="U171" s="7">
        <v>1.89</v>
      </c>
      <c r="V171" s="8">
        <v>124.0</v>
      </c>
      <c r="W171" s="11" t="s">
        <v>513</v>
      </c>
      <c r="X171" s="11">
        <v>0.0</v>
      </c>
      <c r="Y171" s="10">
        <v>71.0</v>
      </c>
      <c r="Z171" s="3" t="s">
        <v>433</v>
      </c>
      <c r="AA171" s="3">
        <v>86.0</v>
      </c>
      <c r="AB171" s="3"/>
      <c r="AC171" s="3"/>
      <c r="AD171" s="3"/>
      <c r="AE171" s="3">
        <v>77.0</v>
      </c>
      <c r="AF171" s="3">
        <v>65.0</v>
      </c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BS171" s="3"/>
    </row>
    <row r="172" ht="14.25" customHeight="1">
      <c r="A172" s="3" t="s">
        <v>477</v>
      </c>
      <c r="B172" s="3" t="s">
        <v>514</v>
      </c>
      <c r="C172" s="3" t="s">
        <v>72</v>
      </c>
      <c r="D172" s="3" t="s">
        <v>167</v>
      </c>
      <c r="E172" s="3">
        <f t="shared" ref="E172:E175" si="60">G172-F172+1</f>
        <v>1</v>
      </c>
      <c r="F172" s="3" t="str">
        <f t="shared" ref="F172:F175" si="61">LEFT(D172, SEARCH("-",D172,1)-1)</f>
        <v>2018</v>
      </c>
      <c r="G172" s="3" t="str">
        <f t="shared" si="3"/>
        <v>2018</v>
      </c>
      <c r="H172" s="3">
        <v>3.0</v>
      </c>
      <c r="I172" s="3">
        <v>0.0</v>
      </c>
      <c r="J172" s="3">
        <v>3.0</v>
      </c>
      <c r="K172" s="3">
        <v>0.0</v>
      </c>
      <c r="L172" s="3">
        <v>0.0</v>
      </c>
      <c r="M172" s="3">
        <v>0.0</v>
      </c>
      <c r="N172" s="3">
        <v>0.0</v>
      </c>
      <c r="O172" s="3">
        <v>0.0</v>
      </c>
      <c r="P172" s="3">
        <v>2.0</v>
      </c>
      <c r="Q172" s="3">
        <v>1.0</v>
      </c>
      <c r="R172" s="3">
        <v>0.0</v>
      </c>
      <c r="S172" s="3">
        <v>66.66</v>
      </c>
      <c r="T172" s="6" t="s">
        <v>114</v>
      </c>
      <c r="U172" s="7">
        <v>1.86</v>
      </c>
      <c r="V172" s="8">
        <v>103.0</v>
      </c>
      <c r="W172" s="11" t="s">
        <v>515</v>
      </c>
      <c r="X172" s="11">
        <v>1.0</v>
      </c>
      <c r="Y172" s="10">
        <v>67.0</v>
      </c>
      <c r="Z172" s="3" t="s">
        <v>433</v>
      </c>
      <c r="AA172" s="3">
        <v>87.0</v>
      </c>
      <c r="AB172" s="3"/>
      <c r="AC172" s="3"/>
      <c r="AD172" s="3"/>
      <c r="AE172" s="3"/>
      <c r="AF172" s="3"/>
      <c r="AG172" s="3">
        <v>81.0</v>
      </c>
      <c r="AH172" s="3"/>
      <c r="AI172" s="3"/>
      <c r="AJ172" s="3">
        <v>77.0</v>
      </c>
      <c r="AK172" s="3">
        <v>69.0</v>
      </c>
      <c r="AL172" s="3"/>
      <c r="AM172" s="3"/>
      <c r="AN172" s="3"/>
      <c r="AO172" s="3"/>
      <c r="AP172" s="3"/>
      <c r="AQ172" s="3"/>
      <c r="AR172" s="3"/>
      <c r="AS172" s="3"/>
      <c r="BS172" s="3"/>
    </row>
    <row r="173" ht="14.25" customHeight="1">
      <c r="A173" s="3" t="s">
        <v>477</v>
      </c>
      <c r="B173" s="3" t="s">
        <v>516</v>
      </c>
      <c r="C173" s="3" t="s">
        <v>72</v>
      </c>
      <c r="D173" s="3" t="s">
        <v>172</v>
      </c>
      <c r="E173" s="3">
        <f t="shared" si="60"/>
        <v>7</v>
      </c>
      <c r="F173" s="3" t="str">
        <f t="shared" si="61"/>
        <v>2013</v>
      </c>
      <c r="G173" s="3" t="str">
        <f t="shared" si="3"/>
        <v>2019</v>
      </c>
      <c r="H173" s="3">
        <v>30.0</v>
      </c>
      <c r="I173" s="3">
        <v>11.0</v>
      </c>
      <c r="J173" s="3">
        <v>19.0</v>
      </c>
      <c r="K173" s="3">
        <v>5.0</v>
      </c>
      <c r="L173" s="3">
        <v>1.0</v>
      </c>
      <c r="M173" s="3">
        <v>0.0</v>
      </c>
      <c r="N173" s="3">
        <v>0.0</v>
      </c>
      <c r="O173" s="3">
        <v>0.0</v>
      </c>
      <c r="P173" s="3">
        <v>23.0</v>
      </c>
      <c r="Q173" s="3">
        <v>7.0</v>
      </c>
      <c r="R173" s="3">
        <v>0.0</v>
      </c>
      <c r="S173" s="3">
        <v>76.66</v>
      </c>
      <c r="T173" s="6" t="s">
        <v>74</v>
      </c>
      <c r="U173" s="7">
        <v>1.82</v>
      </c>
      <c r="V173" s="8">
        <v>118.0</v>
      </c>
      <c r="W173" s="11" t="s">
        <v>517</v>
      </c>
      <c r="X173" s="11">
        <v>1.0</v>
      </c>
      <c r="Y173" s="10">
        <v>89.0</v>
      </c>
      <c r="Z173" s="3" t="s">
        <v>368</v>
      </c>
      <c r="AA173" s="3">
        <v>91.0</v>
      </c>
      <c r="AB173" s="3"/>
      <c r="AC173" s="3"/>
      <c r="AD173" s="3"/>
      <c r="AE173" s="3">
        <v>76.0</v>
      </c>
      <c r="AF173" s="3">
        <v>85.0</v>
      </c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>
        <v>33.0</v>
      </c>
      <c r="AR173" s="3">
        <v>23.0</v>
      </c>
      <c r="AS173" s="3">
        <f t="shared" ref="AS173:AS175" si="62">AQ173/AR173</f>
        <v>1.434782609</v>
      </c>
      <c r="AT173" s="11">
        <v>119.0</v>
      </c>
      <c r="AU173" s="11">
        <v>0.0</v>
      </c>
      <c r="AV173" s="11">
        <v>0.0</v>
      </c>
      <c r="AW173" s="11">
        <v>0.0</v>
      </c>
      <c r="AX173" s="11">
        <v>0.0</v>
      </c>
      <c r="AY173" s="11">
        <v>0.0</v>
      </c>
      <c r="AZ173" s="11">
        <v>0.0</v>
      </c>
      <c r="BA173" s="11">
        <v>1.0</v>
      </c>
      <c r="BB173" s="11">
        <v>0.0</v>
      </c>
      <c r="BC173" s="11">
        <v>11.0</v>
      </c>
      <c r="BD173" s="11">
        <v>0.0</v>
      </c>
      <c r="BE173" s="11">
        <v>3.0</v>
      </c>
      <c r="BF173" s="11">
        <v>0.0</v>
      </c>
      <c r="BG173" s="11">
        <v>38.0</v>
      </c>
      <c r="BH173" s="11">
        <v>1.0</v>
      </c>
      <c r="BI173" s="11">
        <v>0.0</v>
      </c>
      <c r="BJ173" s="11">
        <v>0.0</v>
      </c>
      <c r="BK173" s="11">
        <v>0.0</v>
      </c>
      <c r="BL173" s="11">
        <v>0.0</v>
      </c>
      <c r="BM173" s="11">
        <v>0.0</v>
      </c>
      <c r="BN173" s="11">
        <v>0.0</v>
      </c>
      <c r="BO173" s="11">
        <v>0.0</v>
      </c>
      <c r="BP173" s="11">
        <v>0.0</v>
      </c>
      <c r="BQ173" s="11">
        <v>0.0</v>
      </c>
      <c r="BR173" s="11">
        <v>0.0</v>
      </c>
      <c r="BS173" s="3"/>
    </row>
    <row r="174" ht="14.25" customHeight="1">
      <c r="A174" s="3" t="s">
        <v>477</v>
      </c>
      <c r="B174" s="3" t="s">
        <v>518</v>
      </c>
      <c r="C174" s="3" t="s">
        <v>72</v>
      </c>
      <c r="D174" s="3" t="s">
        <v>252</v>
      </c>
      <c r="E174" s="3">
        <f t="shared" si="60"/>
        <v>2</v>
      </c>
      <c r="F174" s="3" t="str">
        <f t="shared" si="61"/>
        <v>2018</v>
      </c>
      <c r="G174" s="3" t="str">
        <f t="shared" si="3"/>
        <v>2019</v>
      </c>
      <c r="H174" s="3">
        <v>5.0</v>
      </c>
      <c r="I174" s="3">
        <v>0.0</v>
      </c>
      <c r="J174" s="3">
        <v>5.0</v>
      </c>
      <c r="K174" s="3">
        <v>0.0</v>
      </c>
      <c r="L174" s="3">
        <v>0.0</v>
      </c>
      <c r="M174" s="3">
        <v>0.0</v>
      </c>
      <c r="N174" s="3">
        <v>0.0</v>
      </c>
      <c r="O174" s="3">
        <v>0.0</v>
      </c>
      <c r="P174" s="3">
        <v>3.0</v>
      </c>
      <c r="Q174" s="3">
        <v>2.0</v>
      </c>
      <c r="R174" s="3">
        <v>0.0</v>
      </c>
      <c r="S174" s="3">
        <v>60.0</v>
      </c>
      <c r="T174" s="6" t="s">
        <v>74</v>
      </c>
      <c r="U174" s="7">
        <v>1.91</v>
      </c>
      <c r="V174" s="8">
        <v>132.0</v>
      </c>
      <c r="W174" s="11" t="s">
        <v>519</v>
      </c>
      <c r="X174" s="11">
        <v>1.0</v>
      </c>
      <c r="Y174" s="10">
        <v>77.0</v>
      </c>
      <c r="Z174" s="3" t="s">
        <v>480</v>
      </c>
      <c r="AA174" s="3">
        <v>85.0</v>
      </c>
      <c r="AB174" s="3"/>
      <c r="AC174" s="3"/>
      <c r="AD174" s="3"/>
      <c r="AE174" s="3">
        <v>69.0</v>
      </c>
      <c r="AF174" s="3">
        <v>88.0</v>
      </c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>
        <v>0.0</v>
      </c>
      <c r="AR174" s="3">
        <v>3.0</v>
      </c>
      <c r="AS174" s="3">
        <f t="shared" si="62"/>
        <v>0</v>
      </c>
      <c r="AT174" s="11">
        <v>40.0</v>
      </c>
      <c r="AU174" s="11">
        <v>0.0</v>
      </c>
      <c r="AV174" s="11">
        <v>0.0</v>
      </c>
      <c r="AW174" s="11">
        <v>0.0</v>
      </c>
      <c r="AX174" s="11">
        <v>0.0</v>
      </c>
      <c r="AY174" s="11">
        <v>0.0</v>
      </c>
      <c r="AZ174" s="11">
        <v>0.0</v>
      </c>
      <c r="BA174" s="11">
        <v>0.0</v>
      </c>
      <c r="BB174" s="11">
        <v>0.0</v>
      </c>
      <c r="BC174" s="11">
        <v>0.0</v>
      </c>
      <c r="BD174" s="11">
        <v>0.0</v>
      </c>
      <c r="BE174" s="11">
        <v>1.0</v>
      </c>
      <c r="BF174" s="11">
        <v>0.0</v>
      </c>
      <c r="BG174" s="11">
        <v>21.0</v>
      </c>
      <c r="BH174" s="11">
        <v>1.0</v>
      </c>
      <c r="BI174" s="11">
        <v>0.0</v>
      </c>
      <c r="BJ174" s="11">
        <v>0.0</v>
      </c>
      <c r="BK174" s="11">
        <v>0.0</v>
      </c>
      <c r="BL174" s="11">
        <v>0.0</v>
      </c>
      <c r="BM174" s="11">
        <v>0.0</v>
      </c>
      <c r="BN174" s="11">
        <v>0.0</v>
      </c>
      <c r="BO174" s="11">
        <v>0.0</v>
      </c>
      <c r="BP174" s="11">
        <v>0.0</v>
      </c>
      <c r="BQ174" s="11">
        <v>0.0</v>
      </c>
      <c r="BR174" s="11">
        <v>0.0</v>
      </c>
      <c r="BS174" s="3"/>
    </row>
    <row r="175" ht="14.25" customHeight="1">
      <c r="A175" s="3" t="s">
        <v>477</v>
      </c>
      <c r="B175" s="3" t="s">
        <v>520</v>
      </c>
      <c r="C175" s="3" t="s">
        <v>153</v>
      </c>
      <c r="D175" s="3" t="s">
        <v>84</v>
      </c>
      <c r="E175" s="3">
        <f t="shared" si="60"/>
        <v>4</v>
      </c>
      <c r="F175" s="3" t="str">
        <f t="shared" si="61"/>
        <v>2016</v>
      </c>
      <c r="G175" s="3" t="str">
        <f t="shared" si="3"/>
        <v>2019</v>
      </c>
      <c r="H175" s="3">
        <v>14.0</v>
      </c>
      <c r="I175" s="3">
        <v>12.0</v>
      </c>
      <c r="J175" s="3">
        <v>2.0</v>
      </c>
      <c r="K175" s="3">
        <v>31.0</v>
      </c>
      <c r="L175" s="3">
        <v>5.0</v>
      </c>
      <c r="M175" s="3">
        <v>0.0</v>
      </c>
      <c r="N175" s="3">
        <v>2.0</v>
      </c>
      <c r="O175" s="3">
        <v>0.0</v>
      </c>
      <c r="P175" s="3">
        <v>9.0</v>
      </c>
      <c r="Q175" s="3">
        <v>4.0</v>
      </c>
      <c r="R175" s="3">
        <v>1.0</v>
      </c>
      <c r="S175" s="3">
        <v>67.85</v>
      </c>
      <c r="T175" s="6" t="s">
        <v>521</v>
      </c>
      <c r="U175" s="7">
        <v>1.84</v>
      </c>
      <c r="V175" s="8">
        <v>92.0</v>
      </c>
      <c r="W175" s="11" t="s">
        <v>522</v>
      </c>
      <c r="X175" s="11">
        <v>1.0</v>
      </c>
      <c r="Y175" s="10">
        <v>85.0</v>
      </c>
      <c r="Z175" s="3" t="s">
        <v>368</v>
      </c>
      <c r="AA175" s="3">
        <v>81.0</v>
      </c>
      <c r="AB175" s="3">
        <v>78.0</v>
      </c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>
        <v>74.0</v>
      </c>
      <c r="AQ175" s="3">
        <v>274.0</v>
      </c>
      <c r="AR175" s="3">
        <v>50.0</v>
      </c>
      <c r="AS175" s="3">
        <f t="shared" si="62"/>
        <v>5.48</v>
      </c>
      <c r="AT175" s="11">
        <v>400.0</v>
      </c>
      <c r="AU175" s="11">
        <v>5.0</v>
      </c>
      <c r="AV175" s="11">
        <v>1.0</v>
      </c>
      <c r="AW175" s="11">
        <v>3.0</v>
      </c>
      <c r="AX175" s="11">
        <v>0.0</v>
      </c>
      <c r="AY175" s="11">
        <v>0.0</v>
      </c>
      <c r="AZ175" s="11">
        <v>0.0</v>
      </c>
      <c r="BA175" s="11">
        <v>13.0</v>
      </c>
      <c r="BB175" s="11">
        <v>4.0</v>
      </c>
      <c r="BC175" s="11">
        <v>9.0</v>
      </c>
      <c r="BD175" s="11">
        <v>1.0</v>
      </c>
      <c r="BE175" s="11">
        <v>36.0</v>
      </c>
      <c r="BF175" s="11">
        <v>5.0</v>
      </c>
      <c r="BG175" s="11">
        <v>7.0</v>
      </c>
      <c r="BH175" s="11">
        <v>5.0</v>
      </c>
      <c r="BI175" s="11">
        <v>0.0</v>
      </c>
      <c r="BJ175" s="11">
        <v>8.0</v>
      </c>
      <c r="BK175" s="11">
        <v>4.0</v>
      </c>
      <c r="BL175" s="11">
        <v>2.0</v>
      </c>
      <c r="BM175" s="11">
        <v>18.0</v>
      </c>
      <c r="BN175" s="11">
        <v>25.0</v>
      </c>
      <c r="BO175" s="11">
        <v>1.0</v>
      </c>
      <c r="BP175" s="11">
        <v>0.0</v>
      </c>
      <c r="BQ175" s="11">
        <v>0.0</v>
      </c>
      <c r="BR175" s="11">
        <v>0.0</v>
      </c>
      <c r="BS175" s="3"/>
    </row>
    <row r="176" ht="14.25" customHeight="1">
      <c r="A176" s="3" t="s">
        <v>477</v>
      </c>
      <c r="B176" s="3" t="s">
        <v>523</v>
      </c>
      <c r="C176" s="3" t="s">
        <v>153</v>
      </c>
      <c r="D176" s="3"/>
      <c r="E176" s="3"/>
      <c r="F176" s="3"/>
      <c r="G176" s="3" t="str">
        <f t="shared" si="3"/>
        <v/>
      </c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6" t="s">
        <v>173</v>
      </c>
      <c r="U176" s="7">
        <v>1.93</v>
      </c>
      <c r="V176" s="8">
        <v>98.0</v>
      </c>
      <c r="W176" s="11" t="s">
        <v>524</v>
      </c>
      <c r="X176" s="11">
        <v>0.0</v>
      </c>
      <c r="Y176" s="10">
        <v>85.0</v>
      </c>
      <c r="Z176" s="3" t="s">
        <v>480</v>
      </c>
      <c r="AA176" s="3">
        <v>90.0</v>
      </c>
      <c r="AB176" s="3">
        <v>75.0</v>
      </c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>
        <v>79.0</v>
      </c>
      <c r="AQ176" s="3"/>
      <c r="AR176" s="3"/>
      <c r="AS176" s="3"/>
      <c r="BS176" s="3"/>
    </row>
    <row r="177" ht="14.25" customHeight="1">
      <c r="A177" s="3" t="s">
        <v>477</v>
      </c>
      <c r="B177" s="3" t="s">
        <v>525</v>
      </c>
      <c r="C177" s="3" t="s">
        <v>153</v>
      </c>
      <c r="D177" s="3"/>
      <c r="E177" s="3"/>
      <c r="F177" s="3"/>
      <c r="G177" s="3" t="str">
        <f t="shared" si="3"/>
        <v/>
      </c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6" t="s">
        <v>173</v>
      </c>
      <c r="U177" s="7">
        <v>1.88</v>
      </c>
      <c r="V177" s="8">
        <v>86.0</v>
      </c>
      <c r="W177" s="11" t="s">
        <v>526</v>
      </c>
      <c r="X177" s="11">
        <v>0.0</v>
      </c>
      <c r="Y177" s="10">
        <v>68.0</v>
      </c>
      <c r="Z177" s="3" t="s">
        <v>359</v>
      </c>
      <c r="AA177" s="3">
        <v>81.0</v>
      </c>
      <c r="AB177" s="3">
        <v>73.0</v>
      </c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>
        <v>76.0</v>
      </c>
      <c r="AQ177" s="3"/>
      <c r="AR177" s="3"/>
      <c r="AS177" s="3"/>
      <c r="BS177" s="3"/>
    </row>
    <row r="178" ht="14.25" customHeight="1">
      <c r="A178" s="3" t="s">
        <v>477</v>
      </c>
      <c r="B178" s="3" t="s">
        <v>527</v>
      </c>
      <c r="C178" s="3" t="s">
        <v>153</v>
      </c>
      <c r="D178" s="3" t="s">
        <v>246</v>
      </c>
      <c r="E178" s="3">
        <f t="shared" ref="E178:E179" si="63">G178-F178+1</f>
        <v>8</v>
      </c>
      <c r="F178" s="3" t="str">
        <f t="shared" ref="F178:F179" si="64">LEFT(D178, SEARCH("-",D178,1)-1)</f>
        <v>2012</v>
      </c>
      <c r="G178" s="3" t="str">
        <f t="shared" si="3"/>
        <v>2019</v>
      </c>
      <c r="H178" s="3">
        <v>34.0</v>
      </c>
      <c r="I178" s="3">
        <v>34.0</v>
      </c>
      <c r="J178" s="3">
        <v>0.0</v>
      </c>
      <c r="K178" s="3">
        <v>402.0</v>
      </c>
      <c r="L178" s="3">
        <v>5.0</v>
      </c>
      <c r="M178" s="3">
        <v>64.0</v>
      </c>
      <c r="N178" s="3">
        <v>83.0</v>
      </c>
      <c r="O178" s="3">
        <v>0.0</v>
      </c>
      <c r="P178" s="3">
        <v>25.0</v>
      </c>
      <c r="Q178" s="3">
        <v>8.0</v>
      </c>
      <c r="R178" s="3">
        <v>1.0</v>
      </c>
      <c r="S178" s="3">
        <v>75.0</v>
      </c>
      <c r="T178" s="6" t="s">
        <v>163</v>
      </c>
      <c r="U178" s="7">
        <v>1.88</v>
      </c>
      <c r="V178" s="8">
        <v>90.0</v>
      </c>
      <c r="W178" s="11" t="s">
        <v>528</v>
      </c>
      <c r="X178" s="11">
        <v>1.0</v>
      </c>
      <c r="Y178" s="10">
        <v>89.0</v>
      </c>
      <c r="Z178" s="3" t="s">
        <v>368</v>
      </c>
      <c r="AA178" s="3">
        <v>90.0</v>
      </c>
      <c r="AB178" s="3">
        <v>74.0</v>
      </c>
      <c r="AC178" s="3">
        <v>45.0</v>
      </c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>
        <v>92.0</v>
      </c>
      <c r="AP178" s="3"/>
      <c r="AQ178" s="3">
        <v>85.0</v>
      </c>
      <c r="AR178" s="3">
        <v>31.0</v>
      </c>
      <c r="AS178" s="3">
        <f t="shared" ref="AS178:AS179" si="65">AQ178/AR178</f>
        <v>2.741935484</v>
      </c>
      <c r="AT178" s="11">
        <v>370.0</v>
      </c>
      <c r="AU178" s="11">
        <v>59.0</v>
      </c>
      <c r="AV178" s="11">
        <v>1.0</v>
      </c>
      <c r="AW178" s="11">
        <v>2.0</v>
      </c>
      <c r="AX178" s="11">
        <v>15.0</v>
      </c>
      <c r="AY178" s="11">
        <v>8.0</v>
      </c>
      <c r="AZ178" s="11">
        <v>0.0</v>
      </c>
      <c r="BA178" s="11">
        <v>4.0</v>
      </c>
      <c r="BB178" s="11">
        <v>3.0</v>
      </c>
      <c r="BC178" s="11">
        <v>5.0</v>
      </c>
      <c r="BD178" s="11">
        <v>0.0</v>
      </c>
      <c r="BE178" s="11">
        <v>114.0</v>
      </c>
      <c r="BF178" s="11">
        <v>3.0</v>
      </c>
      <c r="BG178" s="11">
        <v>42.0</v>
      </c>
      <c r="BH178" s="11">
        <v>11.0</v>
      </c>
      <c r="BI178" s="11">
        <v>4.0</v>
      </c>
      <c r="BJ178" s="11">
        <v>13.0</v>
      </c>
      <c r="BK178" s="11">
        <v>5.0</v>
      </c>
      <c r="BL178" s="11">
        <v>2.0</v>
      </c>
      <c r="BM178" s="11">
        <v>46.0</v>
      </c>
      <c r="BN178" s="11">
        <v>3.0</v>
      </c>
      <c r="BO178" s="11">
        <v>1.0</v>
      </c>
      <c r="BP178" s="11">
        <v>0.0</v>
      </c>
      <c r="BQ178" s="11">
        <v>0.0</v>
      </c>
      <c r="BR178" s="11">
        <v>0.0</v>
      </c>
      <c r="BS178" s="3"/>
    </row>
    <row r="179" ht="14.25" customHeight="1">
      <c r="A179" s="3" t="s">
        <v>477</v>
      </c>
      <c r="B179" s="3" t="s">
        <v>529</v>
      </c>
      <c r="C179" s="3" t="s">
        <v>153</v>
      </c>
      <c r="D179" s="3" t="s">
        <v>241</v>
      </c>
      <c r="E179" s="3">
        <f t="shared" si="63"/>
        <v>6</v>
      </c>
      <c r="F179" s="3" t="str">
        <f t="shared" si="64"/>
        <v>2014</v>
      </c>
      <c r="G179" s="3" t="str">
        <f t="shared" si="3"/>
        <v>2019</v>
      </c>
      <c r="H179" s="3">
        <v>26.0</v>
      </c>
      <c r="I179" s="3">
        <v>19.0</v>
      </c>
      <c r="J179" s="3">
        <v>7.0</v>
      </c>
      <c r="K179" s="3">
        <v>101.0</v>
      </c>
      <c r="L179" s="3">
        <v>5.0</v>
      </c>
      <c r="M179" s="3">
        <v>17.0</v>
      </c>
      <c r="N179" s="3">
        <v>13.0</v>
      </c>
      <c r="O179" s="3">
        <v>1.0</v>
      </c>
      <c r="P179" s="3">
        <v>20.0</v>
      </c>
      <c r="Q179" s="3">
        <v>5.0</v>
      </c>
      <c r="R179" s="3">
        <v>1.0</v>
      </c>
      <c r="S179" s="3">
        <v>78.84</v>
      </c>
      <c r="T179" s="6" t="s">
        <v>163</v>
      </c>
      <c r="U179" s="7">
        <v>1.75</v>
      </c>
      <c r="V179" s="8">
        <v>80.0</v>
      </c>
      <c r="W179" s="11" t="s">
        <v>278</v>
      </c>
      <c r="X179" s="11">
        <v>1.0</v>
      </c>
      <c r="Y179" s="10">
        <v>71.0</v>
      </c>
      <c r="Z179" s="3" t="s">
        <v>471</v>
      </c>
      <c r="AA179" s="3">
        <v>87.0</v>
      </c>
      <c r="AB179" s="3">
        <v>74.0</v>
      </c>
      <c r="AC179" s="3">
        <v>57.0</v>
      </c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>
        <v>90.0</v>
      </c>
      <c r="AP179" s="3"/>
      <c r="AQ179" s="3">
        <v>34.0</v>
      </c>
      <c r="AR179" s="3">
        <v>12.0</v>
      </c>
      <c r="AS179" s="3">
        <f t="shared" si="65"/>
        <v>2.833333333</v>
      </c>
      <c r="AT179" s="11">
        <v>53.0</v>
      </c>
      <c r="AU179" s="11">
        <v>13.0</v>
      </c>
      <c r="AV179" s="11">
        <v>1.0</v>
      </c>
      <c r="AW179" s="11">
        <v>0.0</v>
      </c>
      <c r="AX179" s="11">
        <v>4.0</v>
      </c>
      <c r="AY179" s="11">
        <v>0.0</v>
      </c>
      <c r="AZ179" s="11">
        <v>0.0</v>
      </c>
      <c r="BA179" s="11">
        <v>3.0</v>
      </c>
      <c r="BB179" s="11">
        <v>1.0</v>
      </c>
      <c r="BC179" s="11">
        <v>6.0</v>
      </c>
      <c r="BD179" s="11">
        <v>0.0</v>
      </c>
      <c r="BE179" s="11">
        <v>16.0</v>
      </c>
      <c r="BF179" s="11">
        <v>0.0</v>
      </c>
      <c r="BG179" s="11">
        <v>9.0</v>
      </c>
      <c r="BH179" s="11">
        <v>0.0</v>
      </c>
      <c r="BI179" s="11">
        <v>0.0</v>
      </c>
      <c r="BJ179" s="11">
        <v>1.0</v>
      </c>
      <c r="BK179" s="11">
        <v>1.0</v>
      </c>
      <c r="BL179" s="11">
        <v>0.0</v>
      </c>
      <c r="BM179" s="11">
        <v>9.0</v>
      </c>
      <c r="BN179" s="11">
        <v>2.0</v>
      </c>
      <c r="BO179" s="11">
        <v>0.0</v>
      </c>
      <c r="BP179" s="11">
        <v>0.0</v>
      </c>
      <c r="BQ179" s="11">
        <v>0.0</v>
      </c>
      <c r="BR179" s="11">
        <v>0.0</v>
      </c>
      <c r="BS179" s="3"/>
    </row>
    <row r="180" ht="14.25" customHeight="1">
      <c r="A180" s="3" t="s">
        <v>477</v>
      </c>
      <c r="B180" s="3" t="s">
        <v>530</v>
      </c>
      <c r="C180" s="3" t="s">
        <v>153</v>
      </c>
      <c r="D180" s="3"/>
      <c r="E180" s="3"/>
      <c r="F180" s="3"/>
      <c r="G180" s="3" t="str">
        <f t="shared" si="3"/>
        <v/>
      </c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6" t="s">
        <v>198</v>
      </c>
      <c r="U180" s="7">
        <v>1.82</v>
      </c>
      <c r="V180" s="8">
        <v>92.0</v>
      </c>
      <c r="W180" s="11" t="s">
        <v>531</v>
      </c>
      <c r="X180" s="11">
        <v>0.0</v>
      </c>
      <c r="Y180" s="10"/>
      <c r="Z180" s="3" t="s">
        <v>359</v>
      </c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BS180" s="3"/>
    </row>
    <row r="181" ht="14.25" customHeight="1">
      <c r="A181" s="3" t="s">
        <v>477</v>
      </c>
      <c r="B181" s="3" t="s">
        <v>532</v>
      </c>
      <c r="C181" s="3" t="s">
        <v>153</v>
      </c>
      <c r="D181" s="3"/>
      <c r="E181" s="3"/>
      <c r="F181" s="3"/>
      <c r="G181" s="3" t="str">
        <f t="shared" si="3"/>
        <v/>
      </c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6" t="s">
        <v>155</v>
      </c>
      <c r="U181" s="7">
        <v>1.82</v>
      </c>
      <c r="V181" s="8">
        <v>89.0</v>
      </c>
      <c r="W181" s="11" t="s">
        <v>533</v>
      </c>
      <c r="X181" s="11">
        <v>0.0</v>
      </c>
      <c r="Y181" s="10">
        <v>80.0</v>
      </c>
      <c r="Z181" s="3" t="s">
        <v>311</v>
      </c>
      <c r="AA181" s="3">
        <v>83.0</v>
      </c>
      <c r="AB181" s="3"/>
      <c r="AC181" s="3">
        <v>92.0</v>
      </c>
      <c r="AD181" s="3"/>
      <c r="AE181" s="3"/>
      <c r="AF181" s="3"/>
      <c r="AG181" s="3"/>
      <c r="AH181" s="3"/>
      <c r="AI181" s="3"/>
      <c r="AJ181" s="3"/>
      <c r="AK181" s="3"/>
      <c r="AL181" s="3">
        <v>74.0</v>
      </c>
      <c r="AM181" s="3"/>
      <c r="AN181" s="3"/>
      <c r="AO181" s="3"/>
      <c r="AP181" s="3"/>
      <c r="AQ181" s="3"/>
      <c r="AR181" s="3"/>
      <c r="AS181" s="3"/>
      <c r="BS181" s="3"/>
    </row>
    <row r="182" ht="14.25" customHeight="1">
      <c r="A182" s="3" t="s">
        <v>477</v>
      </c>
      <c r="B182" s="3" t="s">
        <v>534</v>
      </c>
      <c r="C182" s="3" t="s">
        <v>153</v>
      </c>
      <c r="D182" s="3" t="s">
        <v>201</v>
      </c>
      <c r="E182" s="3">
        <f t="shared" ref="E182:E183" si="66">G182-F182+1</f>
        <v>4</v>
      </c>
      <c r="F182" s="3" t="str">
        <f t="shared" ref="F182:F183" si="67">LEFT(D182, SEARCH("-",D182,1)-1)</f>
        <v>2015</v>
      </c>
      <c r="G182" s="3" t="str">
        <f t="shared" si="3"/>
        <v>2018</v>
      </c>
      <c r="H182" s="3">
        <v>19.0</v>
      </c>
      <c r="I182" s="3">
        <v>17.0</v>
      </c>
      <c r="J182" s="3">
        <v>2.0</v>
      </c>
      <c r="K182" s="3">
        <v>50.0</v>
      </c>
      <c r="L182" s="3">
        <v>10.0</v>
      </c>
      <c r="M182" s="3">
        <v>0.0</v>
      </c>
      <c r="N182" s="3">
        <v>0.0</v>
      </c>
      <c r="O182" s="3">
        <v>0.0</v>
      </c>
      <c r="P182" s="3">
        <v>14.0</v>
      </c>
      <c r="Q182" s="3">
        <v>5.0</v>
      </c>
      <c r="R182" s="3">
        <v>0.0</v>
      </c>
      <c r="S182" s="3">
        <v>73.68</v>
      </c>
      <c r="T182" s="6" t="s">
        <v>173</v>
      </c>
      <c r="U182" s="7">
        <v>1.83</v>
      </c>
      <c r="V182" s="8">
        <v>91.0</v>
      </c>
      <c r="W182" s="11" t="s">
        <v>535</v>
      </c>
      <c r="X182" s="11">
        <v>1.0</v>
      </c>
      <c r="Y182" s="10">
        <v>72.0</v>
      </c>
      <c r="Z182" s="3" t="s">
        <v>433</v>
      </c>
      <c r="AA182" s="3">
        <v>77.0</v>
      </c>
      <c r="AB182" s="3">
        <v>77.0</v>
      </c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>
        <v>85.0</v>
      </c>
      <c r="AQ182" s="3"/>
      <c r="AR182" s="3"/>
      <c r="AS182" s="3"/>
      <c r="BS182" s="3"/>
    </row>
    <row r="183" ht="14.25" customHeight="1">
      <c r="A183" s="3" t="s">
        <v>477</v>
      </c>
      <c r="B183" s="3" t="s">
        <v>536</v>
      </c>
      <c r="C183" s="3" t="s">
        <v>153</v>
      </c>
      <c r="D183" s="3" t="s">
        <v>241</v>
      </c>
      <c r="E183" s="3">
        <f t="shared" si="66"/>
        <v>6</v>
      </c>
      <c r="F183" s="3" t="str">
        <f t="shared" si="67"/>
        <v>2014</v>
      </c>
      <c r="G183" s="3" t="str">
        <f t="shared" si="3"/>
        <v>2019</v>
      </c>
      <c r="H183" s="3">
        <v>20.0</v>
      </c>
      <c r="I183" s="3">
        <v>19.0</v>
      </c>
      <c r="J183" s="3">
        <v>1.0</v>
      </c>
      <c r="K183" s="3">
        <v>50.0</v>
      </c>
      <c r="L183" s="3">
        <v>10.0</v>
      </c>
      <c r="M183" s="3">
        <v>0.0</v>
      </c>
      <c r="N183" s="3">
        <v>0.0</v>
      </c>
      <c r="O183" s="3">
        <v>0.0</v>
      </c>
      <c r="P183" s="3">
        <v>14.0</v>
      </c>
      <c r="Q183" s="3">
        <v>5.0</v>
      </c>
      <c r="R183" s="3">
        <v>1.0</v>
      </c>
      <c r="S183" s="3">
        <v>72.5</v>
      </c>
      <c r="T183" s="6" t="s">
        <v>188</v>
      </c>
      <c r="U183" s="7">
        <v>1.86</v>
      </c>
      <c r="V183" s="8">
        <v>92.0</v>
      </c>
      <c r="W183" s="11" t="s">
        <v>537</v>
      </c>
      <c r="X183" s="11">
        <v>1.0</v>
      </c>
      <c r="Y183" s="10">
        <v>77.0</v>
      </c>
      <c r="Z183" s="3" t="s">
        <v>471</v>
      </c>
      <c r="AA183" s="3">
        <v>83.0</v>
      </c>
      <c r="AB183" s="3">
        <v>83.0</v>
      </c>
      <c r="AC183" s="3">
        <v>55.0</v>
      </c>
      <c r="AD183" s="3">
        <v>92.0</v>
      </c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>
        <v>284.0</v>
      </c>
      <c r="AR183" s="3">
        <v>52.0</v>
      </c>
      <c r="AS183" s="3">
        <f>AQ183/AR183</f>
        <v>5.461538462</v>
      </c>
      <c r="AT183" s="11">
        <v>389.0</v>
      </c>
      <c r="AU183" s="11">
        <v>30.0</v>
      </c>
      <c r="AV183" s="11">
        <v>6.0</v>
      </c>
      <c r="AW183" s="11">
        <v>1.0</v>
      </c>
      <c r="AX183" s="11">
        <v>0.0</v>
      </c>
      <c r="AY183" s="11">
        <v>0.0</v>
      </c>
      <c r="AZ183" s="11">
        <v>0.0</v>
      </c>
      <c r="BA183" s="11">
        <v>9.0</v>
      </c>
      <c r="BB183" s="11">
        <v>11.0</v>
      </c>
      <c r="BC183" s="11">
        <v>15.0</v>
      </c>
      <c r="BD183" s="11">
        <v>0.0</v>
      </c>
      <c r="BE183" s="11">
        <v>16.0</v>
      </c>
      <c r="BF183" s="11">
        <v>4.0</v>
      </c>
      <c r="BG183" s="11">
        <v>36.0</v>
      </c>
      <c r="BH183" s="11">
        <v>5.0</v>
      </c>
      <c r="BI183" s="11">
        <v>3.0</v>
      </c>
      <c r="BJ183" s="11">
        <v>6.0</v>
      </c>
      <c r="BK183" s="11">
        <v>2.0</v>
      </c>
      <c r="BL183" s="11">
        <v>2.0</v>
      </c>
      <c r="BM183" s="11">
        <v>7.0</v>
      </c>
      <c r="BN183" s="11">
        <v>23.0</v>
      </c>
      <c r="BO183" s="11">
        <v>0.0</v>
      </c>
      <c r="BP183" s="11">
        <v>0.0</v>
      </c>
      <c r="BQ183" s="11">
        <v>0.0</v>
      </c>
      <c r="BR183" s="11">
        <v>0.0</v>
      </c>
      <c r="BS183" s="3"/>
    </row>
    <row r="184" ht="14.25" customHeight="1">
      <c r="A184" s="3" t="s">
        <v>477</v>
      </c>
      <c r="B184" s="3" t="s">
        <v>538</v>
      </c>
      <c r="C184" s="3" t="s">
        <v>153</v>
      </c>
      <c r="D184" s="3"/>
      <c r="E184" s="3"/>
      <c r="F184" s="3"/>
      <c r="G184" s="3" t="str">
        <f t="shared" si="3"/>
        <v/>
      </c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6" t="s">
        <v>188</v>
      </c>
      <c r="U184" s="7">
        <v>1.85</v>
      </c>
      <c r="V184" s="8">
        <v>99.0</v>
      </c>
      <c r="W184" s="11" t="s">
        <v>539</v>
      </c>
      <c r="X184" s="11">
        <v>0.0</v>
      </c>
      <c r="Y184" s="10"/>
      <c r="Z184" s="3" t="s">
        <v>311</v>
      </c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BS184" s="3"/>
    </row>
    <row r="185" ht="14.25" customHeight="1">
      <c r="A185" s="3" t="s">
        <v>477</v>
      </c>
      <c r="B185" s="3" t="s">
        <v>540</v>
      </c>
      <c r="C185" s="3" t="s">
        <v>153</v>
      </c>
      <c r="D185" s="3" t="s">
        <v>246</v>
      </c>
      <c r="E185" s="3">
        <f>G185-F185+1</f>
        <v>8</v>
      </c>
      <c r="F185" s="3" t="str">
        <f>LEFT(D185, SEARCH("-",D185,1)-1)</f>
        <v>2012</v>
      </c>
      <c r="G185" s="3" t="str">
        <f t="shared" si="3"/>
        <v>2019</v>
      </c>
      <c r="H185" s="3">
        <v>14.0</v>
      </c>
      <c r="I185" s="3">
        <v>11.0</v>
      </c>
      <c r="J185" s="3">
        <v>3.0</v>
      </c>
      <c r="K185" s="3">
        <v>25.0</v>
      </c>
      <c r="L185" s="3">
        <v>5.0</v>
      </c>
      <c r="M185" s="3">
        <v>0.0</v>
      </c>
      <c r="N185" s="3">
        <v>0.0</v>
      </c>
      <c r="O185" s="3">
        <v>0.0</v>
      </c>
      <c r="P185" s="3">
        <v>10.0</v>
      </c>
      <c r="Q185" s="3">
        <v>3.0</v>
      </c>
      <c r="R185" s="3">
        <v>1.0</v>
      </c>
      <c r="S185" s="3">
        <v>75.0</v>
      </c>
      <c r="T185" s="6" t="s">
        <v>173</v>
      </c>
      <c r="U185" s="7">
        <v>1.85</v>
      </c>
      <c r="V185" s="8">
        <v>114.0</v>
      </c>
      <c r="W185" s="11" t="s">
        <v>541</v>
      </c>
      <c r="X185" s="11">
        <v>1.0</v>
      </c>
      <c r="Y185" s="10">
        <v>71.0</v>
      </c>
      <c r="Z185" s="3" t="s">
        <v>471</v>
      </c>
      <c r="AA185" s="3">
        <v>74.0</v>
      </c>
      <c r="AB185" s="3">
        <v>75.0</v>
      </c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>
        <v>79.0</v>
      </c>
      <c r="AQ185" s="3">
        <v>182.0</v>
      </c>
      <c r="AR185" s="3">
        <v>38.0</v>
      </c>
      <c r="AS185" s="3">
        <f>AQ185/AR185</f>
        <v>4.789473684</v>
      </c>
      <c r="AT185" s="11">
        <v>354.0</v>
      </c>
      <c r="AU185" s="11">
        <v>10.0</v>
      </c>
      <c r="AV185" s="11">
        <v>2.0</v>
      </c>
      <c r="AW185" s="11">
        <v>1.0</v>
      </c>
      <c r="AX185" s="11">
        <v>0.0</v>
      </c>
      <c r="AY185" s="11">
        <v>0.0</v>
      </c>
      <c r="AZ185" s="11">
        <v>0.0</v>
      </c>
      <c r="BA185" s="11">
        <v>11.0</v>
      </c>
      <c r="BB185" s="11">
        <v>6.0</v>
      </c>
      <c r="BC185" s="11">
        <v>18.0</v>
      </c>
      <c r="BD185" s="11">
        <v>0.0</v>
      </c>
      <c r="BE185" s="11">
        <v>15.0</v>
      </c>
      <c r="BF185" s="11">
        <v>3.0</v>
      </c>
      <c r="BG185" s="11">
        <v>28.0</v>
      </c>
      <c r="BH185" s="11">
        <v>11.0</v>
      </c>
      <c r="BI185" s="11">
        <v>1.0</v>
      </c>
      <c r="BJ185" s="11">
        <v>3.0</v>
      </c>
      <c r="BK185" s="11">
        <v>2.0</v>
      </c>
      <c r="BL185" s="11">
        <v>1.0</v>
      </c>
      <c r="BM185" s="11">
        <v>0.0</v>
      </c>
      <c r="BN185" s="11">
        <v>0.0</v>
      </c>
      <c r="BO185" s="11">
        <v>1.0</v>
      </c>
      <c r="BP185" s="11">
        <v>0.0</v>
      </c>
      <c r="BQ185" s="11">
        <v>0.0</v>
      </c>
      <c r="BR185" s="11">
        <v>0.0</v>
      </c>
      <c r="BS185" s="3"/>
    </row>
    <row r="186" ht="14.25" customHeight="1">
      <c r="A186" s="3" t="s">
        <v>477</v>
      </c>
      <c r="B186" s="3" t="s">
        <v>542</v>
      </c>
      <c r="C186" s="3" t="s">
        <v>153</v>
      </c>
      <c r="D186" s="3"/>
      <c r="E186" s="3"/>
      <c r="F186" s="3"/>
      <c r="G186" s="3" t="str">
        <f t="shared" si="3"/>
        <v/>
      </c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6" t="s">
        <v>163</v>
      </c>
      <c r="U186" s="7">
        <v>1.82</v>
      </c>
      <c r="V186" s="8">
        <v>91.0</v>
      </c>
      <c r="W186" s="11" t="s">
        <v>543</v>
      </c>
      <c r="X186" s="11">
        <v>0.0</v>
      </c>
      <c r="Y186" s="10">
        <v>56.0</v>
      </c>
      <c r="Z186" s="3" t="s">
        <v>423</v>
      </c>
      <c r="AA186" s="3">
        <v>46.0</v>
      </c>
      <c r="AB186" s="3">
        <v>69.0</v>
      </c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>
        <v>78.0</v>
      </c>
      <c r="AQ186" s="3"/>
      <c r="AR186" s="3"/>
      <c r="AS186" s="3"/>
      <c r="BS186" s="3"/>
    </row>
    <row r="187" ht="14.25" customHeight="1">
      <c r="A187" s="3" t="s">
        <v>477</v>
      </c>
      <c r="B187" s="3" t="s">
        <v>544</v>
      </c>
      <c r="C187" s="3" t="s">
        <v>153</v>
      </c>
      <c r="D187" s="3" t="s">
        <v>201</v>
      </c>
      <c r="E187" s="3">
        <f t="shared" ref="E187:E188" si="68">G187-F187+1</f>
        <v>4</v>
      </c>
      <c r="F187" s="3" t="str">
        <f t="shared" ref="F187:F188" si="69">LEFT(D187, SEARCH("-",D187,1)-1)</f>
        <v>2015</v>
      </c>
      <c r="G187" s="3" t="str">
        <f t="shared" si="3"/>
        <v>2018</v>
      </c>
      <c r="H187" s="3">
        <v>17.0</v>
      </c>
      <c r="I187" s="3">
        <v>16.0</v>
      </c>
      <c r="J187" s="3">
        <v>1.0</v>
      </c>
      <c r="K187" s="3">
        <v>40.0</v>
      </c>
      <c r="L187" s="3">
        <v>8.0</v>
      </c>
      <c r="M187" s="3">
        <v>0.0</v>
      </c>
      <c r="N187" s="3">
        <v>0.0</v>
      </c>
      <c r="O187" s="3">
        <v>0.0</v>
      </c>
      <c r="P187" s="3">
        <v>12.0</v>
      </c>
      <c r="Q187" s="3">
        <v>5.0</v>
      </c>
      <c r="R187" s="3">
        <v>0.0</v>
      </c>
      <c r="S187" s="3">
        <v>70.58</v>
      </c>
      <c r="T187" s="6" t="s">
        <v>184</v>
      </c>
      <c r="U187" s="7">
        <v>1.88</v>
      </c>
      <c r="V187" s="8">
        <v>95.0</v>
      </c>
      <c r="W187" s="11" t="s">
        <v>545</v>
      </c>
      <c r="X187" s="11">
        <v>1.0</v>
      </c>
      <c r="Y187" s="10">
        <v>77.0</v>
      </c>
      <c r="Z187" s="3" t="s">
        <v>433</v>
      </c>
      <c r="AA187" s="3">
        <v>72.0</v>
      </c>
      <c r="AB187" s="3">
        <v>80.0</v>
      </c>
      <c r="AC187" s="3">
        <v>57.0</v>
      </c>
      <c r="AD187" s="3">
        <v>92.0</v>
      </c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BS187" s="3"/>
    </row>
    <row r="188" ht="14.25" customHeight="1">
      <c r="A188" s="3" t="s">
        <v>477</v>
      </c>
      <c r="B188" s="3" t="s">
        <v>546</v>
      </c>
      <c r="C188" s="3" t="s">
        <v>153</v>
      </c>
      <c r="D188" s="3" t="s">
        <v>225</v>
      </c>
      <c r="E188" s="3">
        <f t="shared" si="68"/>
        <v>10</v>
      </c>
      <c r="F188" s="3" t="str">
        <f t="shared" si="69"/>
        <v>2010</v>
      </c>
      <c r="G188" s="3" t="str">
        <f t="shared" si="3"/>
        <v>2019</v>
      </c>
      <c r="H188" s="3">
        <v>37.0</v>
      </c>
      <c r="I188" s="3">
        <v>29.0</v>
      </c>
      <c r="J188" s="3">
        <v>8.0</v>
      </c>
      <c r="K188" s="3">
        <v>25.0</v>
      </c>
      <c r="L188" s="3">
        <v>5.0</v>
      </c>
      <c r="M188" s="3">
        <v>0.0</v>
      </c>
      <c r="N188" s="3">
        <v>0.0</v>
      </c>
      <c r="O188" s="3">
        <v>0.0</v>
      </c>
      <c r="P188" s="3">
        <v>29.0</v>
      </c>
      <c r="Q188" s="3">
        <v>6.0</v>
      </c>
      <c r="R188" s="3">
        <v>2.0</v>
      </c>
      <c r="S188" s="3">
        <v>81.08</v>
      </c>
      <c r="T188" s="6" t="s">
        <v>155</v>
      </c>
      <c r="U188" s="7">
        <v>1.78</v>
      </c>
      <c r="V188" s="8">
        <v>92.0</v>
      </c>
      <c r="W188" s="11" t="s">
        <v>547</v>
      </c>
      <c r="X188" s="11">
        <v>1.0</v>
      </c>
      <c r="Y188" s="10">
        <v>80.0</v>
      </c>
      <c r="Z188" s="3" t="s">
        <v>471</v>
      </c>
      <c r="AA188" s="3">
        <v>79.0</v>
      </c>
      <c r="AB188" s="3"/>
      <c r="AC188" s="3">
        <v>94.0</v>
      </c>
      <c r="AD188" s="3"/>
      <c r="AE188" s="3"/>
      <c r="AF188" s="3"/>
      <c r="AG188" s="3"/>
      <c r="AH188" s="3"/>
      <c r="AI188" s="3"/>
      <c r="AJ188" s="3"/>
      <c r="AK188" s="3"/>
      <c r="AL188" s="3">
        <v>74.0</v>
      </c>
      <c r="AM188" s="3"/>
      <c r="AN188" s="3"/>
      <c r="AO188" s="3"/>
      <c r="AP188" s="3"/>
      <c r="AQ188" s="3">
        <v>54.0</v>
      </c>
      <c r="AR188" s="3">
        <v>25.0</v>
      </c>
      <c r="AS188" s="3">
        <f>AQ188/AR188</f>
        <v>2.16</v>
      </c>
      <c r="AT188" s="11">
        <v>363.0</v>
      </c>
      <c r="AU188" s="11">
        <v>0.0</v>
      </c>
      <c r="AV188" s="11">
        <v>0.0</v>
      </c>
      <c r="AW188" s="11">
        <v>1.0</v>
      </c>
      <c r="AX188" s="11">
        <v>0.0</v>
      </c>
      <c r="AY188" s="11">
        <v>0.0</v>
      </c>
      <c r="AZ188" s="11">
        <v>0.0</v>
      </c>
      <c r="BA188" s="11">
        <v>1.0</v>
      </c>
      <c r="BB188" s="11">
        <v>2.0</v>
      </c>
      <c r="BC188" s="11">
        <v>10.0</v>
      </c>
      <c r="BD188" s="11">
        <v>0.0</v>
      </c>
      <c r="BE188" s="11">
        <v>362.0</v>
      </c>
      <c r="BF188" s="11">
        <v>3.0</v>
      </c>
      <c r="BG188" s="11">
        <v>13.0</v>
      </c>
      <c r="BH188" s="11">
        <v>5.0</v>
      </c>
      <c r="BI188" s="11">
        <v>0.0</v>
      </c>
      <c r="BJ188" s="11">
        <v>5.0</v>
      </c>
      <c r="BK188" s="11">
        <v>5.0</v>
      </c>
      <c r="BL188" s="11">
        <v>0.0</v>
      </c>
      <c r="BM188" s="11">
        <v>70.0</v>
      </c>
      <c r="BN188" s="11">
        <v>2.0</v>
      </c>
      <c r="BO188" s="11">
        <v>1.0</v>
      </c>
      <c r="BP188" s="11">
        <v>0.0</v>
      </c>
      <c r="BQ188" s="11">
        <v>0.0</v>
      </c>
      <c r="BR188" s="11">
        <v>0.0</v>
      </c>
      <c r="BS188" s="3"/>
    </row>
    <row r="189" ht="14.25" customHeight="1">
      <c r="A189" s="3" t="s">
        <v>477</v>
      </c>
      <c r="B189" s="3" t="s">
        <v>548</v>
      </c>
      <c r="C189" s="3" t="s">
        <v>153</v>
      </c>
      <c r="D189" s="3"/>
      <c r="E189" s="3"/>
      <c r="F189" s="3"/>
      <c r="G189" s="3" t="str">
        <f t="shared" si="3"/>
        <v/>
      </c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6" t="s">
        <v>155</v>
      </c>
      <c r="U189" s="7">
        <v>1.77</v>
      </c>
      <c r="V189" s="8">
        <v>84.0</v>
      </c>
      <c r="W189" s="11" t="s">
        <v>549</v>
      </c>
      <c r="X189" s="11">
        <v>0.0</v>
      </c>
      <c r="Y189" s="10"/>
      <c r="Z189" s="3" t="s">
        <v>359</v>
      </c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BS189" s="3"/>
    </row>
    <row r="190" ht="14.25" customHeight="1">
      <c r="A190" s="3" t="s">
        <v>477</v>
      </c>
      <c r="B190" s="3" t="s">
        <v>550</v>
      </c>
      <c r="C190" s="3" t="s">
        <v>153</v>
      </c>
      <c r="E190" s="3"/>
      <c r="F190" s="3"/>
      <c r="G190" s="3" t="str">
        <f t="shared" si="3"/>
        <v/>
      </c>
      <c r="S190" s="3"/>
      <c r="T190" s="6" t="s">
        <v>198</v>
      </c>
      <c r="U190" s="7">
        <v>1.83</v>
      </c>
      <c r="V190" s="8">
        <v>82.0</v>
      </c>
      <c r="W190" s="11" t="s">
        <v>551</v>
      </c>
      <c r="X190" s="11">
        <v>0.0</v>
      </c>
      <c r="Y190" s="10"/>
      <c r="Z190" s="3" t="s">
        <v>552</v>
      </c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BS190" s="3"/>
    </row>
    <row r="191" ht="14.25" customHeight="1">
      <c r="A191" s="3" t="s">
        <v>553</v>
      </c>
      <c r="B191" s="3" t="s">
        <v>554</v>
      </c>
      <c r="C191" s="3" t="s">
        <v>72</v>
      </c>
      <c r="D191" s="11" t="s">
        <v>555</v>
      </c>
      <c r="E191" s="3">
        <f>G191-F191+1</f>
        <v>2</v>
      </c>
      <c r="F191" s="3" t="str">
        <f>LEFT(D191, SEARCH("-",D191,1)-1)</f>
        <v>2016</v>
      </c>
      <c r="G191" s="3" t="str">
        <f t="shared" si="3"/>
        <v>2017</v>
      </c>
      <c r="H191" s="11">
        <v>3.0</v>
      </c>
      <c r="I191" s="11">
        <v>0.0</v>
      </c>
      <c r="J191" s="11">
        <v>3.0</v>
      </c>
      <c r="K191" s="11">
        <v>0.0</v>
      </c>
      <c r="L191" s="11">
        <v>0.0</v>
      </c>
      <c r="M191" s="11">
        <v>0.0</v>
      </c>
      <c r="N191" s="11">
        <v>0.0</v>
      </c>
      <c r="O191" s="11">
        <v>0.0</v>
      </c>
      <c r="P191" s="11">
        <v>0.0</v>
      </c>
      <c r="Q191" s="11">
        <v>3.0</v>
      </c>
      <c r="R191" s="11">
        <v>0.0</v>
      </c>
      <c r="S191" s="3">
        <v>0.0</v>
      </c>
      <c r="T191" s="6" t="s">
        <v>74</v>
      </c>
      <c r="U191" s="7">
        <v>1.84</v>
      </c>
      <c r="V191" s="8">
        <v>118.0</v>
      </c>
      <c r="W191" s="11" t="s">
        <v>556</v>
      </c>
      <c r="X191" s="11">
        <v>1.0</v>
      </c>
      <c r="Y191" s="10">
        <v>81.0</v>
      </c>
      <c r="Z191" s="3" t="s">
        <v>557</v>
      </c>
      <c r="AA191" s="3">
        <v>71.0</v>
      </c>
      <c r="AB191" s="3"/>
      <c r="AC191" s="3"/>
      <c r="AD191" s="3"/>
      <c r="AE191" s="3">
        <v>78.0</v>
      </c>
      <c r="AF191" s="3">
        <v>82.0</v>
      </c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BS191" s="3"/>
    </row>
    <row r="192" ht="14.25" customHeight="1">
      <c r="A192" s="3" t="s">
        <v>553</v>
      </c>
      <c r="B192" s="3" t="s">
        <v>558</v>
      </c>
      <c r="C192" s="3" t="s">
        <v>72</v>
      </c>
      <c r="E192" s="3"/>
      <c r="F192" s="3"/>
      <c r="G192" s="3" t="str">
        <f t="shared" si="3"/>
        <v/>
      </c>
      <c r="S192" s="3"/>
      <c r="T192" s="6" t="s">
        <v>74</v>
      </c>
      <c r="U192" s="7">
        <v>1.81</v>
      </c>
      <c r="V192" s="8">
        <v>108.0</v>
      </c>
      <c r="W192" s="11" t="s">
        <v>559</v>
      </c>
      <c r="X192" s="11">
        <v>0.0</v>
      </c>
      <c r="Y192" s="10">
        <v>60.0</v>
      </c>
      <c r="Z192" s="3" t="s">
        <v>560</v>
      </c>
      <c r="AA192" s="3">
        <v>88.0</v>
      </c>
      <c r="AB192" s="3"/>
      <c r="AC192" s="3"/>
      <c r="AD192" s="3"/>
      <c r="AE192" s="3">
        <v>75.0</v>
      </c>
      <c r="AF192" s="3">
        <v>83.0</v>
      </c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BS192" s="3"/>
    </row>
    <row r="193" ht="14.25" customHeight="1">
      <c r="A193" s="3" t="s">
        <v>553</v>
      </c>
      <c r="B193" s="3" t="s">
        <v>561</v>
      </c>
      <c r="C193" s="3" t="s">
        <v>72</v>
      </c>
      <c r="D193" s="11" t="s">
        <v>84</v>
      </c>
      <c r="E193" s="3">
        <f>G193-F193+1</f>
        <v>4</v>
      </c>
      <c r="F193" s="3" t="str">
        <f>LEFT(D193, SEARCH("-",D193,1)-1)</f>
        <v>2016</v>
      </c>
      <c r="G193" s="3" t="str">
        <f t="shared" si="3"/>
        <v>2019</v>
      </c>
      <c r="H193" s="11">
        <v>19.0</v>
      </c>
      <c r="I193" s="11">
        <v>18.0</v>
      </c>
      <c r="J193" s="11">
        <v>1.0</v>
      </c>
      <c r="K193" s="11">
        <v>0.0</v>
      </c>
      <c r="L193" s="11">
        <v>0.0</v>
      </c>
      <c r="M193" s="11">
        <v>0.0</v>
      </c>
      <c r="N193" s="11">
        <v>0.0</v>
      </c>
      <c r="O193" s="11">
        <v>0.0</v>
      </c>
      <c r="P193" s="11">
        <v>0.0</v>
      </c>
      <c r="Q193" s="11">
        <v>19.0</v>
      </c>
      <c r="R193" s="11">
        <v>0.0</v>
      </c>
      <c r="S193" s="3">
        <v>0.0</v>
      </c>
      <c r="T193" s="6" t="s">
        <v>74</v>
      </c>
      <c r="U193" s="7">
        <v>1.83</v>
      </c>
      <c r="V193" s="8">
        <v>111.0</v>
      </c>
      <c r="W193" s="11" t="s">
        <v>562</v>
      </c>
      <c r="X193" s="11">
        <v>1.0</v>
      </c>
      <c r="Y193" s="10">
        <v>62.0</v>
      </c>
      <c r="Z193" s="3" t="s">
        <v>560</v>
      </c>
      <c r="AA193" s="3">
        <v>73.0</v>
      </c>
      <c r="AB193" s="3"/>
      <c r="AC193" s="3"/>
      <c r="AD193" s="3"/>
      <c r="AE193" s="3">
        <v>75.0</v>
      </c>
      <c r="AF193" s="3">
        <v>84.0</v>
      </c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>
        <v>27.0</v>
      </c>
      <c r="AR193" s="3">
        <v>18.0</v>
      </c>
      <c r="AS193" s="3">
        <f>AQ193/AR193</f>
        <v>1.5</v>
      </c>
      <c r="AT193" s="11">
        <v>258.0</v>
      </c>
      <c r="AU193" s="11">
        <v>0.0</v>
      </c>
      <c r="AV193" s="11">
        <v>0.0</v>
      </c>
      <c r="AW193" s="11">
        <v>0.0</v>
      </c>
      <c r="AX193" s="11">
        <v>0.0</v>
      </c>
      <c r="AY193" s="11">
        <v>0.0</v>
      </c>
      <c r="AZ193" s="11">
        <v>0.0</v>
      </c>
      <c r="BA193" s="11">
        <v>1.0</v>
      </c>
      <c r="BB193" s="11">
        <v>0.0</v>
      </c>
      <c r="BC193" s="11">
        <v>7.0</v>
      </c>
      <c r="BD193" s="11">
        <v>0.0</v>
      </c>
      <c r="BE193" s="11">
        <v>0.0</v>
      </c>
      <c r="BF193" s="11">
        <v>0.0</v>
      </c>
      <c r="BG193" s="11">
        <v>38.0</v>
      </c>
      <c r="BH193" s="11">
        <v>2.0</v>
      </c>
      <c r="BI193" s="11">
        <v>1.0</v>
      </c>
      <c r="BJ193" s="11">
        <v>1.0</v>
      </c>
      <c r="BK193" s="11">
        <v>1.0</v>
      </c>
      <c r="BL193" s="11">
        <v>5.0</v>
      </c>
      <c r="BM193" s="11">
        <v>0.0</v>
      </c>
      <c r="BN193" s="11">
        <v>0.0</v>
      </c>
      <c r="BO193" s="11">
        <v>0.0</v>
      </c>
      <c r="BP193" s="11">
        <v>0.0</v>
      </c>
      <c r="BQ193" s="11">
        <v>0.0</v>
      </c>
      <c r="BR193" s="11">
        <v>0.0</v>
      </c>
      <c r="BS193" s="3"/>
    </row>
    <row r="194" ht="14.25" customHeight="1">
      <c r="A194" s="3" t="s">
        <v>553</v>
      </c>
      <c r="B194" s="3" t="s">
        <v>563</v>
      </c>
      <c r="C194" s="3" t="s">
        <v>72</v>
      </c>
      <c r="E194" s="3"/>
      <c r="F194" s="3"/>
      <c r="G194" s="3" t="str">
        <f t="shared" si="3"/>
        <v/>
      </c>
      <c r="S194" s="3"/>
      <c r="T194" s="6" t="s">
        <v>74</v>
      </c>
      <c r="U194" s="7">
        <v>1.86</v>
      </c>
      <c r="V194" s="8">
        <v>126.0</v>
      </c>
      <c r="W194" s="11" t="s">
        <v>564</v>
      </c>
      <c r="X194" s="11">
        <v>0.0</v>
      </c>
      <c r="Y194" s="10">
        <v>72.0</v>
      </c>
      <c r="Z194" s="3" t="s">
        <v>565</v>
      </c>
      <c r="AA194" s="3">
        <v>87.0</v>
      </c>
      <c r="AB194" s="3"/>
      <c r="AC194" s="3"/>
      <c r="AD194" s="3"/>
      <c r="AE194" s="3">
        <v>83.0</v>
      </c>
      <c r="AF194" s="3">
        <v>90.0</v>
      </c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BS194" s="3"/>
    </row>
    <row r="195" ht="14.25" customHeight="1">
      <c r="A195" s="3" t="s">
        <v>553</v>
      </c>
      <c r="B195" s="3" t="s">
        <v>566</v>
      </c>
      <c r="C195" s="3" t="s">
        <v>72</v>
      </c>
      <c r="E195" s="3"/>
      <c r="F195" s="3"/>
      <c r="G195" s="3" t="str">
        <f t="shared" si="3"/>
        <v/>
      </c>
      <c r="S195" s="3"/>
      <c r="T195" s="6" t="s">
        <v>74</v>
      </c>
      <c r="U195" s="7">
        <v>1.86</v>
      </c>
      <c r="V195" s="8">
        <v>106.0</v>
      </c>
      <c r="W195" s="11" t="s">
        <v>567</v>
      </c>
      <c r="X195" s="11">
        <v>0.0</v>
      </c>
      <c r="Y195" s="10">
        <v>59.0</v>
      </c>
      <c r="Z195" s="3" t="s">
        <v>560</v>
      </c>
      <c r="AA195" s="3">
        <v>88.0</v>
      </c>
      <c r="AB195" s="3"/>
      <c r="AC195" s="3"/>
      <c r="AD195" s="3"/>
      <c r="AE195" s="3">
        <v>76.0</v>
      </c>
      <c r="AF195" s="3">
        <v>85.0</v>
      </c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BS195" s="3"/>
    </row>
    <row r="196" ht="14.25" customHeight="1">
      <c r="A196" s="3" t="s">
        <v>553</v>
      </c>
      <c r="B196" s="3" t="s">
        <v>568</v>
      </c>
      <c r="C196" s="3" t="s">
        <v>72</v>
      </c>
      <c r="D196" s="11" t="s">
        <v>252</v>
      </c>
      <c r="E196" s="3">
        <f t="shared" ref="E196:E197" si="70">G196-F196+1</f>
        <v>2</v>
      </c>
      <c r="F196" s="3" t="str">
        <f t="shared" ref="F196:F197" si="71">LEFT(D196, SEARCH("-",D196,1)-1)</f>
        <v>2018</v>
      </c>
      <c r="G196" s="3" t="str">
        <f t="shared" si="3"/>
        <v>2019</v>
      </c>
      <c r="H196" s="11">
        <v>7.0</v>
      </c>
      <c r="I196" s="11">
        <v>2.0</v>
      </c>
      <c r="J196" s="11">
        <v>5.0</v>
      </c>
      <c r="K196" s="11">
        <v>0.0</v>
      </c>
      <c r="L196" s="11">
        <v>0.0</v>
      </c>
      <c r="M196" s="11">
        <v>0.0</v>
      </c>
      <c r="N196" s="11">
        <v>0.0</v>
      </c>
      <c r="O196" s="11">
        <v>0.0</v>
      </c>
      <c r="P196" s="11">
        <v>0.0</v>
      </c>
      <c r="Q196" s="11">
        <v>7.0</v>
      </c>
      <c r="R196" s="11">
        <v>0.0</v>
      </c>
      <c r="S196" s="3">
        <v>0.0</v>
      </c>
      <c r="T196" s="6" t="s">
        <v>85</v>
      </c>
      <c r="U196" s="7">
        <v>1.8</v>
      </c>
      <c r="V196" s="8">
        <v>105.0</v>
      </c>
      <c r="W196" s="11" t="s">
        <v>569</v>
      </c>
      <c r="X196" s="11">
        <v>1.0</v>
      </c>
      <c r="Y196" s="10">
        <v>59.0</v>
      </c>
      <c r="Z196" s="3" t="s">
        <v>560</v>
      </c>
      <c r="AA196" s="3">
        <v>81.0</v>
      </c>
      <c r="AB196" s="3"/>
      <c r="AC196" s="3"/>
      <c r="AD196" s="3"/>
      <c r="AE196" s="3">
        <v>79.0</v>
      </c>
      <c r="AF196" s="3">
        <v>91.0</v>
      </c>
      <c r="AG196" s="3">
        <v>29.0</v>
      </c>
      <c r="AH196" s="3"/>
      <c r="AI196" s="3"/>
      <c r="AJ196" s="3"/>
      <c r="AK196" s="3"/>
      <c r="AL196" s="3"/>
      <c r="AM196" s="3"/>
      <c r="AN196" s="3"/>
      <c r="AO196" s="3"/>
      <c r="AP196" s="3"/>
      <c r="AQ196" s="3">
        <v>15.0</v>
      </c>
      <c r="AR196" s="3">
        <v>19.0</v>
      </c>
      <c r="AS196" s="3">
        <f>AQ196/AR196</f>
        <v>0.7894736842</v>
      </c>
      <c r="AT196" s="11">
        <v>114.0</v>
      </c>
      <c r="AU196" s="11">
        <v>0.0</v>
      </c>
      <c r="AV196" s="11">
        <v>0.0</v>
      </c>
      <c r="AW196" s="11">
        <v>0.0</v>
      </c>
      <c r="AX196" s="11">
        <v>0.0</v>
      </c>
      <c r="AY196" s="11">
        <v>0.0</v>
      </c>
      <c r="AZ196" s="11">
        <v>0.0</v>
      </c>
      <c r="BA196" s="11">
        <v>0.0</v>
      </c>
      <c r="BB196" s="11">
        <v>0.0</v>
      </c>
      <c r="BC196" s="11">
        <v>2.0</v>
      </c>
      <c r="BD196" s="11">
        <v>0.0</v>
      </c>
      <c r="BE196" s="11">
        <v>2.0</v>
      </c>
      <c r="BF196" s="11">
        <v>0.0</v>
      </c>
      <c r="BG196" s="11">
        <v>16.0</v>
      </c>
      <c r="BH196" s="11">
        <v>2.0</v>
      </c>
      <c r="BI196" s="11">
        <v>0.0</v>
      </c>
      <c r="BJ196" s="11">
        <v>1.0</v>
      </c>
      <c r="BK196" s="11">
        <v>0.0</v>
      </c>
      <c r="BL196" s="11">
        <v>2.0</v>
      </c>
      <c r="BM196" s="11">
        <v>0.0</v>
      </c>
      <c r="BN196" s="11">
        <v>0.0</v>
      </c>
      <c r="BO196" s="11">
        <v>0.0</v>
      </c>
      <c r="BP196" s="11">
        <v>0.0</v>
      </c>
      <c r="BQ196" s="11">
        <v>0.0</v>
      </c>
      <c r="BR196" s="11">
        <v>0.0</v>
      </c>
      <c r="BS196" s="3"/>
    </row>
    <row r="197" ht="14.25" customHeight="1">
      <c r="A197" s="3" t="s">
        <v>553</v>
      </c>
      <c r="B197" s="3" t="s">
        <v>570</v>
      </c>
      <c r="C197" s="3" t="s">
        <v>72</v>
      </c>
      <c r="D197" s="11" t="s">
        <v>179</v>
      </c>
      <c r="E197" s="3">
        <f t="shared" si="70"/>
        <v>3</v>
      </c>
      <c r="F197" s="3" t="str">
        <f t="shared" si="71"/>
        <v>2016</v>
      </c>
      <c r="G197" s="3" t="str">
        <f t="shared" si="3"/>
        <v>2018</v>
      </c>
      <c r="H197" s="11">
        <v>4.0</v>
      </c>
      <c r="I197" s="11">
        <v>0.0</v>
      </c>
      <c r="J197" s="11">
        <v>4.0</v>
      </c>
      <c r="K197" s="11">
        <v>0.0</v>
      </c>
      <c r="L197" s="11">
        <v>0.0</v>
      </c>
      <c r="M197" s="11">
        <v>0.0</v>
      </c>
      <c r="N197" s="11">
        <v>0.0</v>
      </c>
      <c r="O197" s="11">
        <v>0.0</v>
      </c>
      <c r="P197" s="11">
        <v>0.0</v>
      </c>
      <c r="Q197" s="11">
        <v>4.0</v>
      </c>
      <c r="R197" s="11">
        <v>0.0</v>
      </c>
      <c r="S197" s="3">
        <v>0.0</v>
      </c>
      <c r="T197" s="6" t="s">
        <v>85</v>
      </c>
      <c r="U197" s="7">
        <v>1.8</v>
      </c>
      <c r="V197" s="8">
        <v>98.0</v>
      </c>
      <c r="W197" s="11" t="s">
        <v>571</v>
      </c>
      <c r="X197" s="11">
        <v>1.0</v>
      </c>
      <c r="Y197" s="10">
        <v>48.0</v>
      </c>
      <c r="Z197" s="3" t="s">
        <v>560</v>
      </c>
      <c r="AA197" s="3">
        <v>81.0</v>
      </c>
      <c r="AB197" s="3"/>
      <c r="AC197" s="3"/>
      <c r="AD197" s="3"/>
      <c r="AE197" s="3">
        <v>66.0</v>
      </c>
      <c r="AF197" s="3">
        <v>76.0</v>
      </c>
      <c r="AG197" s="3">
        <v>77.0</v>
      </c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BS197" s="3"/>
    </row>
    <row r="198" ht="14.25" customHeight="1">
      <c r="A198" s="3" t="s">
        <v>553</v>
      </c>
      <c r="B198" s="3" t="s">
        <v>572</v>
      </c>
      <c r="C198" s="3" t="s">
        <v>72</v>
      </c>
      <c r="E198" s="3"/>
      <c r="F198" s="3"/>
      <c r="G198" s="3" t="str">
        <f t="shared" si="3"/>
        <v/>
      </c>
      <c r="S198" s="3"/>
      <c r="T198" s="6" t="s">
        <v>74</v>
      </c>
      <c r="U198" s="7">
        <v>1.75</v>
      </c>
      <c r="V198" s="8">
        <v>115.0</v>
      </c>
      <c r="W198" s="11" t="s">
        <v>573</v>
      </c>
      <c r="X198" s="11">
        <v>0.0</v>
      </c>
      <c r="Y198" s="10">
        <v>51.0</v>
      </c>
      <c r="Z198" s="3" t="s">
        <v>565</v>
      </c>
      <c r="AA198" s="3">
        <v>55.0</v>
      </c>
      <c r="AB198" s="3"/>
      <c r="AC198" s="3"/>
      <c r="AD198" s="3"/>
      <c r="AE198" s="3">
        <v>63.0</v>
      </c>
      <c r="AF198" s="3">
        <v>66.0</v>
      </c>
      <c r="AG198" s="3">
        <v>29.0</v>
      </c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BS198" s="3"/>
    </row>
    <row r="199" ht="14.25" customHeight="1">
      <c r="A199" s="3" t="s">
        <v>553</v>
      </c>
      <c r="B199" s="3" t="s">
        <v>574</v>
      </c>
      <c r="C199" s="3" t="s">
        <v>72</v>
      </c>
      <c r="D199" s="11" t="s">
        <v>252</v>
      </c>
      <c r="E199" s="3">
        <f>G199-F199+1</f>
        <v>2</v>
      </c>
      <c r="F199" s="3" t="str">
        <f>LEFT(D199, SEARCH("-",D199,1)-1)</f>
        <v>2018</v>
      </c>
      <c r="G199" s="3" t="str">
        <f t="shared" si="3"/>
        <v>2019</v>
      </c>
      <c r="H199" s="11">
        <v>9.0</v>
      </c>
      <c r="I199" s="11">
        <v>9.0</v>
      </c>
      <c r="J199" s="11">
        <v>0.0</v>
      </c>
      <c r="K199" s="11">
        <v>0.0</v>
      </c>
      <c r="L199" s="11">
        <v>0.0</v>
      </c>
      <c r="M199" s="11">
        <v>0.0</v>
      </c>
      <c r="N199" s="11">
        <v>0.0</v>
      </c>
      <c r="O199" s="11">
        <v>0.0</v>
      </c>
      <c r="P199" s="11">
        <v>0.0</v>
      </c>
      <c r="Q199" s="11">
        <v>9.0</v>
      </c>
      <c r="R199" s="11">
        <v>0.0</v>
      </c>
      <c r="S199" s="3">
        <v>0.0</v>
      </c>
      <c r="T199" s="6" t="s">
        <v>121</v>
      </c>
      <c r="U199" s="7">
        <v>1.98</v>
      </c>
      <c r="V199" s="8">
        <v>108.0</v>
      </c>
      <c r="W199" s="11" t="s">
        <v>575</v>
      </c>
      <c r="X199" s="11">
        <v>1.0</v>
      </c>
      <c r="Y199" s="10">
        <v>63.0</v>
      </c>
      <c r="Z199" s="3" t="s">
        <v>565</v>
      </c>
      <c r="AA199" s="3">
        <v>61.0</v>
      </c>
      <c r="AB199" s="3"/>
      <c r="AC199" s="3"/>
      <c r="AD199" s="3"/>
      <c r="AE199" s="3"/>
      <c r="AF199" s="3">
        <v>73.0</v>
      </c>
      <c r="AG199" s="3"/>
      <c r="AH199" s="3">
        <v>86.0</v>
      </c>
      <c r="AI199" s="3">
        <v>81.0</v>
      </c>
      <c r="AJ199" s="3"/>
      <c r="AK199" s="3"/>
      <c r="AL199" s="3"/>
      <c r="AM199" s="3"/>
      <c r="AN199" s="3"/>
      <c r="AO199" s="3"/>
      <c r="AP199" s="3"/>
      <c r="AQ199" s="3">
        <v>16.0</v>
      </c>
      <c r="AR199" s="3">
        <v>16.0</v>
      </c>
      <c r="AS199" s="3">
        <f>AQ199/AR199</f>
        <v>1</v>
      </c>
      <c r="AT199" s="11">
        <v>230.0</v>
      </c>
      <c r="AU199" s="11">
        <v>0.0</v>
      </c>
      <c r="AV199" s="11">
        <v>0.0</v>
      </c>
      <c r="AW199" s="11">
        <v>0.0</v>
      </c>
      <c r="AX199" s="11">
        <v>0.0</v>
      </c>
      <c r="AY199" s="11">
        <v>0.0</v>
      </c>
      <c r="AZ199" s="11">
        <v>0.0</v>
      </c>
      <c r="BA199" s="11">
        <v>0.0</v>
      </c>
      <c r="BB199" s="11">
        <v>1.0</v>
      </c>
      <c r="BC199" s="11">
        <v>3.0</v>
      </c>
      <c r="BD199" s="11">
        <v>0.0</v>
      </c>
      <c r="BE199" s="11">
        <v>7.0</v>
      </c>
      <c r="BF199" s="11">
        <v>2.0</v>
      </c>
      <c r="BG199" s="11">
        <v>47.0</v>
      </c>
      <c r="BH199" s="11">
        <v>7.0</v>
      </c>
      <c r="BI199" s="11">
        <v>1.0</v>
      </c>
      <c r="BJ199" s="11">
        <v>1.0</v>
      </c>
      <c r="BK199" s="11">
        <v>1.0</v>
      </c>
      <c r="BL199" s="11">
        <v>2.0</v>
      </c>
      <c r="BM199" s="11">
        <v>0.0</v>
      </c>
      <c r="BN199" s="11">
        <v>0.0</v>
      </c>
      <c r="BO199" s="11">
        <v>7.0</v>
      </c>
      <c r="BP199" s="11">
        <v>1.0</v>
      </c>
      <c r="BQ199" s="11">
        <v>0.0</v>
      </c>
      <c r="BR199" s="11">
        <v>0.0</v>
      </c>
      <c r="BS199" s="3"/>
    </row>
    <row r="200" ht="14.25" customHeight="1">
      <c r="A200" s="3" t="s">
        <v>553</v>
      </c>
      <c r="B200" s="3" t="s">
        <v>576</v>
      </c>
      <c r="C200" s="3" t="s">
        <v>72</v>
      </c>
      <c r="E200" s="3"/>
      <c r="F200" s="3"/>
      <c r="G200" s="3" t="str">
        <f t="shared" si="3"/>
        <v/>
      </c>
      <c r="S200" s="3"/>
      <c r="T200" s="6" t="s">
        <v>577</v>
      </c>
      <c r="U200" s="7">
        <v>1.96</v>
      </c>
      <c r="V200" s="8">
        <v>124.0</v>
      </c>
      <c r="W200" s="11" t="s">
        <v>578</v>
      </c>
      <c r="X200" s="11">
        <v>0.0</v>
      </c>
      <c r="Y200" s="10">
        <v>65.0</v>
      </c>
      <c r="Z200" s="3" t="s">
        <v>565</v>
      </c>
      <c r="AA200" s="3">
        <v>80.0</v>
      </c>
      <c r="AB200" s="3"/>
      <c r="AC200" s="3"/>
      <c r="AD200" s="3"/>
      <c r="AE200" s="3"/>
      <c r="AF200" s="3">
        <v>78.0</v>
      </c>
      <c r="AG200" s="3"/>
      <c r="AH200" s="3">
        <v>81.0</v>
      </c>
      <c r="AI200" s="3">
        <v>81.0</v>
      </c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BS200" s="3"/>
    </row>
    <row r="201" ht="14.25" customHeight="1">
      <c r="A201" s="3" t="s">
        <v>553</v>
      </c>
      <c r="B201" s="3" t="s">
        <v>579</v>
      </c>
      <c r="C201" s="3" t="s">
        <v>72</v>
      </c>
      <c r="D201" s="11" t="s">
        <v>154</v>
      </c>
      <c r="E201" s="3">
        <f t="shared" ref="E201:E203" si="72">G201-F201+1</f>
        <v>3</v>
      </c>
      <c r="F201" s="3" t="str">
        <f t="shared" ref="F201:F203" si="73">LEFT(D201, SEARCH("-",D201,1)-1)</f>
        <v>2017</v>
      </c>
      <c r="G201" s="3" t="str">
        <f t="shared" si="3"/>
        <v>2019</v>
      </c>
      <c r="H201" s="11">
        <v>9.0</v>
      </c>
      <c r="I201" s="11">
        <v>3.0</v>
      </c>
      <c r="J201" s="11">
        <v>6.0</v>
      </c>
      <c r="K201" s="11">
        <v>0.0</v>
      </c>
      <c r="L201" s="11">
        <v>0.0</v>
      </c>
      <c r="M201" s="11">
        <v>0.0</v>
      </c>
      <c r="N201" s="11">
        <v>0.0</v>
      </c>
      <c r="O201" s="11">
        <v>0.0</v>
      </c>
      <c r="P201" s="11">
        <v>0.0</v>
      </c>
      <c r="Q201" s="11">
        <v>9.0</v>
      </c>
      <c r="R201" s="11">
        <v>0.0</v>
      </c>
      <c r="S201" s="3">
        <v>0.0</v>
      </c>
      <c r="T201" s="6" t="s">
        <v>121</v>
      </c>
      <c r="U201" s="7">
        <v>1.98</v>
      </c>
      <c r="V201" s="8">
        <v>108.0</v>
      </c>
      <c r="W201" s="11" t="s">
        <v>580</v>
      </c>
      <c r="X201" s="11">
        <v>1.0</v>
      </c>
      <c r="Y201" s="10">
        <v>67.0</v>
      </c>
      <c r="Z201" s="3" t="s">
        <v>565</v>
      </c>
      <c r="AA201" s="3">
        <v>82.0</v>
      </c>
      <c r="AB201" s="3"/>
      <c r="AC201" s="3"/>
      <c r="AD201" s="3"/>
      <c r="AE201" s="3"/>
      <c r="AF201" s="3">
        <v>61.0</v>
      </c>
      <c r="AG201" s="3"/>
      <c r="AH201" s="3">
        <v>85.0</v>
      </c>
      <c r="AI201" s="3">
        <v>89.0</v>
      </c>
      <c r="AJ201" s="3"/>
      <c r="AK201" s="3"/>
      <c r="AL201" s="3"/>
      <c r="AM201" s="3"/>
      <c r="AN201" s="3"/>
      <c r="AO201" s="3"/>
      <c r="AP201" s="3"/>
      <c r="AQ201" s="3">
        <v>133.0</v>
      </c>
      <c r="AR201" s="3">
        <v>44.0</v>
      </c>
      <c r="AS201" s="3">
        <f t="shared" ref="AS201:AS203" si="74">AQ201/AR201</f>
        <v>3.022727273</v>
      </c>
      <c r="AT201" s="11">
        <v>298.0</v>
      </c>
      <c r="AU201" s="11">
        <v>0.0</v>
      </c>
      <c r="AV201" s="11">
        <v>0.0</v>
      </c>
      <c r="AW201" s="11">
        <v>1.0</v>
      </c>
      <c r="AX201" s="11">
        <v>0.0</v>
      </c>
      <c r="AY201" s="11">
        <v>0.0</v>
      </c>
      <c r="AZ201" s="11">
        <v>0.0</v>
      </c>
      <c r="BA201" s="11">
        <v>8.0</v>
      </c>
      <c r="BB201" s="11">
        <v>2.0</v>
      </c>
      <c r="BC201" s="11">
        <v>15.0</v>
      </c>
      <c r="BD201" s="11">
        <v>0.0</v>
      </c>
      <c r="BE201" s="11">
        <v>17.0</v>
      </c>
      <c r="BF201" s="11">
        <v>5.0</v>
      </c>
      <c r="BG201" s="11">
        <v>39.0</v>
      </c>
      <c r="BH201" s="11">
        <v>7.0</v>
      </c>
      <c r="BI201" s="11">
        <v>0.0</v>
      </c>
      <c r="BJ201" s="11">
        <v>2.0</v>
      </c>
      <c r="BK201" s="11">
        <v>2.0</v>
      </c>
      <c r="BL201" s="11">
        <v>2.0</v>
      </c>
      <c r="BM201" s="11">
        <v>1.0</v>
      </c>
      <c r="BN201" s="11">
        <v>0.0</v>
      </c>
      <c r="BO201" s="11">
        <v>17.0</v>
      </c>
      <c r="BP201" s="11">
        <v>1.0</v>
      </c>
      <c r="BQ201" s="11">
        <v>0.0</v>
      </c>
      <c r="BR201" s="11">
        <v>0.0</v>
      </c>
      <c r="BS201" s="3"/>
    </row>
    <row r="202" ht="14.25" customHeight="1">
      <c r="A202" s="3" t="s">
        <v>553</v>
      </c>
      <c r="B202" s="3" t="s">
        <v>581</v>
      </c>
      <c r="C202" s="3" t="s">
        <v>72</v>
      </c>
      <c r="D202" s="11" t="s">
        <v>73</v>
      </c>
      <c r="E202" s="3">
        <f t="shared" si="72"/>
        <v>1</v>
      </c>
      <c r="F202" s="3" t="str">
        <f t="shared" si="73"/>
        <v>2019</v>
      </c>
      <c r="G202" s="3" t="str">
        <f t="shared" si="3"/>
        <v>2019</v>
      </c>
      <c r="H202" s="11">
        <v>5.0</v>
      </c>
      <c r="I202" s="11">
        <v>3.0</v>
      </c>
      <c r="J202" s="11">
        <v>2.0</v>
      </c>
      <c r="K202" s="11">
        <v>0.0</v>
      </c>
      <c r="L202" s="11">
        <v>0.0</v>
      </c>
      <c r="M202" s="11">
        <v>0.0</v>
      </c>
      <c r="N202" s="11">
        <v>0.0</v>
      </c>
      <c r="O202" s="11">
        <v>0.0</v>
      </c>
      <c r="P202" s="11">
        <v>0.0</v>
      </c>
      <c r="Q202" s="11">
        <v>5.0</v>
      </c>
      <c r="R202" s="11">
        <v>0.0</v>
      </c>
      <c r="S202" s="3">
        <v>0.0</v>
      </c>
      <c r="T202" s="6" t="s">
        <v>121</v>
      </c>
      <c r="U202" s="7">
        <v>1.96</v>
      </c>
      <c r="V202" s="8">
        <v>120.0</v>
      </c>
      <c r="W202" s="11" t="s">
        <v>582</v>
      </c>
      <c r="X202" s="11">
        <v>1.0</v>
      </c>
      <c r="Y202" s="10">
        <v>47.0</v>
      </c>
      <c r="Z202" s="3" t="s">
        <v>560</v>
      </c>
      <c r="AA202" s="3">
        <v>81.0</v>
      </c>
      <c r="AB202" s="3"/>
      <c r="AC202" s="3"/>
      <c r="AD202" s="3"/>
      <c r="AE202" s="3"/>
      <c r="AF202" s="3"/>
      <c r="AG202" s="3">
        <v>67.0</v>
      </c>
      <c r="AH202" s="3"/>
      <c r="AI202" s="3"/>
      <c r="AJ202" s="3">
        <v>64.0</v>
      </c>
      <c r="AK202" s="3">
        <v>54.0</v>
      </c>
      <c r="AL202" s="3"/>
      <c r="AM202" s="3"/>
      <c r="AN202" s="3"/>
      <c r="AO202" s="3"/>
      <c r="AP202" s="3"/>
      <c r="AQ202" s="3">
        <v>17.0</v>
      </c>
      <c r="AR202" s="3">
        <v>20.0</v>
      </c>
      <c r="AS202" s="3">
        <f t="shared" si="74"/>
        <v>0.85</v>
      </c>
      <c r="AT202" s="11">
        <v>280.0</v>
      </c>
      <c r="AU202" s="11">
        <v>0.0</v>
      </c>
      <c r="AV202" s="11">
        <v>0.0</v>
      </c>
      <c r="AW202" s="11">
        <v>0.0</v>
      </c>
      <c r="AX202" s="11">
        <v>0.0</v>
      </c>
      <c r="AY202" s="11">
        <v>0.0</v>
      </c>
      <c r="AZ202" s="11">
        <v>0.0</v>
      </c>
      <c r="BA202" s="11">
        <v>2.0</v>
      </c>
      <c r="BB202" s="11">
        <v>0.0</v>
      </c>
      <c r="BC202" s="11">
        <v>7.0</v>
      </c>
      <c r="BD202" s="11">
        <v>0.0</v>
      </c>
      <c r="BE202" s="11">
        <v>12.0</v>
      </c>
      <c r="BF202" s="11">
        <v>2.0</v>
      </c>
      <c r="BG202" s="11">
        <v>47.0</v>
      </c>
      <c r="BH202" s="11">
        <v>8.0</v>
      </c>
      <c r="BI202" s="11">
        <v>2.0</v>
      </c>
      <c r="BJ202" s="11">
        <v>0.0</v>
      </c>
      <c r="BK202" s="11">
        <v>0.0</v>
      </c>
      <c r="BL202" s="11">
        <v>0.0</v>
      </c>
      <c r="BM202" s="11">
        <v>0.0</v>
      </c>
      <c r="BN202" s="11">
        <v>1.0</v>
      </c>
      <c r="BO202" s="11">
        <v>1.0</v>
      </c>
      <c r="BP202" s="11">
        <v>0.0</v>
      </c>
      <c r="BQ202" s="11">
        <v>0.0</v>
      </c>
      <c r="BR202" s="11">
        <v>0.0</v>
      </c>
      <c r="BS202" s="3"/>
    </row>
    <row r="203" ht="14.25" customHeight="1">
      <c r="A203" s="3" t="s">
        <v>553</v>
      </c>
      <c r="B203" s="3" t="s">
        <v>583</v>
      </c>
      <c r="C203" s="3" t="s">
        <v>72</v>
      </c>
      <c r="D203" s="11" t="s">
        <v>584</v>
      </c>
      <c r="E203" s="3">
        <f t="shared" si="72"/>
        <v>14</v>
      </c>
      <c r="F203" s="3" t="str">
        <f t="shared" si="73"/>
        <v>2006</v>
      </c>
      <c r="G203" s="3" t="str">
        <f t="shared" si="3"/>
        <v>2019</v>
      </c>
      <c r="H203" s="11">
        <v>52.0</v>
      </c>
      <c r="I203" s="11">
        <v>43.0</v>
      </c>
      <c r="J203" s="11">
        <v>9.0</v>
      </c>
      <c r="K203" s="11">
        <v>5.0</v>
      </c>
      <c r="L203" s="11">
        <v>1.0</v>
      </c>
      <c r="M203" s="11">
        <v>0.0</v>
      </c>
      <c r="N203" s="11">
        <v>0.0</v>
      </c>
      <c r="O203" s="11">
        <v>0.0</v>
      </c>
      <c r="P203" s="11">
        <v>8.0</v>
      </c>
      <c r="Q203" s="11">
        <v>43.0</v>
      </c>
      <c r="R203" s="11">
        <v>1.0</v>
      </c>
      <c r="S203" s="3">
        <v>16.34</v>
      </c>
      <c r="T203" s="6" t="s">
        <v>114</v>
      </c>
      <c r="U203" s="7">
        <v>1.93</v>
      </c>
      <c r="V203" s="8">
        <v>107.0</v>
      </c>
      <c r="W203" s="11" t="s">
        <v>585</v>
      </c>
      <c r="X203" s="11">
        <v>1.0</v>
      </c>
      <c r="Y203" s="10">
        <v>63.0</v>
      </c>
      <c r="Z203" s="3" t="s">
        <v>565</v>
      </c>
      <c r="AA203" s="3">
        <v>77.0</v>
      </c>
      <c r="AB203" s="3"/>
      <c r="AC203" s="3"/>
      <c r="AD203" s="3"/>
      <c r="AE203" s="3"/>
      <c r="AF203" s="3"/>
      <c r="AG203" s="3">
        <v>80.0</v>
      </c>
      <c r="AH203" s="3"/>
      <c r="AI203" s="3"/>
      <c r="AJ203" s="3">
        <v>67.0</v>
      </c>
      <c r="AK203" s="3">
        <v>57.0</v>
      </c>
      <c r="AL203" s="3"/>
      <c r="AM203" s="3"/>
      <c r="AN203" s="3"/>
      <c r="AO203" s="3"/>
      <c r="AP203" s="3"/>
      <c r="AQ203" s="3">
        <v>8.0</v>
      </c>
      <c r="AR203" s="3">
        <v>5.0</v>
      </c>
      <c r="AS203" s="3">
        <f t="shared" si="74"/>
        <v>1.6</v>
      </c>
      <c r="AT203" s="11">
        <v>59.0</v>
      </c>
      <c r="AU203" s="11">
        <v>0.0</v>
      </c>
      <c r="AV203" s="11">
        <v>0.0</v>
      </c>
      <c r="AW203" s="11">
        <v>0.0</v>
      </c>
      <c r="AX203" s="11">
        <v>0.0</v>
      </c>
      <c r="AY203" s="11">
        <v>0.0</v>
      </c>
      <c r="AZ203" s="11">
        <v>0.0</v>
      </c>
      <c r="BA203" s="11">
        <v>0.0</v>
      </c>
      <c r="BB203" s="11">
        <v>0.0</v>
      </c>
      <c r="BC203" s="11">
        <v>3.0</v>
      </c>
      <c r="BD203" s="11">
        <v>0.0</v>
      </c>
      <c r="BE203" s="11">
        <v>0.0</v>
      </c>
      <c r="BF203" s="11">
        <v>0.0</v>
      </c>
      <c r="BG203" s="11">
        <v>15.0</v>
      </c>
      <c r="BH203" s="11">
        <v>1.0</v>
      </c>
      <c r="BI203" s="11">
        <v>0.0</v>
      </c>
      <c r="BJ203" s="11">
        <v>1.0</v>
      </c>
      <c r="BK203" s="11">
        <v>1.0</v>
      </c>
      <c r="BL203" s="11">
        <v>1.0</v>
      </c>
      <c r="BM203" s="11">
        <v>0.0</v>
      </c>
      <c r="BN203" s="11">
        <v>0.0</v>
      </c>
      <c r="BO203" s="11">
        <v>1.0</v>
      </c>
      <c r="BP203" s="11">
        <v>0.0</v>
      </c>
      <c r="BQ203" s="11">
        <v>0.0</v>
      </c>
      <c r="BR203" s="11">
        <v>0.0</v>
      </c>
      <c r="BS203" s="3"/>
    </row>
    <row r="204" ht="14.25" customHeight="1">
      <c r="A204" s="3" t="s">
        <v>553</v>
      </c>
      <c r="B204" s="3" t="s">
        <v>586</v>
      </c>
      <c r="C204" s="3" t="s">
        <v>72</v>
      </c>
      <c r="E204" s="3"/>
      <c r="F204" s="3"/>
      <c r="G204" s="3" t="str">
        <f t="shared" si="3"/>
        <v/>
      </c>
      <c r="S204" s="3"/>
      <c r="T204" s="6" t="s">
        <v>114</v>
      </c>
      <c r="U204" s="7">
        <v>1.91</v>
      </c>
      <c r="V204" s="8">
        <v>115.0</v>
      </c>
      <c r="W204" s="11" t="s">
        <v>587</v>
      </c>
      <c r="X204" s="11">
        <v>0.0</v>
      </c>
      <c r="Y204" s="10">
        <v>58.0</v>
      </c>
      <c r="Z204" s="3" t="s">
        <v>565</v>
      </c>
      <c r="AA204" s="3">
        <v>79.0</v>
      </c>
      <c r="AB204" s="3"/>
      <c r="AC204" s="3"/>
      <c r="AD204" s="3"/>
      <c r="AE204" s="3"/>
      <c r="AF204" s="3">
        <v>70.0</v>
      </c>
      <c r="AG204" s="3"/>
      <c r="AH204" s="3">
        <v>76.0</v>
      </c>
      <c r="AI204" s="3">
        <v>29.0</v>
      </c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BS204" s="3"/>
    </row>
    <row r="205" ht="14.25" customHeight="1">
      <c r="A205" s="3" t="s">
        <v>553</v>
      </c>
      <c r="B205" s="3" t="s">
        <v>588</v>
      </c>
      <c r="C205" s="3" t="s">
        <v>72</v>
      </c>
      <c r="D205" s="11" t="s">
        <v>167</v>
      </c>
      <c r="E205" s="3">
        <f>G205-F205+1</f>
        <v>1</v>
      </c>
      <c r="F205" s="3" t="str">
        <f>LEFT(D205, SEARCH("-",D205,1)-1)</f>
        <v>2018</v>
      </c>
      <c r="G205" s="3" t="str">
        <f t="shared" si="3"/>
        <v>2018</v>
      </c>
      <c r="H205" s="11">
        <v>2.0</v>
      </c>
      <c r="I205" s="11">
        <v>0.0</v>
      </c>
      <c r="J205" s="11">
        <v>2.0</v>
      </c>
      <c r="K205" s="11">
        <v>0.0</v>
      </c>
      <c r="L205" s="11">
        <v>0.0</v>
      </c>
      <c r="M205" s="11">
        <v>0.0</v>
      </c>
      <c r="N205" s="11">
        <v>0.0</v>
      </c>
      <c r="O205" s="11">
        <v>0.0</v>
      </c>
      <c r="P205" s="11">
        <v>0.0</v>
      </c>
      <c r="Q205" s="11">
        <v>2.0</v>
      </c>
      <c r="R205" s="11">
        <v>0.0</v>
      </c>
      <c r="S205" s="3">
        <v>0.0</v>
      </c>
      <c r="T205" s="6" t="s">
        <v>114</v>
      </c>
      <c r="U205" s="7">
        <v>1.95</v>
      </c>
      <c r="V205" s="8">
        <v>106.0</v>
      </c>
      <c r="W205" s="11" t="s">
        <v>589</v>
      </c>
      <c r="X205" s="11">
        <v>1.0</v>
      </c>
      <c r="Y205" s="10">
        <v>47.0</v>
      </c>
      <c r="Z205" s="3" t="s">
        <v>560</v>
      </c>
      <c r="AA205" s="3">
        <v>91.0</v>
      </c>
      <c r="AB205" s="3">
        <v>83.0</v>
      </c>
      <c r="AC205" s="3"/>
      <c r="AD205" s="3"/>
      <c r="AE205" s="3">
        <v>70.0</v>
      </c>
      <c r="AF205" s="3"/>
      <c r="AG205" s="3"/>
      <c r="AH205" s="3"/>
      <c r="AI205" s="3"/>
      <c r="AJ205" s="3"/>
      <c r="AK205" s="3"/>
      <c r="AL205" s="3">
        <v>29.0</v>
      </c>
      <c r="AM205" s="3"/>
      <c r="AN205" s="3"/>
      <c r="AO205" s="3"/>
      <c r="AP205" s="3"/>
      <c r="AQ205" s="3"/>
      <c r="AR205" s="3"/>
      <c r="AS205" s="3"/>
      <c r="BS205" s="3"/>
    </row>
    <row r="206" ht="14.25" customHeight="1">
      <c r="A206" s="3" t="s">
        <v>553</v>
      </c>
      <c r="B206" s="3" t="s">
        <v>590</v>
      </c>
      <c r="C206" s="3" t="s">
        <v>72</v>
      </c>
      <c r="E206" s="3"/>
      <c r="F206" s="3"/>
      <c r="G206" s="3" t="str">
        <f t="shared" si="3"/>
        <v/>
      </c>
      <c r="S206" s="3"/>
      <c r="T206" s="6" t="s">
        <v>131</v>
      </c>
      <c r="U206" s="7">
        <v>1.93</v>
      </c>
      <c r="V206" s="8">
        <v>104.0</v>
      </c>
      <c r="W206" s="11" t="s">
        <v>591</v>
      </c>
      <c r="X206" s="11">
        <v>0.0</v>
      </c>
      <c r="Y206" s="10">
        <v>48.0</v>
      </c>
      <c r="Z206" s="10" t="s">
        <v>560</v>
      </c>
      <c r="AA206" s="3">
        <v>83.0</v>
      </c>
      <c r="AB206" s="3">
        <v>61.0</v>
      </c>
      <c r="AC206" s="3"/>
      <c r="AD206" s="3"/>
      <c r="AE206" s="3">
        <v>70.0</v>
      </c>
      <c r="AF206" s="3"/>
      <c r="AG206" s="3"/>
      <c r="AH206" s="3"/>
      <c r="AI206" s="3"/>
      <c r="AJ206" s="3"/>
      <c r="AK206" s="3"/>
      <c r="AL206" s="3">
        <v>29.0</v>
      </c>
      <c r="AM206" s="3"/>
      <c r="AN206" s="3"/>
      <c r="AO206" s="3"/>
      <c r="AP206" s="3"/>
      <c r="AQ206" s="3"/>
      <c r="AR206" s="3"/>
      <c r="AS206" s="3"/>
      <c r="BS206" s="3"/>
    </row>
    <row r="207" ht="14.25" customHeight="1">
      <c r="A207" s="3" t="s">
        <v>553</v>
      </c>
      <c r="B207" s="3" t="s">
        <v>592</v>
      </c>
      <c r="C207" s="3" t="s">
        <v>72</v>
      </c>
      <c r="D207" s="11" t="s">
        <v>252</v>
      </c>
      <c r="E207" s="3">
        <f t="shared" ref="E207:E209" si="75">G207-F207+1</f>
        <v>2</v>
      </c>
      <c r="F207" s="3" t="str">
        <f t="shared" ref="F207:F209" si="76">LEFT(D207, SEARCH("-",D207,1)-1)</f>
        <v>2018</v>
      </c>
      <c r="G207" s="3" t="str">
        <f t="shared" si="3"/>
        <v>2019</v>
      </c>
      <c r="H207" s="11">
        <v>9.0</v>
      </c>
      <c r="I207" s="11">
        <v>8.0</v>
      </c>
      <c r="J207" s="11">
        <v>1.0</v>
      </c>
      <c r="K207" s="11">
        <v>0.0</v>
      </c>
      <c r="L207" s="11">
        <v>0.0</v>
      </c>
      <c r="M207" s="11">
        <v>0.0</v>
      </c>
      <c r="N207" s="11">
        <v>0.0</v>
      </c>
      <c r="O207" s="11">
        <v>0.0</v>
      </c>
      <c r="P207" s="11">
        <v>0.0</v>
      </c>
      <c r="Q207" s="11">
        <v>9.0</v>
      </c>
      <c r="R207" s="11">
        <v>0.0</v>
      </c>
      <c r="S207" s="3">
        <v>0.0</v>
      </c>
      <c r="T207" s="6" t="s">
        <v>121</v>
      </c>
      <c r="U207" s="7">
        <v>1.94</v>
      </c>
      <c r="V207" s="8">
        <v>110.0</v>
      </c>
      <c r="W207" s="11" t="s">
        <v>593</v>
      </c>
      <c r="X207" s="11">
        <v>1.0</v>
      </c>
      <c r="Y207" s="10">
        <v>64.0</v>
      </c>
      <c r="Z207" s="3" t="s">
        <v>565</v>
      </c>
      <c r="AA207" s="3">
        <v>83.0</v>
      </c>
      <c r="AB207" s="3"/>
      <c r="AC207" s="3"/>
      <c r="AD207" s="3"/>
      <c r="AE207" s="3"/>
      <c r="AF207" s="3"/>
      <c r="AG207" s="3">
        <v>70.0</v>
      </c>
      <c r="AH207" s="3"/>
      <c r="AI207" s="3"/>
      <c r="AJ207" s="3">
        <v>64.0</v>
      </c>
      <c r="AK207" s="3">
        <v>54.0</v>
      </c>
      <c r="AL207" s="3"/>
      <c r="AM207" s="3"/>
      <c r="AN207" s="3"/>
      <c r="AO207" s="3"/>
      <c r="AP207" s="3"/>
      <c r="AQ207" s="3">
        <v>24.0</v>
      </c>
      <c r="AR207" s="3">
        <v>41.0</v>
      </c>
      <c r="AS207" s="3">
        <f t="shared" ref="AS207:AS209" si="77">AQ207/AR207</f>
        <v>0.5853658537</v>
      </c>
      <c r="AT207" s="11">
        <v>179.0</v>
      </c>
      <c r="AU207" s="11">
        <v>0.0</v>
      </c>
      <c r="AV207" s="11">
        <v>0.0</v>
      </c>
      <c r="AW207" s="11">
        <v>0.0</v>
      </c>
      <c r="AX207" s="11">
        <v>0.0</v>
      </c>
      <c r="AY207" s="11">
        <v>0.0</v>
      </c>
      <c r="AZ207" s="11">
        <v>0.0</v>
      </c>
      <c r="BA207" s="11">
        <v>4.0</v>
      </c>
      <c r="BB207" s="11">
        <v>0.0</v>
      </c>
      <c r="BC207" s="11">
        <v>12.0</v>
      </c>
      <c r="BD207" s="11">
        <v>0.0</v>
      </c>
      <c r="BE207" s="11">
        <v>5.0</v>
      </c>
      <c r="BF207" s="11">
        <v>2.0</v>
      </c>
      <c r="BG207" s="11">
        <v>44.0</v>
      </c>
      <c r="BH207" s="11">
        <v>1.0</v>
      </c>
      <c r="BI207" s="11">
        <v>0.0</v>
      </c>
      <c r="BJ207" s="11">
        <v>1.0</v>
      </c>
      <c r="BK207" s="11">
        <v>0.0</v>
      </c>
      <c r="BL207" s="11">
        <v>1.0</v>
      </c>
      <c r="BM207" s="11">
        <v>0.0</v>
      </c>
      <c r="BN207" s="11">
        <v>1.0</v>
      </c>
      <c r="BO207" s="11">
        <v>3.0</v>
      </c>
      <c r="BP207" s="11">
        <v>0.0</v>
      </c>
      <c r="BQ207" s="11">
        <v>0.0</v>
      </c>
      <c r="BR207" s="11">
        <v>0.0</v>
      </c>
      <c r="BS207" s="3"/>
    </row>
    <row r="208" ht="14.25" customHeight="1">
      <c r="A208" s="3" t="s">
        <v>553</v>
      </c>
      <c r="B208" s="3" t="s">
        <v>594</v>
      </c>
      <c r="C208" s="3" t="s">
        <v>72</v>
      </c>
      <c r="D208" s="11" t="s">
        <v>252</v>
      </c>
      <c r="E208" s="3">
        <f t="shared" si="75"/>
        <v>2</v>
      </c>
      <c r="F208" s="3" t="str">
        <f t="shared" si="76"/>
        <v>2018</v>
      </c>
      <c r="G208" s="3" t="str">
        <f t="shared" si="3"/>
        <v>2019</v>
      </c>
      <c r="H208" s="11">
        <v>3.0</v>
      </c>
      <c r="I208" s="11">
        <v>2.0</v>
      </c>
      <c r="J208" s="11">
        <v>1.0</v>
      </c>
      <c r="K208" s="11">
        <v>0.0</v>
      </c>
      <c r="L208" s="11">
        <v>0.0</v>
      </c>
      <c r="M208" s="11">
        <v>0.0</v>
      </c>
      <c r="N208" s="11">
        <v>0.0</v>
      </c>
      <c r="O208" s="11">
        <v>0.0</v>
      </c>
      <c r="P208" s="11">
        <v>0.0</v>
      </c>
      <c r="Q208" s="11">
        <v>3.0</v>
      </c>
      <c r="R208" s="11">
        <v>0.0</v>
      </c>
      <c r="S208" s="3">
        <v>0.0</v>
      </c>
      <c r="T208" s="6" t="s">
        <v>114</v>
      </c>
      <c r="U208" s="7">
        <v>1.88</v>
      </c>
      <c r="V208" s="8">
        <v>106.0</v>
      </c>
      <c r="W208" s="11" t="s">
        <v>595</v>
      </c>
      <c r="X208" s="11">
        <v>1.0</v>
      </c>
      <c r="Y208" s="10">
        <v>69.0</v>
      </c>
      <c r="Z208" s="3" t="s">
        <v>311</v>
      </c>
      <c r="AA208" s="3">
        <v>76.0</v>
      </c>
      <c r="AB208" s="3"/>
      <c r="AC208" s="3"/>
      <c r="AD208" s="3"/>
      <c r="AE208" s="3"/>
      <c r="AF208" s="3"/>
      <c r="AG208" s="3">
        <v>80.0</v>
      </c>
      <c r="AH208" s="3"/>
      <c r="AI208" s="3"/>
      <c r="AJ208" s="3">
        <v>63.0</v>
      </c>
      <c r="AK208" s="3">
        <v>66.0</v>
      </c>
      <c r="AL208" s="3"/>
      <c r="AM208" s="3"/>
      <c r="AN208" s="3"/>
      <c r="AO208" s="3"/>
      <c r="AP208" s="3"/>
      <c r="AQ208" s="3">
        <v>68.0</v>
      </c>
      <c r="AR208" s="3">
        <v>24.0</v>
      </c>
      <c r="AS208" s="3">
        <f t="shared" si="77"/>
        <v>2.833333333</v>
      </c>
      <c r="AT208" s="11">
        <v>112.0</v>
      </c>
      <c r="AU208" s="11">
        <v>0.0</v>
      </c>
      <c r="AV208" s="11">
        <v>0.0</v>
      </c>
      <c r="AW208" s="11">
        <v>0.0</v>
      </c>
      <c r="AX208" s="11">
        <v>0.0</v>
      </c>
      <c r="AY208" s="11">
        <v>0.0</v>
      </c>
      <c r="AZ208" s="11">
        <v>0.0</v>
      </c>
      <c r="BA208" s="11">
        <v>9.0</v>
      </c>
      <c r="BB208" s="11">
        <v>1.0</v>
      </c>
      <c r="BC208" s="11">
        <v>14.0</v>
      </c>
      <c r="BD208" s="11">
        <v>0.0</v>
      </c>
      <c r="BE208" s="11">
        <v>4.0</v>
      </c>
      <c r="BF208" s="11">
        <v>2.0</v>
      </c>
      <c r="BG208" s="11">
        <v>11.0</v>
      </c>
      <c r="BH208" s="11">
        <v>4.0</v>
      </c>
      <c r="BI208" s="11">
        <v>0.0</v>
      </c>
      <c r="BJ208" s="11">
        <v>0.0</v>
      </c>
      <c r="BK208" s="11">
        <v>0.0</v>
      </c>
      <c r="BL208" s="11">
        <v>0.0</v>
      </c>
      <c r="BM208" s="11">
        <v>0.0</v>
      </c>
      <c r="BN208" s="11">
        <v>0.0</v>
      </c>
      <c r="BO208" s="11">
        <v>0.0</v>
      </c>
      <c r="BP208" s="11">
        <v>0.0</v>
      </c>
      <c r="BQ208" s="11">
        <v>0.0</v>
      </c>
      <c r="BR208" s="11">
        <v>0.0</v>
      </c>
      <c r="BS208" s="3"/>
    </row>
    <row r="209" ht="14.25" customHeight="1">
      <c r="A209" s="3" t="s">
        <v>553</v>
      </c>
      <c r="B209" s="3" t="s">
        <v>596</v>
      </c>
      <c r="C209" s="3" t="s">
        <v>72</v>
      </c>
      <c r="D209" s="11" t="s">
        <v>84</v>
      </c>
      <c r="E209" s="3">
        <f t="shared" si="75"/>
        <v>4</v>
      </c>
      <c r="F209" s="3" t="str">
        <f t="shared" si="76"/>
        <v>2016</v>
      </c>
      <c r="G209" s="3" t="str">
        <f t="shared" si="3"/>
        <v>2019</v>
      </c>
      <c r="H209" s="11">
        <v>15.0</v>
      </c>
      <c r="I209" s="11">
        <v>10.0</v>
      </c>
      <c r="J209" s="11">
        <v>5.0</v>
      </c>
      <c r="K209" s="11">
        <v>5.0</v>
      </c>
      <c r="L209" s="11">
        <v>1.0</v>
      </c>
      <c r="M209" s="11">
        <v>0.0</v>
      </c>
      <c r="N209" s="11">
        <v>0.0</v>
      </c>
      <c r="O209" s="11">
        <v>0.0</v>
      </c>
      <c r="P209" s="11">
        <v>0.0</v>
      </c>
      <c r="Q209" s="11">
        <v>15.0</v>
      </c>
      <c r="R209" s="11">
        <v>0.0</v>
      </c>
      <c r="S209" s="3">
        <v>0.0</v>
      </c>
      <c r="T209" s="6" t="s">
        <v>114</v>
      </c>
      <c r="U209" s="7">
        <v>1.94</v>
      </c>
      <c r="V209" s="8">
        <v>110.0</v>
      </c>
      <c r="W209" s="11" t="s">
        <v>597</v>
      </c>
      <c r="X209" s="11">
        <v>1.0</v>
      </c>
      <c r="Y209" s="10">
        <v>70.0</v>
      </c>
      <c r="Z209" s="3" t="s">
        <v>565</v>
      </c>
      <c r="AA209" s="3">
        <v>92.0</v>
      </c>
      <c r="AB209" s="3"/>
      <c r="AC209" s="3"/>
      <c r="AD209" s="3"/>
      <c r="AE209" s="3"/>
      <c r="AF209" s="3"/>
      <c r="AG209" s="3">
        <v>75.0</v>
      </c>
      <c r="AH209" s="3"/>
      <c r="AI209" s="3"/>
      <c r="AJ209" s="3">
        <v>68.0</v>
      </c>
      <c r="AK209" s="3">
        <v>56.0</v>
      </c>
      <c r="AL209" s="3"/>
      <c r="AM209" s="3"/>
      <c r="AN209" s="3"/>
      <c r="AO209" s="3"/>
      <c r="AP209" s="3"/>
      <c r="AQ209" s="3">
        <v>122.0</v>
      </c>
      <c r="AR209" s="3">
        <v>60.0</v>
      </c>
      <c r="AS209" s="3">
        <f t="shared" si="77"/>
        <v>2.033333333</v>
      </c>
      <c r="AT209" s="11">
        <v>383.0</v>
      </c>
      <c r="AU209" s="11">
        <v>5.0</v>
      </c>
      <c r="AV209" s="11">
        <v>1.0</v>
      </c>
      <c r="AW209" s="11">
        <v>0.0</v>
      </c>
      <c r="AX209" s="11">
        <v>0.0</v>
      </c>
      <c r="AY209" s="11">
        <v>0.0</v>
      </c>
      <c r="AZ209" s="11">
        <v>0.0</v>
      </c>
      <c r="BA209" s="11">
        <v>2.0</v>
      </c>
      <c r="BB209" s="11">
        <v>0.0</v>
      </c>
      <c r="BC209" s="11">
        <v>32.0</v>
      </c>
      <c r="BD209" s="11">
        <v>0.0</v>
      </c>
      <c r="BE209" s="11">
        <v>17.0</v>
      </c>
      <c r="BF209" s="11">
        <v>0.0</v>
      </c>
      <c r="BG209" s="11">
        <v>60.0</v>
      </c>
      <c r="BH209" s="11">
        <v>4.0</v>
      </c>
      <c r="BI209" s="11">
        <v>4.0</v>
      </c>
      <c r="BJ209" s="11">
        <v>5.0</v>
      </c>
      <c r="BK209" s="11">
        <v>2.0</v>
      </c>
      <c r="BL209" s="11">
        <v>2.0</v>
      </c>
      <c r="BM209" s="11">
        <v>0.0</v>
      </c>
      <c r="BN209" s="11">
        <v>1.0</v>
      </c>
      <c r="BO209" s="11">
        <v>12.0</v>
      </c>
      <c r="BP209" s="11">
        <v>5.0</v>
      </c>
      <c r="BQ209" s="11">
        <v>0.0</v>
      </c>
      <c r="BR209" s="11">
        <v>0.0</v>
      </c>
      <c r="BS209" s="3"/>
    </row>
    <row r="210" ht="14.25" customHeight="1">
      <c r="A210" s="3" t="s">
        <v>553</v>
      </c>
      <c r="B210" s="3" t="s">
        <v>598</v>
      </c>
      <c r="C210" s="3" t="s">
        <v>153</v>
      </c>
      <c r="E210" s="3"/>
      <c r="F210" s="3"/>
      <c r="G210" s="3" t="str">
        <f t="shared" si="3"/>
        <v/>
      </c>
      <c r="S210" s="3"/>
      <c r="T210" s="6" t="s">
        <v>155</v>
      </c>
      <c r="U210" s="7">
        <v>1.78</v>
      </c>
      <c r="V210" s="8">
        <v>83.0</v>
      </c>
      <c r="W210" s="11" t="s">
        <v>599</v>
      </c>
      <c r="X210" s="11">
        <v>0.0</v>
      </c>
      <c r="Y210" s="10"/>
      <c r="Z210" s="3" t="s">
        <v>311</v>
      </c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BS210" s="3"/>
    </row>
    <row r="211" ht="14.25" customHeight="1">
      <c r="A211" s="3" t="s">
        <v>553</v>
      </c>
      <c r="B211" s="3" t="s">
        <v>600</v>
      </c>
      <c r="C211" s="3" t="s">
        <v>153</v>
      </c>
      <c r="D211" s="11" t="s">
        <v>280</v>
      </c>
      <c r="E211" s="3">
        <f t="shared" ref="E211:E220" si="78">G211-F211+1</f>
        <v>5</v>
      </c>
      <c r="F211" s="3" t="str">
        <f t="shared" ref="F211:F220" si="79">LEFT(D211, SEARCH("-",D211,1)-1)</f>
        <v>2015</v>
      </c>
      <c r="G211" s="3" t="str">
        <f t="shared" si="3"/>
        <v>2019</v>
      </c>
      <c r="H211" s="11">
        <v>13.0</v>
      </c>
      <c r="I211" s="11">
        <v>4.0</v>
      </c>
      <c r="J211" s="11">
        <v>9.0</v>
      </c>
      <c r="K211" s="11">
        <v>10.0</v>
      </c>
      <c r="L211" s="11">
        <v>2.0</v>
      </c>
      <c r="M211" s="11">
        <v>0.0</v>
      </c>
      <c r="N211" s="11">
        <v>0.0</v>
      </c>
      <c r="O211" s="11">
        <v>0.0</v>
      </c>
      <c r="P211" s="11">
        <v>0.0</v>
      </c>
      <c r="Q211" s="11">
        <v>13.0</v>
      </c>
      <c r="R211" s="11">
        <v>0.0</v>
      </c>
      <c r="S211" s="3">
        <v>0.0</v>
      </c>
      <c r="T211" s="6" t="s">
        <v>155</v>
      </c>
      <c r="U211" s="7">
        <v>1.77</v>
      </c>
      <c r="V211" s="8">
        <v>80.0</v>
      </c>
      <c r="W211" s="11" t="s">
        <v>601</v>
      </c>
      <c r="X211" s="11">
        <v>1.0</v>
      </c>
      <c r="Y211" s="10">
        <v>51.0</v>
      </c>
      <c r="Z211" s="3" t="s">
        <v>560</v>
      </c>
      <c r="AA211" s="3">
        <v>53.0</v>
      </c>
      <c r="AB211" s="3"/>
      <c r="AC211" s="3">
        <v>85.0</v>
      </c>
      <c r="AD211" s="3"/>
      <c r="AE211" s="3"/>
      <c r="AF211" s="3"/>
      <c r="AG211" s="3"/>
      <c r="AH211" s="3"/>
      <c r="AI211" s="3"/>
      <c r="AJ211" s="3"/>
      <c r="AK211" s="3"/>
      <c r="AL211" s="3">
        <v>74.0</v>
      </c>
      <c r="AM211" s="3"/>
      <c r="AN211" s="3"/>
      <c r="AO211" s="3"/>
      <c r="AP211" s="3"/>
      <c r="AQ211" s="3">
        <v>68.0</v>
      </c>
      <c r="AR211" s="3">
        <v>11.0</v>
      </c>
      <c r="AS211" s="3">
        <f>AQ211/AR211</f>
        <v>6.181818182</v>
      </c>
      <c r="AT211" s="11">
        <v>158.0</v>
      </c>
      <c r="AU211" s="11">
        <v>5.0</v>
      </c>
      <c r="AV211" s="11">
        <v>1.0</v>
      </c>
      <c r="AW211" s="11">
        <v>1.0</v>
      </c>
      <c r="AX211" s="11">
        <v>0.0</v>
      </c>
      <c r="AY211" s="11">
        <v>0.0</v>
      </c>
      <c r="AZ211" s="11">
        <v>0.0</v>
      </c>
      <c r="BA211" s="11">
        <v>1.0</v>
      </c>
      <c r="BB211" s="11">
        <v>1.0</v>
      </c>
      <c r="BC211" s="11">
        <v>4.0</v>
      </c>
      <c r="BD211" s="11">
        <v>0.0</v>
      </c>
      <c r="BE211" s="11">
        <v>127.0</v>
      </c>
      <c r="BF211" s="11">
        <v>2.0</v>
      </c>
      <c r="BG211" s="11">
        <v>16.0</v>
      </c>
      <c r="BH211" s="11">
        <v>6.0</v>
      </c>
      <c r="BI211" s="11">
        <v>0.0</v>
      </c>
      <c r="BJ211" s="11">
        <v>10.0</v>
      </c>
      <c r="BK211" s="11">
        <v>8.0</v>
      </c>
      <c r="BL211" s="11">
        <v>0.0</v>
      </c>
      <c r="BM211" s="11">
        <v>12.0</v>
      </c>
      <c r="BN211" s="11">
        <v>2.0</v>
      </c>
      <c r="BO211" s="11">
        <v>0.0</v>
      </c>
      <c r="BP211" s="11">
        <v>0.0</v>
      </c>
      <c r="BQ211" s="11">
        <v>0.0</v>
      </c>
      <c r="BR211" s="11">
        <v>0.0</v>
      </c>
      <c r="BS211" s="3"/>
    </row>
    <row r="212" ht="14.25" customHeight="1">
      <c r="A212" s="3" t="s">
        <v>553</v>
      </c>
      <c r="B212" s="3" t="s">
        <v>602</v>
      </c>
      <c r="C212" s="3" t="s">
        <v>153</v>
      </c>
      <c r="D212" s="11" t="s">
        <v>320</v>
      </c>
      <c r="E212" s="3">
        <f t="shared" si="78"/>
        <v>2</v>
      </c>
      <c r="F212" s="3" t="str">
        <f t="shared" si="79"/>
        <v>2017</v>
      </c>
      <c r="G212" s="3" t="str">
        <f t="shared" si="3"/>
        <v>2018</v>
      </c>
      <c r="H212" s="11">
        <v>6.0</v>
      </c>
      <c r="I212" s="11">
        <v>5.0</v>
      </c>
      <c r="J212" s="11">
        <v>1.0</v>
      </c>
      <c r="K212" s="11">
        <v>0.0</v>
      </c>
      <c r="L212" s="11">
        <v>0.0</v>
      </c>
      <c r="M212" s="11">
        <v>0.0</v>
      </c>
      <c r="N212" s="11">
        <v>0.0</v>
      </c>
      <c r="O212" s="11">
        <v>0.0</v>
      </c>
      <c r="P212" s="11">
        <v>0.0</v>
      </c>
      <c r="Q212" s="11">
        <v>6.0</v>
      </c>
      <c r="R212" s="11">
        <v>0.0</v>
      </c>
      <c r="S212" s="3">
        <v>0.0</v>
      </c>
      <c r="T212" s="6" t="s">
        <v>155</v>
      </c>
      <c r="U212" s="7">
        <v>1.78</v>
      </c>
      <c r="V212" s="8">
        <v>80.0</v>
      </c>
      <c r="W212" s="11" t="s">
        <v>603</v>
      </c>
      <c r="X212" s="11">
        <v>1.0</v>
      </c>
      <c r="Y212" s="10">
        <v>49.0</v>
      </c>
      <c r="Z212" s="3" t="s">
        <v>560</v>
      </c>
      <c r="AA212" s="3">
        <v>58.0</v>
      </c>
      <c r="AB212" s="3"/>
      <c r="AC212" s="3">
        <v>86.0</v>
      </c>
      <c r="AD212" s="3"/>
      <c r="AE212" s="3"/>
      <c r="AF212" s="3"/>
      <c r="AG212" s="3"/>
      <c r="AH212" s="3"/>
      <c r="AI212" s="3"/>
      <c r="AJ212" s="3"/>
      <c r="AK212" s="3"/>
      <c r="AL212" s="3">
        <v>81.0</v>
      </c>
      <c r="AM212" s="3"/>
      <c r="AN212" s="3"/>
      <c r="AO212" s="3"/>
      <c r="AP212" s="3"/>
      <c r="AQ212" s="3"/>
      <c r="AR212" s="3"/>
      <c r="AS212" s="3"/>
      <c r="BS212" s="3"/>
    </row>
    <row r="213" ht="14.25" customHeight="1">
      <c r="A213" s="3" t="s">
        <v>553</v>
      </c>
      <c r="B213" s="3" t="s">
        <v>604</v>
      </c>
      <c r="C213" s="3" t="s">
        <v>153</v>
      </c>
      <c r="D213" s="11" t="s">
        <v>241</v>
      </c>
      <c r="E213" s="3">
        <f t="shared" si="78"/>
        <v>6</v>
      </c>
      <c r="F213" s="3" t="str">
        <f t="shared" si="79"/>
        <v>2014</v>
      </c>
      <c r="G213" s="3" t="str">
        <f t="shared" si="3"/>
        <v>2019</v>
      </c>
      <c r="H213" s="11">
        <v>23.0</v>
      </c>
      <c r="I213" s="11">
        <v>16.0</v>
      </c>
      <c r="J213" s="11">
        <v>7.0</v>
      </c>
      <c r="K213" s="11">
        <v>105.0</v>
      </c>
      <c r="L213" s="11">
        <v>5.0</v>
      </c>
      <c r="M213" s="11">
        <v>16.0</v>
      </c>
      <c r="N213" s="11">
        <v>15.0</v>
      </c>
      <c r="O213" s="11">
        <v>1.0</v>
      </c>
      <c r="P213" s="11">
        <v>1.0</v>
      </c>
      <c r="Q213" s="11">
        <v>22.0</v>
      </c>
      <c r="R213" s="11">
        <v>0.0</v>
      </c>
      <c r="S213" s="3">
        <v>4.34</v>
      </c>
      <c r="T213" s="6" t="s">
        <v>163</v>
      </c>
      <c r="U213" s="7">
        <v>1.83</v>
      </c>
      <c r="V213" s="8">
        <v>87.0</v>
      </c>
      <c r="W213" s="11" t="s">
        <v>605</v>
      </c>
      <c r="X213" s="11">
        <v>1.0</v>
      </c>
      <c r="Y213" s="10">
        <v>63.0</v>
      </c>
      <c r="Z213" s="3" t="s">
        <v>565</v>
      </c>
      <c r="AA213" s="3">
        <v>84.0</v>
      </c>
      <c r="AB213" s="3">
        <v>71.0</v>
      </c>
      <c r="AC213" s="3">
        <v>54.0</v>
      </c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>
        <v>90.0</v>
      </c>
      <c r="AP213" s="3"/>
      <c r="AQ213" s="3">
        <v>79.0</v>
      </c>
      <c r="AR213" s="3">
        <v>34.0</v>
      </c>
      <c r="AS213" s="3">
        <f>AQ213/AR213</f>
        <v>2.323529412</v>
      </c>
      <c r="AT213" s="11">
        <v>368.0</v>
      </c>
      <c r="AU213" s="11">
        <v>34.0</v>
      </c>
      <c r="AV213" s="11">
        <v>1.0</v>
      </c>
      <c r="AW213" s="11">
        <v>3.0</v>
      </c>
      <c r="AX213" s="11">
        <v>4.0</v>
      </c>
      <c r="AY213" s="11">
        <v>7.0</v>
      </c>
      <c r="AZ213" s="11">
        <v>0.0</v>
      </c>
      <c r="BA213" s="11">
        <v>9.0</v>
      </c>
      <c r="BB213" s="11">
        <v>4.0</v>
      </c>
      <c r="BC213" s="11">
        <v>8.0</v>
      </c>
      <c r="BD213" s="11">
        <v>0.0</v>
      </c>
      <c r="BE213" s="11">
        <v>107.0</v>
      </c>
      <c r="BF213" s="11">
        <v>0.0</v>
      </c>
      <c r="BG213" s="11">
        <v>31.0</v>
      </c>
      <c r="BH213" s="11">
        <v>9.0</v>
      </c>
      <c r="BI213" s="11">
        <v>0.0</v>
      </c>
      <c r="BJ213" s="11">
        <v>1.0</v>
      </c>
      <c r="BK213" s="11">
        <v>1.0</v>
      </c>
      <c r="BL213" s="11">
        <v>1.0</v>
      </c>
      <c r="BM213" s="11">
        <v>24.0</v>
      </c>
      <c r="BN213" s="11">
        <v>5.0</v>
      </c>
      <c r="BO213" s="11">
        <v>0.0</v>
      </c>
      <c r="BP213" s="11">
        <v>0.0</v>
      </c>
      <c r="BQ213" s="11">
        <v>0.0</v>
      </c>
      <c r="BR213" s="11">
        <v>0.0</v>
      </c>
      <c r="BS213" s="3"/>
    </row>
    <row r="214" ht="14.25" customHeight="1">
      <c r="A214" s="3" t="s">
        <v>553</v>
      </c>
      <c r="B214" s="3" t="s">
        <v>606</v>
      </c>
      <c r="C214" s="3" t="s">
        <v>153</v>
      </c>
      <c r="D214" s="11" t="s">
        <v>179</v>
      </c>
      <c r="E214" s="3">
        <f t="shared" si="78"/>
        <v>3</v>
      </c>
      <c r="F214" s="3" t="str">
        <f t="shared" si="79"/>
        <v>2016</v>
      </c>
      <c r="G214" s="3" t="str">
        <f t="shared" si="3"/>
        <v>2018</v>
      </c>
      <c r="H214" s="11">
        <v>11.0</v>
      </c>
      <c r="I214" s="11">
        <v>6.0</v>
      </c>
      <c r="J214" s="11">
        <v>5.0</v>
      </c>
      <c r="K214" s="11">
        <v>41.0</v>
      </c>
      <c r="L214" s="11">
        <v>1.0</v>
      </c>
      <c r="M214" s="11">
        <v>6.0</v>
      </c>
      <c r="N214" s="11">
        <v>7.0</v>
      </c>
      <c r="O214" s="11">
        <v>1.0</v>
      </c>
      <c r="P214" s="11">
        <v>0.0</v>
      </c>
      <c r="Q214" s="11">
        <v>11.0</v>
      </c>
      <c r="R214" s="11">
        <v>0.0</v>
      </c>
      <c r="S214" s="3">
        <v>0.0</v>
      </c>
      <c r="T214" s="6" t="s">
        <v>163</v>
      </c>
      <c r="U214" s="7">
        <v>1.9</v>
      </c>
      <c r="V214" s="8">
        <v>93.0</v>
      </c>
      <c r="W214" s="11" t="s">
        <v>607</v>
      </c>
      <c r="X214" s="11">
        <v>1.0</v>
      </c>
      <c r="Y214" s="10">
        <v>47.0</v>
      </c>
      <c r="Z214" s="3" t="s">
        <v>560</v>
      </c>
      <c r="AA214" s="3">
        <v>81.0</v>
      </c>
      <c r="AB214" s="3">
        <v>74.0</v>
      </c>
      <c r="AC214" s="3">
        <v>53.0</v>
      </c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>
        <v>88.0</v>
      </c>
      <c r="AP214" s="3"/>
      <c r="AQ214" s="3"/>
      <c r="AR214" s="3"/>
      <c r="AS214" s="3"/>
      <c r="BS214" s="3"/>
    </row>
    <row r="215" ht="14.25" customHeight="1">
      <c r="A215" s="3" t="s">
        <v>553</v>
      </c>
      <c r="B215" s="3" t="s">
        <v>608</v>
      </c>
      <c r="C215" s="3" t="s">
        <v>153</v>
      </c>
      <c r="D215" s="11" t="s">
        <v>201</v>
      </c>
      <c r="E215" s="3">
        <f t="shared" si="78"/>
        <v>4</v>
      </c>
      <c r="F215" s="3" t="str">
        <f t="shared" si="79"/>
        <v>2015</v>
      </c>
      <c r="G215" s="3" t="str">
        <f t="shared" si="3"/>
        <v>2018</v>
      </c>
      <c r="H215" s="11">
        <v>6.0</v>
      </c>
      <c r="I215" s="11">
        <v>4.0</v>
      </c>
      <c r="J215" s="11">
        <v>2.0</v>
      </c>
      <c r="K215" s="11">
        <v>0.0</v>
      </c>
      <c r="L215" s="11">
        <v>0.0</v>
      </c>
      <c r="M215" s="11">
        <v>0.0</v>
      </c>
      <c r="N215" s="11">
        <v>0.0</v>
      </c>
      <c r="O215" s="11">
        <v>0.0</v>
      </c>
      <c r="P215" s="11">
        <v>1.0</v>
      </c>
      <c r="Q215" s="11">
        <v>5.0</v>
      </c>
      <c r="R215" s="11">
        <v>0.0</v>
      </c>
      <c r="S215" s="3">
        <v>16.66</v>
      </c>
      <c r="T215" s="6" t="s">
        <v>173</v>
      </c>
      <c r="U215" s="7">
        <v>1.8</v>
      </c>
      <c r="V215" s="8">
        <v>83.0</v>
      </c>
      <c r="W215" s="11" t="s">
        <v>609</v>
      </c>
      <c r="X215" s="11">
        <v>1.0</v>
      </c>
      <c r="Y215" s="10">
        <v>51.0</v>
      </c>
      <c r="Z215" s="3" t="s">
        <v>560</v>
      </c>
      <c r="AA215" s="3">
        <v>76.0</v>
      </c>
      <c r="AB215" s="3">
        <v>66.0</v>
      </c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>
        <v>66.0</v>
      </c>
      <c r="AQ215" s="3"/>
      <c r="AR215" s="3"/>
      <c r="AS215" s="3"/>
      <c r="BS215" s="3"/>
    </row>
    <row r="216" ht="14.25" customHeight="1">
      <c r="A216" s="3" t="s">
        <v>553</v>
      </c>
      <c r="B216" s="3" t="s">
        <v>610</v>
      </c>
      <c r="C216" s="3" t="s">
        <v>153</v>
      </c>
      <c r="D216" s="11" t="s">
        <v>167</v>
      </c>
      <c r="E216" s="3">
        <f t="shared" si="78"/>
        <v>1</v>
      </c>
      <c r="F216" s="3" t="str">
        <f t="shared" si="79"/>
        <v>2018</v>
      </c>
      <c r="G216" s="3" t="str">
        <f t="shared" si="3"/>
        <v>2018</v>
      </c>
      <c r="H216" s="11">
        <v>3.0</v>
      </c>
      <c r="I216" s="11">
        <v>3.0</v>
      </c>
      <c r="J216" s="11">
        <v>0.0</v>
      </c>
      <c r="K216" s="11">
        <v>0.0</v>
      </c>
      <c r="L216" s="11">
        <v>0.0</v>
      </c>
      <c r="M216" s="11">
        <v>0.0</v>
      </c>
      <c r="N216" s="11">
        <v>0.0</v>
      </c>
      <c r="O216" s="11">
        <v>0.0</v>
      </c>
      <c r="P216" s="11">
        <v>0.0</v>
      </c>
      <c r="Q216" s="11">
        <v>3.0</v>
      </c>
      <c r="R216" s="11">
        <v>0.0</v>
      </c>
      <c r="S216" s="3">
        <v>0.0</v>
      </c>
      <c r="T216" s="6" t="s">
        <v>173</v>
      </c>
      <c r="U216" s="7">
        <v>1.87</v>
      </c>
      <c r="V216" s="8">
        <v>100.0</v>
      </c>
      <c r="W216" s="11" t="s">
        <v>611</v>
      </c>
      <c r="X216" s="11">
        <v>1.0</v>
      </c>
      <c r="Y216" s="10">
        <v>47.0</v>
      </c>
      <c r="Z216" s="3" t="s">
        <v>560</v>
      </c>
      <c r="AA216" s="3">
        <v>70.0</v>
      </c>
      <c r="AB216" s="3">
        <v>68.0</v>
      </c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>
        <v>76.0</v>
      </c>
      <c r="AQ216" s="3"/>
      <c r="AR216" s="3"/>
      <c r="AS216" s="3"/>
      <c r="BS216" s="3"/>
    </row>
    <row r="217" ht="14.25" customHeight="1">
      <c r="A217" s="3" t="s">
        <v>553</v>
      </c>
      <c r="B217" s="3" t="s">
        <v>612</v>
      </c>
      <c r="C217" s="3" t="s">
        <v>153</v>
      </c>
      <c r="D217" s="11" t="s">
        <v>246</v>
      </c>
      <c r="E217" s="3">
        <f t="shared" si="78"/>
        <v>8</v>
      </c>
      <c r="F217" s="3" t="str">
        <f t="shared" si="79"/>
        <v>2012</v>
      </c>
      <c r="G217" s="3" t="str">
        <f t="shared" si="3"/>
        <v>2019</v>
      </c>
      <c r="H217" s="11">
        <v>11.0</v>
      </c>
      <c r="I217" s="11">
        <v>10.0</v>
      </c>
      <c r="J217" s="11">
        <v>1.0</v>
      </c>
      <c r="K217" s="11">
        <v>20.0</v>
      </c>
      <c r="L217" s="11">
        <v>4.0</v>
      </c>
      <c r="M217" s="11">
        <v>0.0</v>
      </c>
      <c r="N217" s="11">
        <v>0.0</v>
      </c>
      <c r="O217" s="11">
        <v>0.0</v>
      </c>
      <c r="P217" s="11">
        <v>1.0</v>
      </c>
      <c r="Q217" s="11">
        <v>10.0</v>
      </c>
      <c r="R217" s="11">
        <v>0.0</v>
      </c>
      <c r="S217" s="3">
        <v>9.09</v>
      </c>
      <c r="T217" s="6" t="s">
        <v>173</v>
      </c>
      <c r="U217" s="7">
        <v>1.83</v>
      </c>
      <c r="V217" s="8">
        <v>95.0</v>
      </c>
      <c r="W217" s="11" t="s">
        <v>613</v>
      </c>
      <c r="X217" s="11">
        <v>1.0</v>
      </c>
      <c r="Y217" s="10">
        <v>60.0</v>
      </c>
      <c r="Z217" s="3" t="s">
        <v>565</v>
      </c>
      <c r="AA217" s="3">
        <v>68.0</v>
      </c>
      <c r="AB217" s="3">
        <v>72.0</v>
      </c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>
        <v>71.0</v>
      </c>
      <c r="AQ217" s="3">
        <v>80.0</v>
      </c>
      <c r="AR217" s="3">
        <v>39.0</v>
      </c>
      <c r="AS217" s="3">
        <f>AQ217/AR217</f>
        <v>2.051282051</v>
      </c>
      <c r="AT217" s="11">
        <v>379.0</v>
      </c>
      <c r="AU217" s="11">
        <v>10.0</v>
      </c>
      <c r="AV217" s="11">
        <v>2.0</v>
      </c>
      <c r="AW217" s="11">
        <v>0.0</v>
      </c>
      <c r="AX217" s="11">
        <v>0.0</v>
      </c>
      <c r="AY217" s="11">
        <v>0.0</v>
      </c>
      <c r="AZ217" s="11">
        <v>0.0</v>
      </c>
      <c r="BA217" s="11">
        <v>9.0</v>
      </c>
      <c r="BB217" s="11">
        <v>2.0</v>
      </c>
      <c r="BC217" s="11">
        <v>13.0</v>
      </c>
      <c r="BD217" s="11">
        <v>1.0</v>
      </c>
      <c r="BE217" s="11">
        <v>15.0</v>
      </c>
      <c r="BF217" s="11">
        <v>1.0</v>
      </c>
      <c r="BG217" s="11">
        <v>57.0</v>
      </c>
      <c r="BH217" s="11">
        <v>7.0</v>
      </c>
      <c r="BI217" s="11">
        <v>1.0</v>
      </c>
      <c r="BJ217" s="11">
        <v>3.0</v>
      </c>
      <c r="BK217" s="11">
        <v>2.0</v>
      </c>
      <c r="BL217" s="11">
        <v>0.0</v>
      </c>
      <c r="BM217" s="11">
        <v>0.0</v>
      </c>
      <c r="BN217" s="11">
        <v>2.0</v>
      </c>
      <c r="BO217" s="11">
        <v>0.0</v>
      </c>
      <c r="BP217" s="11">
        <v>0.0</v>
      </c>
      <c r="BQ217" s="11">
        <v>0.0</v>
      </c>
      <c r="BR217" s="11">
        <v>0.0</v>
      </c>
      <c r="BS217" s="3"/>
    </row>
    <row r="218" ht="14.25" customHeight="1">
      <c r="A218" s="3" t="s">
        <v>553</v>
      </c>
      <c r="B218" s="3" t="s">
        <v>614</v>
      </c>
      <c r="C218" s="3" t="s">
        <v>153</v>
      </c>
      <c r="D218" s="11" t="s">
        <v>615</v>
      </c>
      <c r="E218" s="3">
        <f t="shared" si="78"/>
        <v>7</v>
      </c>
      <c r="F218" s="3" t="str">
        <f t="shared" si="79"/>
        <v>2008</v>
      </c>
      <c r="G218" s="3" t="str">
        <f t="shared" si="3"/>
        <v>2014</v>
      </c>
      <c r="H218" s="11">
        <v>11.0</v>
      </c>
      <c r="I218" s="11">
        <v>10.0</v>
      </c>
      <c r="J218" s="11">
        <v>1.0</v>
      </c>
      <c r="K218" s="11">
        <v>0.0</v>
      </c>
      <c r="L218" s="11">
        <v>0.0</v>
      </c>
      <c r="M218" s="11">
        <v>0.0</v>
      </c>
      <c r="N218" s="11">
        <v>0.0</v>
      </c>
      <c r="O218" s="11">
        <v>0.0</v>
      </c>
      <c r="P218" s="11">
        <v>1.0</v>
      </c>
      <c r="Q218" s="11">
        <v>10.0</v>
      </c>
      <c r="R218" s="11">
        <v>0.0</v>
      </c>
      <c r="S218" s="3">
        <v>9.09</v>
      </c>
      <c r="T218" s="6" t="s">
        <v>173</v>
      </c>
      <c r="U218" s="7">
        <v>1.92</v>
      </c>
      <c r="V218" s="8">
        <v>101.0</v>
      </c>
      <c r="W218" s="11" t="s">
        <v>616</v>
      </c>
      <c r="X218" s="11">
        <v>1.0</v>
      </c>
      <c r="Y218" s="10">
        <v>58.0</v>
      </c>
      <c r="Z218" s="3" t="s">
        <v>565</v>
      </c>
      <c r="AA218" s="3">
        <v>66.0</v>
      </c>
      <c r="AB218" s="3">
        <v>63.0</v>
      </c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>
        <v>66.0</v>
      </c>
      <c r="AQ218" s="3"/>
      <c r="AR218" s="3"/>
      <c r="AS218" s="3"/>
      <c r="BS218" s="3"/>
    </row>
    <row r="219" ht="14.25" customHeight="1">
      <c r="A219" s="3" t="s">
        <v>553</v>
      </c>
      <c r="B219" s="3" t="s">
        <v>617</v>
      </c>
      <c r="C219" s="3" t="s">
        <v>153</v>
      </c>
      <c r="D219" s="11" t="s">
        <v>179</v>
      </c>
      <c r="E219" s="3">
        <f t="shared" si="78"/>
        <v>3</v>
      </c>
      <c r="F219" s="3" t="str">
        <f t="shared" si="79"/>
        <v>2016</v>
      </c>
      <c r="G219" s="3" t="str">
        <f t="shared" si="3"/>
        <v>2018</v>
      </c>
      <c r="H219" s="11">
        <v>10.0</v>
      </c>
      <c r="I219" s="11">
        <v>10.0</v>
      </c>
      <c r="J219" s="11">
        <v>0.0</v>
      </c>
      <c r="K219" s="11">
        <v>10.0</v>
      </c>
      <c r="L219" s="11">
        <v>2.0</v>
      </c>
      <c r="M219" s="11">
        <v>0.0</v>
      </c>
      <c r="N219" s="11">
        <v>0.0</v>
      </c>
      <c r="O219" s="11">
        <v>0.0</v>
      </c>
      <c r="P219" s="11">
        <v>0.0</v>
      </c>
      <c r="Q219" s="11">
        <v>10.0</v>
      </c>
      <c r="R219" s="11">
        <v>0.0</v>
      </c>
      <c r="S219" s="3">
        <v>0.0</v>
      </c>
      <c r="T219" s="6" t="s">
        <v>521</v>
      </c>
      <c r="U219" s="7">
        <v>1.93</v>
      </c>
      <c r="V219" s="8">
        <v>93.0</v>
      </c>
      <c r="W219" s="11" t="s">
        <v>244</v>
      </c>
      <c r="X219" s="11">
        <v>1.0</v>
      </c>
      <c r="Y219" s="10">
        <v>54.0</v>
      </c>
      <c r="Z219" s="3" t="s">
        <v>560</v>
      </c>
      <c r="AA219" s="3">
        <v>71.0</v>
      </c>
      <c r="AB219" s="3">
        <v>83.0</v>
      </c>
      <c r="AC219" s="3">
        <v>80.0</v>
      </c>
      <c r="AD219" s="3">
        <v>92.0</v>
      </c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BS219" s="3"/>
    </row>
    <row r="220" ht="14.25" customHeight="1">
      <c r="A220" s="3" t="s">
        <v>553</v>
      </c>
      <c r="B220" s="3" t="s">
        <v>618</v>
      </c>
      <c r="C220" s="3" t="s">
        <v>153</v>
      </c>
      <c r="D220" s="11" t="s">
        <v>459</v>
      </c>
      <c r="E220" s="3">
        <f t="shared" si="78"/>
        <v>9</v>
      </c>
      <c r="F220" s="3" t="str">
        <f t="shared" si="79"/>
        <v>2011</v>
      </c>
      <c r="G220" s="3" t="str">
        <f t="shared" si="3"/>
        <v>2019</v>
      </c>
      <c r="H220" s="11">
        <v>24.0</v>
      </c>
      <c r="I220" s="11">
        <v>17.0</v>
      </c>
      <c r="J220" s="11">
        <v>7.0</v>
      </c>
      <c r="K220" s="11">
        <v>10.0</v>
      </c>
      <c r="L220" s="11">
        <v>2.0</v>
      </c>
      <c r="M220" s="11">
        <v>0.0</v>
      </c>
      <c r="N220" s="11">
        <v>0.0</v>
      </c>
      <c r="O220" s="11">
        <v>0.0</v>
      </c>
      <c r="P220" s="11">
        <v>4.0</v>
      </c>
      <c r="Q220" s="11">
        <v>20.0</v>
      </c>
      <c r="R220" s="11">
        <v>0.0</v>
      </c>
      <c r="S220" s="3">
        <v>16.66</v>
      </c>
      <c r="T220" s="6" t="s">
        <v>173</v>
      </c>
      <c r="U220" s="7">
        <v>1.85</v>
      </c>
      <c r="V220" s="8">
        <v>93.0</v>
      </c>
      <c r="W220" s="11" t="s">
        <v>619</v>
      </c>
      <c r="X220" s="11">
        <v>1.0</v>
      </c>
      <c r="Y220" s="10">
        <v>62.0</v>
      </c>
      <c r="Z220" s="3" t="s">
        <v>565</v>
      </c>
      <c r="AA220" s="3">
        <v>54.0</v>
      </c>
      <c r="AB220" s="3">
        <v>61.0</v>
      </c>
      <c r="AC220" s="3">
        <v>55.0</v>
      </c>
      <c r="AD220" s="3">
        <v>93.0</v>
      </c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>
        <v>0.0</v>
      </c>
      <c r="AR220" s="3">
        <v>1.0</v>
      </c>
      <c r="AS220" s="3">
        <f>AQ220/AR220</f>
        <v>0</v>
      </c>
      <c r="AT220" s="11">
        <v>2.0</v>
      </c>
      <c r="AU220" s="11">
        <v>0.0</v>
      </c>
      <c r="AV220" s="11">
        <v>0.0</v>
      </c>
      <c r="AW220" s="11">
        <v>0.0</v>
      </c>
      <c r="AX220" s="11">
        <v>0.0</v>
      </c>
      <c r="AY220" s="11">
        <v>0.0</v>
      </c>
      <c r="AZ220" s="11">
        <v>0.0</v>
      </c>
      <c r="BA220" s="11">
        <v>0.0</v>
      </c>
      <c r="BB220" s="11">
        <v>0.0</v>
      </c>
      <c r="BC220" s="11">
        <v>0.0</v>
      </c>
      <c r="BD220" s="11">
        <v>0.0</v>
      </c>
      <c r="BE220" s="11">
        <v>0.0</v>
      </c>
      <c r="BF220" s="11">
        <v>0.0</v>
      </c>
      <c r="BG220" s="11">
        <v>0.0</v>
      </c>
      <c r="BH220" s="11">
        <v>0.0</v>
      </c>
      <c r="BI220" s="11">
        <v>0.0</v>
      </c>
      <c r="BJ220" s="11">
        <v>0.0</v>
      </c>
      <c r="BK220" s="11">
        <v>0.0</v>
      </c>
      <c r="BL220" s="11">
        <v>0.0</v>
      </c>
      <c r="BM220" s="11">
        <v>0.0</v>
      </c>
      <c r="BN220" s="11">
        <v>0.0</v>
      </c>
      <c r="BO220" s="11">
        <v>0.0</v>
      </c>
      <c r="BP220" s="11">
        <v>0.0</v>
      </c>
      <c r="BQ220" s="11">
        <v>0.0</v>
      </c>
      <c r="BR220" s="11">
        <v>0.0</v>
      </c>
      <c r="BS220" s="3"/>
    </row>
    <row r="221" ht="14.25" customHeight="1">
      <c r="A221" s="3" t="s">
        <v>553</v>
      </c>
      <c r="B221" s="3" t="s">
        <v>620</v>
      </c>
      <c r="C221" s="3" t="s">
        <v>153</v>
      </c>
      <c r="E221" s="3"/>
      <c r="F221" s="3"/>
      <c r="G221" s="3" t="str">
        <f t="shared" si="3"/>
        <v/>
      </c>
      <c r="S221" s="3"/>
      <c r="T221" s="6" t="s">
        <v>621</v>
      </c>
      <c r="U221" s="7">
        <v>1.84</v>
      </c>
      <c r="V221" s="8">
        <v>90.0</v>
      </c>
      <c r="W221" s="11" t="s">
        <v>622</v>
      </c>
      <c r="X221" s="11">
        <v>0.0</v>
      </c>
      <c r="Y221" s="10">
        <v>53.0</v>
      </c>
      <c r="Z221" s="3" t="s">
        <v>560</v>
      </c>
      <c r="AA221" s="3">
        <v>64.0</v>
      </c>
      <c r="AB221" s="3"/>
      <c r="AC221" s="3"/>
      <c r="AD221" s="3">
        <v>87.0</v>
      </c>
      <c r="AE221" s="3"/>
      <c r="AF221" s="3"/>
      <c r="AG221" s="3"/>
      <c r="AH221" s="3"/>
      <c r="AI221" s="3"/>
      <c r="AJ221" s="3"/>
      <c r="AK221" s="3"/>
      <c r="AL221" s="3"/>
      <c r="AM221" s="3">
        <v>86.0</v>
      </c>
      <c r="AN221" s="3">
        <v>80.0</v>
      </c>
      <c r="AO221" s="3"/>
      <c r="AP221" s="3"/>
      <c r="AQ221" s="3"/>
      <c r="AR221" s="3"/>
      <c r="AS221" s="3"/>
      <c r="BS221" s="3"/>
    </row>
    <row r="222" ht="14.25" customHeight="1">
      <c r="A222" s="3" t="s">
        <v>553</v>
      </c>
      <c r="B222" s="3" t="s">
        <v>623</v>
      </c>
      <c r="C222" s="3" t="s">
        <v>153</v>
      </c>
      <c r="D222" s="11" t="s">
        <v>252</v>
      </c>
      <c r="E222" s="3">
        <f t="shared" ref="E222:E225" si="80">G222-F222+1</f>
        <v>2</v>
      </c>
      <c r="F222" s="3" t="str">
        <f t="shared" ref="F222:F225" si="81">LEFT(D222, SEARCH("-",D222,1)-1)</f>
        <v>2018</v>
      </c>
      <c r="G222" s="3" t="str">
        <f t="shared" si="3"/>
        <v>2019</v>
      </c>
      <c r="H222" s="11">
        <v>10.0</v>
      </c>
      <c r="I222" s="11">
        <v>5.0</v>
      </c>
      <c r="J222" s="11">
        <v>5.0</v>
      </c>
      <c r="K222" s="11">
        <v>0.0</v>
      </c>
      <c r="L222" s="11">
        <v>0.0</v>
      </c>
      <c r="M222" s="11">
        <v>0.0</v>
      </c>
      <c r="N222" s="11">
        <v>0.0</v>
      </c>
      <c r="O222" s="11">
        <v>0.0</v>
      </c>
      <c r="P222" s="11">
        <v>0.0</v>
      </c>
      <c r="Q222" s="11">
        <v>10.0</v>
      </c>
      <c r="R222" s="11">
        <v>0.0</v>
      </c>
      <c r="S222" s="3">
        <v>0.0</v>
      </c>
      <c r="T222" s="6" t="s">
        <v>198</v>
      </c>
      <c r="U222" s="7">
        <v>1.84</v>
      </c>
      <c r="V222" s="8">
        <v>90.0</v>
      </c>
      <c r="W222" s="11" t="s">
        <v>624</v>
      </c>
      <c r="X222" s="11">
        <v>1.0</v>
      </c>
      <c r="Y222" s="10">
        <v>65.0</v>
      </c>
      <c r="Z222" s="3" t="s">
        <v>565</v>
      </c>
      <c r="AA222" s="3">
        <v>80.0</v>
      </c>
      <c r="AB222" s="3"/>
      <c r="AC222" s="3"/>
      <c r="AD222" s="3">
        <v>93.0</v>
      </c>
      <c r="AE222" s="3"/>
      <c r="AF222" s="3"/>
      <c r="AG222" s="3"/>
      <c r="AH222" s="3"/>
      <c r="AI222" s="3"/>
      <c r="AJ222" s="3"/>
      <c r="AK222" s="3"/>
      <c r="AL222" s="3"/>
      <c r="AM222" s="3">
        <v>91.0</v>
      </c>
      <c r="AN222" s="3">
        <v>84.0</v>
      </c>
      <c r="AO222" s="3"/>
      <c r="AP222" s="3"/>
      <c r="AQ222" s="3">
        <v>373.0</v>
      </c>
      <c r="AR222" s="3">
        <v>54.0</v>
      </c>
      <c r="AS222" s="3">
        <f>AQ222/AR222</f>
        <v>6.907407407</v>
      </c>
      <c r="AT222" s="11">
        <v>400.0</v>
      </c>
      <c r="AU222" s="11">
        <v>0.0</v>
      </c>
      <c r="AV222" s="11">
        <v>0.0</v>
      </c>
      <c r="AW222" s="11">
        <v>0.0</v>
      </c>
      <c r="AX222" s="11">
        <v>0.0</v>
      </c>
      <c r="AY222" s="11">
        <v>0.0</v>
      </c>
      <c r="AZ222" s="11">
        <v>0.0</v>
      </c>
      <c r="BA222" s="11">
        <v>16.0</v>
      </c>
      <c r="BB222" s="11">
        <v>4.0</v>
      </c>
      <c r="BC222" s="11">
        <v>12.0</v>
      </c>
      <c r="BD222" s="11">
        <v>0.0</v>
      </c>
      <c r="BE222" s="11">
        <v>50.0</v>
      </c>
      <c r="BF222" s="11">
        <v>6.0</v>
      </c>
      <c r="BG222" s="11">
        <v>21.0</v>
      </c>
      <c r="BH222" s="11">
        <v>7.0</v>
      </c>
      <c r="BI222" s="11">
        <v>2.0</v>
      </c>
      <c r="BJ222" s="11">
        <v>7.0</v>
      </c>
      <c r="BK222" s="11">
        <v>3.0</v>
      </c>
      <c r="BL222" s="11">
        <v>2.0</v>
      </c>
      <c r="BM222" s="11">
        <v>16.0</v>
      </c>
      <c r="BN222" s="11">
        <v>16.0</v>
      </c>
      <c r="BO222" s="11">
        <v>0.0</v>
      </c>
      <c r="BP222" s="11">
        <v>0.0</v>
      </c>
      <c r="BQ222" s="11">
        <v>0.0</v>
      </c>
      <c r="BR222" s="11">
        <v>0.0</v>
      </c>
      <c r="BS222" s="3"/>
    </row>
    <row r="223" ht="14.25" customHeight="1">
      <c r="A223" s="3" t="s">
        <v>553</v>
      </c>
      <c r="B223" s="3" t="s">
        <v>625</v>
      </c>
      <c r="C223" s="3" t="s">
        <v>153</v>
      </c>
      <c r="D223" s="11" t="s">
        <v>167</v>
      </c>
      <c r="E223" s="3">
        <f t="shared" si="80"/>
        <v>1</v>
      </c>
      <c r="F223" s="3" t="str">
        <f t="shared" si="81"/>
        <v>2018</v>
      </c>
      <c r="G223" s="3" t="str">
        <f t="shared" si="3"/>
        <v>2018</v>
      </c>
      <c r="H223" s="11">
        <v>5.0</v>
      </c>
      <c r="I223" s="11">
        <v>5.0</v>
      </c>
      <c r="J223" s="11">
        <v>0.0</v>
      </c>
      <c r="K223" s="11">
        <v>20.0</v>
      </c>
      <c r="L223" s="11">
        <v>4.0</v>
      </c>
      <c r="M223" s="11">
        <v>0.0</v>
      </c>
      <c r="N223" s="11">
        <v>0.0</v>
      </c>
      <c r="O223" s="11">
        <v>0.0</v>
      </c>
      <c r="P223" s="11">
        <v>0.0</v>
      </c>
      <c r="Q223" s="11">
        <v>5.0</v>
      </c>
      <c r="R223" s="11">
        <v>0.0</v>
      </c>
      <c r="S223" s="3">
        <v>0.0</v>
      </c>
      <c r="T223" s="6" t="s">
        <v>198</v>
      </c>
      <c r="U223" s="7">
        <v>1.75</v>
      </c>
      <c r="V223" s="8">
        <v>76.0</v>
      </c>
      <c r="W223" s="11" t="s">
        <v>626</v>
      </c>
      <c r="X223" s="11">
        <v>1.0</v>
      </c>
      <c r="Y223" s="10">
        <v>48.0</v>
      </c>
      <c r="Z223" s="3" t="s">
        <v>423</v>
      </c>
      <c r="AA223" s="3">
        <v>57.0</v>
      </c>
      <c r="AB223" s="3"/>
      <c r="AC223" s="3"/>
      <c r="AD223" s="3">
        <v>84.0</v>
      </c>
      <c r="AE223" s="3"/>
      <c r="AF223" s="3"/>
      <c r="AG223" s="3"/>
      <c r="AH223" s="3"/>
      <c r="AI223" s="3"/>
      <c r="AJ223" s="3"/>
      <c r="AK223" s="3"/>
      <c r="AL223" s="3"/>
      <c r="AM223" s="3">
        <v>29.0</v>
      </c>
      <c r="AN223" s="3">
        <v>82.0</v>
      </c>
      <c r="AO223" s="3"/>
      <c r="AP223" s="3"/>
      <c r="AQ223" s="3"/>
      <c r="AR223" s="3"/>
      <c r="AS223" s="3"/>
      <c r="BS223" s="3"/>
    </row>
    <row r="224" ht="14.25" customHeight="1">
      <c r="A224" s="3" t="s">
        <v>553</v>
      </c>
      <c r="B224" s="3" t="s">
        <v>627</v>
      </c>
      <c r="C224" s="3" t="s">
        <v>153</v>
      </c>
      <c r="D224" s="11" t="s">
        <v>84</v>
      </c>
      <c r="E224" s="3">
        <f t="shared" si="80"/>
        <v>4</v>
      </c>
      <c r="F224" s="3" t="str">
        <f t="shared" si="81"/>
        <v>2016</v>
      </c>
      <c r="G224" s="3" t="str">
        <f t="shared" si="3"/>
        <v>2019</v>
      </c>
      <c r="H224" s="11">
        <v>13.0</v>
      </c>
      <c r="I224" s="11">
        <v>10.0</v>
      </c>
      <c r="J224" s="11">
        <v>3.0</v>
      </c>
      <c r="K224" s="11">
        <v>18.0</v>
      </c>
      <c r="L224" s="11">
        <v>3.0</v>
      </c>
      <c r="M224" s="11">
        <v>0.0</v>
      </c>
      <c r="N224" s="11">
        <v>1.0</v>
      </c>
      <c r="O224" s="11">
        <v>0.0</v>
      </c>
      <c r="P224" s="11">
        <v>0.0</v>
      </c>
      <c r="Q224" s="11">
        <v>13.0</v>
      </c>
      <c r="R224" s="11">
        <v>0.0</v>
      </c>
      <c r="S224" s="3">
        <v>0.0</v>
      </c>
      <c r="T224" s="6" t="s">
        <v>198</v>
      </c>
      <c r="U224" s="7">
        <v>1.88</v>
      </c>
      <c r="V224" s="8">
        <v>90.0</v>
      </c>
      <c r="W224" s="11" t="s">
        <v>628</v>
      </c>
      <c r="X224" s="11">
        <v>1.0</v>
      </c>
      <c r="Y224" s="10">
        <v>49.0</v>
      </c>
      <c r="Z224" s="3" t="s">
        <v>560</v>
      </c>
      <c r="AA224" s="3">
        <v>75.0</v>
      </c>
      <c r="AB224" s="3"/>
      <c r="AC224" s="3"/>
      <c r="AD224" s="3">
        <v>85.0</v>
      </c>
      <c r="AE224" s="3"/>
      <c r="AF224" s="3"/>
      <c r="AG224" s="3"/>
      <c r="AH224" s="3"/>
      <c r="AI224" s="3"/>
      <c r="AJ224" s="3"/>
      <c r="AK224" s="3"/>
      <c r="AL224" s="3"/>
      <c r="AM224" s="3">
        <v>89.0</v>
      </c>
      <c r="AN224" s="3">
        <v>85.0</v>
      </c>
      <c r="AO224" s="3"/>
      <c r="AP224" s="3"/>
      <c r="AQ224" s="3">
        <v>159.0</v>
      </c>
      <c r="AR224" s="3">
        <v>29.0</v>
      </c>
      <c r="AS224" s="3">
        <f>AQ224/AR224</f>
        <v>5.482758621</v>
      </c>
      <c r="AT224" s="11">
        <v>352.0</v>
      </c>
      <c r="AU224" s="11">
        <v>15.0</v>
      </c>
      <c r="AV224" s="11">
        <v>3.0</v>
      </c>
      <c r="AW224" s="11">
        <v>0.0</v>
      </c>
      <c r="AX224" s="11">
        <v>0.0</v>
      </c>
      <c r="AY224" s="11">
        <v>0.0</v>
      </c>
      <c r="AZ224" s="11">
        <v>0.0</v>
      </c>
      <c r="BA224" s="11">
        <v>8.0</v>
      </c>
      <c r="BB224" s="11">
        <v>6.0</v>
      </c>
      <c r="BC224" s="11">
        <v>5.0</v>
      </c>
      <c r="BD224" s="11">
        <v>0.0</v>
      </c>
      <c r="BE224" s="11">
        <v>8.0</v>
      </c>
      <c r="BF224" s="11">
        <v>0.0</v>
      </c>
      <c r="BG224" s="11">
        <v>15.0</v>
      </c>
      <c r="BH224" s="11">
        <v>7.0</v>
      </c>
      <c r="BI224" s="11">
        <v>0.0</v>
      </c>
      <c r="BJ224" s="11">
        <v>3.0</v>
      </c>
      <c r="BK224" s="11">
        <v>2.0</v>
      </c>
      <c r="BL224" s="11">
        <v>0.0</v>
      </c>
      <c r="BM224" s="11">
        <v>2.0</v>
      </c>
      <c r="BN224" s="11">
        <v>8.0</v>
      </c>
      <c r="BO224" s="11">
        <v>0.0</v>
      </c>
      <c r="BP224" s="11">
        <v>0.0</v>
      </c>
      <c r="BQ224" s="11">
        <v>0.0</v>
      </c>
      <c r="BR224" s="11">
        <v>0.0</v>
      </c>
      <c r="BS224" s="3"/>
    </row>
    <row r="225" ht="14.25" customHeight="1">
      <c r="A225" s="3" t="s">
        <v>553</v>
      </c>
      <c r="B225" s="3" t="s">
        <v>629</v>
      </c>
      <c r="C225" s="3" t="s">
        <v>153</v>
      </c>
      <c r="D225" s="11" t="s">
        <v>284</v>
      </c>
      <c r="E225" s="3">
        <f t="shared" si="80"/>
        <v>3</v>
      </c>
      <c r="F225" s="3" t="str">
        <f t="shared" si="81"/>
        <v>2014</v>
      </c>
      <c r="G225" s="3" t="str">
        <f t="shared" si="3"/>
        <v>2016</v>
      </c>
      <c r="H225" s="11">
        <v>14.0</v>
      </c>
      <c r="I225" s="11">
        <v>14.0</v>
      </c>
      <c r="J225" s="11">
        <v>0.0</v>
      </c>
      <c r="K225" s="11">
        <v>20.0</v>
      </c>
      <c r="L225" s="11">
        <v>4.0</v>
      </c>
      <c r="M225" s="11">
        <v>0.0</v>
      </c>
      <c r="N225" s="11">
        <v>0.0</v>
      </c>
      <c r="O225" s="11">
        <v>0.0</v>
      </c>
      <c r="P225" s="11">
        <v>0.0</v>
      </c>
      <c r="Q225" s="11">
        <v>14.0</v>
      </c>
      <c r="R225" s="11">
        <v>0.0</v>
      </c>
      <c r="S225" s="3">
        <v>0.0</v>
      </c>
      <c r="T225" s="6" t="s">
        <v>188</v>
      </c>
      <c r="U225" s="7">
        <v>1.93</v>
      </c>
      <c r="V225" s="8">
        <v>91.0</v>
      </c>
      <c r="W225" s="11" t="s">
        <v>630</v>
      </c>
      <c r="X225" s="11">
        <v>1.0</v>
      </c>
      <c r="Y225" s="10">
        <v>51.0</v>
      </c>
      <c r="Z225" s="3" t="s">
        <v>565</v>
      </c>
      <c r="AA225" s="3">
        <v>48.0</v>
      </c>
      <c r="AB225" s="3">
        <v>66.0</v>
      </c>
      <c r="AC225" s="3">
        <v>47.0</v>
      </c>
      <c r="AD225" s="3">
        <v>88.0</v>
      </c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BS225" s="3"/>
    </row>
    <row r="226" ht="14.25" customHeight="1">
      <c r="A226" s="6"/>
      <c r="B226" s="6"/>
      <c r="C226" s="6"/>
      <c r="E226" s="3"/>
      <c r="F226" s="3"/>
      <c r="G226" s="3"/>
      <c r="S226" s="3"/>
      <c r="Y226" s="10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BS226" s="3"/>
    </row>
    <row r="227" ht="14.25" customHeight="1">
      <c r="A227" s="6"/>
      <c r="B227" s="6"/>
      <c r="C227" s="6"/>
      <c r="E227" s="3"/>
      <c r="F227" s="3"/>
      <c r="G227" s="3"/>
      <c r="S227" s="3"/>
      <c r="Y227" s="10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BS227" s="3"/>
    </row>
    <row r="228" ht="14.25" customHeight="1">
      <c r="A228" s="6"/>
      <c r="B228" s="6"/>
      <c r="C228" s="6"/>
      <c r="E228" s="3"/>
      <c r="F228" s="3"/>
      <c r="G228" s="3"/>
      <c r="S228" s="3"/>
      <c r="Y228" s="10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BS228" s="3"/>
    </row>
    <row r="229" ht="14.25" customHeight="1">
      <c r="A229" s="6"/>
      <c r="B229" s="6"/>
      <c r="C229" s="6"/>
      <c r="E229" s="3"/>
      <c r="F229" s="3"/>
      <c r="G229" s="3"/>
      <c r="S229" s="3"/>
      <c r="Y229" s="10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BS229" s="3"/>
    </row>
    <row r="230" ht="14.25" customHeight="1">
      <c r="A230" s="6"/>
      <c r="B230" s="6"/>
      <c r="C230" s="6"/>
      <c r="E230" s="3"/>
      <c r="F230" s="3"/>
      <c r="G230" s="3"/>
      <c r="S230" s="3"/>
      <c r="Y230" s="10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BS230" s="3"/>
    </row>
    <row r="231" ht="14.25" customHeight="1">
      <c r="A231" s="6"/>
      <c r="B231" s="6"/>
      <c r="C231" s="6"/>
      <c r="E231" s="3"/>
      <c r="F231" s="3"/>
      <c r="G231" s="3"/>
      <c r="S231" s="3"/>
      <c r="Y231" s="10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BS231" s="3"/>
    </row>
    <row r="232" ht="14.25" customHeight="1">
      <c r="A232" s="6"/>
      <c r="B232" s="6"/>
      <c r="C232" s="6"/>
      <c r="E232" s="3"/>
      <c r="F232" s="3"/>
      <c r="G232" s="3"/>
      <c r="S232" s="3"/>
      <c r="Y232" s="10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BS232" s="3"/>
    </row>
    <row r="233" ht="14.25" customHeight="1">
      <c r="A233" s="6"/>
      <c r="B233" s="6"/>
      <c r="C233" s="6"/>
      <c r="E233" s="3"/>
      <c r="F233" s="3"/>
      <c r="G233" s="3"/>
      <c r="S233" s="3"/>
      <c r="Y233" s="10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BS233" s="3"/>
    </row>
    <row r="234" ht="14.25" customHeight="1">
      <c r="A234" s="6"/>
      <c r="B234" s="6"/>
      <c r="C234" s="6"/>
      <c r="E234" s="3"/>
      <c r="F234" s="3"/>
      <c r="G234" s="3"/>
      <c r="S234" s="3"/>
      <c r="Y234" s="10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BS234" s="3"/>
    </row>
    <row r="235" ht="14.25" customHeight="1">
      <c r="A235" s="6"/>
      <c r="B235" s="6"/>
      <c r="C235" s="6"/>
      <c r="E235" s="3"/>
      <c r="F235" s="3"/>
      <c r="G235" s="3"/>
      <c r="S235" s="3"/>
      <c r="Y235" s="10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BS235" s="3"/>
    </row>
    <row r="236" ht="14.25" customHeight="1">
      <c r="A236" s="6"/>
      <c r="B236" s="6"/>
      <c r="C236" s="6"/>
      <c r="E236" s="3"/>
      <c r="F236" s="3"/>
      <c r="G236" s="3"/>
      <c r="S236" s="3"/>
      <c r="Y236" s="10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BS236" s="3"/>
    </row>
    <row r="237" ht="14.25" customHeight="1">
      <c r="A237" s="6"/>
      <c r="B237" s="6"/>
      <c r="C237" s="6"/>
      <c r="E237" s="3"/>
      <c r="F237" s="3"/>
      <c r="G237" s="3"/>
      <c r="S237" s="3"/>
      <c r="Y237" s="10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BS237" s="3"/>
    </row>
    <row r="238" ht="14.25" customHeight="1">
      <c r="A238" s="6"/>
      <c r="B238" s="6"/>
      <c r="C238" s="6"/>
      <c r="E238" s="3"/>
      <c r="F238" s="3"/>
      <c r="G238" s="3"/>
      <c r="S238" s="3"/>
      <c r="Y238" s="10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BS238" s="3"/>
    </row>
    <row r="239" ht="14.25" customHeight="1">
      <c r="A239" s="6"/>
      <c r="B239" s="6"/>
      <c r="C239" s="6"/>
      <c r="E239" s="3"/>
      <c r="F239" s="3"/>
      <c r="G239" s="3"/>
      <c r="S239" s="3"/>
      <c r="Y239" s="10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BS239" s="3"/>
    </row>
    <row r="240" ht="14.25" customHeight="1">
      <c r="A240" s="6"/>
      <c r="B240" s="6"/>
      <c r="C240" s="6"/>
      <c r="E240" s="3"/>
      <c r="F240" s="3"/>
      <c r="G240" s="3"/>
      <c r="S240" s="3"/>
      <c r="Y240" s="10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BS240" s="3"/>
    </row>
    <row r="241" ht="14.25" customHeight="1">
      <c r="A241" s="6"/>
      <c r="B241" s="6"/>
      <c r="C241" s="6"/>
      <c r="E241" s="3"/>
      <c r="F241" s="3"/>
      <c r="G241" s="3"/>
      <c r="S241" s="3"/>
      <c r="Y241" s="10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BS241" s="3"/>
    </row>
    <row r="242" ht="14.25" customHeight="1">
      <c r="A242" s="6"/>
      <c r="B242" s="6"/>
      <c r="C242" s="6"/>
      <c r="E242" s="3"/>
      <c r="F242" s="3"/>
      <c r="G242" s="3"/>
      <c r="S242" s="3"/>
      <c r="Y242" s="10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BS242" s="3"/>
    </row>
    <row r="243" ht="14.25" customHeight="1">
      <c r="A243" s="6"/>
      <c r="B243" s="6"/>
      <c r="C243" s="6"/>
      <c r="E243" s="3"/>
      <c r="F243" s="3"/>
      <c r="G243" s="3"/>
      <c r="S243" s="3"/>
      <c r="Y243" s="10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BS243" s="3"/>
    </row>
    <row r="244" ht="14.25" customHeight="1">
      <c r="A244" s="6"/>
      <c r="B244" s="6"/>
      <c r="C244" s="6"/>
      <c r="E244" s="3"/>
      <c r="F244" s="3"/>
      <c r="G244" s="3"/>
      <c r="S244" s="3"/>
      <c r="Y244" s="10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BS244" s="3"/>
    </row>
    <row r="245" ht="14.25" customHeight="1">
      <c r="A245" s="6"/>
      <c r="B245" s="6"/>
      <c r="C245" s="6"/>
      <c r="E245" s="3"/>
      <c r="F245" s="3"/>
      <c r="G245" s="3"/>
      <c r="S245" s="3"/>
      <c r="Y245" s="10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BS245" s="3"/>
    </row>
    <row r="246" ht="14.25" customHeight="1">
      <c r="A246" s="6"/>
      <c r="B246" s="6"/>
      <c r="C246" s="6"/>
      <c r="E246" s="3"/>
      <c r="F246" s="3"/>
      <c r="G246" s="3"/>
      <c r="S246" s="3"/>
      <c r="Y246" s="10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BS246" s="3"/>
    </row>
    <row r="247" ht="14.25" customHeight="1">
      <c r="A247" s="6"/>
      <c r="B247" s="6"/>
      <c r="C247" s="6"/>
      <c r="E247" s="3"/>
      <c r="F247" s="3"/>
      <c r="G247" s="3"/>
      <c r="S247" s="3"/>
      <c r="Y247" s="10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BS247" s="3"/>
    </row>
    <row r="248" ht="14.25" customHeight="1">
      <c r="A248" s="6"/>
      <c r="B248" s="6"/>
      <c r="C248" s="6"/>
      <c r="E248" s="3"/>
      <c r="F248" s="3"/>
      <c r="G248" s="3"/>
      <c r="S248" s="3"/>
      <c r="Y248" s="10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BS248" s="3"/>
    </row>
    <row r="249" ht="14.25" customHeight="1">
      <c r="A249" s="6"/>
      <c r="B249" s="6"/>
      <c r="C249" s="6"/>
      <c r="E249" s="3"/>
      <c r="F249" s="3"/>
      <c r="G249" s="3"/>
      <c r="S249" s="3"/>
      <c r="Y249" s="10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BS249" s="3"/>
    </row>
    <row r="250" ht="14.25" customHeight="1">
      <c r="A250" s="6"/>
      <c r="B250" s="6"/>
      <c r="C250" s="6"/>
      <c r="E250" s="3"/>
      <c r="F250" s="3"/>
      <c r="G250" s="3"/>
      <c r="S250" s="3"/>
      <c r="Y250" s="10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BS250" s="3"/>
    </row>
    <row r="251" ht="14.25" customHeight="1">
      <c r="A251" s="6"/>
      <c r="B251" s="6"/>
      <c r="C251" s="6"/>
      <c r="E251" s="3"/>
      <c r="F251" s="3"/>
      <c r="G251" s="3"/>
      <c r="S251" s="3"/>
      <c r="Y251" s="10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BS251" s="3"/>
    </row>
    <row r="252" ht="14.25" customHeight="1">
      <c r="A252" s="6"/>
      <c r="B252" s="6"/>
      <c r="C252" s="6"/>
      <c r="E252" s="3"/>
      <c r="F252" s="3"/>
      <c r="G252" s="3"/>
      <c r="S252" s="3"/>
      <c r="Y252" s="10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BS252" s="3"/>
    </row>
    <row r="253" ht="14.25" customHeight="1">
      <c r="A253" s="6"/>
      <c r="B253" s="6"/>
      <c r="C253" s="6"/>
      <c r="E253" s="3"/>
      <c r="F253" s="3"/>
      <c r="G253" s="3"/>
      <c r="S253" s="3"/>
      <c r="Y253" s="10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BS253" s="3"/>
    </row>
    <row r="254" ht="14.25" customHeight="1">
      <c r="A254" s="6"/>
      <c r="B254" s="6"/>
      <c r="C254" s="6"/>
      <c r="E254" s="3"/>
      <c r="F254" s="3"/>
      <c r="G254" s="3"/>
      <c r="S254" s="3"/>
      <c r="Y254" s="10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BS254" s="3"/>
    </row>
    <row r="255" ht="14.25" customHeight="1">
      <c r="A255" s="6"/>
      <c r="B255" s="6"/>
      <c r="C255" s="6"/>
      <c r="E255" s="3"/>
      <c r="F255" s="3"/>
      <c r="G255" s="3"/>
      <c r="S255" s="3"/>
      <c r="Y255" s="10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BS255" s="3"/>
    </row>
    <row r="256" ht="14.25" customHeight="1">
      <c r="A256" s="6"/>
      <c r="B256" s="6"/>
      <c r="C256" s="6"/>
      <c r="E256" s="3"/>
      <c r="F256" s="3"/>
      <c r="G256" s="3"/>
      <c r="S256" s="3"/>
      <c r="Y256" s="10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BS256" s="3"/>
    </row>
    <row r="257" ht="14.25" customHeight="1">
      <c r="A257" s="6"/>
      <c r="B257" s="6"/>
      <c r="C257" s="6"/>
      <c r="E257" s="3"/>
      <c r="F257" s="3"/>
      <c r="G257" s="3"/>
      <c r="S257" s="3"/>
      <c r="Y257" s="10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BS257" s="3"/>
    </row>
    <row r="258" ht="14.25" customHeight="1">
      <c r="A258" s="6"/>
      <c r="B258" s="6"/>
      <c r="C258" s="6"/>
      <c r="E258" s="3"/>
      <c r="F258" s="3"/>
      <c r="G258" s="3"/>
      <c r="S258" s="3"/>
      <c r="Y258" s="10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BS258" s="3"/>
    </row>
    <row r="259" ht="14.25" customHeight="1">
      <c r="A259" s="6"/>
      <c r="B259" s="6"/>
      <c r="C259" s="6"/>
      <c r="E259" s="3"/>
      <c r="F259" s="3"/>
      <c r="G259" s="3"/>
      <c r="S259" s="3"/>
      <c r="Y259" s="10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BS259" s="3"/>
    </row>
    <row r="260" ht="14.25" customHeight="1">
      <c r="A260" s="6"/>
      <c r="B260" s="6"/>
      <c r="C260" s="6"/>
      <c r="E260" s="3"/>
      <c r="F260" s="3"/>
      <c r="G260" s="3"/>
      <c r="S260" s="3"/>
      <c r="Y260" s="10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BS260" s="3"/>
    </row>
    <row r="261" ht="14.25" customHeight="1">
      <c r="A261" s="6"/>
      <c r="B261" s="6"/>
      <c r="C261" s="6"/>
      <c r="E261" s="3"/>
      <c r="F261" s="3"/>
      <c r="G261" s="3"/>
      <c r="S261" s="3"/>
      <c r="Y261" s="10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BS261" s="3"/>
    </row>
    <row r="262" ht="14.25" customHeight="1">
      <c r="A262" s="6"/>
      <c r="B262" s="6"/>
      <c r="C262" s="6"/>
      <c r="E262" s="3"/>
      <c r="F262" s="3"/>
      <c r="G262" s="3"/>
      <c r="S262" s="3"/>
      <c r="Y262" s="10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BS262" s="3"/>
    </row>
    <row r="263" ht="14.25" customHeight="1">
      <c r="A263" s="6"/>
      <c r="B263" s="6"/>
      <c r="C263" s="6"/>
      <c r="E263" s="3"/>
      <c r="F263" s="3"/>
      <c r="G263" s="3"/>
      <c r="S263" s="3"/>
      <c r="Y263" s="10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BS263" s="3"/>
    </row>
    <row r="264" ht="14.25" customHeight="1">
      <c r="A264" s="6"/>
      <c r="B264" s="6"/>
      <c r="C264" s="6"/>
      <c r="E264" s="3"/>
      <c r="F264" s="3"/>
      <c r="G264" s="3"/>
      <c r="S264" s="3"/>
      <c r="Y264" s="10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BS264" s="3"/>
    </row>
    <row r="265" ht="14.25" customHeight="1">
      <c r="A265" s="6"/>
      <c r="B265" s="6"/>
      <c r="C265" s="6"/>
      <c r="E265" s="3"/>
      <c r="F265" s="3"/>
      <c r="G265" s="3"/>
      <c r="S265" s="3"/>
      <c r="Y265" s="10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BS265" s="3"/>
    </row>
    <row r="266" ht="14.25" customHeight="1">
      <c r="A266" s="6"/>
      <c r="B266" s="6"/>
      <c r="C266" s="6"/>
      <c r="E266" s="3"/>
      <c r="F266" s="3"/>
      <c r="G266" s="3"/>
      <c r="S266" s="3"/>
      <c r="Y266" s="10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BS266" s="3"/>
    </row>
    <row r="267" ht="14.25" customHeight="1">
      <c r="A267" s="6"/>
      <c r="B267" s="6"/>
      <c r="C267" s="6"/>
      <c r="E267" s="3"/>
      <c r="F267" s="3"/>
      <c r="G267" s="3"/>
      <c r="S267" s="3"/>
      <c r="Y267" s="10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BS267" s="3"/>
    </row>
    <row r="268" ht="14.25" customHeight="1">
      <c r="A268" s="6"/>
      <c r="B268" s="6"/>
      <c r="C268" s="6"/>
      <c r="E268" s="3"/>
      <c r="F268" s="3"/>
      <c r="G268" s="3"/>
      <c r="S268" s="3"/>
      <c r="Y268" s="10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BS268" s="3"/>
    </row>
    <row r="269" ht="14.25" customHeight="1">
      <c r="A269" s="6"/>
      <c r="B269" s="6"/>
      <c r="C269" s="6"/>
      <c r="E269" s="3"/>
      <c r="F269" s="3"/>
      <c r="G269" s="3"/>
      <c r="S269" s="3"/>
      <c r="Y269" s="10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BS269" s="3"/>
    </row>
    <row r="270" ht="14.25" customHeight="1">
      <c r="A270" s="6"/>
      <c r="B270" s="6"/>
      <c r="C270" s="6"/>
      <c r="E270" s="3"/>
      <c r="F270" s="3"/>
      <c r="G270" s="3"/>
      <c r="S270" s="3"/>
      <c r="Y270" s="10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BS270" s="3"/>
    </row>
    <row r="271" ht="14.25" customHeight="1">
      <c r="A271" s="6"/>
      <c r="B271" s="6"/>
      <c r="C271" s="6"/>
      <c r="E271" s="3"/>
      <c r="F271" s="3"/>
      <c r="G271" s="3"/>
      <c r="S271" s="3"/>
      <c r="Y271" s="10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BS271" s="3"/>
    </row>
    <row r="272" ht="14.25" customHeight="1">
      <c r="A272" s="6"/>
      <c r="B272" s="6"/>
      <c r="C272" s="6"/>
      <c r="E272" s="3"/>
      <c r="F272" s="3"/>
      <c r="G272" s="3"/>
      <c r="S272" s="3"/>
      <c r="Y272" s="10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BS272" s="3"/>
    </row>
    <row r="273" ht="14.25" customHeight="1">
      <c r="A273" s="6"/>
      <c r="B273" s="6"/>
      <c r="C273" s="6"/>
      <c r="E273" s="3"/>
      <c r="F273" s="3"/>
      <c r="G273" s="3"/>
      <c r="S273" s="3"/>
      <c r="Y273" s="10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BS273" s="3"/>
    </row>
    <row r="274" ht="14.25" customHeight="1">
      <c r="A274" s="6"/>
      <c r="B274" s="6"/>
      <c r="C274" s="6"/>
      <c r="E274" s="3"/>
      <c r="F274" s="3"/>
      <c r="G274" s="3"/>
      <c r="S274" s="3"/>
      <c r="Y274" s="10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BS274" s="3"/>
    </row>
    <row r="275" ht="14.25" customHeight="1">
      <c r="A275" s="6"/>
      <c r="B275" s="6"/>
      <c r="C275" s="6"/>
      <c r="E275" s="3"/>
      <c r="F275" s="3"/>
      <c r="G275" s="3"/>
      <c r="S275" s="3"/>
      <c r="Y275" s="10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BS275" s="3"/>
    </row>
    <row r="276" ht="14.25" customHeight="1">
      <c r="A276" s="6"/>
      <c r="B276" s="6"/>
      <c r="C276" s="6"/>
      <c r="E276" s="3"/>
      <c r="F276" s="3"/>
      <c r="G276" s="3"/>
      <c r="S276" s="3"/>
      <c r="Y276" s="10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BS276" s="3"/>
    </row>
    <row r="277" ht="14.25" customHeight="1">
      <c r="A277" s="6"/>
      <c r="B277" s="6"/>
      <c r="C277" s="6"/>
      <c r="E277" s="3"/>
      <c r="F277" s="3"/>
      <c r="G277" s="3"/>
      <c r="S277" s="3"/>
      <c r="Y277" s="10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BS277" s="3"/>
    </row>
    <row r="278" ht="14.25" customHeight="1">
      <c r="A278" s="6"/>
      <c r="B278" s="6"/>
      <c r="C278" s="6"/>
      <c r="E278" s="3"/>
      <c r="F278" s="3"/>
      <c r="G278" s="3"/>
      <c r="S278" s="3"/>
      <c r="Y278" s="10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BS278" s="3"/>
    </row>
    <row r="279" ht="14.25" customHeight="1">
      <c r="A279" s="6"/>
      <c r="B279" s="6"/>
      <c r="C279" s="6"/>
      <c r="E279" s="3"/>
      <c r="F279" s="3"/>
      <c r="G279" s="3"/>
      <c r="S279" s="3"/>
      <c r="Y279" s="10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BS279" s="3"/>
    </row>
    <row r="280" ht="14.25" customHeight="1">
      <c r="A280" s="6"/>
      <c r="B280" s="6"/>
      <c r="C280" s="6"/>
      <c r="E280" s="3"/>
      <c r="F280" s="3"/>
      <c r="G280" s="3"/>
      <c r="S280" s="3"/>
      <c r="Y280" s="10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BS280" s="3"/>
    </row>
    <row r="281" ht="14.25" customHeight="1">
      <c r="A281" s="6"/>
      <c r="B281" s="6"/>
      <c r="C281" s="6"/>
      <c r="E281" s="3"/>
      <c r="F281" s="3"/>
      <c r="G281" s="3"/>
      <c r="S281" s="3"/>
      <c r="Y281" s="10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BS281" s="3"/>
    </row>
    <row r="282" ht="14.25" customHeight="1">
      <c r="A282" s="6"/>
      <c r="B282" s="6"/>
      <c r="C282" s="6"/>
      <c r="E282" s="3"/>
      <c r="F282" s="3"/>
      <c r="G282" s="3"/>
      <c r="S282" s="3"/>
      <c r="Y282" s="10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BS282" s="3"/>
    </row>
    <row r="283" ht="14.25" customHeight="1">
      <c r="A283" s="6"/>
      <c r="B283" s="6"/>
      <c r="C283" s="6"/>
      <c r="E283" s="3"/>
      <c r="F283" s="3"/>
      <c r="G283" s="3"/>
      <c r="S283" s="3"/>
      <c r="Y283" s="10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BS283" s="3"/>
    </row>
    <row r="284" ht="14.25" customHeight="1">
      <c r="A284" s="6"/>
      <c r="B284" s="6"/>
      <c r="C284" s="6"/>
      <c r="E284" s="3"/>
      <c r="F284" s="3"/>
      <c r="G284" s="3"/>
      <c r="S284" s="3"/>
      <c r="Y284" s="10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BS284" s="3"/>
    </row>
    <row r="285" ht="14.25" customHeight="1">
      <c r="A285" s="6"/>
      <c r="B285" s="6"/>
      <c r="C285" s="6"/>
      <c r="E285" s="3"/>
      <c r="F285" s="3"/>
      <c r="G285" s="3"/>
      <c r="S285" s="3"/>
      <c r="Y285" s="10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BS285" s="3"/>
    </row>
    <row r="286" ht="14.25" customHeight="1">
      <c r="A286" s="6"/>
      <c r="B286" s="6"/>
      <c r="C286" s="6"/>
      <c r="E286" s="3"/>
      <c r="F286" s="3"/>
      <c r="G286" s="3"/>
      <c r="S286" s="3"/>
      <c r="Y286" s="10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BS286" s="3"/>
    </row>
    <row r="287" ht="14.25" customHeight="1">
      <c r="A287" s="6"/>
      <c r="B287" s="6"/>
      <c r="C287" s="6"/>
      <c r="E287" s="3"/>
      <c r="F287" s="3"/>
      <c r="G287" s="3"/>
      <c r="S287" s="3"/>
      <c r="Y287" s="10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BS287" s="3"/>
    </row>
    <row r="288" ht="14.25" customHeight="1">
      <c r="A288" s="6"/>
      <c r="B288" s="6"/>
      <c r="C288" s="6"/>
      <c r="E288" s="3"/>
      <c r="F288" s="3"/>
      <c r="G288" s="3"/>
      <c r="S288" s="3"/>
      <c r="Y288" s="10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BS288" s="3"/>
    </row>
    <row r="289" ht="14.25" customHeight="1">
      <c r="A289" s="6"/>
      <c r="B289" s="6"/>
      <c r="C289" s="6"/>
      <c r="E289" s="3"/>
      <c r="F289" s="3"/>
      <c r="G289" s="3"/>
      <c r="S289" s="3"/>
      <c r="Y289" s="10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BS289" s="3"/>
    </row>
    <row r="290" ht="14.25" customHeight="1">
      <c r="A290" s="6"/>
      <c r="B290" s="6"/>
      <c r="C290" s="6"/>
      <c r="E290" s="3"/>
      <c r="F290" s="3"/>
      <c r="G290" s="3"/>
      <c r="S290" s="3"/>
      <c r="Y290" s="10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BS290" s="3"/>
    </row>
    <row r="291" ht="14.25" customHeight="1">
      <c r="A291" s="6"/>
      <c r="B291" s="6"/>
      <c r="C291" s="6"/>
      <c r="E291" s="3"/>
      <c r="F291" s="3"/>
      <c r="G291" s="3"/>
      <c r="S291" s="3"/>
      <c r="Y291" s="10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BS291" s="3"/>
    </row>
    <row r="292" ht="14.25" customHeight="1">
      <c r="A292" s="6"/>
      <c r="B292" s="6"/>
      <c r="C292" s="6"/>
      <c r="E292" s="3"/>
      <c r="F292" s="3"/>
      <c r="G292" s="3"/>
      <c r="S292" s="3"/>
      <c r="Y292" s="10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BS292" s="3"/>
    </row>
    <row r="293" ht="14.25" customHeight="1">
      <c r="A293" s="6"/>
      <c r="B293" s="6"/>
      <c r="C293" s="6"/>
      <c r="E293" s="3"/>
      <c r="F293" s="3"/>
      <c r="G293" s="3"/>
      <c r="S293" s="3"/>
      <c r="Y293" s="10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BS293" s="3"/>
    </row>
    <row r="294" ht="14.25" customHeight="1">
      <c r="A294" s="6"/>
      <c r="B294" s="6"/>
      <c r="C294" s="6"/>
      <c r="E294" s="3"/>
      <c r="F294" s="3"/>
      <c r="G294" s="3"/>
      <c r="S294" s="3"/>
      <c r="Y294" s="10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BS294" s="3"/>
    </row>
    <row r="295" ht="14.25" customHeight="1">
      <c r="A295" s="6"/>
      <c r="B295" s="6"/>
      <c r="C295" s="6"/>
      <c r="E295" s="3"/>
      <c r="F295" s="3"/>
      <c r="G295" s="3"/>
      <c r="S295" s="3"/>
      <c r="Y295" s="10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BS295" s="3"/>
    </row>
    <row r="296" ht="14.25" customHeight="1">
      <c r="A296" s="6"/>
      <c r="B296" s="6"/>
      <c r="C296" s="6"/>
      <c r="E296" s="3"/>
      <c r="F296" s="3"/>
      <c r="G296" s="3"/>
      <c r="S296" s="3"/>
      <c r="Y296" s="10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BS296" s="3"/>
    </row>
    <row r="297" ht="14.25" customHeight="1">
      <c r="A297" s="6"/>
      <c r="B297" s="6"/>
      <c r="C297" s="6"/>
      <c r="E297" s="3"/>
      <c r="F297" s="3"/>
      <c r="G297" s="3"/>
      <c r="S297" s="3"/>
      <c r="Y297" s="10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BS297" s="3"/>
    </row>
    <row r="298" ht="14.25" customHeight="1">
      <c r="A298" s="6"/>
      <c r="B298" s="6"/>
      <c r="C298" s="6"/>
      <c r="E298" s="3"/>
      <c r="F298" s="3"/>
      <c r="G298" s="3"/>
      <c r="S298" s="3"/>
      <c r="Y298" s="10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BS298" s="3"/>
    </row>
    <row r="299" ht="14.25" customHeight="1">
      <c r="A299" s="6"/>
      <c r="B299" s="6"/>
      <c r="C299" s="6"/>
      <c r="E299" s="3"/>
      <c r="F299" s="3"/>
      <c r="G299" s="3"/>
      <c r="S299" s="3"/>
      <c r="Y299" s="10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BS299" s="3"/>
    </row>
    <row r="300" ht="14.25" customHeight="1">
      <c r="A300" s="6"/>
      <c r="B300" s="6"/>
      <c r="C300" s="6"/>
      <c r="E300" s="3"/>
      <c r="F300" s="3"/>
      <c r="G300" s="3"/>
      <c r="S300" s="3"/>
      <c r="Y300" s="10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BS300" s="3"/>
    </row>
    <row r="301" ht="14.25" customHeight="1">
      <c r="A301" s="6"/>
      <c r="B301" s="6"/>
      <c r="C301" s="6"/>
      <c r="E301" s="3"/>
      <c r="F301" s="3"/>
      <c r="G301" s="3"/>
      <c r="S301" s="3"/>
      <c r="Y301" s="10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BS301" s="3"/>
    </row>
    <row r="302" ht="14.25" customHeight="1">
      <c r="A302" s="6"/>
      <c r="B302" s="6"/>
      <c r="C302" s="6"/>
      <c r="E302" s="3"/>
      <c r="F302" s="3"/>
      <c r="G302" s="3"/>
      <c r="S302" s="3"/>
      <c r="Y302" s="10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BS302" s="3"/>
    </row>
    <row r="303" ht="14.25" customHeight="1">
      <c r="A303" s="6"/>
      <c r="B303" s="6"/>
      <c r="C303" s="6"/>
      <c r="E303" s="3"/>
      <c r="F303" s="3"/>
      <c r="G303" s="3"/>
      <c r="S303" s="3"/>
      <c r="Y303" s="10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BS303" s="3"/>
    </row>
    <row r="304" ht="14.25" customHeight="1">
      <c r="A304" s="6"/>
      <c r="B304" s="6"/>
      <c r="C304" s="6"/>
      <c r="E304" s="3"/>
      <c r="F304" s="3"/>
      <c r="G304" s="3"/>
      <c r="S304" s="3"/>
      <c r="Y304" s="10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BS304" s="3"/>
    </row>
    <row r="305" ht="14.25" customHeight="1">
      <c r="A305" s="6"/>
      <c r="B305" s="6"/>
      <c r="C305" s="6"/>
      <c r="E305" s="3"/>
      <c r="F305" s="3"/>
      <c r="G305" s="3"/>
      <c r="S305" s="3"/>
      <c r="Y305" s="10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BS305" s="3"/>
    </row>
    <row r="306" ht="14.25" customHeight="1">
      <c r="A306" s="6"/>
      <c r="B306" s="6"/>
      <c r="C306" s="6"/>
      <c r="E306" s="3"/>
      <c r="F306" s="3"/>
      <c r="G306" s="3"/>
      <c r="S306" s="3"/>
      <c r="Y306" s="10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BS306" s="3"/>
    </row>
    <row r="307" ht="14.25" customHeight="1">
      <c r="A307" s="6"/>
      <c r="B307" s="6"/>
      <c r="C307" s="6"/>
      <c r="E307" s="3"/>
      <c r="F307" s="3"/>
      <c r="G307" s="3"/>
      <c r="S307" s="3"/>
      <c r="Y307" s="10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BS307" s="3"/>
    </row>
    <row r="308" ht="14.25" customHeight="1">
      <c r="A308" s="6"/>
      <c r="B308" s="6"/>
      <c r="C308" s="6"/>
      <c r="E308" s="3"/>
      <c r="F308" s="3"/>
      <c r="G308" s="3"/>
      <c r="S308" s="3"/>
      <c r="Y308" s="10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BS308" s="3"/>
    </row>
    <row r="309" ht="14.25" customHeight="1">
      <c r="A309" s="6"/>
      <c r="B309" s="6"/>
      <c r="C309" s="6"/>
      <c r="E309" s="3"/>
      <c r="F309" s="3"/>
      <c r="G309" s="3"/>
      <c r="S309" s="3"/>
      <c r="Y309" s="10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BS309" s="3"/>
    </row>
    <row r="310" ht="14.25" customHeight="1">
      <c r="A310" s="6"/>
      <c r="B310" s="6"/>
      <c r="C310" s="6"/>
      <c r="E310" s="3"/>
      <c r="F310" s="3"/>
      <c r="G310" s="3"/>
      <c r="S310" s="3"/>
      <c r="Y310" s="10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BS310" s="3"/>
    </row>
    <row r="311" ht="14.25" customHeight="1">
      <c r="A311" s="6"/>
      <c r="B311" s="6"/>
      <c r="C311" s="6"/>
      <c r="E311" s="3"/>
      <c r="F311" s="3"/>
      <c r="G311" s="3"/>
      <c r="S311" s="3"/>
      <c r="Y311" s="10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BS311" s="3"/>
    </row>
    <row r="312" ht="14.25" customHeight="1">
      <c r="A312" s="6"/>
      <c r="B312" s="6"/>
      <c r="C312" s="6"/>
      <c r="E312" s="3"/>
      <c r="F312" s="3"/>
      <c r="G312" s="3"/>
      <c r="S312" s="3"/>
      <c r="Y312" s="10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BS312" s="3"/>
    </row>
    <row r="313" ht="14.25" customHeight="1">
      <c r="A313" s="6"/>
      <c r="B313" s="6"/>
      <c r="C313" s="6"/>
      <c r="E313" s="3"/>
      <c r="F313" s="3"/>
      <c r="G313" s="3"/>
      <c r="S313" s="3"/>
      <c r="Y313" s="10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BS313" s="3"/>
    </row>
    <row r="314" ht="14.25" customHeight="1">
      <c r="A314" s="6"/>
      <c r="B314" s="6"/>
      <c r="C314" s="6"/>
      <c r="E314" s="3"/>
      <c r="F314" s="3"/>
      <c r="G314" s="3"/>
      <c r="S314" s="3"/>
      <c r="Y314" s="10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BS314" s="3"/>
    </row>
    <row r="315" ht="14.25" customHeight="1">
      <c r="A315" s="6"/>
      <c r="B315" s="6"/>
      <c r="C315" s="6"/>
      <c r="E315" s="3"/>
      <c r="F315" s="3"/>
      <c r="G315" s="3"/>
      <c r="S315" s="3"/>
      <c r="Y315" s="10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BS315" s="3"/>
    </row>
    <row r="316" ht="14.25" customHeight="1">
      <c r="A316" s="6"/>
      <c r="B316" s="6"/>
      <c r="C316" s="6"/>
      <c r="E316" s="3"/>
      <c r="F316" s="3"/>
      <c r="G316" s="3"/>
      <c r="S316" s="3"/>
      <c r="Y316" s="10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BS316" s="3"/>
    </row>
    <row r="317" ht="14.25" customHeight="1">
      <c r="A317" s="6"/>
      <c r="B317" s="6"/>
      <c r="C317" s="6"/>
      <c r="E317" s="3"/>
      <c r="F317" s="3"/>
      <c r="G317" s="3"/>
      <c r="S317" s="3"/>
      <c r="Y317" s="10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BS317" s="3"/>
    </row>
    <row r="318" ht="14.25" customHeight="1">
      <c r="A318" s="6"/>
      <c r="B318" s="6"/>
      <c r="C318" s="6"/>
      <c r="E318" s="3"/>
      <c r="F318" s="3"/>
      <c r="G318" s="3"/>
      <c r="S318" s="3"/>
      <c r="Y318" s="10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BS318" s="3"/>
    </row>
    <row r="319" ht="14.25" customHeight="1">
      <c r="A319" s="6"/>
      <c r="B319" s="6"/>
      <c r="C319" s="6"/>
      <c r="E319" s="3"/>
      <c r="F319" s="3"/>
      <c r="G319" s="3"/>
      <c r="S319" s="3"/>
      <c r="Y319" s="10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BS319" s="3"/>
    </row>
    <row r="320" ht="14.25" customHeight="1">
      <c r="A320" s="6"/>
      <c r="B320" s="6"/>
      <c r="C320" s="6"/>
      <c r="E320" s="3"/>
      <c r="F320" s="3"/>
      <c r="G320" s="3"/>
      <c r="S320" s="3"/>
      <c r="Y320" s="10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BS320" s="3"/>
    </row>
    <row r="321" ht="14.25" customHeight="1">
      <c r="A321" s="6"/>
      <c r="B321" s="6"/>
      <c r="C321" s="6"/>
      <c r="E321" s="3"/>
      <c r="F321" s="3"/>
      <c r="G321" s="3"/>
      <c r="S321" s="3"/>
      <c r="Y321" s="10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BS321" s="3"/>
    </row>
    <row r="322" ht="14.25" customHeight="1">
      <c r="A322" s="6"/>
      <c r="B322" s="6"/>
      <c r="C322" s="6"/>
      <c r="E322" s="3"/>
      <c r="F322" s="3"/>
      <c r="G322" s="3"/>
      <c r="S322" s="3"/>
      <c r="Y322" s="10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BS322" s="3"/>
    </row>
    <row r="323" ht="14.25" customHeight="1">
      <c r="A323" s="6"/>
      <c r="B323" s="6"/>
      <c r="C323" s="6"/>
      <c r="E323" s="3"/>
      <c r="F323" s="3"/>
      <c r="G323" s="3"/>
      <c r="S323" s="3"/>
      <c r="Y323" s="10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BS323" s="3"/>
    </row>
    <row r="324" ht="14.25" customHeight="1">
      <c r="A324" s="6"/>
      <c r="B324" s="6"/>
      <c r="C324" s="6"/>
      <c r="E324" s="3"/>
      <c r="F324" s="3"/>
      <c r="G324" s="3"/>
      <c r="S324" s="3"/>
      <c r="Y324" s="10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BS324" s="3"/>
    </row>
    <row r="325" ht="14.25" customHeight="1">
      <c r="A325" s="6"/>
      <c r="B325" s="6"/>
      <c r="C325" s="6"/>
      <c r="E325" s="3"/>
      <c r="F325" s="3"/>
      <c r="G325" s="3"/>
      <c r="S325" s="3"/>
      <c r="Y325" s="10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BS325" s="3"/>
    </row>
    <row r="326" ht="14.25" customHeight="1">
      <c r="A326" s="6"/>
      <c r="B326" s="6"/>
      <c r="C326" s="6"/>
      <c r="E326" s="3"/>
      <c r="F326" s="3"/>
      <c r="G326" s="3"/>
      <c r="S326" s="3"/>
      <c r="Y326" s="10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BS326" s="3"/>
    </row>
    <row r="327" ht="14.25" customHeight="1">
      <c r="A327" s="6"/>
      <c r="B327" s="6"/>
      <c r="C327" s="6"/>
      <c r="E327" s="3"/>
      <c r="F327" s="3"/>
      <c r="G327" s="3"/>
      <c r="S327" s="3"/>
      <c r="Y327" s="10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BS327" s="3"/>
    </row>
    <row r="328" ht="14.25" customHeight="1">
      <c r="A328" s="6"/>
      <c r="B328" s="6"/>
      <c r="C328" s="6"/>
      <c r="E328" s="3"/>
      <c r="F328" s="3"/>
      <c r="G328" s="3"/>
      <c r="S328" s="3"/>
      <c r="Y328" s="10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BS328" s="3"/>
    </row>
    <row r="329" ht="14.25" customHeight="1">
      <c r="A329" s="6"/>
      <c r="B329" s="6"/>
      <c r="C329" s="6"/>
      <c r="E329" s="3"/>
      <c r="F329" s="3"/>
      <c r="G329" s="3"/>
      <c r="S329" s="3"/>
      <c r="Y329" s="10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BS329" s="3"/>
    </row>
    <row r="330" ht="14.25" customHeight="1">
      <c r="A330" s="6"/>
      <c r="B330" s="6"/>
      <c r="C330" s="6"/>
      <c r="E330" s="3"/>
      <c r="F330" s="3"/>
      <c r="G330" s="3"/>
      <c r="S330" s="3"/>
      <c r="Y330" s="10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BS330" s="3"/>
    </row>
    <row r="331" ht="14.25" customHeight="1">
      <c r="A331" s="6"/>
      <c r="B331" s="6"/>
      <c r="C331" s="6"/>
      <c r="E331" s="3"/>
      <c r="F331" s="3"/>
      <c r="G331" s="3"/>
      <c r="S331" s="3"/>
      <c r="Y331" s="10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BS331" s="3"/>
    </row>
    <row r="332" ht="14.25" customHeight="1">
      <c r="A332" s="6"/>
      <c r="B332" s="6"/>
      <c r="C332" s="6"/>
      <c r="E332" s="3"/>
      <c r="F332" s="3"/>
      <c r="G332" s="3"/>
      <c r="S332" s="3"/>
      <c r="Y332" s="10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BS332" s="3"/>
    </row>
    <row r="333" ht="14.25" customHeight="1">
      <c r="A333" s="6"/>
      <c r="B333" s="6"/>
      <c r="C333" s="6"/>
      <c r="E333" s="3"/>
      <c r="F333" s="3"/>
      <c r="G333" s="3"/>
      <c r="S333" s="3"/>
      <c r="Y333" s="10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BS333" s="3"/>
    </row>
    <row r="334" ht="14.25" customHeight="1">
      <c r="A334" s="6"/>
      <c r="B334" s="6"/>
      <c r="C334" s="6"/>
      <c r="E334" s="3"/>
      <c r="F334" s="3"/>
      <c r="G334" s="3"/>
      <c r="S334" s="3"/>
      <c r="Y334" s="10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BS334" s="3"/>
    </row>
    <row r="335" ht="14.25" customHeight="1">
      <c r="A335" s="6"/>
      <c r="B335" s="6"/>
      <c r="C335" s="6"/>
      <c r="E335" s="3"/>
      <c r="F335" s="3"/>
      <c r="G335" s="3"/>
      <c r="S335" s="3"/>
      <c r="Y335" s="10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BS335" s="3"/>
    </row>
    <row r="336" ht="14.25" customHeight="1">
      <c r="A336" s="6"/>
      <c r="B336" s="6"/>
      <c r="C336" s="6"/>
      <c r="E336" s="3"/>
      <c r="F336" s="3"/>
      <c r="G336" s="3"/>
      <c r="S336" s="3"/>
      <c r="Y336" s="10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BS336" s="3"/>
    </row>
    <row r="337" ht="14.25" customHeight="1">
      <c r="A337" s="6"/>
      <c r="B337" s="6"/>
      <c r="C337" s="6"/>
      <c r="E337" s="3"/>
      <c r="F337" s="3"/>
      <c r="G337" s="3"/>
      <c r="S337" s="3"/>
      <c r="Y337" s="10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BS337" s="3"/>
    </row>
    <row r="338" ht="14.25" customHeight="1">
      <c r="A338" s="6"/>
      <c r="B338" s="6"/>
      <c r="C338" s="6"/>
      <c r="E338" s="3"/>
      <c r="F338" s="3"/>
      <c r="G338" s="3"/>
      <c r="S338" s="3"/>
      <c r="Y338" s="10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BS338" s="3"/>
    </row>
    <row r="339" ht="14.25" customHeight="1">
      <c r="A339" s="6"/>
      <c r="B339" s="6"/>
      <c r="C339" s="6"/>
      <c r="E339" s="3"/>
      <c r="F339" s="3"/>
      <c r="G339" s="3"/>
      <c r="S339" s="3"/>
      <c r="Y339" s="10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BS339" s="3"/>
    </row>
    <row r="340" ht="14.25" customHeight="1">
      <c r="A340" s="6"/>
      <c r="B340" s="6"/>
      <c r="C340" s="6"/>
      <c r="E340" s="3"/>
      <c r="F340" s="3"/>
      <c r="G340" s="3"/>
      <c r="S340" s="3"/>
      <c r="Y340" s="10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BS340" s="3"/>
    </row>
    <row r="341" ht="14.25" customHeight="1">
      <c r="A341" s="6"/>
      <c r="B341" s="6"/>
      <c r="C341" s="6"/>
      <c r="E341" s="3"/>
      <c r="F341" s="3"/>
      <c r="G341" s="3"/>
      <c r="S341" s="3"/>
      <c r="Y341" s="10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BS341" s="3"/>
    </row>
    <row r="342" ht="14.25" customHeight="1">
      <c r="A342" s="6"/>
      <c r="B342" s="6"/>
      <c r="C342" s="6"/>
      <c r="E342" s="3"/>
      <c r="F342" s="3"/>
      <c r="G342" s="3"/>
      <c r="S342" s="3"/>
      <c r="Y342" s="10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BS342" s="3"/>
    </row>
    <row r="343" ht="14.25" customHeight="1">
      <c r="A343" s="6"/>
      <c r="B343" s="6"/>
      <c r="C343" s="6"/>
      <c r="E343" s="3"/>
      <c r="F343" s="3"/>
      <c r="G343" s="3"/>
      <c r="S343" s="3"/>
      <c r="Y343" s="10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BS343" s="3"/>
    </row>
    <row r="344" ht="14.25" customHeight="1">
      <c r="A344" s="6"/>
      <c r="B344" s="6"/>
      <c r="C344" s="6"/>
      <c r="E344" s="3"/>
      <c r="F344" s="3"/>
      <c r="G344" s="3"/>
      <c r="S344" s="3"/>
      <c r="Y344" s="10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BS344" s="3"/>
    </row>
    <row r="345" ht="14.25" customHeight="1">
      <c r="A345" s="6"/>
      <c r="B345" s="6"/>
      <c r="C345" s="6"/>
      <c r="E345" s="3"/>
      <c r="F345" s="3"/>
      <c r="G345" s="3"/>
      <c r="S345" s="3"/>
      <c r="Y345" s="10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BS345" s="3"/>
    </row>
    <row r="346" ht="14.25" customHeight="1">
      <c r="A346" s="6"/>
      <c r="B346" s="6"/>
      <c r="C346" s="6"/>
      <c r="E346" s="3"/>
      <c r="F346" s="3"/>
      <c r="G346" s="3"/>
      <c r="S346" s="3"/>
      <c r="Y346" s="10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BS346" s="3"/>
    </row>
    <row r="347" ht="14.25" customHeight="1">
      <c r="A347" s="6"/>
      <c r="B347" s="6"/>
      <c r="C347" s="6"/>
      <c r="E347" s="3"/>
      <c r="F347" s="3"/>
      <c r="G347" s="3"/>
      <c r="S347" s="3"/>
      <c r="Y347" s="10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BS347" s="3"/>
    </row>
    <row r="348" ht="14.25" customHeight="1">
      <c r="A348" s="6"/>
      <c r="B348" s="6"/>
      <c r="C348" s="6"/>
      <c r="E348" s="3"/>
      <c r="F348" s="3"/>
      <c r="G348" s="3"/>
      <c r="S348" s="3"/>
      <c r="Y348" s="10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BS348" s="3"/>
    </row>
    <row r="349" ht="14.25" customHeight="1">
      <c r="A349" s="6"/>
      <c r="B349" s="6"/>
      <c r="C349" s="6"/>
      <c r="E349" s="3"/>
      <c r="F349" s="3"/>
      <c r="G349" s="3"/>
      <c r="S349" s="3"/>
      <c r="Y349" s="10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BS349" s="3"/>
    </row>
    <row r="350" ht="14.25" customHeight="1">
      <c r="A350" s="6"/>
      <c r="B350" s="6"/>
      <c r="C350" s="6"/>
      <c r="E350" s="3"/>
      <c r="F350" s="3"/>
      <c r="G350" s="3"/>
      <c r="S350" s="3"/>
      <c r="Y350" s="10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BS350" s="3"/>
    </row>
    <row r="351" ht="14.25" customHeight="1">
      <c r="A351" s="6"/>
      <c r="B351" s="6"/>
      <c r="C351" s="6"/>
      <c r="E351" s="3"/>
      <c r="F351" s="3"/>
      <c r="G351" s="3"/>
      <c r="S351" s="3"/>
      <c r="Y351" s="10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BS351" s="3"/>
    </row>
    <row r="352" ht="14.25" customHeight="1">
      <c r="A352" s="6"/>
      <c r="B352" s="6"/>
      <c r="C352" s="6"/>
      <c r="E352" s="3"/>
      <c r="F352" s="3"/>
      <c r="G352" s="3"/>
      <c r="S352" s="3"/>
      <c r="Y352" s="10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BS352" s="3"/>
    </row>
    <row r="353" ht="14.25" customHeight="1">
      <c r="A353" s="6"/>
      <c r="B353" s="6"/>
      <c r="C353" s="6"/>
      <c r="E353" s="3"/>
      <c r="F353" s="3"/>
      <c r="G353" s="3"/>
      <c r="S353" s="3"/>
      <c r="Y353" s="10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BS353" s="3"/>
    </row>
    <row r="354" ht="14.25" customHeight="1">
      <c r="A354" s="6"/>
      <c r="B354" s="6"/>
      <c r="C354" s="6"/>
      <c r="E354" s="3"/>
      <c r="F354" s="3"/>
      <c r="G354" s="3"/>
      <c r="S354" s="3"/>
      <c r="Y354" s="10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BS354" s="3"/>
    </row>
    <row r="355" ht="14.25" customHeight="1">
      <c r="A355" s="6"/>
      <c r="B355" s="6"/>
      <c r="C355" s="6"/>
      <c r="E355" s="3"/>
      <c r="F355" s="3"/>
      <c r="G355" s="3"/>
      <c r="S355" s="3"/>
      <c r="Y355" s="10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BS355" s="3"/>
    </row>
    <row r="356" ht="14.25" customHeight="1">
      <c r="A356" s="6"/>
      <c r="B356" s="6"/>
      <c r="C356" s="6"/>
      <c r="E356" s="3"/>
      <c r="F356" s="3"/>
      <c r="G356" s="3"/>
      <c r="S356" s="3"/>
      <c r="Y356" s="10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BS356" s="3"/>
    </row>
    <row r="357" ht="14.25" customHeight="1">
      <c r="A357" s="6"/>
      <c r="B357" s="6"/>
      <c r="C357" s="6"/>
      <c r="E357" s="3"/>
      <c r="F357" s="3"/>
      <c r="G357" s="3"/>
      <c r="S357" s="3"/>
      <c r="Y357" s="10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BS357" s="3"/>
    </row>
    <row r="358" ht="14.25" customHeight="1">
      <c r="A358" s="6"/>
      <c r="B358" s="6"/>
      <c r="C358" s="6"/>
      <c r="E358" s="3"/>
      <c r="F358" s="3"/>
      <c r="G358" s="3"/>
      <c r="S358" s="3"/>
      <c r="Y358" s="10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BS358" s="3"/>
    </row>
    <row r="359" ht="14.25" customHeight="1">
      <c r="A359" s="6"/>
      <c r="B359" s="6"/>
      <c r="C359" s="6"/>
      <c r="E359" s="3"/>
      <c r="F359" s="3"/>
      <c r="G359" s="3"/>
      <c r="S359" s="3"/>
      <c r="Y359" s="10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BS359" s="3"/>
    </row>
    <row r="360" ht="14.25" customHeight="1">
      <c r="A360" s="6"/>
      <c r="B360" s="6"/>
      <c r="C360" s="6"/>
      <c r="E360" s="3"/>
      <c r="F360" s="3"/>
      <c r="G360" s="3"/>
      <c r="S360" s="3"/>
      <c r="Y360" s="10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BS360" s="3"/>
    </row>
    <row r="361" ht="14.25" customHeight="1">
      <c r="A361" s="6"/>
      <c r="B361" s="6"/>
      <c r="C361" s="6"/>
      <c r="E361" s="3"/>
      <c r="F361" s="3"/>
      <c r="G361" s="3"/>
      <c r="S361" s="3"/>
      <c r="Y361" s="10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BS361" s="3"/>
    </row>
    <row r="362" ht="14.25" customHeight="1">
      <c r="A362" s="6"/>
      <c r="B362" s="6"/>
      <c r="C362" s="6"/>
      <c r="E362" s="3"/>
      <c r="F362" s="3"/>
      <c r="G362" s="3"/>
      <c r="S362" s="3"/>
      <c r="Y362" s="10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BS362" s="3"/>
    </row>
    <row r="363" ht="14.25" customHeight="1">
      <c r="A363" s="6"/>
      <c r="B363" s="6"/>
      <c r="C363" s="6"/>
      <c r="E363" s="3"/>
      <c r="F363" s="3"/>
      <c r="G363" s="3"/>
      <c r="S363" s="3"/>
      <c r="Y363" s="10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BS363" s="3"/>
    </row>
    <row r="364" ht="14.25" customHeight="1">
      <c r="A364" s="6"/>
      <c r="B364" s="6"/>
      <c r="C364" s="6"/>
      <c r="E364" s="3"/>
      <c r="F364" s="3"/>
      <c r="G364" s="3"/>
      <c r="S364" s="3"/>
      <c r="Y364" s="10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BS364" s="3"/>
    </row>
    <row r="365" ht="14.25" customHeight="1">
      <c r="A365" s="6"/>
      <c r="B365" s="6"/>
      <c r="C365" s="6"/>
      <c r="E365" s="3"/>
      <c r="F365" s="3"/>
      <c r="G365" s="3"/>
      <c r="S365" s="3"/>
      <c r="Y365" s="10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BS365" s="3"/>
    </row>
    <row r="366" ht="14.25" customHeight="1">
      <c r="A366" s="6"/>
      <c r="B366" s="6"/>
      <c r="C366" s="6"/>
      <c r="E366" s="3"/>
      <c r="F366" s="3"/>
      <c r="G366" s="3"/>
      <c r="S366" s="3"/>
      <c r="Y366" s="10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BS366" s="3"/>
    </row>
    <row r="367" ht="14.25" customHeight="1">
      <c r="A367" s="6"/>
      <c r="B367" s="6"/>
      <c r="C367" s="6"/>
      <c r="E367" s="3"/>
      <c r="F367" s="3"/>
      <c r="G367" s="3"/>
      <c r="S367" s="3"/>
      <c r="Y367" s="10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BS367" s="3"/>
    </row>
    <row r="368" ht="14.25" customHeight="1">
      <c r="A368" s="6"/>
      <c r="B368" s="6"/>
      <c r="C368" s="6"/>
      <c r="E368" s="3"/>
      <c r="F368" s="3"/>
      <c r="G368" s="3"/>
      <c r="S368" s="3"/>
      <c r="Y368" s="10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BS368" s="3"/>
    </row>
    <row r="369" ht="14.25" customHeight="1">
      <c r="A369" s="6"/>
      <c r="B369" s="6"/>
      <c r="C369" s="6"/>
      <c r="E369" s="3"/>
      <c r="F369" s="3"/>
      <c r="G369" s="3"/>
      <c r="S369" s="3"/>
      <c r="Y369" s="10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BS369" s="3"/>
    </row>
    <row r="370" ht="14.25" customHeight="1">
      <c r="A370" s="6"/>
      <c r="B370" s="6"/>
      <c r="C370" s="6"/>
      <c r="E370" s="3"/>
      <c r="F370" s="3"/>
      <c r="G370" s="3"/>
      <c r="S370" s="3"/>
      <c r="Y370" s="10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BS370" s="3"/>
    </row>
    <row r="371" ht="14.25" customHeight="1">
      <c r="A371" s="6"/>
      <c r="B371" s="6"/>
      <c r="C371" s="6"/>
      <c r="E371" s="3"/>
      <c r="F371" s="3"/>
      <c r="G371" s="3"/>
      <c r="S371" s="3"/>
      <c r="Y371" s="10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BS371" s="3"/>
    </row>
    <row r="372" ht="14.25" customHeight="1">
      <c r="A372" s="6"/>
      <c r="B372" s="6"/>
      <c r="C372" s="6"/>
      <c r="E372" s="3"/>
      <c r="F372" s="3"/>
      <c r="G372" s="3"/>
      <c r="S372" s="3"/>
      <c r="Y372" s="10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BS372" s="3"/>
    </row>
    <row r="373" ht="14.25" customHeight="1">
      <c r="A373" s="6"/>
      <c r="B373" s="6"/>
      <c r="C373" s="6"/>
      <c r="E373" s="3"/>
      <c r="F373" s="3"/>
      <c r="G373" s="3"/>
      <c r="S373" s="3"/>
      <c r="Y373" s="10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BS373" s="3"/>
    </row>
    <row r="374" ht="14.25" customHeight="1">
      <c r="A374" s="6"/>
      <c r="B374" s="6"/>
      <c r="C374" s="6"/>
      <c r="E374" s="3"/>
      <c r="F374" s="3"/>
      <c r="G374" s="3"/>
      <c r="S374" s="3"/>
      <c r="Y374" s="10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BS374" s="3"/>
    </row>
    <row r="375" ht="14.25" customHeight="1">
      <c r="A375" s="6"/>
      <c r="B375" s="6"/>
      <c r="C375" s="6"/>
      <c r="E375" s="3"/>
      <c r="F375" s="3"/>
      <c r="G375" s="3"/>
      <c r="S375" s="3"/>
      <c r="Y375" s="10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BS375" s="3"/>
    </row>
    <row r="376" ht="14.25" customHeight="1">
      <c r="A376" s="6"/>
      <c r="B376" s="6"/>
      <c r="C376" s="6"/>
      <c r="E376" s="3"/>
      <c r="F376" s="3"/>
      <c r="G376" s="3"/>
      <c r="S376" s="3"/>
      <c r="Y376" s="10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BS376" s="3"/>
    </row>
    <row r="377" ht="14.25" customHeight="1">
      <c r="A377" s="6"/>
      <c r="B377" s="6"/>
      <c r="C377" s="6"/>
      <c r="E377" s="3"/>
      <c r="F377" s="3"/>
      <c r="G377" s="3"/>
      <c r="S377" s="3"/>
      <c r="Y377" s="10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BS377" s="3"/>
    </row>
    <row r="378" ht="14.25" customHeight="1">
      <c r="A378" s="6"/>
      <c r="B378" s="6"/>
      <c r="C378" s="6"/>
      <c r="E378" s="3"/>
      <c r="F378" s="3"/>
      <c r="G378" s="3"/>
      <c r="S378" s="3"/>
      <c r="Y378" s="10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BS378" s="3"/>
    </row>
    <row r="379" ht="14.25" customHeight="1">
      <c r="A379" s="6"/>
      <c r="B379" s="6"/>
      <c r="C379" s="6"/>
      <c r="E379" s="3"/>
      <c r="F379" s="3"/>
      <c r="G379" s="3"/>
      <c r="S379" s="3"/>
      <c r="Y379" s="10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BS379" s="3"/>
    </row>
    <row r="380" ht="14.25" customHeight="1">
      <c r="A380" s="6"/>
      <c r="B380" s="6"/>
      <c r="C380" s="6"/>
      <c r="E380" s="3"/>
      <c r="F380" s="3"/>
      <c r="G380" s="3"/>
      <c r="S380" s="3"/>
      <c r="Y380" s="10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BS380" s="3"/>
    </row>
    <row r="381" ht="14.25" customHeight="1">
      <c r="A381" s="6"/>
      <c r="B381" s="6"/>
      <c r="C381" s="6"/>
      <c r="E381" s="3"/>
      <c r="F381" s="3"/>
      <c r="G381" s="3"/>
      <c r="S381" s="3"/>
      <c r="Y381" s="10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BS381" s="3"/>
    </row>
    <row r="382" ht="14.25" customHeight="1">
      <c r="A382" s="6"/>
      <c r="B382" s="6"/>
      <c r="C382" s="6"/>
      <c r="E382" s="3"/>
      <c r="F382" s="3"/>
      <c r="G382" s="3"/>
      <c r="S382" s="3"/>
      <c r="Y382" s="10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BS382" s="3"/>
    </row>
    <row r="383" ht="14.25" customHeight="1">
      <c r="A383" s="6"/>
      <c r="B383" s="6"/>
      <c r="C383" s="6"/>
      <c r="E383" s="3"/>
      <c r="F383" s="3"/>
      <c r="G383" s="3"/>
      <c r="S383" s="3"/>
      <c r="Y383" s="10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BS383" s="3"/>
    </row>
    <row r="384" ht="14.25" customHeight="1">
      <c r="A384" s="6"/>
      <c r="B384" s="6"/>
      <c r="C384" s="6"/>
      <c r="E384" s="3"/>
      <c r="F384" s="3"/>
      <c r="G384" s="3"/>
      <c r="S384" s="3"/>
      <c r="Y384" s="10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BS384" s="3"/>
    </row>
    <row r="385" ht="14.25" customHeight="1">
      <c r="A385" s="6"/>
      <c r="B385" s="6"/>
      <c r="C385" s="6"/>
      <c r="E385" s="3"/>
      <c r="F385" s="3"/>
      <c r="G385" s="3"/>
      <c r="S385" s="3"/>
      <c r="Y385" s="10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BS385" s="3"/>
    </row>
    <row r="386" ht="14.25" customHeight="1">
      <c r="A386" s="6"/>
      <c r="B386" s="6"/>
      <c r="C386" s="6"/>
      <c r="E386" s="3"/>
      <c r="F386" s="3"/>
      <c r="G386" s="3"/>
      <c r="S386" s="3"/>
      <c r="Y386" s="10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BS386" s="3"/>
    </row>
    <row r="387" ht="14.25" customHeight="1">
      <c r="A387" s="6"/>
      <c r="B387" s="6"/>
      <c r="C387" s="6"/>
      <c r="E387" s="3"/>
      <c r="F387" s="3"/>
      <c r="G387" s="3"/>
      <c r="S387" s="3"/>
      <c r="Y387" s="10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BS387" s="3"/>
    </row>
    <row r="388" ht="14.25" customHeight="1">
      <c r="A388" s="6"/>
      <c r="B388" s="6"/>
      <c r="C388" s="6"/>
      <c r="E388" s="3"/>
      <c r="F388" s="3"/>
      <c r="G388" s="3"/>
      <c r="S388" s="3"/>
      <c r="Y388" s="10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BS388" s="3"/>
    </row>
    <row r="389" ht="14.25" customHeight="1">
      <c r="A389" s="6"/>
      <c r="B389" s="6"/>
      <c r="C389" s="6"/>
      <c r="E389" s="3"/>
      <c r="F389" s="3"/>
      <c r="G389" s="3"/>
      <c r="S389" s="3"/>
      <c r="Y389" s="10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BS389" s="3"/>
    </row>
    <row r="390" ht="14.25" customHeight="1">
      <c r="A390" s="6"/>
      <c r="B390" s="6"/>
      <c r="C390" s="6"/>
      <c r="E390" s="3"/>
      <c r="F390" s="3"/>
      <c r="G390" s="3"/>
      <c r="S390" s="3"/>
      <c r="Y390" s="10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BS390" s="3"/>
    </row>
    <row r="391" ht="14.25" customHeight="1">
      <c r="A391" s="6"/>
      <c r="B391" s="6"/>
      <c r="C391" s="6"/>
      <c r="E391" s="3"/>
      <c r="F391" s="3"/>
      <c r="G391" s="3"/>
      <c r="S391" s="3"/>
      <c r="Y391" s="10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BS391" s="3"/>
    </row>
    <row r="392" ht="14.25" customHeight="1">
      <c r="A392" s="6"/>
      <c r="B392" s="6"/>
      <c r="C392" s="6"/>
      <c r="E392" s="3"/>
      <c r="F392" s="3"/>
      <c r="G392" s="3"/>
      <c r="S392" s="3"/>
      <c r="Y392" s="10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BS392" s="3"/>
    </row>
    <row r="393" ht="14.25" customHeight="1">
      <c r="A393" s="6"/>
      <c r="B393" s="6"/>
      <c r="C393" s="6"/>
      <c r="E393" s="3"/>
      <c r="F393" s="3"/>
      <c r="G393" s="3"/>
      <c r="S393" s="3"/>
      <c r="Y393" s="10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BS393" s="3"/>
    </row>
    <row r="394" ht="14.25" customHeight="1">
      <c r="A394" s="6"/>
      <c r="B394" s="6"/>
      <c r="C394" s="6"/>
      <c r="E394" s="3"/>
      <c r="F394" s="3"/>
      <c r="G394" s="3"/>
      <c r="S394" s="3"/>
      <c r="Y394" s="10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BS394" s="3"/>
    </row>
    <row r="395" ht="14.25" customHeight="1">
      <c r="A395" s="6"/>
      <c r="B395" s="6"/>
      <c r="C395" s="6"/>
      <c r="E395" s="3"/>
      <c r="F395" s="3"/>
      <c r="G395" s="3"/>
      <c r="S395" s="3"/>
      <c r="Y395" s="10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BS395" s="3"/>
    </row>
    <row r="396" ht="14.25" customHeight="1">
      <c r="A396" s="6"/>
      <c r="B396" s="6"/>
      <c r="C396" s="6"/>
      <c r="E396" s="3"/>
      <c r="F396" s="3"/>
      <c r="G396" s="3"/>
      <c r="S396" s="3"/>
      <c r="Y396" s="10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BS396" s="3"/>
    </row>
    <row r="397" ht="14.25" customHeight="1">
      <c r="A397" s="6"/>
      <c r="B397" s="6"/>
      <c r="C397" s="6"/>
      <c r="E397" s="3"/>
      <c r="F397" s="3"/>
      <c r="G397" s="3"/>
      <c r="S397" s="3"/>
      <c r="Y397" s="10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BS397" s="3"/>
    </row>
    <row r="398" ht="14.25" customHeight="1">
      <c r="A398" s="6"/>
      <c r="B398" s="6"/>
      <c r="C398" s="6"/>
      <c r="E398" s="3"/>
      <c r="F398" s="3"/>
      <c r="G398" s="3"/>
      <c r="S398" s="3"/>
      <c r="Y398" s="10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BS398" s="3"/>
    </row>
    <row r="399" ht="14.25" customHeight="1">
      <c r="A399" s="6"/>
      <c r="B399" s="6"/>
      <c r="C399" s="6"/>
      <c r="E399" s="3"/>
      <c r="F399" s="3"/>
      <c r="G399" s="3"/>
      <c r="S399" s="3"/>
      <c r="Y399" s="10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BS399" s="3"/>
    </row>
    <row r="400" ht="14.25" customHeight="1">
      <c r="A400" s="6"/>
      <c r="B400" s="6"/>
      <c r="C400" s="6"/>
      <c r="E400" s="3"/>
      <c r="F400" s="3"/>
      <c r="G400" s="3"/>
      <c r="S400" s="3"/>
      <c r="Y400" s="10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BS400" s="3"/>
    </row>
    <row r="401" ht="14.25" customHeight="1">
      <c r="A401" s="6"/>
      <c r="B401" s="6"/>
      <c r="C401" s="6"/>
      <c r="E401" s="3"/>
      <c r="F401" s="3"/>
      <c r="G401" s="3"/>
      <c r="S401" s="3"/>
      <c r="Y401" s="10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BS401" s="3"/>
    </row>
    <row r="402" ht="14.25" customHeight="1">
      <c r="A402" s="6"/>
      <c r="B402" s="6"/>
      <c r="C402" s="6"/>
      <c r="E402" s="3"/>
      <c r="F402" s="3"/>
      <c r="G402" s="3"/>
      <c r="S402" s="3"/>
      <c r="Y402" s="10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BS402" s="3"/>
    </row>
    <row r="403" ht="14.25" customHeight="1">
      <c r="A403" s="6"/>
      <c r="B403" s="6"/>
      <c r="C403" s="6"/>
      <c r="E403" s="3"/>
      <c r="F403" s="3"/>
      <c r="G403" s="3"/>
      <c r="S403" s="3"/>
      <c r="Y403" s="10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BS403" s="3"/>
    </row>
    <row r="404" ht="14.25" customHeight="1">
      <c r="A404" s="6"/>
      <c r="B404" s="6"/>
      <c r="C404" s="6"/>
      <c r="E404" s="3"/>
      <c r="F404" s="3"/>
      <c r="G404" s="3"/>
      <c r="S404" s="3"/>
      <c r="Y404" s="10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BS404" s="3"/>
    </row>
    <row r="405" ht="14.25" customHeight="1">
      <c r="A405" s="6"/>
      <c r="B405" s="6"/>
      <c r="C405" s="6"/>
      <c r="E405" s="3"/>
      <c r="F405" s="3"/>
      <c r="G405" s="3"/>
      <c r="S405" s="3"/>
      <c r="Y405" s="10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BS405" s="3"/>
    </row>
    <row r="406" ht="14.25" customHeight="1">
      <c r="A406" s="6"/>
      <c r="B406" s="6"/>
      <c r="C406" s="6"/>
      <c r="E406" s="3"/>
      <c r="F406" s="3"/>
      <c r="G406" s="3"/>
      <c r="S406" s="3"/>
      <c r="Y406" s="10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BS406" s="3"/>
    </row>
    <row r="407" ht="14.25" customHeight="1">
      <c r="A407" s="6"/>
      <c r="B407" s="6"/>
      <c r="C407" s="6"/>
      <c r="E407" s="3"/>
      <c r="F407" s="3"/>
      <c r="G407" s="3"/>
      <c r="S407" s="3"/>
      <c r="Y407" s="10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BS407" s="3"/>
    </row>
    <row r="408" ht="14.25" customHeight="1">
      <c r="A408" s="6"/>
      <c r="B408" s="6"/>
      <c r="C408" s="6"/>
      <c r="E408" s="3"/>
      <c r="F408" s="3"/>
      <c r="G408" s="3"/>
      <c r="S408" s="3"/>
      <c r="Y408" s="10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BS408" s="3"/>
    </row>
    <row r="409" ht="14.25" customHeight="1">
      <c r="A409" s="6"/>
      <c r="B409" s="6"/>
      <c r="C409" s="6"/>
      <c r="E409" s="3"/>
      <c r="F409" s="3"/>
      <c r="G409" s="3"/>
      <c r="S409" s="3"/>
      <c r="Y409" s="10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BS409" s="3"/>
    </row>
    <row r="410" ht="14.25" customHeight="1">
      <c r="A410" s="6"/>
      <c r="B410" s="6"/>
      <c r="C410" s="6"/>
      <c r="E410" s="3"/>
      <c r="F410" s="3"/>
      <c r="G410" s="3"/>
      <c r="S410" s="3"/>
      <c r="Y410" s="10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BS410" s="3"/>
    </row>
    <row r="411" ht="14.25" customHeight="1">
      <c r="A411" s="6"/>
      <c r="B411" s="6"/>
      <c r="C411" s="6"/>
      <c r="E411" s="3"/>
      <c r="F411" s="3"/>
      <c r="G411" s="3"/>
      <c r="S411" s="3"/>
      <c r="Y411" s="10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BS411" s="3"/>
    </row>
    <row r="412" ht="14.25" customHeight="1">
      <c r="A412" s="6"/>
      <c r="B412" s="6"/>
      <c r="C412" s="6"/>
      <c r="E412" s="3"/>
      <c r="F412" s="3"/>
      <c r="G412" s="3"/>
      <c r="S412" s="3"/>
      <c r="Y412" s="10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BS412" s="3"/>
    </row>
    <row r="413" ht="14.25" customHeight="1">
      <c r="A413" s="6"/>
      <c r="B413" s="6"/>
      <c r="C413" s="6"/>
      <c r="E413" s="3"/>
      <c r="F413" s="3"/>
      <c r="G413" s="3"/>
      <c r="S413" s="3"/>
      <c r="Y413" s="10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BS413" s="3"/>
    </row>
    <row r="414" ht="14.25" customHeight="1">
      <c r="A414" s="6"/>
      <c r="B414" s="6"/>
      <c r="C414" s="6"/>
      <c r="E414" s="3"/>
      <c r="F414" s="3"/>
      <c r="G414" s="3"/>
      <c r="S414" s="3"/>
      <c r="Y414" s="10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BS414" s="3"/>
    </row>
    <row r="415" ht="14.25" customHeight="1">
      <c r="A415" s="6"/>
      <c r="B415" s="6"/>
      <c r="C415" s="6"/>
      <c r="E415" s="3"/>
      <c r="F415" s="3"/>
      <c r="G415" s="3"/>
      <c r="S415" s="3"/>
      <c r="Y415" s="10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BS415" s="3"/>
    </row>
    <row r="416" ht="14.25" customHeight="1">
      <c r="A416" s="6"/>
      <c r="B416" s="6"/>
      <c r="C416" s="6"/>
      <c r="E416" s="3"/>
      <c r="F416" s="3"/>
      <c r="G416" s="3"/>
      <c r="S416" s="3"/>
      <c r="Y416" s="10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BS416" s="3"/>
    </row>
    <row r="417" ht="14.25" customHeight="1">
      <c r="A417" s="6"/>
      <c r="B417" s="6"/>
      <c r="C417" s="6"/>
      <c r="E417" s="3"/>
      <c r="F417" s="3"/>
      <c r="G417" s="3"/>
      <c r="S417" s="3"/>
      <c r="Y417" s="10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BS417" s="3"/>
    </row>
    <row r="418" ht="14.25" customHeight="1">
      <c r="A418" s="6"/>
      <c r="B418" s="6"/>
      <c r="C418" s="6"/>
      <c r="E418" s="3"/>
      <c r="F418" s="3"/>
      <c r="G418" s="3"/>
      <c r="S418" s="3"/>
      <c r="Y418" s="10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BS418" s="3"/>
    </row>
    <row r="419" ht="14.25" customHeight="1">
      <c r="A419" s="6"/>
      <c r="B419" s="6"/>
      <c r="C419" s="6"/>
      <c r="E419" s="3"/>
      <c r="F419" s="3"/>
      <c r="G419" s="3"/>
      <c r="S419" s="3"/>
      <c r="Y419" s="10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BS419" s="3"/>
    </row>
    <row r="420" ht="14.25" customHeight="1">
      <c r="A420" s="6"/>
      <c r="B420" s="6"/>
      <c r="C420" s="6"/>
      <c r="E420" s="3"/>
      <c r="F420" s="3"/>
      <c r="G420" s="3"/>
      <c r="S420" s="3"/>
      <c r="Y420" s="10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BS420" s="3"/>
    </row>
    <row r="421" ht="14.25" customHeight="1">
      <c r="A421" s="6"/>
      <c r="B421" s="6"/>
      <c r="C421" s="6"/>
      <c r="E421" s="3"/>
      <c r="F421" s="3"/>
      <c r="G421" s="3"/>
      <c r="S421" s="3"/>
      <c r="Y421" s="10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BS421" s="3"/>
    </row>
    <row r="422" ht="14.25" customHeight="1">
      <c r="A422" s="6"/>
      <c r="B422" s="6"/>
      <c r="C422" s="6"/>
      <c r="E422" s="3"/>
      <c r="F422" s="3"/>
      <c r="G422" s="3"/>
      <c r="S422" s="3"/>
      <c r="Y422" s="10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BS422" s="3"/>
    </row>
    <row r="423" ht="14.25" customHeight="1">
      <c r="A423" s="6"/>
      <c r="B423" s="6"/>
      <c r="C423" s="6"/>
      <c r="E423" s="3"/>
      <c r="F423" s="3"/>
      <c r="G423" s="3"/>
      <c r="S423" s="3"/>
      <c r="Y423" s="10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BS423" s="3"/>
    </row>
    <row r="424" ht="14.25" customHeight="1">
      <c r="A424" s="6"/>
      <c r="B424" s="6"/>
      <c r="C424" s="6"/>
      <c r="E424" s="3"/>
      <c r="F424" s="3"/>
      <c r="G424" s="3"/>
      <c r="S424" s="3"/>
      <c r="Y424" s="10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BS424" s="3"/>
    </row>
    <row r="425" ht="14.25" customHeight="1">
      <c r="A425" s="6"/>
      <c r="B425" s="6"/>
      <c r="C425" s="6"/>
      <c r="E425" s="3"/>
      <c r="F425" s="3"/>
      <c r="G425" s="3"/>
      <c r="S425" s="3"/>
      <c r="Y425" s="10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BS425" s="3"/>
    </row>
    <row r="426" ht="14.25" customHeight="1">
      <c r="A426" s="6"/>
      <c r="B426" s="6"/>
      <c r="C426" s="6"/>
      <c r="E426" s="3"/>
      <c r="F426" s="3"/>
      <c r="G426" s="3"/>
      <c r="S426" s="3"/>
      <c r="Y426" s="10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BS426" s="3"/>
    </row>
    <row r="427" ht="14.25" customHeight="1">
      <c r="A427" s="6"/>
      <c r="B427" s="6"/>
      <c r="C427" s="6"/>
      <c r="E427" s="3"/>
      <c r="F427" s="3"/>
      <c r="G427" s="3"/>
      <c r="S427" s="3"/>
      <c r="Y427" s="10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BS427" s="3"/>
    </row>
    <row r="428" ht="14.25" customHeight="1">
      <c r="A428" s="6"/>
      <c r="B428" s="6"/>
      <c r="C428" s="6"/>
      <c r="E428" s="3"/>
      <c r="F428" s="3"/>
      <c r="G428" s="3"/>
      <c r="S428" s="3"/>
      <c r="Y428" s="10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BS428" s="3"/>
    </row>
    <row r="429" ht="14.25" customHeight="1">
      <c r="A429" s="6"/>
      <c r="B429" s="6"/>
      <c r="C429" s="6"/>
      <c r="E429" s="3"/>
      <c r="F429" s="3"/>
      <c r="G429" s="3"/>
      <c r="S429" s="3"/>
      <c r="Y429" s="10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BS429" s="3"/>
    </row>
    <row r="430" ht="14.25" customHeight="1">
      <c r="A430" s="6"/>
      <c r="B430" s="6"/>
      <c r="C430" s="6"/>
      <c r="E430" s="3"/>
      <c r="F430" s="3"/>
      <c r="G430" s="3"/>
      <c r="S430" s="3"/>
      <c r="Y430" s="10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BS430" s="3"/>
    </row>
    <row r="431" ht="14.25" customHeight="1">
      <c r="A431" s="6"/>
      <c r="B431" s="6"/>
      <c r="C431" s="6"/>
      <c r="E431" s="3"/>
      <c r="F431" s="3"/>
      <c r="G431" s="3"/>
      <c r="S431" s="3"/>
      <c r="Y431" s="10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BS431" s="3"/>
    </row>
    <row r="432" ht="14.25" customHeight="1">
      <c r="A432" s="6"/>
      <c r="B432" s="6"/>
      <c r="C432" s="6"/>
      <c r="E432" s="3"/>
      <c r="F432" s="3"/>
      <c r="G432" s="3"/>
      <c r="S432" s="3"/>
      <c r="Y432" s="10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BS432" s="3"/>
    </row>
    <row r="433" ht="14.25" customHeight="1">
      <c r="A433" s="6"/>
      <c r="B433" s="6"/>
      <c r="C433" s="6"/>
      <c r="E433" s="3"/>
      <c r="F433" s="3"/>
      <c r="G433" s="3"/>
      <c r="S433" s="3"/>
      <c r="Y433" s="10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BS433" s="3"/>
    </row>
    <row r="434" ht="14.25" customHeight="1">
      <c r="A434" s="6"/>
      <c r="B434" s="6"/>
      <c r="C434" s="6"/>
      <c r="E434" s="3"/>
      <c r="F434" s="3"/>
      <c r="G434" s="3"/>
      <c r="S434" s="3"/>
      <c r="Y434" s="10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BS434" s="3"/>
    </row>
    <row r="435" ht="14.25" customHeight="1">
      <c r="A435" s="6"/>
      <c r="B435" s="6"/>
      <c r="C435" s="6"/>
      <c r="E435" s="3"/>
      <c r="F435" s="3"/>
      <c r="G435" s="3"/>
      <c r="S435" s="3"/>
      <c r="Y435" s="10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BS435" s="3"/>
    </row>
    <row r="436" ht="14.25" customHeight="1">
      <c r="A436" s="6"/>
      <c r="B436" s="6"/>
      <c r="C436" s="6"/>
      <c r="E436" s="3"/>
      <c r="F436" s="3"/>
      <c r="G436" s="3"/>
      <c r="S436" s="3"/>
      <c r="Y436" s="10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BS436" s="3"/>
    </row>
    <row r="437" ht="14.25" customHeight="1">
      <c r="A437" s="6"/>
      <c r="B437" s="6"/>
      <c r="C437" s="6"/>
      <c r="E437" s="3"/>
      <c r="F437" s="3"/>
      <c r="G437" s="3"/>
      <c r="S437" s="3"/>
      <c r="Y437" s="10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BS437" s="3"/>
    </row>
    <row r="438" ht="14.25" customHeight="1">
      <c r="A438" s="6"/>
      <c r="B438" s="6"/>
      <c r="C438" s="6"/>
      <c r="E438" s="3"/>
      <c r="F438" s="3"/>
      <c r="G438" s="3"/>
      <c r="S438" s="3"/>
      <c r="Y438" s="10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BS438" s="3"/>
    </row>
    <row r="439" ht="14.25" customHeight="1">
      <c r="A439" s="6"/>
      <c r="B439" s="6"/>
      <c r="C439" s="6"/>
      <c r="E439" s="3"/>
      <c r="F439" s="3"/>
      <c r="G439" s="3"/>
      <c r="S439" s="3"/>
      <c r="Y439" s="10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BS439" s="3"/>
    </row>
    <row r="440" ht="14.25" customHeight="1">
      <c r="A440" s="6"/>
      <c r="B440" s="6"/>
      <c r="C440" s="6"/>
      <c r="E440" s="3"/>
      <c r="F440" s="3"/>
      <c r="G440" s="3"/>
      <c r="S440" s="3"/>
      <c r="Y440" s="10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BS440" s="3"/>
    </row>
    <row r="441" ht="14.25" customHeight="1">
      <c r="A441" s="6"/>
      <c r="B441" s="6"/>
      <c r="C441" s="6"/>
      <c r="E441" s="3"/>
      <c r="F441" s="3"/>
      <c r="G441" s="3"/>
      <c r="S441" s="3"/>
      <c r="Y441" s="10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BS441" s="3"/>
    </row>
    <row r="442" ht="14.25" customHeight="1">
      <c r="A442" s="6"/>
      <c r="B442" s="6"/>
      <c r="C442" s="6"/>
      <c r="E442" s="3"/>
      <c r="F442" s="3"/>
      <c r="G442" s="3"/>
      <c r="S442" s="3"/>
      <c r="Y442" s="10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BS442" s="3"/>
    </row>
    <row r="443" ht="14.25" customHeight="1">
      <c r="A443" s="6"/>
      <c r="B443" s="6"/>
      <c r="C443" s="6"/>
      <c r="E443" s="3"/>
      <c r="F443" s="3"/>
      <c r="G443" s="3"/>
      <c r="S443" s="3"/>
      <c r="Y443" s="10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BS443" s="3"/>
    </row>
    <row r="444" ht="14.25" customHeight="1">
      <c r="A444" s="6"/>
      <c r="B444" s="6"/>
      <c r="C444" s="6"/>
      <c r="E444" s="3"/>
      <c r="F444" s="3"/>
      <c r="G444" s="3"/>
      <c r="S444" s="3"/>
      <c r="Y444" s="10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BS444" s="3"/>
    </row>
    <row r="445" ht="14.25" customHeight="1">
      <c r="A445" s="6"/>
      <c r="B445" s="6"/>
      <c r="C445" s="6"/>
      <c r="E445" s="3"/>
      <c r="F445" s="3"/>
      <c r="G445" s="3"/>
      <c r="S445" s="3"/>
      <c r="Y445" s="10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BS445" s="3"/>
    </row>
    <row r="446" ht="14.25" customHeight="1">
      <c r="A446" s="6"/>
      <c r="B446" s="6"/>
      <c r="C446" s="6"/>
      <c r="E446" s="3"/>
      <c r="F446" s="3"/>
      <c r="G446" s="3"/>
      <c r="S446" s="3"/>
      <c r="Y446" s="10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BS446" s="3"/>
    </row>
    <row r="447" ht="14.25" customHeight="1">
      <c r="A447" s="6"/>
      <c r="B447" s="6"/>
      <c r="C447" s="6"/>
      <c r="E447" s="3"/>
      <c r="F447" s="3"/>
      <c r="G447" s="3"/>
      <c r="S447" s="3"/>
      <c r="Y447" s="10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BS447" s="3"/>
    </row>
    <row r="448" ht="14.25" customHeight="1">
      <c r="A448" s="6"/>
      <c r="B448" s="6"/>
      <c r="C448" s="6"/>
      <c r="E448" s="3"/>
      <c r="F448" s="3"/>
      <c r="G448" s="3"/>
      <c r="S448" s="3"/>
      <c r="Y448" s="10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BS448" s="3"/>
    </row>
    <row r="449" ht="14.25" customHeight="1">
      <c r="A449" s="6"/>
      <c r="B449" s="6"/>
      <c r="C449" s="6"/>
      <c r="E449" s="3"/>
      <c r="F449" s="3"/>
      <c r="G449" s="3"/>
      <c r="S449" s="3"/>
      <c r="Y449" s="10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BS449" s="3"/>
    </row>
    <row r="450" ht="14.25" customHeight="1">
      <c r="A450" s="6"/>
      <c r="B450" s="6"/>
      <c r="C450" s="6"/>
      <c r="E450" s="3"/>
      <c r="F450" s="3"/>
      <c r="G450" s="3"/>
      <c r="S450" s="3"/>
      <c r="Y450" s="10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BS450" s="3"/>
    </row>
    <row r="451" ht="14.25" customHeight="1">
      <c r="A451" s="6"/>
      <c r="B451" s="6"/>
      <c r="C451" s="6"/>
      <c r="E451" s="3"/>
      <c r="F451" s="3"/>
      <c r="G451" s="3"/>
      <c r="S451" s="3"/>
      <c r="Y451" s="10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BS451" s="3"/>
    </row>
    <row r="452" ht="14.25" customHeight="1">
      <c r="A452" s="6"/>
      <c r="B452" s="6"/>
      <c r="C452" s="6"/>
      <c r="E452" s="3"/>
      <c r="F452" s="3"/>
      <c r="G452" s="3"/>
      <c r="S452" s="3"/>
      <c r="Y452" s="10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BS452" s="3"/>
    </row>
    <row r="453" ht="14.25" customHeight="1">
      <c r="A453" s="6"/>
      <c r="B453" s="6"/>
      <c r="C453" s="6"/>
      <c r="E453" s="3"/>
      <c r="F453" s="3"/>
      <c r="G453" s="3"/>
      <c r="S453" s="3"/>
      <c r="Y453" s="10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BS453" s="3"/>
    </row>
    <row r="454" ht="14.25" customHeight="1">
      <c r="A454" s="6"/>
      <c r="B454" s="6"/>
      <c r="C454" s="6"/>
      <c r="E454" s="3"/>
      <c r="F454" s="3"/>
      <c r="G454" s="3"/>
      <c r="S454" s="3"/>
      <c r="Y454" s="10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BS454" s="3"/>
    </row>
    <row r="455" ht="14.25" customHeight="1">
      <c r="A455" s="6"/>
      <c r="B455" s="6"/>
      <c r="C455" s="6"/>
      <c r="E455" s="3"/>
      <c r="F455" s="3"/>
      <c r="G455" s="3"/>
      <c r="S455" s="3"/>
      <c r="Y455" s="10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BS455" s="3"/>
    </row>
    <row r="456" ht="14.25" customHeight="1">
      <c r="A456" s="6"/>
      <c r="B456" s="6"/>
      <c r="C456" s="6"/>
      <c r="E456" s="3"/>
      <c r="F456" s="3"/>
      <c r="G456" s="3"/>
      <c r="S456" s="3"/>
      <c r="Y456" s="10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BS456" s="3"/>
    </row>
    <row r="457" ht="14.25" customHeight="1">
      <c r="A457" s="6"/>
      <c r="B457" s="6"/>
      <c r="C457" s="6"/>
      <c r="E457" s="3"/>
      <c r="F457" s="3"/>
      <c r="G457" s="3"/>
      <c r="S457" s="3"/>
      <c r="Y457" s="10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BS457" s="3"/>
    </row>
    <row r="458" ht="14.25" customHeight="1">
      <c r="A458" s="6"/>
      <c r="B458" s="6"/>
      <c r="C458" s="6"/>
      <c r="E458" s="3"/>
      <c r="F458" s="3"/>
      <c r="G458" s="3"/>
      <c r="S458" s="3"/>
      <c r="Y458" s="10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BS458" s="3"/>
    </row>
    <row r="459" ht="14.25" customHeight="1">
      <c r="A459" s="6"/>
      <c r="B459" s="6"/>
      <c r="C459" s="6"/>
      <c r="E459" s="3"/>
      <c r="F459" s="3"/>
      <c r="G459" s="3"/>
      <c r="S459" s="3"/>
      <c r="Y459" s="10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BS459" s="3"/>
    </row>
    <row r="460" ht="14.25" customHeight="1">
      <c r="A460" s="6"/>
      <c r="B460" s="6"/>
      <c r="C460" s="6"/>
      <c r="E460" s="3"/>
      <c r="F460" s="3"/>
      <c r="G460" s="3"/>
      <c r="S460" s="3"/>
      <c r="Y460" s="10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BS460" s="3"/>
    </row>
    <row r="461" ht="14.25" customHeight="1">
      <c r="A461" s="6"/>
      <c r="B461" s="6"/>
      <c r="C461" s="6"/>
      <c r="E461" s="3"/>
      <c r="F461" s="3"/>
      <c r="G461" s="3"/>
      <c r="S461" s="3"/>
      <c r="Y461" s="10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BS461" s="3"/>
    </row>
    <row r="462" ht="14.25" customHeight="1">
      <c r="A462" s="6"/>
      <c r="B462" s="6"/>
      <c r="C462" s="6"/>
      <c r="E462" s="3"/>
      <c r="F462" s="3"/>
      <c r="G462" s="3"/>
      <c r="S462" s="3"/>
      <c r="Y462" s="10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BS462" s="3"/>
    </row>
    <row r="463" ht="14.25" customHeight="1">
      <c r="A463" s="6"/>
      <c r="B463" s="6"/>
      <c r="C463" s="6"/>
      <c r="E463" s="3"/>
      <c r="F463" s="3"/>
      <c r="G463" s="3"/>
      <c r="S463" s="3"/>
      <c r="Y463" s="10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BS463" s="3"/>
    </row>
    <row r="464" ht="14.25" customHeight="1">
      <c r="A464" s="6"/>
      <c r="B464" s="6"/>
      <c r="C464" s="6"/>
      <c r="E464" s="3"/>
      <c r="F464" s="3"/>
      <c r="G464" s="3"/>
      <c r="S464" s="3"/>
      <c r="Y464" s="10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BS464" s="3"/>
    </row>
    <row r="465" ht="14.25" customHeight="1">
      <c r="A465" s="6"/>
      <c r="B465" s="6"/>
      <c r="C465" s="6"/>
      <c r="E465" s="3"/>
      <c r="F465" s="3"/>
      <c r="G465" s="3"/>
      <c r="S465" s="3"/>
      <c r="Y465" s="10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BS465" s="3"/>
    </row>
    <row r="466" ht="14.25" customHeight="1">
      <c r="A466" s="6"/>
      <c r="B466" s="6"/>
      <c r="C466" s="6"/>
      <c r="E466" s="3"/>
      <c r="F466" s="3"/>
      <c r="G466" s="3"/>
      <c r="S466" s="3"/>
      <c r="Y466" s="10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BS466" s="3"/>
    </row>
    <row r="467" ht="14.25" customHeight="1">
      <c r="A467" s="6"/>
      <c r="B467" s="6"/>
      <c r="C467" s="6"/>
      <c r="E467" s="3"/>
      <c r="F467" s="3"/>
      <c r="G467" s="3"/>
      <c r="S467" s="3"/>
      <c r="Y467" s="10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BS467" s="3"/>
    </row>
    <row r="468" ht="14.25" customHeight="1">
      <c r="A468" s="6"/>
      <c r="B468" s="6"/>
      <c r="C468" s="6"/>
      <c r="E468" s="3"/>
      <c r="F468" s="3"/>
      <c r="G468" s="3"/>
      <c r="S468" s="3"/>
      <c r="Y468" s="10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BS468" s="3"/>
    </row>
    <row r="469" ht="14.25" customHeight="1">
      <c r="A469" s="6"/>
      <c r="B469" s="6"/>
      <c r="C469" s="6"/>
      <c r="E469" s="3"/>
      <c r="F469" s="3"/>
      <c r="G469" s="3"/>
      <c r="S469" s="3"/>
      <c r="Y469" s="10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BS469" s="3"/>
    </row>
    <row r="470" ht="14.25" customHeight="1">
      <c r="A470" s="6"/>
      <c r="B470" s="6"/>
      <c r="C470" s="6"/>
      <c r="E470" s="3"/>
      <c r="F470" s="3"/>
      <c r="G470" s="3"/>
      <c r="S470" s="3"/>
      <c r="Y470" s="10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BS470" s="3"/>
    </row>
    <row r="471" ht="14.25" customHeight="1">
      <c r="A471" s="6"/>
      <c r="B471" s="6"/>
      <c r="C471" s="6"/>
      <c r="E471" s="3"/>
      <c r="F471" s="3"/>
      <c r="G471" s="3"/>
      <c r="S471" s="3"/>
      <c r="Y471" s="10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BS471" s="3"/>
    </row>
    <row r="472" ht="14.25" customHeight="1">
      <c r="A472" s="6"/>
      <c r="B472" s="6"/>
      <c r="C472" s="6"/>
      <c r="E472" s="3"/>
      <c r="F472" s="3"/>
      <c r="G472" s="3"/>
      <c r="S472" s="3"/>
      <c r="Y472" s="10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BS472" s="3"/>
    </row>
    <row r="473" ht="14.25" customHeight="1">
      <c r="A473" s="6"/>
      <c r="B473" s="6"/>
      <c r="C473" s="6"/>
      <c r="E473" s="3"/>
      <c r="F473" s="3"/>
      <c r="G473" s="3"/>
      <c r="S473" s="3"/>
      <c r="Y473" s="10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BS473" s="3"/>
    </row>
    <row r="474" ht="14.25" customHeight="1">
      <c r="A474" s="6"/>
      <c r="B474" s="6"/>
      <c r="C474" s="6"/>
      <c r="E474" s="3"/>
      <c r="F474" s="3"/>
      <c r="G474" s="3"/>
      <c r="S474" s="3"/>
      <c r="Y474" s="10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BS474" s="3"/>
    </row>
    <row r="475" ht="14.25" customHeight="1">
      <c r="A475" s="6"/>
      <c r="B475" s="6"/>
      <c r="C475" s="6"/>
      <c r="E475" s="3"/>
      <c r="F475" s="3"/>
      <c r="G475" s="3"/>
      <c r="S475" s="3"/>
      <c r="Y475" s="10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BS475" s="3"/>
    </row>
    <row r="476" ht="14.25" customHeight="1">
      <c r="A476" s="6"/>
      <c r="B476" s="6"/>
      <c r="C476" s="6"/>
      <c r="E476" s="3"/>
      <c r="F476" s="3"/>
      <c r="G476" s="3"/>
      <c r="S476" s="3"/>
      <c r="Y476" s="10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BS476" s="3"/>
    </row>
    <row r="477" ht="14.25" customHeight="1">
      <c r="A477" s="6"/>
      <c r="B477" s="6"/>
      <c r="C477" s="6"/>
      <c r="E477" s="3"/>
      <c r="F477" s="3"/>
      <c r="G477" s="3"/>
      <c r="S477" s="3"/>
      <c r="Y477" s="10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BS477" s="3"/>
    </row>
    <row r="478" ht="14.25" customHeight="1">
      <c r="A478" s="6"/>
      <c r="B478" s="6"/>
      <c r="C478" s="6"/>
      <c r="E478" s="3"/>
      <c r="F478" s="3"/>
      <c r="G478" s="3"/>
      <c r="S478" s="3"/>
      <c r="Y478" s="10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BS478" s="3"/>
    </row>
    <row r="479" ht="14.25" customHeight="1">
      <c r="A479" s="6"/>
      <c r="B479" s="6"/>
      <c r="C479" s="6"/>
      <c r="E479" s="3"/>
      <c r="F479" s="3"/>
      <c r="G479" s="3"/>
      <c r="S479" s="3"/>
      <c r="Y479" s="10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BS479" s="3"/>
    </row>
    <row r="480" ht="14.25" customHeight="1">
      <c r="A480" s="6"/>
      <c r="B480" s="6"/>
      <c r="C480" s="6"/>
      <c r="E480" s="3"/>
      <c r="F480" s="3"/>
      <c r="G480" s="3"/>
      <c r="S480" s="3"/>
      <c r="Y480" s="10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BS480" s="3"/>
    </row>
    <row r="481" ht="14.25" customHeight="1">
      <c r="A481" s="6"/>
      <c r="B481" s="6"/>
      <c r="C481" s="6"/>
      <c r="E481" s="3"/>
      <c r="F481" s="3"/>
      <c r="G481" s="3"/>
      <c r="S481" s="3"/>
      <c r="Y481" s="10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BS481" s="3"/>
    </row>
    <row r="482" ht="14.25" customHeight="1">
      <c r="A482" s="6"/>
      <c r="B482" s="6"/>
      <c r="C482" s="6"/>
      <c r="E482" s="3"/>
      <c r="F482" s="3"/>
      <c r="G482" s="3"/>
      <c r="S482" s="3"/>
      <c r="Y482" s="10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BS482" s="3"/>
    </row>
    <row r="483" ht="14.25" customHeight="1">
      <c r="A483" s="6"/>
      <c r="B483" s="6"/>
      <c r="C483" s="6"/>
      <c r="E483" s="3"/>
      <c r="F483" s="3"/>
      <c r="G483" s="3"/>
      <c r="S483" s="3"/>
      <c r="Y483" s="10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BS483" s="3"/>
    </row>
    <row r="484" ht="14.25" customHeight="1">
      <c r="A484" s="6"/>
      <c r="B484" s="6"/>
      <c r="C484" s="6"/>
      <c r="E484" s="3"/>
      <c r="F484" s="3"/>
      <c r="G484" s="3"/>
      <c r="S484" s="3"/>
      <c r="Y484" s="10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BS484" s="3"/>
    </row>
    <row r="485" ht="14.25" customHeight="1">
      <c r="A485" s="6"/>
      <c r="B485" s="6"/>
      <c r="C485" s="6"/>
      <c r="E485" s="3"/>
      <c r="F485" s="3"/>
      <c r="G485" s="3"/>
      <c r="S485" s="3"/>
      <c r="Y485" s="10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BS485" s="3"/>
    </row>
    <row r="486" ht="14.25" customHeight="1">
      <c r="A486" s="6"/>
      <c r="B486" s="6"/>
      <c r="C486" s="6"/>
      <c r="E486" s="3"/>
      <c r="F486" s="3"/>
      <c r="G486" s="3"/>
      <c r="S486" s="3"/>
      <c r="Y486" s="10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BS486" s="3"/>
    </row>
    <row r="487" ht="14.25" customHeight="1">
      <c r="A487" s="6"/>
      <c r="B487" s="6"/>
      <c r="C487" s="6"/>
      <c r="E487" s="3"/>
      <c r="F487" s="3"/>
      <c r="G487" s="3"/>
      <c r="S487" s="3"/>
      <c r="Y487" s="10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BS487" s="3"/>
    </row>
    <row r="488" ht="14.25" customHeight="1">
      <c r="A488" s="6"/>
      <c r="B488" s="6"/>
      <c r="C488" s="6"/>
      <c r="E488" s="3"/>
      <c r="F488" s="3"/>
      <c r="G488" s="3"/>
      <c r="S488" s="3"/>
      <c r="Y488" s="10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BS488" s="3"/>
    </row>
    <row r="489" ht="14.25" customHeight="1">
      <c r="A489" s="6"/>
      <c r="B489" s="6"/>
      <c r="C489" s="6"/>
      <c r="E489" s="3"/>
      <c r="F489" s="3"/>
      <c r="G489" s="3"/>
      <c r="S489" s="3"/>
      <c r="Y489" s="10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BS489" s="3"/>
    </row>
    <row r="490" ht="14.25" customHeight="1">
      <c r="A490" s="6"/>
      <c r="B490" s="6"/>
      <c r="C490" s="6"/>
      <c r="E490" s="3"/>
      <c r="F490" s="3"/>
      <c r="G490" s="3"/>
      <c r="S490" s="3"/>
      <c r="Y490" s="10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BS490" s="3"/>
    </row>
    <row r="491" ht="14.25" customHeight="1">
      <c r="A491" s="6"/>
      <c r="B491" s="6"/>
      <c r="C491" s="6"/>
      <c r="E491" s="3"/>
      <c r="F491" s="3"/>
      <c r="G491" s="3"/>
      <c r="S491" s="3"/>
      <c r="Y491" s="10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BS491" s="3"/>
    </row>
    <row r="492" ht="14.25" customHeight="1">
      <c r="A492" s="6"/>
      <c r="B492" s="6"/>
      <c r="C492" s="6"/>
      <c r="E492" s="3"/>
      <c r="F492" s="3"/>
      <c r="G492" s="3"/>
      <c r="S492" s="3"/>
      <c r="Y492" s="10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BS492" s="3"/>
    </row>
    <row r="493" ht="14.25" customHeight="1">
      <c r="A493" s="6"/>
      <c r="B493" s="6"/>
      <c r="C493" s="6"/>
      <c r="E493" s="3"/>
      <c r="F493" s="3"/>
      <c r="G493" s="3"/>
      <c r="S493" s="3"/>
      <c r="Y493" s="10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BS493" s="3"/>
    </row>
    <row r="494" ht="14.25" customHeight="1">
      <c r="A494" s="6"/>
      <c r="B494" s="6"/>
      <c r="C494" s="6"/>
      <c r="E494" s="3"/>
      <c r="F494" s="3"/>
      <c r="G494" s="3"/>
      <c r="S494" s="3"/>
      <c r="Y494" s="10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BS494" s="3"/>
    </row>
    <row r="495" ht="14.25" customHeight="1">
      <c r="A495" s="6"/>
      <c r="B495" s="6"/>
      <c r="C495" s="6"/>
      <c r="E495" s="3"/>
      <c r="F495" s="3"/>
      <c r="G495" s="3"/>
      <c r="S495" s="3"/>
      <c r="Y495" s="10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BS495" s="3"/>
    </row>
    <row r="496" ht="14.25" customHeight="1">
      <c r="A496" s="6"/>
      <c r="B496" s="6"/>
      <c r="C496" s="6"/>
      <c r="E496" s="3"/>
      <c r="F496" s="3"/>
      <c r="G496" s="3"/>
      <c r="S496" s="3"/>
      <c r="Y496" s="10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BS496" s="3"/>
    </row>
    <row r="497" ht="14.25" customHeight="1">
      <c r="A497" s="6"/>
      <c r="B497" s="6"/>
      <c r="C497" s="6"/>
      <c r="E497" s="3"/>
      <c r="F497" s="3"/>
      <c r="G497" s="3"/>
      <c r="S497" s="3"/>
      <c r="Y497" s="10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BS497" s="3"/>
    </row>
    <row r="498" ht="14.25" customHeight="1">
      <c r="A498" s="6"/>
      <c r="B498" s="6"/>
      <c r="C498" s="6"/>
      <c r="E498" s="3"/>
      <c r="F498" s="3"/>
      <c r="G498" s="3"/>
      <c r="S498" s="3"/>
      <c r="Y498" s="10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BS498" s="3"/>
    </row>
    <row r="499" ht="14.25" customHeight="1">
      <c r="A499" s="6"/>
      <c r="B499" s="6"/>
      <c r="C499" s="6"/>
      <c r="E499" s="3"/>
      <c r="F499" s="3"/>
      <c r="G499" s="3"/>
      <c r="S499" s="3"/>
      <c r="Y499" s="10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BS499" s="3"/>
    </row>
    <row r="500" ht="14.25" customHeight="1">
      <c r="A500" s="6"/>
      <c r="B500" s="6"/>
      <c r="C500" s="6"/>
      <c r="E500" s="3"/>
      <c r="F500" s="3"/>
      <c r="G500" s="3"/>
      <c r="S500" s="3"/>
      <c r="Y500" s="10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BS500" s="3"/>
    </row>
    <row r="501" ht="14.25" customHeight="1">
      <c r="A501" s="6"/>
      <c r="B501" s="6"/>
      <c r="C501" s="6"/>
      <c r="E501" s="3"/>
      <c r="F501" s="3"/>
      <c r="G501" s="3"/>
      <c r="S501" s="3"/>
      <c r="Y501" s="10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BS501" s="3"/>
    </row>
    <row r="502" ht="14.25" customHeight="1">
      <c r="A502" s="6"/>
      <c r="B502" s="6"/>
      <c r="C502" s="6"/>
      <c r="E502" s="3"/>
      <c r="F502" s="3"/>
      <c r="G502" s="3"/>
      <c r="S502" s="3"/>
      <c r="Y502" s="10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BS502" s="3"/>
    </row>
    <row r="503" ht="14.25" customHeight="1">
      <c r="A503" s="6"/>
      <c r="B503" s="6"/>
      <c r="C503" s="6"/>
      <c r="E503" s="3"/>
      <c r="F503" s="3"/>
      <c r="G503" s="3"/>
      <c r="S503" s="3"/>
      <c r="Y503" s="10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BS503" s="3"/>
    </row>
    <row r="504" ht="14.25" customHeight="1">
      <c r="A504" s="6"/>
      <c r="B504" s="6"/>
      <c r="C504" s="6"/>
      <c r="E504" s="3"/>
      <c r="F504" s="3"/>
      <c r="G504" s="3"/>
      <c r="S504" s="3"/>
      <c r="Y504" s="10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BS504" s="3"/>
    </row>
    <row r="505" ht="14.25" customHeight="1">
      <c r="A505" s="6"/>
      <c r="B505" s="6"/>
      <c r="C505" s="6"/>
      <c r="E505" s="3"/>
      <c r="F505" s="3"/>
      <c r="G505" s="3"/>
      <c r="S505" s="3"/>
      <c r="Y505" s="10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BS505" s="3"/>
    </row>
    <row r="506" ht="14.25" customHeight="1">
      <c r="A506" s="6"/>
      <c r="B506" s="6"/>
      <c r="C506" s="6"/>
      <c r="E506" s="3"/>
      <c r="F506" s="3"/>
      <c r="G506" s="3"/>
      <c r="S506" s="3"/>
      <c r="Y506" s="10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BS506" s="3"/>
    </row>
    <row r="507" ht="14.25" customHeight="1">
      <c r="A507" s="6"/>
      <c r="B507" s="6"/>
      <c r="C507" s="6"/>
      <c r="E507" s="3"/>
      <c r="F507" s="3"/>
      <c r="G507" s="3"/>
      <c r="S507" s="3"/>
      <c r="Y507" s="10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BS507" s="3"/>
    </row>
    <row r="508" ht="14.25" customHeight="1">
      <c r="A508" s="6"/>
      <c r="B508" s="6"/>
      <c r="C508" s="6"/>
      <c r="E508" s="3"/>
      <c r="F508" s="3"/>
      <c r="G508" s="3"/>
      <c r="S508" s="3"/>
      <c r="Y508" s="10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BS508" s="3"/>
    </row>
    <row r="509" ht="14.25" customHeight="1">
      <c r="A509" s="6"/>
      <c r="B509" s="6"/>
      <c r="C509" s="6"/>
      <c r="E509" s="3"/>
      <c r="F509" s="3"/>
      <c r="G509" s="3"/>
      <c r="S509" s="3"/>
      <c r="Y509" s="10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BS509" s="3"/>
    </row>
    <row r="510" ht="14.25" customHeight="1">
      <c r="A510" s="6"/>
      <c r="B510" s="6"/>
      <c r="C510" s="6"/>
      <c r="E510" s="3"/>
      <c r="F510" s="3"/>
      <c r="G510" s="3"/>
      <c r="S510" s="3"/>
      <c r="Y510" s="10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BS510" s="3"/>
    </row>
    <row r="511" ht="14.25" customHeight="1">
      <c r="A511" s="6"/>
      <c r="B511" s="6"/>
      <c r="C511" s="6"/>
      <c r="E511" s="3"/>
      <c r="F511" s="3"/>
      <c r="G511" s="3"/>
      <c r="S511" s="3"/>
      <c r="Y511" s="10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BS511" s="3"/>
    </row>
    <row r="512" ht="14.25" customHeight="1">
      <c r="A512" s="6"/>
      <c r="B512" s="6"/>
      <c r="C512" s="6"/>
      <c r="E512" s="3"/>
      <c r="F512" s="3"/>
      <c r="G512" s="3"/>
      <c r="S512" s="3"/>
      <c r="Y512" s="10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BS512" s="3"/>
    </row>
    <row r="513" ht="14.25" customHeight="1">
      <c r="A513" s="6"/>
      <c r="B513" s="6"/>
      <c r="C513" s="6"/>
      <c r="E513" s="3"/>
      <c r="F513" s="3"/>
      <c r="G513" s="3"/>
      <c r="S513" s="3"/>
      <c r="Y513" s="10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BS513" s="3"/>
    </row>
    <row r="514" ht="14.25" customHeight="1">
      <c r="A514" s="6"/>
      <c r="B514" s="6"/>
      <c r="C514" s="6"/>
      <c r="E514" s="3"/>
      <c r="F514" s="3"/>
      <c r="G514" s="3"/>
      <c r="S514" s="3"/>
      <c r="Y514" s="10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BS514" s="3"/>
    </row>
    <row r="515" ht="14.25" customHeight="1">
      <c r="A515" s="6"/>
      <c r="B515" s="6"/>
      <c r="C515" s="6"/>
      <c r="E515" s="3"/>
      <c r="F515" s="3"/>
      <c r="G515" s="3"/>
      <c r="S515" s="3"/>
      <c r="Y515" s="10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BS515" s="3"/>
    </row>
    <row r="516" ht="14.25" customHeight="1">
      <c r="A516" s="6"/>
      <c r="B516" s="6"/>
      <c r="C516" s="6"/>
      <c r="E516" s="3"/>
      <c r="F516" s="3"/>
      <c r="G516" s="3"/>
      <c r="S516" s="3"/>
      <c r="Y516" s="10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BS516" s="3"/>
    </row>
    <row r="517" ht="14.25" customHeight="1">
      <c r="A517" s="6"/>
      <c r="B517" s="6"/>
      <c r="C517" s="6"/>
      <c r="E517" s="3"/>
      <c r="F517" s="3"/>
      <c r="G517" s="3"/>
      <c r="S517" s="3"/>
      <c r="Y517" s="10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BS517" s="3"/>
    </row>
    <row r="518" ht="14.25" customHeight="1">
      <c r="A518" s="6"/>
      <c r="B518" s="6"/>
      <c r="C518" s="6"/>
      <c r="E518" s="3"/>
      <c r="F518" s="3"/>
      <c r="G518" s="3"/>
      <c r="S518" s="3"/>
      <c r="Y518" s="10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BS518" s="3"/>
    </row>
    <row r="519" ht="14.25" customHeight="1">
      <c r="A519" s="6"/>
      <c r="B519" s="6"/>
      <c r="C519" s="6"/>
      <c r="E519" s="3"/>
      <c r="F519" s="3"/>
      <c r="G519" s="3"/>
      <c r="S519" s="3"/>
      <c r="Y519" s="10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BS519" s="3"/>
    </row>
    <row r="520" ht="14.25" customHeight="1">
      <c r="A520" s="6"/>
      <c r="B520" s="6"/>
      <c r="C520" s="6"/>
      <c r="E520" s="3"/>
      <c r="F520" s="3"/>
      <c r="G520" s="3"/>
      <c r="S520" s="3"/>
      <c r="Y520" s="10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BS520" s="3"/>
    </row>
    <row r="521" ht="14.25" customHeight="1">
      <c r="A521" s="6"/>
      <c r="B521" s="6"/>
      <c r="C521" s="6"/>
      <c r="E521" s="3"/>
      <c r="F521" s="3"/>
      <c r="G521" s="3"/>
      <c r="S521" s="3"/>
      <c r="Y521" s="10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BS521" s="3"/>
    </row>
    <row r="522" ht="14.25" customHeight="1">
      <c r="A522" s="6"/>
      <c r="B522" s="6"/>
      <c r="C522" s="6"/>
      <c r="E522" s="3"/>
      <c r="F522" s="3"/>
      <c r="G522" s="3"/>
      <c r="S522" s="3"/>
      <c r="Y522" s="10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BS522" s="3"/>
    </row>
    <row r="523" ht="14.25" customHeight="1">
      <c r="A523" s="6"/>
      <c r="B523" s="6"/>
      <c r="C523" s="6"/>
      <c r="E523" s="3"/>
      <c r="F523" s="3"/>
      <c r="G523" s="3"/>
      <c r="S523" s="3"/>
      <c r="Y523" s="10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BS523" s="3"/>
    </row>
    <row r="524" ht="14.25" customHeight="1">
      <c r="A524" s="6"/>
      <c r="B524" s="6"/>
      <c r="C524" s="6"/>
      <c r="E524" s="3"/>
      <c r="F524" s="3"/>
      <c r="G524" s="3"/>
      <c r="S524" s="3"/>
      <c r="Y524" s="10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BS524" s="3"/>
    </row>
    <row r="525" ht="14.25" customHeight="1">
      <c r="A525" s="6"/>
      <c r="B525" s="6"/>
      <c r="C525" s="6"/>
      <c r="E525" s="3"/>
      <c r="F525" s="3"/>
      <c r="G525" s="3"/>
      <c r="S525" s="3"/>
      <c r="Y525" s="10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BS525" s="3"/>
    </row>
    <row r="526" ht="14.25" customHeight="1">
      <c r="A526" s="6"/>
      <c r="B526" s="6"/>
      <c r="C526" s="6"/>
      <c r="E526" s="3"/>
      <c r="F526" s="3"/>
      <c r="G526" s="3"/>
      <c r="S526" s="3"/>
      <c r="Y526" s="10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BS526" s="3"/>
    </row>
    <row r="527" ht="14.25" customHeight="1">
      <c r="A527" s="6"/>
      <c r="B527" s="6"/>
      <c r="C527" s="6"/>
      <c r="E527" s="3"/>
      <c r="F527" s="3"/>
      <c r="G527" s="3"/>
      <c r="S527" s="3"/>
      <c r="Y527" s="10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BS527" s="3"/>
    </row>
    <row r="528" ht="14.25" customHeight="1">
      <c r="A528" s="6"/>
      <c r="B528" s="6"/>
      <c r="C528" s="6"/>
      <c r="E528" s="3"/>
      <c r="F528" s="3"/>
      <c r="G528" s="3"/>
      <c r="S528" s="3"/>
      <c r="Y528" s="10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BS528" s="3"/>
    </row>
    <row r="529" ht="14.25" customHeight="1">
      <c r="A529" s="6"/>
      <c r="B529" s="6"/>
      <c r="C529" s="6"/>
      <c r="E529" s="3"/>
      <c r="F529" s="3"/>
      <c r="G529" s="3"/>
      <c r="S529" s="3"/>
      <c r="Y529" s="10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BS529" s="3"/>
    </row>
    <row r="530" ht="14.25" customHeight="1">
      <c r="A530" s="6"/>
      <c r="B530" s="6"/>
      <c r="C530" s="6"/>
      <c r="E530" s="3"/>
      <c r="F530" s="3"/>
      <c r="G530" s="3"/>
      <c r="S530" s="3"/>
      <c r="Y530" s="10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BS530" s="3"/>
    </row>
    <row r="531" ht="14.25" customHeight="1">
      <c r="A531" s="6"/>
      <c r="B531" s="6"/>
      <c r="C531" s="6"/>
      <c r="E531" s="3"/>
      <c r="F531" s="3"/>
      <c r="G531" s="3"/>
      <c r="S531" s="3"/>
      <c r="Y531" s="10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BS531" s="3"/>
    </row>
    <row r="532" ht="14.25" customHeight="1">
      <c r="A532" s="6"/>
      <c r="B532" s="6"/>
      <c r="C532" s="6"/>
      <c r="E532" s="3"/>
      <c r="F532" s="3"/>
      <c r="G532" s="3"/>
      <c r="S532" s="3"/>
      <c r="Y532" s="10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BS532" s="3"/>
    </row>
    <row r="533" ht="14.25" customHeight="1">
      <c r="A533" s="6"/>
      <c r="B533" s="6"/>
      <c r="C533" s="6"/>
      <c r="E533" s="3"/>
      <c r="F533" s="3"/>
      <c r="G533" s="3"/>
      <c r="S533" s="3"/>
      <c r="Y533" s="10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BS533" s="3"/>
    </row>
    <row r="534" ht="14.25" customHeight="1">
      <c r="A534" s="6"/>
      <c r="B534" s="6"/>
      <c r="C534" s="6"/>
      <c r="E534" s="3"/>
      <c r="F534" s="3"/>
      <c r="G534" s="3"/>
      <c r="S534" s="3"/>
      <c r="Y534" s="10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BS534" s="3"/>
    </row>
    <row r="535" ht="14.25" customHeight="1">
      <c r="A535" s="6"/>
      <c r="B535" s="6"/>
      <c r="C535" s="6"/>
      <c r="E535" s="3"/>
      <c r="F535" s="3"/>
      <c r="G535" s="3"/>
      <c r="S535" s="3"/>
      <c r="Y535" s="10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BS535" s="3"/>
    </row>
    <row r="536" ht="14.25" customHeight="1">
      <c r="A536" s="6"/>
      <c r="B536" s="6"/>
      <c r="C536" s="6"/>
      <c r="E536" s="3"/>
      <c r="F536" s="3"/>
      <c r="G536" s="3"/>
      <c r="S536" s="3"/>
      <c r="Y536" s="10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BS536" s="3"/>
    </row>
    <row r="537" ht="14.25" customHeight="1">
      <c r="A537" s="6"/>
      <c r="B537" s="6"/>
      <c r="C537" s="6"/>
      <c r="E537" s="3"/>
      <c r="F537" s="3"/>
      <c r="G537" s="3"/>
      <c r="S537" s="3"/>
      <c r="Y537" s="10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BS537" s="3"/>
    </row>
    <row r="538" ht="14.25" customHeight="1">
      <c r="A538" s="6"/>
      <c r="B538" s="6"/>
      <c r="C538" s="6"/>
      <c r="E538" s="3"/>
      <c r="F538" s="3"/>
      <c r="G538" s="3"/>
      <c r="S538" s="3"/>
      <c r="Y538" s="10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BS538" s="3"/>
    </row>
    <row r="539" ht="14.25" customHeight="1">
      <c r="A539" s="6"/>
      <c r="B539" s="6"/>
      <c r="C539" s="6"/>
      <c r="E539" s="3"/>
      <c r="F539" s="3"/>
      <c r="G539" s="3"/>
      <c r="S539" s="3"/>
      <c r="Y539" s="10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BS539" s="3"/>
    </row>
    <row r="540" ht="14.25" customHeight="1">
      <c r="A540" s="6"/>
      <c r="B540" s="6"/>
      <c r="C540" s="6"/>
      <c r="E540" s="3"/>
      <c r="F540" s="3"/>
      <c r="G540" s="3"/>
      <c r="S540" s="3"/>
      <c r="Y540" s="10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BS540" s="3"/>
    </row>
    <row r="541" ht="14.25" customHeight="1">
      <c r="A541" s="6"/>
      <c r="B541" s="6"/>
      <c r="C541" s="6"/>
      <c r="E541" s="3"/>
      <c r="F541" s="3"/>
      <c r="G541" s="3"/>
      <c r="S541" s="3"/>
      <c r="Y541" s="10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BS541" s="3"/>
    </row>
    <row r="542" ht="14.25" customHeight="1">
      <c r="A542" s="6"/>
      <c r="B542" s="6"/>
      <c r="C542" s="6"/>
      <c r="E542" s="3"/>
      <c r="F542" s="3"/>
      <c r="G542" s="3"/>
      <c r="S542" s="3"/>
      <c r="Y542" s="10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BS542" s="3"/>
    </row>
    <row r="543" ht="14.25" customHeight="1">
      <c r="A543" s="6"/>
      <c r="B543" s="6"/>
      <c r="C543" s="6"/>
      <c r="E543" s="3"/>
      <c r="F543" s="3"/>
      <c r="G543" s="3"/>
      <c r="S543" s="3"/>
      <c r="Y543" s="10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BS543" s="3"/>
    </row>
    <row r="544" ht="14.25" customHeight="1">
      <c r="A544" s="6"/>
      <c r="B544" s="6"/>
      <c r="C544" s="6"/>
      <c r="E544" s="3"/>
      <c r="F544" s="3"/>
      <c r="G544" s="3"/>
      <c r="S544" s="3"/>
      <c r="Y544" s="10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BS544" s="3"/>
    </row>
    <row r="545" ht="14.25" customHeight="1">
      <c r="A545" s="6"/>
      <c r="B545" s="6"/>
      <c r="C545" s="6"/>
      <c r="E545" s="3"/>
      <c r="F545" s="3"/>
      <c r="G545" s="3"/>
      <c r="S545" s="3"/>
      <c r="Y545" s="10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BS545" s="3"/>
    </row>
    <row r="546" ht="14.25" customHeight="1">
      <c r="A546" s="6"/>
      <c r="B546" s="6"/>
      <c r="C546" s="6"/>
      <c r="E546" s="3"/>
      <c r="F546" s="3"/>
      <c r="G546" s="3"/>
      <c r="S546" s="3"/>
      <c r="Y546" s="10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BS546" s="3"/>
    </row>
    <row r="547" ht="14.25" customHeight="1">
      <c r="A547" s="6"/>
      <c r="B547" s="6"/>
      <c r="C547" s="6"/>
      <c r="E547" s="3"/>
      <c r="F547" s="3"/>
      <c r="G547" s="3"/>
      <c r="S547" s="3"/>
      <c r="Y547" s="10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BS547" s="3"/>
    </row>
    <row r="548" ht="14.25" customHeight="1">
      <c r="A548" s="6"/>
      <c r="B548" s="6"/>
      <c r="C548" s="6"/>
      <c r="E548" s="3"/>
      <c r="F548" s="3"/>
      <c r="G548" s="3"/>
      <c r="S548" s="3"/>
      <c r="Y548" s="10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BS548" s="3"/>
    </row>
    <row r="549" ht="14.25" customHeight="1">
      <c r="A549" s="6"/>
      <c r="B549" s="6"/>
      <c r="C549" s="6"/>
      <c r="E549" s="3"/>
      <c r="F549" s="3"/>
      <c r="G549" s="3"/>
      <c r="S549" s="3"/>
      <c r="Y549" s="10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BS549" s="3"/>
    </row>
    <row r="550" ht="14.25" customHeight="1">
      <c r="A550" s="6"/>
      <c r="B550" s="6"/>
      <c r="C550" s="6"/>
      <c r="E550" s="3"/>
      <c r="F550" s="3"/>
      <c r="G550" s="3"/>
      <c r="S550" s="3"/>
      <c r="Y550" s="10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BS550" s="3"/>
    </row>
    <row r="551" ht="14.25" customHeight="1">
      <c r="A551" s="6"/>
      <c r="B551" s="6"/>
      <c r="C551" s="6"/>
      <c r="E551" s="3"/>
      <c r="F551" s="3"/>
      <c r="G551" s="3"/>
      <c r="S551" s="3"/>
      <c r="Y551" s="10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BS551" s="3"/>
    </row>
    <row r="552" ht="14.25" customHeight="1">
      <c r="A552" s="6"/>
      <c r="B552" s="6"/>
      <c r="C552" s="6"/>
      <c r="E552" s="3"/>
      <c r="F552" s="3"/>
      <c r="G552" s="3"/>
      <c r="S552" s="3"/>
      <c r="Y552" s="10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BS552" s="3"/>
    </row>
    <row r="553" ht="14.25" customHeight="1">
      <c r="A553" s="6"/>
      <c r="B553" s="6"/>
      <c r="C553" s="6"/>
      <c r="E553" s="3"/>
      <c r="F553" s="3"/>
      <c r="G553" s="3"/>
      <c r="S553" s="3"/>
      <c r="Y553" s="10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BS553" s="3"/>
    </row>
    <row r="554" ht="14.25" customHeight="1">
      <c r="A554" s="6"/>
      <c r="B554" s="6"/>
      <c r="C554" s="6"/>
      <c r="E554" s="3"/>
      <c r="F554" s="3"/>
      <c r="G554" s="3"/>
      <c r="S554" s="3"/>
      <c r="Y554" s="10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BS554" s="3"/>
    </row>
    <row r="555" ht="14.25" customHeight="1">
      <c r="A555" s="6"/>
      <c r="B555" s="6"/>
      <c r="C555" s="6"/>
      <c r="E555" s="3"/>
      <c r="F555" s="3"/>
      <c r="G555" s="3"/>
      <c r="S555" s="3"/>
      <c r="Y555" s="10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BS555" s="3"/>
    </row>
    <row r="556" ht="14.25" customHeight="1">
      <c r="A556" s="6"/>
      <c r="B556" s="6"/>
      <c r="C556" s="6"/>
      <c r="E556" s="3"/>
      <c r="F556" s="3"/>
      <c r="G556" s="3"/>
      <c r="S556" s="3"/>
      <c r="Y556" s="10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BS556" s="3"/>
    </row>
    <row r="557" ht="14.25" customHeight="1">
      <c r="A557" s="6"/>
      <c r="B557" s="6"/>
      <c r="C557" s="6"/>
      <c r="E557" s="3"/>
      <c r="F557" s="3"/>
      <c r="G557" s="3"/>
      <c r="S557" s="3"/>
      <c r="Y557" s="10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BS557" s="3"/>
    </row>
    <row r="558" ht="14.25" customHeight="1">
      <c r="A558" s="6"/>
      <c r="B558" s="6"/>
      <c r="C558" s="6"/>
      <c r="E558" s="3"/>
      <c r="F558" s="3"/>
      <c r="G558" s="3"/>
      <c r="S558" s="3"/>
      <c r="Y558" s="10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BS558" s="3"/>
    </row>
    <row r="559" ht="14.25" customHeight="1">
      <c r="A559" s="6"/>
      <c r="B559" s="6"/>
      <c r="C559" s="6"/>
      <c r="E559" s="3"/>
      <c r="F559" s="3"/>
      <c r="G559" s="3"/>
      <c r="S559" s="3"/>
      <c r="Y559" s="10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BS559" s="3"/>
    </row>
    <row r="560" ht="14.25" customHeight="1">
      <c r="A560" s="6"/>
      <c r="B560" s="6"/>
      <c r="C560" s="6"/>
      <c r="E560" s="3"/>
      <c r="F560" s="3"/>
      <c r="G560" s="3"/>
      <c r="S560" s="3"/>
      <c r="Y560" s="10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BS560" s="3"/>
    </row>
    <row r="561" ht="14.25" customHeight="1">
      <c r="A561" s="6"/>
      <c r="B561" s="6"/>
      <c r="C561" s="6"/>
      <c r="E561" s="3"/>
      <c r="F561" s="3"/>
      <c r="G561" s="3"/>
      <c r="S561" s="3"/>
      <c r="Y561" s="10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BS561" s="3"/>
    </row>
    <row r="562" ht="14.25" customHeight="1">
      <c r="A562" s="6"/>
      <c r="B562" s="6"/>
      <c r="C562" s="6"/>
      <c r="E562" s="3"/>
      <c r="F562" s="3"/>
      <c r="G562" s="3"/>
      <c r="S562" s="3"/>
      <c r="Y562" s="10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BS562" s="3"/>
    </row>
    <row r="563" ht="14.25" customHeight="1">
      <c r="A563" s="6"/>
      <c r="B563" s="6"/>
      <c r="C563" s="6"/>
      <c r="E563" s="3"/>
      <c r="F563" s="3"/>
      <c r="G563" s="3"/>
      <c r="S563" s="3"/>
      <c r="Y563" s="10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BS563" s="3"/>
    </row>
    <row r="564" ht="14.25" customHeight="1">
      <c r="A564" s="6"/>
      <c r="B564" s="6"/>
      <c r="C564" s="6"/>
      <c r="E564" s="3"/>
      <c r="F564" s="3"/>
      <c r="G564" s="3"/>
      <c r="S564" s="3"/>
      <c r="Y564" s="10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BS564" s="3"/>
    </row>
    <row r="565" ht="14.25" customHeight="1">
      <c r="A565" s="6"/>
      <c r="B565" s="6"/>
      <c r="C565" s="6"/>
      <c r="E565" s="3"/>
      <c r="F565" s="3"/>
      <c r="G565" s="3"/>
      <c r="S565" s="3"/>
      <c r="Y565" s="10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BS565" s="3"/>
    </row>
    <row r="566" ht="14.25" customHeight="1">
      <c r="A566" s="6"/>
      <c r="B566" s="6"/>
      <c r="C566" s="6"/>
      <c r="E566" s="3"/>
      <c r="F566" s="3"/>
      <c r="G566" s="3"/>
      <c r="S566" s="3"/>
      <c r="Y566" s="10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BS566" s="3"/>
    </row>
    <row r="567" ht="14.25" customHeight="1">
      <c r="A567" s="6"/>
      <c r="B567" s="6"/>
      <c r="C567" s="6"/>
      <c r="E567" s="3"/>
      <c r="F567" s="3"/>
      <c r="G567" s="3"/>
      <c r="S567" s="3"/>
      <c r="Y567" s="10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BS567" s="3"/>
    </row>
    <row r="568" ht="14.25" customHeight="1">
      <c r="A568" s="6"/>
      <c r="B568" s="6"/>
      <c r="C568" s="6"/>
      <c r="E568" s="3"/>
      <c r="F568" s="3"/>
      <c r="G568" s="3"/>
      <c r="S568" s="3"/>
      <c r="Y568" s="10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BS568" s="3"/>
    </row>
    <row r="569" ht="14.25" customHeight="1">
      <c r="A569" s="6"/>
      <c r="B569" s="6"/>
      <c r="C569" s="6"/>
      <c r="E569" s="3"/>
      <c r="F569" s="3"/>
      <c r="G569" s="3"/>
      <c r="S569" s="3"/>
      <c r="Y569" s="10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BS569" s="3"/>
    </row>
    <row r="570" ht="14.25" customHeight="1">
      <c r="A570" s="6"/>
      <c r="B570" s="6"/>
      <c r="C570" s="6"/>
      <c r="E570" s="3"/>
      <c r="F570" s="3"/>
      <c r="G570" s="3"/>
      <c r="S570" s="3"/>
      <c r="Y570" s="10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BS570" s="3"/>
    </row>
    <row r="571" ht="14.25" customHeight="1">
      <c r="A571" s="6"/>
      <c r="B571" s="6"/>
      <c r="C571" s="6"/>
      <c r="E571" s="3"/>
      <c r="F571" s="3"/>
      <c r="G571" s="3"/>
      <c r="S571" s="3"/>
      <c r="Y571" s="10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BS571" s="3"/>
    </row>
    <row r="572" ht="14.25" customHeight="1">
      <c r="A572" s="6"/>
      <c r="B572" s="6"/>
      <c r="C572" s="6"/>
      <c r="E572" s="3"/>
      <c r="F572" s="3"/>
      <c r="G572" s="3"/>
      <c r="S572" s="3"/>
      <c r="Y572" s="10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BS572" s="3"/>
    </row>
    <row r="573" ht="14.25" customHeight="1">
      <c r="A573" s="6"/>
      <c r="B573" s="6"/>
      <c r="C573" s="6"/>
      <c r="E573" s="3"/>
      <c r="F573" s="3"/>
      <c r="G573" s="3"/>
      <c r="S573" s="3"/>
      <c r="Y573" s="10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BS573" s="3"/>
    </row>
    <row r="574" ht="14.25" customHeight="1">
      <c r="A574" s="6"/>
      <c r="B574" s="6"/>
      <c r="C574" s="6"/>
      <c r="E574" s="3"/>
      <c r="F574" s="3"/>
      <c r="G574" s="3"/>
      <c r="S574" s="3"/>
      <c r="Y574" s="10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BS574" s="3"/>
    </row>
    <row r="575" ht="14.25" customHeight="1">
      <c r="A575" s="6"/>
      <c r="B575" s="6"/>
      <c r="C575" s="6"/>
      <c r="E575" s="3"/>
      <c r="F575" s="3"/>
      <c r="G575" s="3"/>
      <c r="S575" s="3"/>
      <c r="Y575" s="10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BS575" s="3"/>
    </row>
    <row r="576" ht="14.25" customHeight="1">
      <c r="A576" s="6"/>
      <c r="B576" s="6"/>
      <c r="C576" s="6"/>
      <c r="E576" s="3"/>
      <c r="F576" s="3"/>
      <c r="G576" s="3"/>
      <c r="S576" s="3"/>
      <c r="Y576" s="10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BS576" s="3"/>
    </row>
    <row r="577" ht="14.25" customHeight="1">
      <c r="A577" s="6"/>
      <c r="B577" s="6"/>
      <c r="C577" s="6"/>
      <c r="E577" s="3"/>
      <c r="F577" s="3"/>
      <c r="G577" s="3"/>
      <c r="S577" s="3"/>
      <c r="Y577" s="10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BS577" s="3"/>
    </row>
    <row r="578" ht="14.25" customHeight="1">
      <c r="A578" s="6"/>
      <c r="B578" s="6"/>
      <c r="C578" s="6"/>
      <c r="E578" s="3"/>
      <c r="F578" s="3"/>
      <c r="G578" s="3"/>
      <c r="S578" s="3"/>
      <c r="Y578" s="10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BS578" s="3"/>
    </row>
    <row r="579" ht="14.25" customHeight="1">
      <c r="A579" s="6"/>
      <c r="B579" s="6"/>
      <c r="C579" s="6"/>
      <c r="E579" s="3"/>
      <c r="F579" s="3"/>
      <c r="G579" s="3"/>
      <c r="S579" s="3"/>
      <c r="Y579" s="10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BS579" s="3"/>
    </row>
    <row r="580" ht="14.25" customHeight="1">
      <c r="A580" s="6"/>
      <c r="B580" s="6"/>
      <c r="C580" s="6"/>
      <c r="E580" s="3"/>
      <c r="F580" s="3"/>
      <c r="G580" s="3"/>
      <c r="S580" s="3"/>
      <c r="Y580" s="10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BS580" s="3"/>
    </row>
    <row r="581" ht="14.25" customHeight="1">
      <c r="A581" s="6"/>
      <c r="B581" s="6"/>
      <c r="C581" s="6"/>
      <c r="E581" s="3"/>
      <c r="F581" s="3"/>
      <c r="G581" s="3"/>
      <c r="S581" s="3"/>
      <c r="Y581" s="10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BS581" s="3"/>
    </row>
    <row r="582" ht="14.25" customHeight="1">
      <c r="A582" s="6"/>
      <c r="B582" s="6"/>
      <c r="C582" s="6"/>
      <c r="E582" s="3"/>
      <c r="F582" s="3"/>
      <c r="G582" s="3"/>
      <c r="S582" s="3"/>
      <c r="Y582" s="10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BS582" s="3"/>
    </row>
    <row r="583" ht="14.25" customHeight="1">
      <c r="A583" s="6"/>
      <c r="B583" s="6"/>
      <c r="C583" s="6"/>
      <c r="E583" s="3"/>
      <c r="F583" s="3"/>
      <c r="G583" s="3"/>
      <c r="S583" s="3"/>
      <c r="Y583" s="10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BS583" s="3"/>
    </row>
    <row r="584" ht="14.25" customHeight="1">
      <c r="A584" s="6"/>
      <c r="B584" s="6"/>
      <c r="C584" s="6"/>
      <c r="E584" s="3"/>
      <c r="F584" s="3"/>
      <c r="G584" s="3"/>
      <c r="S584" s="3"/>
      <c r="Y584" s="10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BS584" s="3"/>
    </row>
    <row r="585" ht="14.25" customHeight="1">
      <c r="A585" s="6"/>
      <c r="B585" s="6"/>
      <c r="C585" s="6"/>
      <c r="E585" s="3"/>
      <c r="F585" s="3"/>
      <c r="G585" s="3"/>
      <c r="S585" s="3"/>
      <c r="Y585" s="10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BS585" s="3"/>
    </row>
    <row r="586" ht="14.25" customHeight="1">
      <c r="A586" s="6"/>
      <c r="B586" s="6"/>
      <c r="C586" s="6"/>
      <c r="E586" s="3"/>
      <c r="F586" s="3"/>
      <c r="G586" s="3"/>
      <c r="S586" s="3"/>
      <c r="Y586" s="10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BS586" s="3"/>
    </row>
    <row r="587" ht="14.25" customHeight="1">
      <c r="A587" s="6"/>
      <c r="B587" s="6"/>
      <c r="C587" s="6"/>
      <c r="E587" s="3"/>
      <c r="F587" s="3"/>
      <c r="G587" s="3"/>
      <c r="S587" s="3"/>
      <c r="Y587" s="10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BS587" s="3"/>
    </row>
    <row r="588" ht="14.25" customHeight="1">
      <c r="A588" s="6"/>
      <c r="B588" s="6"/>
      <c r="C588" s="6"/>
      <c r="E588" s="3"/>
      <c r="F588" s="3"/>
      <c r="G588" s="3"/>
      <c r="S588" s="3"/>
      <c r="Y588" s="10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BS588" s="3"/>
    </row>
    <row r="589" ht="14.25" customHeight="1">
      <c r="A589" s="6"/>
      <c r="B589" s="6"/>
      <c r="C589" s="6"/>
      <c r="E589" s="3"/>
      <c r="F589" s="3"/>
      <c r="G589" s="3"/>
      <c r="S589" s="3"/>
      <c r="Y589" s="10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BS589" s="3"/>
    </row>
    <row r="590" ht="14.25" customHeight="1">
      <c r="A590" s="6"/>
      <c r="B590" s="6"/>
      <c r="C590" s="6"/>
      <c r="E590" s="3"/>
      <c r="F590" s="3"/>
      <c r="G590" s="3"/>
      <c r="S590" s="3"/>
      <c r="Y590" s="10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BS590" s="3"/>
    </row>
    <row r="591" ht="14.25" customHeight="1">
      <c r="A591" s="6"/>
      <c r="B591" s="6"/>
      <c r="C591" s="6"/>
      <c r="E591" s="3"/>
      <c r="F591" s="3"/>
      <c r="G591" s="3"/>
      <c r="S591" s="3"/>
      <c r="Y591" s="10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BS591" s="3"/>
    </row>
    <row r="592" ht="14.25" customHeight="1">
      <c r="A592" s="6"/>
      <c r="B592" s="6"/>
      <c r="C592" s="6"/>
      <c r="E592" s="3"/>
      <c r="F592" s="3"/>
      <c r="G592" s="3"/>
      <c r="S592" s="3"/>
      <c r="Y592" s="10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BS592" s="3"/>
    </row>
    <row r="593" ht="14.25" customHeight="1">
      <c r="A593" s="6"/>
      <c r="B593" s="6"/>
      <c r="C593" s="6"/>
      <c r="E593" s="3"/>
      <c r="F593" s="3"/>
      <c r="G593" s="3"/>
      <c r="S593" s="3"/>
      <c r="Y593" s="10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BS593" s="3"/>
    </row>
    <row r="594" ht="14.25" customHeight="1">
      <c r="A594" s="6"/>
      <c r="B594" s="6"/>
      <c r="C594" s="6"/>
      <c r="E594" s="3"/>
      <c r="F594" s="3"/>
      <c r="G594" s="3"/>
      <c r="S594" s="3"/>
      <c r="Y594" s="10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BS594" s="3"/>
    </row>
    <row r="595" ht="14.25" customHeight="1">
      <c r="A595" s="6"/>
      <c r="B595" s="6"/>
      <c r="C595" s="6"/>
      <c r="E595" s="3"/>
      <c r="F595" s="3"/>
      <c r="G595" s="3"/>
      <c r="S595" s="3"/>
      <c r="Y595" s="10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BS595" s="3"/>
    </row>
    <row r="596" ht="14.25" customHeight="1">
      <c r="A596" s="6"/>
      <c r="B596" s="6"/>
      <c r="C596" s="6"/>
      <c r="E596" s="3"/>
      <c r="F596" s="3"/>
      <c r="G596" s="3"/>
      <c r="S596" s="3"/>
      <c r="Y596" s="10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BS596" s="3"/>
    </row>
    <row r="597" ht="14.25" customHeight="1">
      <c r="A597" s="6"/>
      <c r="B597" s="6"/>
      <c r="C597" s="6"/>
      <c r="E597" s="3"/>
      <c r="F597" s="3"/>
      <c r="G597" s="3"/>
      <c r="S597" s="3"/>
      <c r="Y597" s="10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BS597" s="3"/>
    </row>
    <row r="598" ht="14.25" customHeight="1">
      <c r="A598" s="6"/>
      <c r="B598" s="6"/>
      <c r="C598" s="6"/>
      <c r="E598" s="3"/>
      <c r="F598" s="3"/>
      <c r="G598" s="3"/>
      <c r="S598" s="3"/>
      <c r="Y598" s="10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BS598" s="3"/>
    </row>
    <row r="599" ht="14.25" customHeight="1">
      <c r="A599" s="6"/>
      <c r="B599" s="6"/>
      <c r="C599" s="6"/>
      <c r="E599" s="3"/>
      <c r="F599" s="3"/>
      <c r="G599" s="3"/>
      <c r="S599" s="3"/>
      <c r="Y599" s="10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BS599" s="3"/>
    </row>
    <row r="600" ht="14.25" customHeight="1">
      <c r="A600" s="6"/>
      <c r="B600" s="6"/>
      <c r="C600" s="6"/>
      <c r="E600" s="3"/>
      <c r="F600" s="3"/>
      <c r="G600" s="3"/>
      <c r="S600" s="3"/>
      <c r="Y600" s="10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BS600" s="3"/>
    </row>
    <row r="601" ht="14.25" customHeight="1">
      <c r="A601" s="6"/>
      <c r="B601" s="6"/>
      <c r="C601" s="6"/>
      <c r="E601" s="3"/>
      <c r="F601" s="3"/>
      <c r="G601" s="3"/>
      <c r="S601" s="3"/>
      <c r="Y601" s="10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BS601" s="3"/>
    </row>
    <row r="602" ht="14.25" customHeight="1">
      <c r="A602" s="6"/>
      <c r="B602" s="6"/>
      <c r="C602" s="6"/>
      <c r="E602" s="3"/>
      <c r="F602" s="3"/>
      <c r="G602" s="3"/>
      <c r="S602" s="3"/>
      <c r="Y602" s="10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BS602" s="3"/>
    </row>
    <row r="603" ht="14.25" customHeight="1">
      <c r="A603" s="6"/>
      <c r="B603" s="6"/>
      <c r="C603" s="6"/>
      <c r="E603" s="3"/>
      <c r="F603" s="3"/>
      <c r="G603" s="3"/>
      <c r="S603" s="3"/>
      <c r="Y603" s="10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BS603" s="3"/>
    </row>
    <row r="604" ht="14.25" customHeight="1">
      <c r="A604" s="6"/>
      <c r="B604" s="6"/>
      <c r="C604" s="6"/>
      <c r="E604" s="3"/>
      <c r="F604" s="3"/>
      <c r="G604" s="3"/>
      <c r="S604" s="3"/>
      <c r="Y604" s="10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BS604" s="3"/>
    </row>
    <row r="605" ht="14.25" customHeight="1">
      <c r="A605" s="6"/>
      <c r="B605" s="6"/>
      <c r="C605" s="6"/>
      <c r="E605" s="3"/>
      <c r="F605" s="3"/>
      <c r="G605" s="3"/>
      <c r="S605" s="3"/>
      <c r="Y605" s="10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BS605" s="3"/>
    </row>
    <row r="606" ht="14.25" customHeight="1">
      <c r="A606" s="6"/>
      <c r="B606" s="6"/>
      <c r="C606" s="6"/>
      <c r="E606" s="3"/>
      <c r="F606" s="3"/>
      <c r="G606" s="3"/>
      <c r="S606" s="3"/>
      <c r="Y606" s="10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BS606" s="3"/>
    </row>
    <row r="607" ht="14.25" customHeight="1">
      <c r="A607" s="6"/>
      <c r="B607" s="6"/>
      <c r="C607" s="6"/>
      <c r="E607" s="3"/>
      <c r="F607" s="3"/>
      <c r="G607" s="3"/>
      <c r="S607" s="3"/>
      <c r="Y607" s="10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BS607" s="3"/>
    </row>
    <row r="608" ht="14.25" customHeight="1">
      <c r="A608" s="6"/>
      <c r="B608" s="6"/>
      <c r="C608" s="6"/>
      <c r="E608" s="3"/>
      <c r="F608" s="3"/>
      <c r="G608" s="3"/>
      <c r="S608" s="3"/>
      <c r="Y608" s="10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BS608" s="3"/>
    </row>
    <row r="609" ht="14.25" customHeight="1">
      <c r="A609" s="6"/>
      <c r="B609" s="6"/>
      <c r="C609" s="6"/>
      <c r="E609" s="3"/>
      <c r="F609" s="3"/>
      <c r="G609" s="3"/>
      <c r="S609" s="3"/>
      <c r="Y609" s="10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BS609" s="3"/>
    </row>
    <row r="610" ht="14.25" customHeight="1">
      <c r="A610" s="6"/>
      <c r="B610" s="6"/>
      <c r="C610" s="6"/>
      <c r="E610" s="3"/>
      <c r="F610" s="3"/>
      <c r="G610" s="3"/>
      <c r="S610" s="3"/>
      <c r="Y610" s="10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BS610" s="3"/>
    </row>
    <row r="611" ht="14.25" customHeight="1">
      <c r="A611" s="6"/>
      <c r="B611" s="6"/>
      <c r="C611" s="6"/>
      <c r="E611" s="3"/>
      <c r="F611" s="3"/>
      <c r="G611" s="3"/>
      <c r="S611" s="3"/>
      <c r="Y611" s="10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BS611" s="3"/>
    </row>
    <row r="612" ht="14.25" customHeight="1">
      <c r="A612" s="6"/>
      <c r="B612" s="6"/>
      <c r="C612" s="6"/>
      <c r="E612" s="3"/>
      <c r="F612" s="3"/>
      <c r="G612" s="3"/>
      <c r="S612" s="3"/>
      <c r="Y612" s="10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BS612" s="3"/>
    </row>
    <row r="613" ht="14.25" customHeight="1">
      <c r="A613" s="6"/>
      <c r="B613" s="6"/>
      <c r="C613" s="6"/>
      <c r="E613" s="3"/>
      <c r="F613" s="3"/>
      <c r="G613" s="3"/>
      <c r="S613" s="3"/>
      <c r="Y613" s="10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BS613" s="3"/>
    </row>
    <row r="614" ht="14.25" customHeight="1">
      <c r="A614" s="6"/>
      <c r="B614" s="6"/>
      <c r="C614" s="6"/>
      <c r="E614" s="3"/>
      <c r="F614" s="3"/>
      <c r="G614" s="3"/>
      <c r="S614" s="3"/>
      <c r="Y614" s="10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BS614" s="3"/>
    </row>
    <row r="615" ht="14.25" customHeight="1">
      <c r="A615" s="6"/>
      <c r="B615" s="6"/>
      <c r="C615" s="6"/>
      <c r="E615" s="3"/>
      <c r="F615" s="3"/>
      <c r="G615" s="3"/>
      <c r="S615" s="3"/>
      <c r="Y615" s="10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BS615" s="3"/>
    </row>
    <row r="616" ht="14.25" customHeight="1">
      <c r="A616" s="6"/>
      <c r="B616" s="6"/>
      <c r="C616" s="6"/>
      <c r="E616" s="3"/>
      <c r="F616" s="3"/>
      <c r="G616" s="3"/>
      <c r="S616" s="3"/>
      <c r="Y616" s="10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BS616" s="3"/>
    </row>
    <row r="617" ht="14.25" customHeight="1">
      <c r="A617" s="6"/>
      <c r="B617" s="6"/>
      <c r="C617" s="6"/>
      <c r="E617" s="3"/>
      <c r="F617" s="3"/>
      <c r="G617" s="3"/>
      <c r="S617" s="3"/>
      <c r="Y617" s="10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BS617" s="3"/>
    </row>
    <row r="618" ht="14.25" customHeight="1">
      <c r="A618" s="6"/>
      <c r="B618" s="6"/>
      <c r="C618" s="6"/>
      <c r="E618" s="3"/>
      <c r="F618" s="3"/>
      <c r="G618" s="3"/>
      <c r="S618" s="3"/>
      <c r="Y618" s="10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BS618" s="3"/>
    </row>
    <row r="619" ht="14.25" customHeight="1">
      <c r="A619" s="6"/>
      <c r="B619" s="6"/>
      <c r="C619" s="6"/>
      <c r="E619" s="3"/>
      <c r="F619" s="3"/>
      <c r="G619" s="3"/>
      <c r="S619" s="3"/>
      <c r="Y619" s="10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BS619" s="3"/>
    </row>
    <row r="620" ht="14.25" customHeight="1">
      <c r="A620" s="6"/>
      <c r="B620" s="6"/>
      <c r="C620" s="6"/>
      <c r="E620" s="3"/>
      <c r="F620" s="3"/>
      <c r="G620" s="3"/>
      <c r="S620" s="3"/>
      <c r="Y620" s="10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BS620" s="3"/>
    </row>
    <row r="621" ht="14.25" customHeight="1">
      <c r="A621" s="6"/>
      <c r="B621" s="6"/>
      <c r="C621" s="6"/>
      <c r="E621" s="3"/>
      <c r="F621" s="3"/>
      <c r="G621" s="3"/>
      <c r="S621" s="3"/>
      <c r="Y621" s="10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BS621" s="3"/>
    </row>
    <row r="622" ht="14.25" customHeight="1">
      <c r="A622" s="6"/>
      <c r="B622" s="6"/>
      <c r="C622" s="6"/>
      <c r="E622" s="3"/>
      <c r="F622" s="3"/>
      <c r="G622" s="3"/>
      <c r="S622" s="3"/>
      <c r="Y622" s="10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BS622" s="3"/>
    </row>
    <row r="623" ht="14.25" customHeight="1">
      <c r="A623" s="6"/>
      <c r="B623" s="6"/>
      <c r="C623" s="6"/>
      <c r="E623" s="3"/>
      <c r="F623" s="3"/>
      <c r="G623" s="3"/>
      <c r="S623" s="3"/>
      <c r="Y623" s="10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BS623" s="3"/>
    </row>
    <row r="624" ht="14.25" customHeight="1">
      <c r="A624" s="6"/>
      <c r="B624" s="6"/>
      <c r="C624" s="6"/>
      <c r="E624" s="3"/>
      <c r="F624" s="3"/>
      <c r="G624" s="3"/>
      <c r="S624" s="3"/>
      <c r="Y624" s="10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BS624" s="3"/>
    </row>
    <row r="625" ht="14.25" customHeight="1">
      <c r="A625" s="6"/>
      <c r="B625" s="6"/>
      <c r="C625" s="6"/>
      <c r="E625" s="3"/>
      <c r="F625" s="3"/>
      <c r="G625" s="3"/>
      <c r="S625" s="3"/>
      <c r="Y625" s="10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BS625" s="3"/>
    </row>
    <row r="626" ht="14.25" customHeight="1">
      <c r="A626" s="6"/>
      <c r="B626" s="6"/>
      <c r="C626" s="6"/>
      <c r="E626" s="3"/>
      <c r="F626" s="3"/>
      <c r="G626" s="3"/>
      <c r="S626" s="3"/>
      <c r="Y626" s="10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BS626" s="3"/>
    </row>
    <row r="627" ht="14.25" customHeight="1">
      <c r="A627" s="6"/>
      <c r="B627" s="6"/>
      <c r="C627" s="6"/>
      <c r="E627" s="3"/>
      <c r="F627" s="3"/>
      <c r="G627" s="3"/>
      <c r="S627" s="3"/>
      <c r="Y627" s="10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BS627" s="3"/>
    </row>
    <row r="628" ht="14.25" customHeight="1">
      <c r="A628" s="6"/>
      <c r="B628" s="6"/>
      <c r="C628" s="6"/>
      <c r="E628" s="3"/>
      <c r="F628" s="3"/>
      <c r="G628" s="3"/>
      <c r="S628" s="3"/>
      <c r="Y628" s="10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BS628" s="3"/>
    </row>
    <row r="629" ht="14.25" customHeight="1">
      <c r="A629" s="6"/>
      <c r="B629" s="6"/>
      <c r="C629" s="6"/>
      <c r="E629" s="3"/>
      <c r="F629" s="3"/>
      <c r="G629" s="3"/>
      <c r="S629" s="3"/>
      <c r="Y629" s="10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BS629" s="3"/>
    </row>
    <row r="630" ht="14.25" customHeight="1">
      <c r="A630" s="6"/>
      <c r="B630" s="6"/>
      <c r="C630" s="6"/>
      <c r="E630" s="3"/>
      <c r="F630" s="3"/>
      <c r="G630" s="3"/>
      <c r="S630" s="3"/>
      <c r="Y630" s="10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BS630" s="3"/>
    </row>
    <row r="631" ht="14.25" customHeight="1">
      <c r="A631" s="6"/>
      <c r="B631" s="6"/>
      <c r="C631" s="6"/>
      <c r="E631" s="3"/>
      <c r="F631" s="3"/>
      <c r="G631" s="3"/>
      <c r="S631" s="3"/>
      <c r="Y631" s="10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BS631" s="3"/>
    </row>
    <row r="632" ht="14.25" customHeight="1">
      <c r="A632" s="6"/>
      <c r="B632" s="6"/>
      <c r="C632" s="6"/>
      <c r="E632" s="3"/>
      <c r="F632" s="3"/>
      <c r="G632" s="3"/>
      <c r="S632" s="3"/>
      <c r="Y632" s="10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BS632" s="3"/>
    </row>
    <row r="633" ht="14.25" customHeight="1">
      <c r="A633" s="6"/>
      <c r="B633" s="6"/>
      <c r="C633" s="6"/>
      <c r="E633" s="3"/>
      <c r="F633" s="3"/>
      <c r="G633" s="3"/>
      <c r="S633" s="3"/>
      <c r="Y633" s="10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BS633" s="3"/>
    </row>
    <row r="634" ht="14.25" customHeight="1">
      <c r="A634" s="6"/>
      <c r="B634" s="6"/>
      <c r="C634" s="6"/>
      <c r="E634" s="3"/>
      <c r="F634" s="3"/>
      <c r="G634" s="3"/>
      <c r="S634" s="3"/>
      <c r="Y634" s="10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BS634" s="3"/>
    </row>
    <row r="635" ht="14.25" customHeight="1">
      <c r="A635" s="6"/>
      <c r="B635" s="6"/>
      <c r="C635" s="6"/>
      <c r="E635" s="3"/>
      <c r="F635" s="3"/>
      <c r="G635" s="3"/>
      <c r="S635" s="3"/>
      <c r="Y635" s="10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BS635" s="3"/>
    </row>
    <row r="636" ht="14.25" customHeight="1">
      <c r="A636" s="6"/>
      <c r="B636" s="6"/>
      <c r="C636" s="6"/>
      <c r="E636" s="3"/>
      <c r="F636" s="3"/>
      <c r="G636" s="3"/>
      <c r="S636" s="3"/>
      <c r="Y636" s="10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BS636" s="3"/>
    </row>
    <row r="637" ht="14.25" customHeight="1">
      <c r="A637" s="6"/>
      <c r="B637" s="6"/>
      <c r="C637" s="6"/>
      <c r="E637" s="3"/>
      <c r="F637" s="3"/>
      <c r="G637" s="3"/>
      <c r="S637" s="3"/>
      <c r="Y637" s="10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BS637" s="3"/>
    </row>
    <row r="638" ht="14.25" customHeight="1">
      <c r="A638" s="6"/>
      <c r="B638" s="6"/>
      <c r="C638" s="6"/>
      <c r="E638" s="3"/>
      <c r="F638" s="3"/>
      <c r="G638" s="3"/>
      <c r="S638" s="3"/>
      <c r="Y638" s="10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BS638" s="3"/>
    </row>
    <row r="639" ht="14.25" customHeight="1">
      <c r="A639" s="6"/>
      <c r="B639" s="6"/>
      <c r="C639" s="6"/>
      <c r="E639" s="3"/>
      <c r="F639" s="3"/>
      <c r="G639" s="3"/>
      <c r="S639" s="3"/>
      <c r="Y639" s="10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BS639" s="3"/>
    </row>
    <row r="640" ht="14.25" customHeight="1">
      <c r="A640" s="6"/>
      <c r="B640" s="6"/>
      <c r="C640" s="6"/>
      <c r="E640" s="3"/>
      <c r="F640" s="3"/>
      <c r="G640" s="3"/>
      <c r="S640" s="3"/>
      <c r="Y640" s="10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BS640" s="3"/>
    </row>
    <row r="641" ht="14.25" customHeight="1">
      <c r="A641" s="6"/>
      <c r="B641" s="6"/>
      <c r="C641" s="6"/>
      <c r="E641" s="3"/>
      <c r="F641" s="3"/>
      <c r="G641" s="3"/>
      <c r="S641" s="3"/>
      <c r="Y641" s="10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BS641" s="3"/>
    </row>
    <row r="642" ht="14.25" customHeight="1">
      <c r="A642" s="6"/>
      <c r="B642" s="6"/>
      <c r="C642" s="6"/>
      <c r="E642" s="3"/>
      <c r="F642" s="3"/>
      <c r="G642" s="3"/>
      <c r="S642" s="3"/>
      <c r="Y642" s="10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BS642" s="3"/>
    </row>
    <row r="643" ht="14.25" customHeight="1">
      <c r="A643" s="6"/>
      <c r="B643" s="6"/>
      <c r="C643" s="6"/>
      <c r="E643" s="3"/>
      <c r="F643" s="3"/>
      <c r="G643" s="3"/>
      <c r="S643" s="3"/>
      <c r="Y643" s="10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BS643" s="3"/>
    </row>
    <row r="644" ht="14.25" customHeight="1">
      <c r="A644" s="6"/>
      <c r="B644" s="6"/>
      <c r="C644" s="6"/>
      <c r="E644" s="3"/>
      <c r="F644" s="3"/>
      <c r="G644" s="3"/>
      <c r="S644" s="3"/>
      <c r="Y644" s="10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BS644" s="3"/>
    </row>
    <row r="645" ht="14.25" customHeight="1">
      <c r="A645" s="6"/>
      <c r="B645" s="6"/>
      <c r="C645" s="6"/>
      <c r="E645" s="3"/>
      <c r="F645" s="3"/>
      <c r="G645" s="3"/>
      <c r="S645" s="3"/>
      <c r="Y645" s="10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BS645" s="3"/>
    </row>
    <row r="646" ht="14.25" customHeight="1">
      <c r="A646" s="6"/>
      <c r="B646" s="6"/>
      <c r="C646" s="6"/>
      <c r="E646" s="3"/>
      <c r="F646" s="3"/>
      <c r="G646" s="3"/>
      <c r="S646" s="3"/>
      <c r="Y646" s="10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BS646" s="3"/>
    </row>
    <row r="647" ht="14.25" customHeight="1">
      <c r="A647" s="6"/>
      <c r="B647" s="6"/>
      <c r="C647" s="6"/>
      <c r="E647" s="3"/>
      <c r="F647" s="3"/>
      <c r="G647" s="3"/>
      <c r="S647" s="3"/>
      <c r="Y647" s="10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BS647" s="3"/>
    </row>
    <row r="648" ht="14.25" customHeight="1">
      <c r="A648" s="6"/>
      <c r="B648" s="6"/>
      <c r="C648" s="6"/>
      <c r="E648" s="3"/>
      <c r="F648" s="3"/>
      <c r="G648" s="3"/>
      <c r="S648" s="3"/>
      <c r="Y648" s="10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BS648" s="3"/>
    </row>
    <row r="649" ht="14.25" customHeight="1">
      <c r="A649" s="6"/>
      <c r="B649" s="6"/>
      <c r="C649" s="6"/>
      <c r="E649" s="3"/>
      <c r="F649" s="3"/>
      <c r="G649" s="3"/>
      <c r="S649" s="3"/>
      <c r="Y649" s="10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BS649" s="3"/>
    </row>
    <row r="650" ht="14.25" customHeight="1">
      <c r="A650" s="6"/>
      <c r="B650" s="6"/>
      <c r="C650" s="6"/>
      <c r="E650" s="3"/>
      <c r="F650" s="3"/>
      <c r="G650" s="3"/>
      <c r="S650" s="3"/>
      <c r="Y650" s="10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BS650" s="3"/>
    </row>
    <row r="651" ht="14.25" customHeight="1">
      <c r="A651" s="6"/>
      <c r="B651" s="6"/>
      <c r="C651" s="6"/>
      <c r="E651" s="3"/>
      <c r="F651" s="3"/>
      <c r="G651" s="3"/>
      <c r="S651" s="3"/>
      <c r="Y651" s="10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BS651" s="3"/>
    </row>
    <row r="652" ht="14.25" customHeight="1">
      <c r="A652" s="6"/>
      <c r="B652" s="6"/>
      <c r="C652" s="6"/>
      <c r="E652" s="3"/>
      <c r="F652" s="3"/>
      <c r="G652" s="3"/>
      <c r="S652" s="3"/>
      <c r="Y652" s="10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BS652" s="3"/>
    </row>
    <row r="653" ht="14.25" customHeight="1">
      <c r="A653" s="6"/>
      <c r="B653" s="6"/>
      <c r="C653" s="6"/>
      <c r="E653" s="3"/>
      <c r="F653" s="3"/>
      <c r="G653" s="3"/>
      <c r="S653" s="3"/>
      <c r="Y653" s="10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BS653" s="3"/>
    </row>
    <row r="654" ht="14.25" customHeight="1">
      <c r="A654" s="6"/>
      <c r="B654" s="6"/>
      <c r="C654" s="6"/>
      <c r="E654" s="3"/>
      <c r="F654" s="3"/>
      <c r="G654" s="3"/>
      <c r="S654" s="3"/>
      <c r="Y654" s="10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BS654" s="3"/>
    </row>
    <row r="655" ht="14.25" customHeight="1">
      <c r="A655" s="6"/>
      <c r="B655" s="6"/>
      <c r="C655" s="6"/>
      <c r="E655" s="3"/>
      <c r="F655" s="3"/>
      <c r="G655" s="3"/>
      <c r="S655" s="3"/>
      <c r="Y655" s="10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BS655" s="3"/>
    </row>
    <row r="656" ht="14.25" customHeight="1">
      <c r="A656" s="6"/>
      <c r="B656" s="6"/>
      <c r="C656" s="6"/>
      <c r="E656" s="3"/>
      <c r="F656" s="3"/>
      <c r="G656" s="3"/>
      <c r="S656" s="3"/>
      <c r="Y656" s="10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BS656" s="3"/>
    </row>
    <row r="657" ht="14.25" customHeight="1">
      <c r="A657" s="6"/>
      <c r="B657" s="6"/>
      <c r="C657" s="6"/>
      <c r="E657" s="3"/>
      <c r="F657" s="3"/>
      <c r="G657" s="3"/>
      <c r="S657" s="3"/>
      <c r="Y657" s="10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BS657" s="3"/>
    </row>
    <row r="658" ht="14.25" customHeight="1">
      <c r="A658" s="6"/>
      <c r="B658" s="6"/>
      <c r="C658" s="6"/>
      <c r="E658" s="3"/>
      <c r="F658" s="3"/>
      <c r="G658" s="3"/>
      <c r="S658" s="3"/>
      <c r="Y658" s="10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BS658" s="3"/>
    </row>
    <row r="659" ht="14.25" customHeight="1">
      <c r="A659" s="6"/>
      <c r="B659" s="6"/>
      <c r="C659" s="6"/>
      <c r="E659" s="3"/>
      <c r="F659" s="3"/>
      <c r="G659" s="3"/>
      <c r="S659" s="3"/>
      <c r="Y659" s="10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BS659" s="3"/>
    </row>
    <row r="660" ht="14.25" customHeight="1">
      <c r="A660" s="6"/>
      <c r="B660" s="6"/>
      <c r="C660" s="6"/>
      <c r="E660" s="3"/>
      <c r="F660" s="3"/>
      <c r="G660" s="3"/>
      <c r="S660" s="3"/>
      <c r="Y660" s="10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BS660" s="3"/>
    </row>
    <row r="661" ht="14.25" customHeight="1">
      <c r="A661" s="6"/>
      <c r="B661" s="6"/>
      <c r="C661" s="6"/>
      <c r="E661" s="3"/>
      <c r="F661" s="3"/>
      <c r="G661" s="3"/>
      <c r="S661" s="3"/>
      <c r="Y661" s="10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BS661" s="3"/>
    </row>
    <row r="662" ht="14.25" customHeight="1">
      <c r="A662" s="6"/>
      <c r="B662" s="6"/>
      <c r="C662" s="6"/>
      <c r="E662" s="3"/>
      <c r="F662" s="3"/>
      <c r="G662" s="3"/>
      <c r="S662" s="3"/>
      <c r="Y662" s="10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BS662" s="3"/>
    </row>
    <row r="663" ht="14.25" customHeight="1">
      <c r="A663" s="6"/>
      <c r="B663" s="6"/>
      <c r="C663" s="6"/>
      <c r="E663" s="3"/>
      <c r="F663" s="3"/>
      <c r="G663" s="3"/>
      <c r="S663" s="3"/>
      <c r="Y663" s="10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BS663" s="3"/>
    </row>
    <row r="664" ht="14.25" customHeight="1">
      <c r="A664" s="6"/>
      <c r="B664" s="6"/>
      <c r="C664" s="6"/>
      <c r="E664" s="3"/>
      <c r="F664" s="3"/>
      <c r="G664" s="3"/>
      <c r="S664" s="3"/>
      <c r="Y664" s="10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BS664" s="3"/>
    </row>
    <row r="665" ht="14.25" customHeight="1">
      <c r="A665" s="6"/>
      <c r="B665" s="6"/>
      <c r="C665" s="6"/>
      <c r="E665" s="3"/>
      <c r="F665" s="3"/>
      <c r="G665" s="3"/>
      <c r="S665" s="3"/>
      <c r="Y665" s="10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BS665" s="3"/>
    </row>
    <row r="666" ht="14.25" customHeight="1">
      <c r="A666" s="6"/>
      <c r="B666" s="6"/>
      <c r="C666" s="6"/>
      <c r="E666" s="3"/>
      <c r="F666" s="3"/>
      <c r="G666" s="3"/>
      <c r="S666" s="3"/>
      <c r="Y666" s="10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BS666" s="3"/>
    </row>
    <row r="667" ht="14.25" customHeight="1">
      <c r="A667" s="6"/>
      <c r="B667" s="6"/>
      <c r="C667" s="6"/>
      <c r="E667" s="3"/>
      <c r="F667" s="3"/>
      <c r="G667" s="3"/>
      <c r="S667" s="3"/>
      <c r="Y667" s="10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BS667" s="3"/>
    </row>
    <row r="668" ht="14.25" customHeight="1">
      <c r="A668" s="6"/>
      <c r="B668" s="6"/>
      <c r="C668" s="6"/>
      <c r="E668" s="3"/>
      <c r="F668" s="3"/>
      <c r="G668" s="3"/>
      <c r="S668" s="3"/>
      <c r="Y668" s="10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BS668" s="3"/>
    </row>
    <row r="669" ht="14.25" customHeight="1">
      <c r="A669" s="6"/>
      <c r="B669" s="6"/>
      <c r="C669" s="6"/>
      <c r="E669" s="3"/>
      <c r="F669" s="3"/>
      <c r="G669" s="3"/>
      <c r="S669" s="3"/>
      <c r="Y669" s="10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BS669" s="3"/>
    </row>
    <row r="670" ht="14.25" customHeight="1">
      <c r="A670" s="6"/>
      <c r="B670" s="6"/>
      <c r="C670" s="6"/>
      <c r="E670" s="3"/>
      <c r="F670" s="3"/>
      <c r="G670" s="3"/>
      <c r="S670" s="3"/>
      <c r="Y670" s="10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BS670" s="3"/>
    </row>
    <row r="671" ht="14.25" customHeight="1">
      <c r="A671" s="6"/>
      <c r="B671" s="6"/>
      <c r="C671" s="6"/>
      <c r="E671" s="3"/>
      <c r="F671" s="3"/>
      <c r="G671" s="3"/>
      <c r="S671" s="3"/>
      <c r="Y671" s="10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BS671" s="3"/>
    </row>
    <row r="672" ht="14.25" customHeight="1">
      <c r="A672" s="6"/>
      <c r="B672" s="6"/>
      <c r="C672" s="6"/>
      <c r="E672" s="3"/>
      <c r="F672" s="3"/>
      <c r="G672" s="3"/>
      <c r="S672" s="3"/>
      <c r="Y672" s="10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BS672" s="3"/>
    </row>
    <row r="673" ht="14.25" customHeight="1">
      <c r="A673" s="6"/>
      <c r="B673" s="6"/>
      <c r="C673" s="6"/>
      <c r="E673" s="3"/>
      <c r="F673" s="3"/>
      <c r="G673" s="3"/>
      <c r="S673" s="3"/>
      <c r="Y673" s="10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BS673" s="3"/>
    </row>
    <row r="674" ht="14.25" customHeight="1">
      <c r="A674" s="6"/>
      <c r="B674" s="6"/>
      <c r="C674" s="6"/>
      <c r="E674" s="3"/>
      <c r="F674" s="3"/>
      <c r="G674" s="3"/>
      <c r="S674" s="3"/>
      <c r="Y674" s="10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BS674" s="3"/>
    </row>
    <row r="675" ht="14.25" customHeight="1">
      <c r="A675" s="6"/>
      <c r="B675" s="6"/>
      <c r="C675" s="6"/>
      <c r="E675" s="3"/>
      <c r="F675" s="3"/>
      <c r="G675" s="3"/>
      <c r="S675" s="3"/>
      <c r="Y675" s="10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BS675" s="3"/>
    </row>
    <row r="676" ht="14.25" customHeight="1">
      <c r="A676" s="6"/>
      <c r="B676" s="6"/>
      <c r="C676" s="6"/>
      <c r="E676" s="3"/>
      <c r="F676" s="3"/>
      <c r="G676" s="3"/>
      <c r="S676" s="3"/>
      <c r="Y676" s="10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BS676" s="3"/>
    </row>
    <row r="677" ht="14.25" customHeight="1">
      <c r="A677" s="6"/>
      <c r="B677" s="6"/>
      <c r="C677" s="6"/>
      <c r="E677" s="3"/>
      <c r="F677" s="3"/>
      <c r="G677" s="3"/>
      <c r="S677" s="3"/>
      <c r="Y677" s="10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BS677" s="3"/>
    </row>
    <row r="678" ht="14.25" customHeight="1">
      <c r="A678" s="6"/>
      <c r="B678" s="6"/>
      <c r="C678" s="6"/>
      <c r="E678" s="3"/>
      <c r="F678" s="3"/>
      <c r="G678" s="3"/>
      <c r="S678" s="3"/>
      <c r="Y678" s="10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BS678" s="3"/>
    </row>
    <row r="679" ht="14.25" customHeight="1">
      <c r="A679" s="6"/>
      <c r="B679" s="6"/>
      <c r="C679" s="6"/>
      <c r="E679" s="3"/>
      <c r="F679" s="3"/>
      <c r="G679" s="3"/>
      <c r="S679" s="3"/>
      <c r="Y679" s="10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BS679" s="3"/>
    </row>
    <row r="680" ht="14.25" customHeight="1">
      <c r="A680" s="6"/>
      <c r="B680" s="6"/>
      <c r="C680" s="6"/>
      <c r="E680" s="3"/>
      <c r="F680" s="3"/>
      <c r="G680" s="3"/>
      <c r="S680" s="3"/>
      <c r="Y680" s="10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BS680" s="3"/>
    </row>
    <row r="681" ht="14.25" customHeight="1">
      <c r="A681" s="6"/>
      <c r="B681" s="6"/>
      <c r="C681" s="6"/>
      <c r="E681" s="3"/>
      <c r="F681" s="3"/>
      <c r="G681" s="3"/>
      <c r="S681" s="3"/>
      <c r="Y681" s="10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BS681" s="3"/>
    </row>
    <row r="682" ht="14.25" customHeight="1">
      <c r="A682" s="6"/>
      <c r="B682" s="6"/>
      <c r="C682" s="6"/>
      <c r="E682" s="3"/>
      <c r="F682" s="3"/>
      <c r="G682" s="3"/>
      <c r="S682" s="3"/>
      <c r="Y682" s="10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BS682" s="3"/>
    </row>
    <row r="683" ht="14.25" customHeight="1">
      <c r="A683" s="6"/>
      <c r="B683" s="6"/>
      <c r="C683" s="6"/>
      <c r="E683" s="3"/>
      <c r="F683" s="3"/>
      <c r="G683" s="3"/>
      <c r="S683" s="3"/>
      <c r="Y683" s="10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BS683" s="3"/>
    </row>
    <row r="684" ht="14.25" customHeight="1">
      <c r="A684" s="6"/>
      <c r="B684" s="6"/>
      <c r="C684" s="6"/>
      <c r="E684" s="3"/>
      <c r="F684" s="3"/>
      <c r="G684" s="3"/>
      <c r="S684" s="3"/>
      <c r="Y684" s="10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BS684" s="3"/>
    </row>
    <row r="685" ht="14.25" customHeight="1">
      <c r="A685" s="6"/>
      <c r="B685" s="6"/>
      <c r="C685" s="6"/>
      <c r="E685" s="3"/>
      <c r="F685" s="3"/>
      <c r="G685" s="3"/>
      <c r="S685" s="3"/>
      <c r="Y685" s="10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BS685" s="3"/>
    </row>
    <row r="686" ht="14.25" customHeight="1">
      <c r="A686" s="6"/>
      <c r="B686" s="6"/>
      <c r="C686" s="6"/>
      <c r="E686" s="3"/>
      <c r="F686" s="3"/>
      <c r="G686" s="3"/>
      <c r="S686" s="3"/>
      <c r="Y686" s="10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BS686" s="3"/>
    </row>
    <row r="687" ht="14.25" customHeight="1">
      <c r="A687" s="6"/>
      <c r="B687" s="6"/>
      <c r="C687" s="6"/>
      <c r="E687" s="3"/>
      <c r="F687" s="3"/>
      <c r="G687" s="3"/>
      <c r="S687" s="3"/>
      <c r="Y687" s="10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BS687" s="3"/>
    </row>
    <row r="688" ht="14.25" customHeight="1">
      <c r="A688" s="6"/>
      <c r="B688" s="6"/>
      <c r="C688" s="6"/>
      <c r="E688" s="3"/>
      <c r="F688" s="3"/>
      <c r="G688" s="3"/>
      <c r="S688" s="3"/>
      <c r="Y688" s="10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BS688" s="3"/>
    </row>
    <row r="689" ht="14.25" customHeight="1">
      <c r="A689" s="6"/>
      <c r="B689" s="6"/>
      <c r="C689" s="6"/>
      <c r="E689" s="3"/>
      <c r="F689" s="3"/>
      <c r="G689" s="3"/>
      <c r="S689" s="3"/>
      <c r="Y689" s="10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BS689" s="3"/>
    </row>
    <row r="690" ht="14.25" customHeight="1">
      <c r="A690" s="6"/>
      <c r="B690" s="6"/>
      <c r="C690" s="6"/>
      <c r="E690" s="3"/>
      <c r="F690" s="3"/>
      <c r="G690" s="3"/>
      <c r="S690" s="3"/>
      <c r="Y690" s="10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BS690" s="3"/>
    </row>
    <row r="691" ht="14.25" customHeight="1">
      <c r="A691" s="6"/>
      <c r="B691" s="6"/>
      <c r="C691" s="6"/>
      <c r="E691" s="3"/>
      <c r="F691" s="3"/>
      <c r="G691" s="3"/>
      <c r="S691" s="3"/>
      <c r="Y691" s="10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BS691" s="3"/>
    </row>
    <row r="692" ht="14.25" customHeight="1">
      <c r="A692" s="6"/>
      <c r="B692" s="6"/>
      <c r="C692" s="6"/>
      <c r="E692" s="3"/>
      <c r="F692" s="3"/>
      <c r="G692" s="3"/>
      <c r="S692" s="3"/>
      <c r="Y692" s="10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BS692" s="3"/>
    </row>
    <row r="693" ht="14.25" customHeight="1">
      <c r="A693" s="6"/>
      <c r="B693" s="6"/>
      <c r="C693" s="6"/>
      <c r="E693" s="3"/>
      <c r="F693" s="3"/>
      <c r="G693" s="3"/>
      <c r="S693" s="3"/>
      <c r="Y693" s="10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BS693" s="3"/>
    </row>
    <row r="694" ht="14.25" customHeight="1">
      <c r="A694" s="6"/>
      <c r="B694" s="6"/>
      <c r="C694" s="6"/>
      <c r="E694" s="3"/>
      <c r="F694" s="3"/>
      <c r="G694" s="3"/>
      <c r="S694" s="3"/>
      <c r="Y694" s="10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BS694" s="3"/>
    </row>
    <row r="695" ht="14.25" customHeight="1">
      <c r="A695" s="6"/>
      <c r="B695" s="6"/>
      <c r="C695" s="6"/>
      <c r="E695" s="3"/>
      <c r="F695" s="3"/>
      <c r="G695" s="3"/>
      <c r="S695" s="3"/>
      <c r="Y695" s="10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BS695" s="3"/>
    </row>
    <row r="696" ht="14.25" customHeight="1">
      <c r="A696" s="6"/>
      <c r="B696" s="6"/>
      <c r="C696" s="6"/>
      <c r="E696" s="3"/>
      <c r="F696" s="3"/>
      <c r="G696" s="3"/>
      <c r="S696" s="3"/>
      <c r="Y696" s="10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BS696" s="3"/>
    </row>
    <row r="697" ht="14.25" customHeight="1">
      <c r="A697" s="6"/>
      <c r="B697" s="6"/>
      <c r="C697" s="6"/>
      <c r="E697" s="3"/>
      <c r="F697" s="3"/>
      <c r="G697" s="3"/>
      <c r="S697" s="3"/>
      <c r="Y697" s="10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BS697" s="3"/>
    </row>
    <row r="698" ht="14.25" customHeight="1">
      <c r="A698" s="6"/>
      <c r="B698" s="6"/>
      <c r="C698" s="6"/>
      <c r="E698" s="3"/>
      <c r="F698" s="3"/>
      <c r="G698" s="3"/>
      <c r="S698" s="3"/>
      <c r="Y698" s="10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BS698" s="3"/>
    </row>
    <row r="699" ht="14.25" customHeight="1">
      <c r="A699" s="6"/>
      <c r="B699" s="6"/>
      <c r="C699" s="6"/>
      <c r="E699" s="3"/>
      <c r="F699" s="3"/>
      <c r="G699" s="3"/>
      <c r="S699" s="3"/>
      <c r="Y699" s="10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BS699" s="3"/>
    </row>
    <row r="700" ht="14.25" customHeight="1">
      <c r="A700" s="6"/>
      <c r="B700" s="6"/>
      <c r="C700" s="6"/>
      <c r="E700" s="3"/>
      <c r="F700" s="3"/>
      <c r="G700" s="3"/>
      <c r="S700" s="3"/>
      <c r="Y700" s="10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BS700" s="3"/>
    </row>
    <row r="701" ht="14.25" customHeight="1">
      <c r="A701" s="6"/>
      <c r="B701" s="6"/>
      <c r="C701" s="6"/>
      <c r="E701" s="3"/>
      <c r="F701" s="3"/>
      <c r="G701" s="3"/>
      <c r="S701" s="3"/>
      <c r="Y701" s="10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BS701" s="3"/>
    </row>
    <row r="702" ht="14.25" customHeight="1">
      <c r="A702" s="6"/>
      <c r="B702" s="6"/>
      <c r="C702" s="6"/>
      <c r="E702" s="3"/>
      <c r="F702" s="3"/>
      <c r="G702" s="3"/>
      <c r="S702" s="3"/>
      <c r="Y702" s="10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BS702" s="3"/>
    </row>
    <row r="703" ht="14.25" customHeight="1">
      <c r="A703" s="6"/>
      <c r="B703" s="6"/>
      <c r="C703" s="6"/>
      <c r="E703" s="3"/>
      <c r="F703" s="3"/>
      <c r="G703" s="3"/>
      <c r="S703" s="3"/>
      <c r="Y703" s="10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BS703" s="3"/>
    </row>
    <row r="704" ht="14.25" customHeight="1">
      <c r="A704" s="6"/>
      <c r="B704" s="6"/>
      <c r="C704" s="6"/>
      <c r="E704" s="3"/>
      <c r="F704" s="3"/>
      <c r="G704" s="3"/>
      <c r="S704" s="3"/>
      <c r="Y704" s="10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BS704" s="3"/>
    </row>
    <row r="705" ht="14.25" customHeight="1">
      <c r="A705" s="6"/>
      <c r="B705" s="6"/>
      <c r="C705" s="6"/>
      <c r="E705" s="3"/>
      <c r="F705" s="3"/>
      <c r="G705" s="3"/>
      <c r="S705" s="3"/>
      <c r="Y705" s="10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BS705" s="3"/>
    </row>
    <row r="706" ht="14.25" customHeight="1">
      <c r="A706" s="6"/>
      <c r="B706" s="6"/>
      <c r="C706" s="6"/>
      <c r="E706" s="3"/>
      <c r="F706" s="3"/>
      <c r="G706" s="3"/>
      <c r="S706" s="3"/>
      <c r="Y706" s="10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BS706" s="3"/>
    </row>
    <row r="707" ht="14.25" customHeight="1">
      <c r="A707" s="6"/>
      <c r="B707" s="6"/>
      <c r="C707" s="6"/>
      <c r="E707" s="3"/>
      <c r="F707" s="3"/>
      <c r="G707" s="3"/>
      <c r="S707" s="3"/>
      <c r="Y707" s="10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BS707" s="3"/>
    </row>
    <row r="708" ht="14.25" customHeight="1">
      <c r="A708" s="6"/>
      <c r="B708" s="6"/>
      <c r="C708" s="6"/>
      <c r="E708" s="3"/>
      <c r="F708" s="3"/>
      <c r="G708" s="3"/>
      <c r="S708" s="3"/>
      <c r="Y708" s="10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BS708" s="3"/>
    </row>
    <row r="709" ht="14.25" customHeight="1">
      <c r="A709" s="6"/>
      <c r="B709" s="6"/>
      <c r="C709" s="6"/>
      <c r="E709" s="3"/>
      <c r="F709" s="3"/>
      <c r="G709" s="3"/>
      <c r="S709" s="3"/>
      <c r="Y709" s="10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BS709" s="3"/>
    </row>
    <row r="710" ht="14.25" customHeight="1">
      <c r="A710" s="6"/>
      <c r="B710" s="6"/>
      <c r="C710" s="6"/>
      <c r="E710" s="3"/>
      <c r="F710" s="3"/>
      <c r="G710" s="3"/>
      <c r="S710" s="3"/>
      <c r="Y710" s="10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BS710" s="3"/>
    </row>
    <row r="711" ht="14.25" customHeight="1">
      <c r="A711" s="6"/>
      <c r="B711" s="6"/>
      <c r="C711" s="6"/>
      <c r="E711" s="3"/>
      <c r="F711" s="3"/>
      <c r="G711" s="3"/>
      <c r="S711" s="3"/>
      <c r="Y711" s="10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BS711" s="3"/>
    </row>
    <row r="712" ht="14.25" customHeight="1">
      <c r="A712" s="6"/>
      <c r="B712" s="6"/>
      <c r="C712" s="6"/>
      <c r="E712" s="3"/>
      <c r="F712" s="3"/>
      <c r="G712" s="3"/>
      <c r="S712" s="3"/>
      <c r="Y712" s="10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BS712" s="3"/>
    </row>
    <row r="713" ht="14.25" customHeight="1">
      <c r="A713" s="6"/>
      <c r="B713" s="6"/>
      <c r="C713" s="6"/>
      <c r="E713" s="3"/>
      <c r="F713" s="3"/>
      <c r="G713" s="3"/>
      <c r="S713" s="3"/>
      <c r="Y713" s="10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BS713" s="3"/>
    </row>
    <row r="714" ht="14.25" customHeight="1">
      <c r="A714" s="6"/>
      <c r="B714" s="6"/>
      <c r="C714" s="6"/>
      <c r="E714" s="3"/>
      <c r="F714" s="3"/>
      <c r="G714" s="3"/>
      <c r="S714" s="3"/>
      <c r="Y714" s="10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BS714" s="3"/>
    </row>
    <row r="715" ht="14.25" customHeight="1">
      <c r="A715" s="6"/>
      <c r="B715" s="6"/>
      <c r="C715" s="6"/>
      <c r="E715" s="3"/>
      <c r="F715" s="3"/>
      <c r="G715" s="3"/>
      <c r="S715" s="3"/>
      <c r="Y715" s="10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BS715" s="3"/>
    </row>
    <row r="716" ht="14.25" customHeight="1">
      <c r="A716" s="6"/>
      <c r="B716" s="6"/>
      <c r="C716" s="6"/>
      <c r="E716" s="3"/>
      <c r="F716" s="3"/>
      <c r="G716" s="3"/>
      <c r="S716" s="3"/>
      <c r="Y716" s="10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BS716" s="3"/>
    </row>
    <row r="717" ht="14.25" customHeight="1">
      <c r="A717" s="6"/>
      <c r="B717" s="6"/>
      <c r="C717" s="6"/>
      <c r="E717" s="3"/>
      <c r="F717" s="3"/>
      <c r="G717" s="3"/>
      <c r="S717" s="3"/>
      <c r="Y717" s="10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BS717" s="3"/>
    </row>
    <row r="718" ht="14.25" customHeight="1">
      <c r="A718" s="6"/>
      <c r="B718" s="6"/>
      <c r="C718" s="6"/>
      <c r="E718" s="3"/>
      <c r="F718" s="3"/>
      <c r="G718" s="3"/>
      <c r="S718" s="3"/>
      <c r="Y718" s="10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BS718" s="3"/>
    </row>
    <row r="719" ht="14.25" customHeight="1">
      <c r="A719" s="6"/>
      <c r="B719" s="6"/>
      <c r="C719" s="6"/>
      <c r="E719" s="3"/>
      <c r="F719" s="3"/>
      <c r="G719" s="3"/>
      <c r="S719" s="3"/>
      <c r="Y719" s="10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BS719" s="3"/>
    </row>
    <row r="720" ht="14.25" customHeight="1">
      <c r="A720" s="6"/>
      <c r="B720" s="6"/>
      <c r="C720" s="6"/>
      <c r="E720" s="3"/>
      <c r="F720" s="3"/>
      <c r="G720" s="3"/>
      <c r="S720" s="3"/>
      <c r="Y720" s="10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BS720" s="3"/>
    </row>
    <row r="721" ht="14.25" customHeight="1">
      <c r="A721" s="6"/>
      <c r="B721" s="6"/>
      <c r="C721" s="6"/>
      <c r="E721" s="3"/>
      <c r="F721" s="3"/>
      <c r="G721" s="3"/>
      <c r="S721" s="3"/>
      <c r="Y721" s="10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BS721" s="3"/>
    </row>
    <row r="722" ht="14.25" customHeight="1">
      <c r="A722" s="6"/>
      <c r="B722" s="6"/>
      <c r="C722" s="6"/>
      <c r="E722" s="3"/>
      <c r="F722" s="3"/>
      <c r="G722" s="3"/>
      <c r="S722" s="3"/>
      <c r="Y722" s="10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BS722" s="3"/>
    </row>
    <row r="723" ht="14.25" customHeight="1">
      <c r="A723" s="6"/>
      <c r="B723" s="6"/>
      <c r="C723" s="6"/>
      <c r="E723" s="3"/>
      <c r="F723" s="3"/>
      <c r="G723" s="3"/>
      <c r="S723" s="3"/>
      <c r="Y723" s="10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BS723" s="3"/>
    </row>
    <row r="724" ht="14.25" customHeight="1">
      <c r="A724" s="6"/>
      <c r="B724" s="6"/>
      <c r="C724" s="6"/>
      <c r="E724" s="3"/>
      <c r="F724" s="3"/>
      <c r="G724" s="3"/>
      <c r="S724" s="3"/>
      <c r="Y724" s="10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BS724" s="3"/>
    </row>
    <row r="725" ht="14.25" customHeight="1">
      <c r="A725" s="6"/>
      <c r="B725" s="6"/>
      <c r="C725" s="6"/>
      <c r="E725" s="3"/>
      <c r="F725" s="3"/>
      <c r="G725" s="3"/>
      <c r="S725" s="3"/>
      <c r="Y725" s="10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BS725" s="3"/>
    </row>
    <row r="726" ht="14.25" customHeight="1">
      <c r="A726" s="6"/>
      <c r="B726" s="6"/>
      <c r="C726" s="6"/>
      <c r="E726" s="3"/>
      <c r="F726" s="3"/>
      <c r="G726" s="3"/>
      <c r="S726" s="3"/>
      <c r="Y726" s="10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BS726" s="3"/>
    </row>
    <row r="727" ht="14.25" customHeight="1">
      <c r="A727" s="6"/>
      <c r="B727" s="6"/>
      <c r="C727" s="6"/>
      <c r="E727" s="3"/>
      <c r="F727" s="3"/>
      <c r="G727" s="3"/>
      <c r="S727" s="3"/>
      <c r="Y727" s="10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BS727" s="3"/>
    </row>
    <row r="728" ht="14.25" customHeight="1">
      <c r="A728" s="6"/>
      <c r="B728" s="6"/>
      <c r="C728" s="6"/>
      <c r="E728" s="3"/>
      <c r="F728" s="3"/>
      <c r="G728" s="3"/>
      <c r="S728" s="3"/>
      <c r="Y728" s="10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BS728" s="3"/>
    </row>
    <row r="729" ht="14.25" customHeight="1">
      <c r="A729" s="6"/>
      <c r="B729" s="6"/>
      <c r="C729" s="6"/>
      <c r="E729" s="3"/>
      <c r="F729" s="3"/>
      <c r="G729" s="3"/>
      <c r="S729" s="3"/>
      <c r="Y729" s="10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BS729" s="3"/>
    </row>
    <row r="730" ht="14.25" customHeight="1">
      <c r="A730" s="6"/>
      <c r="B730" s="6"/>
      <c r="C730" s="6"/>
      <c r="E730" s="3"/>
      <c r="F730" s="3"/>
      <c r="G730" s="3"/>
      <c r="S730" s="3"/>
      <c r="Y730" s="10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BS730" s="3"/>
    </row>
    <row r="731" ht="14.25" customHeight="1">
      <c r="A731" s="6"/>
      <c r="B731" s="6"/>
      <c r="C731" s="6"/>
      <c r="E731" s="3"/>
      <c r="F731" s="3"/>
      <c r="G731" s="3"/>
      <c r="S731" s="3"/>
      <c r="Y731" s="10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BS731" s="3"/>
    </row>
    <row r="732" ht="14.25" customHeight="1">
      <c r="A732" s="6"/>
      <c r="B732" s="6"/>
      <c r="C732" s="6"/>
      <c r="E732" s="3"/>
      <c r="F732" s="3"/>
      <c r="G732" s="3"/>
      <c r="S732" s="3"/>
      <c r="Y732" s="10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BS732" s="3"/>
    </row>
    <row r="733" ht="14.25" customHeight="1">
      <c r="A733" s="6"/>
      <c r="B733" s="6"/>
      <c r="C733" s="6"/>
      <c r="E733" s="3"/>
      <c r="F733" s="3"/>
      <c r="G733" s="3"/>
      <c r="S733" s="3"/>
      <c r="Y733" s="10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BS733" s="3"/>
    </row>
    <row r="734" ht="14.25" customHeight="1">
      <c r="A734" s="6"/>
      <c r="B734" s="6"/>
      <c r="C734" s="6"/>
      <c r="E734" s="3"/>
      <c r="F734" s="3"/>
      <c r="G734" s="3"/>
      <c r="S734" s="3"/>
      <c r="Y734" s="10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BS734" s="3"/>
    </row>
    <row r="735" ht="14.25" customHeight="1">
      <c r="A735" s="6"/>
      <c r="B735" s="6"/>
      <c r="C735" s="6"/>
      <c r="E735" s="3"/>
      <c r="F735" s="3"/>
      <c r="G735" s="3"/>
      <c r="S735" s="3"/>
      <c r="Y735" s="10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BS735" s="3"/>
    </row>
    <row r="736" ht="14.25" customHeight="1">
      <c r="A736" s="6"/>
      <c r="B736" s="6"/>
      <c r="C736" s="6"/>
      <c r="E736" s="3"/>
      <c r="F736" s="3"/>
      <c r="G736" s="3"/>
      <c r="S736" s="3"/>
      <c r="Y736" s="10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BS736" s="3"/>
    </row>
    <row r="737" ht="14.25" customHeight="1">
      <c r="A737" s="6"/>
      <c r="B737" s="6"/>
      <c r="C737" s="6"/>
      <c r="E737" s="3"/>
      <c r="F737" s="3"/>
      <c r="G737" s="3"/>
      <c r="S737" s="3"/>
      <c r="Y737" s="10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BS737" s="3"/>
    </row>
    <row r="738" ht="14.25" customHeight="1">
      <c r="A738" s="6"/>
      <c r="B738" s="6"/>
      <c r="C738" s="6"/>
      <c r="E738" s="3"/>
      <c r="F738" s="3"/>
      <c r="G738" s="3"/>
      <c r="S738" s="3"/>
      <c r="Y738" s="10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BS738" s="3"/>
    </row>
    <row r="739" ht="14.25" customHeight="1">
      <c r="A739" s="6"/>
      <c r="B739" s="6"/>
      <c r="C739" s="6"/>
      <c r="E739" s="3"/>
      <c r="F739" s="3"/>
      <c r="G739" s="3"/>
      <c r="S739" s="3"/>
      <c r="Y739" s="10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BS739" s="3"/>
    </row>
    <row r="740" ht="14.25" customHeight="1">
      <c r="A740" s="6"/>
      <c r="B740" s="6"/>
      <c r="C740" s="6"/>
      <c r="E740" s="3"/>
      <c r="F740" s="3"/>
      <c r="G740" s="3"/>
      <c r="S740" s="3"/>
      <c r="Y740" s="10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BS740" s="3"/>
    </row>
    <row r="741" ht="14.25" customHeight="1">
      <c r="A741" s="6"/>
      <c r="B741" s="6"/>
      <c r="C741" s="6"/>
      <c r="E741" s="3"/>
      <c r="F741" s="3"/>
      <c r="G741" s="3"/>
      <c r="S741" s="3"/>
      <c r="Y741" s="10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BS741" s="3"/>
    </row>
    <row r="742" ht="14.25" customHeight="1">
      <c r="A742" s="6"/>
      <c r="B742" s="6"/>
      <c r="C742" s="6"/>
      <c r="E742" s="3"/>
      <c r="F742" s="3"/>
      <c r="G742" s="3"/>
      <c r="S742" s="3"/>
      <c r="Y742" s="10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BS742" s="3"/>
    </row>
    <row r="743" ht="14.25" customHeight="1">
      <c r="A743" s="6"/>
      <c r="B743" s="6"/>
      <c r="C743" s="6"/>
      <c r="E743" s="3"/>
      <c r="F743" s="3"/>
      <c r="G743" s="3"/>
      <c r="S743" s="3"/>
      <c r="Y743" s="10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BS743" s="3"/>
    </row>
    <row r="744" ht="14.25" customHeight="1">
      <c r="A744" s="6"/>
      <c r="B744" s="6"/>
      <c r="C744" s="6"/>
      <c r="E744" s="3"/>
      <c r="F744" s="3"/>
      <c r="G744" s="3"/>
      <c r="S744" s="3"/>
      <c r="Y744" s="10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BS744" s="3"/>
    </row>
    <row r="745" ht="14.25" customHeight="1">
      <c r="A745" s="6"/>
      <c r="B745" s="6"/>
      <c r="C745" s="6"/>
      <c r="E745" s="3"/>
      <c r="F745" s="3"/>
      <c r="G745" s="3"/>
      <c r="S745" s="3"/>
      <c r="Y745" s="10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BS745" s="3"/>
    </row>
    <row r="746" ht="14.25" customHeight="1">
      <c r="A746" s="6"/>
      <c r="B746" s="6"/>
      <c r="C746" s="6"/>
      <c r="E746" s="3"/>
      <c r="F746" s="3"/>
      <c r="G746" s="3"/>
      <c r="S746" s="3"/>
      <c r="Y746" s="10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BS746" s="3"/>
    </row>
    <row r="747" ht="14.25" customHeight="1">
      <c r="A747" s="6"/>
      <c r="B747" s="6"/>
      <c r="C747" s="6"/>
      <c r="E747" s="3"/>
      <c r="F747" s="3"/>
      <c r="G747" s="3"/>
      <c r="S747" s="3"/>
      <c r="Y747" s="10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BS747" s="3"/>
    </row>
    <row r="748" ht="14.25" customHeight="1">
      <c r="A748" s="6"/>
      <c r="B748" s="6"/>
      <c r="C748" s="6"/>
      <c r="E748" s="3"/>
      <c r="F748" s="3"/>
      <c r="G748" s="3"/>
      <c r="S748" s="3"/>
      <c r="Y748" s="10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BS748" s="3"/>
    </row>
    <row r="749" ht="14.25" customHeight="1">
      <c r="A749" s="6"/>
      <c r="B749" s="6"/>
      <c r="C749" s="6"/>
      <c r="E749" s="3"/>
      <c r="F749" s="3"/>
      <c r="G749" s="3"/>
      <c r="S749" s="3"/>
      <c r="Y749" s="10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BS749" s="3"/>
    </row>
    <row r="750" ht="14.25" customHeight="1">
      <c r="A750" s="6"/>
      <c r="B750" s="6"/>
      <c r="C750" s="6"/>
      <c r="E750" s="3"/>
      <c r="F750" s="3"/>
      <c r="G750" s="3"/>
      <c r="S750" s="3"/>
      <c r="Y750" s="10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BS750" s="3"/>
    </row>
    <row r="751" ht="14.25" customHeight="1">
      <c r="A751" s="6"/>
      <c r="B751" s="6"/>
      <c r="C751" s="6"/>
      <c r="E751" s="3"/>
      <c r="F751" s="3"/>
      <c r="G751" s="3"/>
      <c r="S751" s="3"/>
      <c r="Y751" s="10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BS751" s="3"/>
    </row>
    <row r="752" ht="14.25" customHeight="1">
      <c r="A752" s="6"/>
      <c r="B752" s="6"/>
      <c r="C752" s="6"/>
      <c r="E752" s="3"/>
      <c r="F752" s="3"/>
      <c r="G752" s="3"/>
      <c r="S752" s="3"/>
      <c r="Y752" s="10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BS752" s="3"/>
    </row>
    <row r="753" ht="14.25" customHeight="1">
      <c r="A753" s="6"/>
      <c r="B753" s="6"/>
      <c r="C753" s="6"/>
      <c r="E753" s="3"/>
      <c r="F753" s="3"/>
      <c r="G753" s="3"/>
      <c r="S753" s="3"/>
      <c r="Y753" s="10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BS753" s="3"/>
    </row>
    <row r="754" ht="14.25" customHeight="1">
      <c r="A754" s="6"/>
      <c r="B754" s="6"/>
      <c r="C754" s="6"/>
      <c r="E754" s="3"/>
      <c r="F754" s="3"/>
      <c r="G754" s="3"/>
      <c r="S754" s="3"/>
      <c r="Y754" s="10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BS754" s="3"/>
    </row>
    <row r="755" ht="14.25" customHeight="1">
      <c r="A755" s="6"/>
      <c r="B755" s="6"/>
      <c r="C755" s="6"/>
      <c r="E755" s="3"/>
      <c r="F755" s="3"/>
      <c r="G755" s="3"/>
      <c r="S755" s="3"/>
      <c r="Y755" s="10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BS755" s="3"/>
    </row>
    <row r="756" ht="14.25" customHeight="1">
      <c r="A756" s="6"/>
      <c r="B756" s="6"/>
      <c r="C756" s="6"/>
      <c r="E756" s="3"/>
      <c r="F756" s="3"/>
      <c r="G756" s="3"/>
      <c r="S756" s="3"/>
      <c r="Y756" s="10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BS756" s="3"/>
    </row>
    <row r="757" ht="14.25" customHeight="1">
      <c r="A757" s="6"/>
      <c r="B757" s="6"/>
      <c r="C757" s="6"/>
      <c r="E757" s="3"/>
      <c r="F757" s="3"/>
      <c r="G757" s="3"/>
      <c r="S757" s="3"/>
      <c r="Y757" s="10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BS757" s="3"/>
    </row>
    <row r="758" ht="14.25" customHeight="1">
      <c r="A758" s="6"/>
      <c r="B758" s="6"/>
      <c r="C758" s="6"/>
      <c r="E758" s="3"/>
      <c r="F758" s="3"/>
      <c r="G758" s="3"/>
      <c r="S758" s="3"/>
      <c r="Y758" s="10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BS758" s="3"/>
    </row>
    <row r="759" ht="14.25" customHeight="1">
      <c r="A759" s="6"/>
      <c r="B759" s="6"/>
      <c r="C759" s="6"/>
      <c r="E759" s="3"/>
      <c r="F759" s="3"/>
      <c r="G759" s="3"/>
      <c r="S759" s="3"/>
      <c r="Y759" s="10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BS759" s="3"/>
    </row>
    <row r="760" ht="14.25" customHeight="1">
      <c r="A760" s="6"/>
      <c r="B760" s="6"/>
      <c r="C760" s="6"/>
      <c r="E760" s="3"/>
      <c r="F760" s="3"/>
      <c r="G760" s="3"/>
      <c r="S760" s="3"/>
      <c r="Y760" s="10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BS760" s="3"/>
    </row>
    <row r="761" ht="14.25" customHeight="1">
      <c r="A761" s="6"/>
      <c r="B761" s="6"/>
      <c r="C761" s="6"/>
      <c r="E761" s="3"/>
      <c r="F761" s="3"/>
      <c r="G761" s="3"/>
      <c r="S761" s="3"/>
      <c r="Y761" s="10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BS761" s="3"/>
    </row>
    <row r="762" ht="14.25" customHeight="1">
      <c r="A762" s="6"/>
      <c r="B762" s="6"/>
      <c r="C762" s="6"/>
      <c r="E762" s="3"/>
      <c r="F762" s="3"/>
      <c r="G762" s="3"/>
      <c r="S762" s="3"/>
      <c r="Y762" s="10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BS762" s="3"/>
    </row>
    <row r="763" ht="14.25" customHeight="1">
      <c r="A763" s="6"/>
      <c r="B763" s="6"/>
      <c r="C763" s="6"/>
      <c r="E763" s="3"/>
      <c r="F763" s="3"/>
      <c r="G763" s="3"/>
      <c r="S763" s="3"/>
      <c r="Y763" s="10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BS763" s="3"/>
    </row>
    <row r="764" ht="14.25" customHeight="1">
      <c r="A764" s="6"/>
      <c r="B764" s="6"/>
      <c r="C764" s="6"/>
      <c r="E764" s="3"/>
      <c r="F764" s="3"/>
      <c r="G764" s="3"/>
      <c r="S764" s="3"/>
      <c r="Y764" s="10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BS764" s="3"/>
    </row>
    <row r="765" ht="14.25" customHeight="1">
      <c r="A765" s="6"/>
      <c r="B765" s="6"/>
      <c r="C765" s="6"/>
      <c r="E765" s="3"/>
      <c r="F765" s="3"/>
      <c r="G765" s="3"/>
      <c r="S765" s="3"/>
      <c r="Y765" s="10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BS765" s="3"/>
    </row>
    <row r="766" ht="14.25" customHeight="1">
      <c r="A766" s="6"/>
      <c r="B766" s="6"/>
      <c r="C766" s="6"/>
      <c r="E766" s="3"/>
      <c r="F766" s="3"/>
      <c r="G766" s="3"/>
      <c r="S766" s="3"/>
      <c r="Y766" s="10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BS766" s="3"/>
    </row>
    <row r="767" ht="14.25" customHeight="1">
      <c r="A767" s="6"/>
      <c r="B767" s="6"/>
      <c r="C767" s="6"/>
      <c r="E767" s="3"/>
      <c r="F767" s="3"/>
      <c r="G767" s="3"/>
      <c r="S767" s="3"/>
      <c r="Y767" s="10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BS767" s="3"/>
    </row>
    <row r="768" ht="14.25" customHeight="1">
      <c r="A768" s="6"/>
      <c r="B768" s="6"/>
      <c r="C768" s="6"/>
      <c r="E768" s="3"/>
      <c r="F768" s="3"/>
      <c r="G768" s="3"/>
      <c r="S768" s="3"/>
      <c r="Y768" s="10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BS768" s="3"/>
    </row>
    <row r="769" ht="14.25" customHeight="1">
      <c r="A769" s="6"/>
      <c r="B769" s="6"/>
      <c r="C769" s="6"/>
      <c r="E769" s="3"/>
      <c r="F769" s="3"/>
      <c r="G769" s="3"/>
      <c r="S769" s="3"/>
      <c r="Y769" s="10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BS769" s="3"/>
    </row>
    <row r="770" ht="14.25" customHeight="1">
      <c r="A770" s="6"/>
      <c r="B770" s="6"/>
      <c r="C770" s="6"/>
      <c r="E770" s="3"/>
      <c r="F770" s="3"/>
      <c r="G770" s="3"/>
      <c r="S770" s="3"/>
      <c r="Y770" s="10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BS770" s="3"/>
    </row>
    <row r="771" ht="14.25" customHeight="1">
      <c r="A771" s="6"/>
      <c r="B771" s="6"/>
      <c r="C771" s="6"/>
      <c r="E771" s="3"/>
      <c r="F771" s="3"/>
      <c r="G771" s="3"/>
      <c r="S771" s="3"/>
      <c r="Y771" s="10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BS771" s="3"/>
    </row>
    <row r="772" ht="14.25" customHeight="1">
      <c r="A772" s="6"/>
      <c r="B772" s="6"/>
      <c r="C772" s="6"/>
      <c r="E772" s="3"/>
      <c r="F772" s="3"/>
      <c r="G772" s="3"/>
      <c r="S772" s="3"/>
      <c r="Y772" s="10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BS772" s="3"/>
    </row>
    <row r="773" ht="14.25" customHeight="1">
      <c r="A773" s="6"/>
      <c r="B773" s="6"/>
      <c r="C773" s="6"/>
      <c r="E773" s="3"/>
      <c r="F773" s="3"/>
      <c r="G773" s="3"/>
      <c r="S773" s="3"/>
      <c r="Y773" s="10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BS773" s="3"/>
    </row>
    <row r="774" ht="14.25" customHeight="1">
      <c r="A774" s="6"/>
      <c r="B774" s="6"/>
      <c r="C774" s="6"/>
      <c r="E774" s="3"/>
      <c r="F774" s="3"/>
      <c r="G774" s="3"/>
      <c r="S774" s="3"/>
      <c r="Y774" s="10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BS774" s="3"/>
    </row>
    <row r="775" ht="14.25" customHeight="1">
      <c r="A775" s="6"/>
      <c r="B775" s="6"/>
      <c r="C775" s="6"/>
      <c r="E775" s="3"/>
      <c r="F775" s="3"/>
      <c r="G775" s="3"/>
      <c r="S775" s="3"/>
      <c r="Y775" s="10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BS775" s="3"/>
    </row>
    <row r="776" ht="14.25" customHeight="1">
      <c r="A776" s="6"/>
      <c r="B776" s="6"/>
      <c r="C776" s="6"/>
      <c r="E776" s="3"/>
      <c r="F776" s="3"/>
      <c r="G776" s="3"/>
      <c r="S776" s="3"/>
      <c r="Y776" s="10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BS776" s="3"/>
    </row>
    <row r="777" ht="14.25" customHeight="1">
      <c r="A777" s="6"/>
      <c r="B777" s="6"/>
      <c r="C777" s="6"/>
      <c r="E777" s="3"/>
      <c r="F777" s="3"/>
      <c r="G777" s="3"/>
      <c r="S777" s="3"/>
      <c r="Y777" s="10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BS777" s="3"/>
    </row>
    <row r="778" ht="14.25" customHeight="1">
      <c r="A778" s="6"/>
      <c r="B778" s="6"/>
      <c r="C778" s="6"/>
      <c r="E778" s="3"/>
      <c r="F778" s="3"/>
      <c r="G778" s="3"/>
      <c r="S778" s="3"/>
      <c r="Y778" s="10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BS778" s="3"/>
    </row>
    <row r="779" ht="14.25" customHeight="1">
      <c r="A779" s="6"/>
      <c r="B779" s="6"/>
      <c r="C779" s="6"/>
      <c r="E779" s="3"/>
      <c r="F779" s="3"/>
      <c r="G779" s="3"/>
      <c r="S779" s="3"/>
      <c r="Y779" s="10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BS779" s="3"/>
    </row>
    <row r="780" ht="14.25" customHeight="1">
      <c r="A780" s="6"/>
      <c r="B780" s="6"/>
      <c r="C780" s="6"/>
      <c r="E780" s="3"/>
      <c r="F780" s="3"/>
      <c r="G780" s="3"/>
      <c r="S780" s="3"/>
      <c r="Y780" s="10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BS780" s="3"/>
    </row>
    <row r="781" ht="14.25" customHeight="1">
      <c r="A781" s="6"/>
      <c r="B781" s="6"/>
      <c r="C781" s="6"/>
      <c r="E781" s="3"/>
      <c r="F781" s="3"/>
      <c r="G781" s="3"/>
      <c r="S781" s="3"/>
      <c r="Y781" s="10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BS781" s="3"/>
    </row>
    <row r="782" ht="14.25" customHeight="1">
      <c r="A782" s="6"/>
      <c r="B782" s="6"/>
      <c r="C782" s="6"/>
      <c r="E782" s="3"/>
      <c r="F782" s="3"/>
      <c r="G782" s="3"/>
      <c r="S782" s="3"/>
      <c r="Y782" s="10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BS782" s="3"/>
    </row>
    <row r="783" ht="14.25" customHeight="1">
      <c r="A783" s="6"/>
      <c r="B783" s="6"/>
      <c r="C783" s="6"/>
      <c r="E783" s="3"/>
      <c r="F783" s="3"/>
      <c r="G783" s="3"/>
      <c r="S783" s="3"/>
      <c r="Y783" s="10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BS783" s="3"/>
    </row>
    <row r="784" ht="14.25" customHeight="1">
      <c r="A784" s="6"/>
      <c r="B784" s="6"/>
      <c r="C784" s="6"/>
      <c r="E784" s="3"/>
      <c r="F784" s="3"/>
      <c r="G784" s="3"/>
      <c r="S784" s="3"/>
      <c r="Y784" s="10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BS784" s="3"/>
    </row>
    <row r="785" ht="14.25" customHeight="1">
      <c r="A785" s="6"/>
      <c r="B785" s="6"/>
      <c r="C785" s="6"/>
      <c r="E785" s="3"/>
      <c r="F785" s="3"/>
      <c r="G785" s="3"/>
      <c r="S785" s="3"/>
      <c r="Y785" s="10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BS785" s="3"/>
    </row>
    <row r="786" ht="14.25" customHeight="1">
      <c r="A786" s="6"/>
      <c r="B786" s="6"/>
      <c r="C786" s="6"/>
      <c r="E786" s="3"/>
      <c r="F786" s="3"/>
      <c r="G786" s="3"/>
      <c r="S786" s="3"/>
      <c r="Y786" s="10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BS786" s="3"/>
    </row>
    <row r="787" ht="14.25" customHeight="1">
      <c r="A787" s="6"/>
      <c r="B787" s="6"/>
      <c r="C787" s="6"/>
      <c r="E787" s="3"/>
      <c r="F787" s="3"/>
      <c r="G787" s="3"/>
      <c r="S787" s="3"/>
      <c r="Y787" s="10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BS787" s="3"/>
    </row>
    <row r="788" ht="14.25" customHeight="1">
      <c r="A788" s="6"/>
      <c r="B788" s="6"/>
      <c r="C788" s="6"/>
      <c r="E788" s="3"/>
      <c r="F788" s="3"/>
      <c r="G788" s="3"/>
      <c r="S788" s="3"/>
      <c r="Y788" s="10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BS788" s="3"/>
    </row>
    <row r="789" ht="14.25" customHeight="1">
      <c r="A789" s="6"/>
      <c r="B789" s="6"/>
      <c r="C789" s="6"/>
      <c r="E789" s="3"/>
      <c r="F789" s="3"/>
      <c r="G789" s="3"/>
      <c r="S789" s="3"/>
      <c r="Y789" s="10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BS789" s="3"/>
    </row>
    <row r="790" ht="14.25" customHeight="1">
      <c r="A790" s="6"/>
      <c r="B790" s="6"/>
      <c r="C790" s="6"/>
      <c r="E790" s="3"/>
      <c r="F790" s="3"/>
      <c r="G790" s="3"/>
      <c r="S790" s="3"/>
      <c r="Y790" s="10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BS790" s="3"/>
    </row>
    <row r="791" ht="14.25" customHeight="1">
      <c r="A791" s="6"/>
      <c r="B791" s="6"/>
      <c r="C791" s="6"/>
      <c r="E791" s="3"/>
      <c r="F791" s="3"/>
      <c r="G791" s="3"/>
      <c r="S791" s="3"/>
      <c r="Y791" s="10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BS791" s="3"/>
    </row>
    <row r="792" ht="14.25" customHeight="1">
      <c r="A792" s="6"/>
      <c r="B792" s="6"/>
      <c r="C792" s="6"/>
      <c r="E792" s="3"/>
      <c r="F792" s="3"/>
      <c r="G792" s="3"/>
      <c r="S792" s="3"/>
      <c r="Y792" s="10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BS792" s="3"/>
    </row>
    <row r="793" ht="14.25" customHeight="1">
      <c r="A793" s="6"/>
      <c r="B793" s="6"/>
      <c r="C793" s="6"/>
      <c r="E793" s="3"/>
      <c r="F793" s="3"/>
      <c r="G793" s="3"/>
      <c r="S793" s="3"/>
      <c r="Y793" s="10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BS793" s="3"/>
    </row>
    <row r="794" ht="14.25" customHeight="1">
      <c r="A794" s="6"/>
      <c r="B794" s="6"/>
      <c r="C794" s="6"/>
      <c r="E794" s="3"/>
      <c r="F794" s="3"/>
      <c r="G794" s="3"/>
      <c r="S794" s="3"/>
      <c r="Y794" s="10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BS794" s="3"/>
    </row>
    <row r="795" ht="14.25" customHeight="1">
      <c r="A795" s="6"/>
      <c r="B795" s="6"/>
      <c r="C795" s="6"/>
      <c r="E795" s="3"/>
      <c r="F795" s="3"/>
      <c r="G795" s="3"/>
      <c r="S795" s="3"/>
      <c r="Y795" s="10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BS795" s="3"/>
    </row>
    <row r="796" ht="14.25" customHeight="1">
      <c r="A796" s="6"/>
      <c r="B796" s="6"/>
      <c r="C796" s="6"/>
      <c r="E796" s="3"/>
      <c r="F796" s="3"/>
      <c r="G796" s="3"/>
      <c r="S796" s="3"/>
      <c r="Y796" s="10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BS796" s="3"/>
    </row>
    <row r="797" ht="14.25" customHeight="1">
      <c r="A797" s="6"/>
      <c r="B797" s="6"/>
      <c r="C797" s="6"/>
      <c r="E797" s="3"/>
      <c r="F797" s="3"/>
      <c r="G797" s="3"/>
      <c r="S797" s="3"/>
      <c r="Y797" s="10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BS797" s="3"/>
    </row>
    <row r="798" ht="14.25" customHeight="1">
      <c r="A798" s="6"/>
      <c r="B798" s="6"/>
      <c r="C798" s="6"/>
      <c r="E798" s="3"/>
      <c r="F798" s="3"/>
      <c r="G798" s="3"/>
      <c r="S798" s="3"/>
      <c r="Y798" s="10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BS798" s="3"/>
    </row>
    <row r="799" ht="14.25" customHeight="1">
      <c r="A799" s="6"/>
      <c r="B799" s="6"/>
      <c r="C799" s="6"/>
      <c r="E799" s="3"/>
      <c r="F799" s="3"/>
      <c r="G799" s="3"/>
      <c r="S799" s="3"/>
      <c r="Y799" s="10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BS799" s="3"/>
    </row>
    <row r="800" ht="14.25" customHeight="1">
      <c r="A800" s="6"/>
      <c r="B800" s="6"/>
      <c r="C800" s="6"/>
      <c r="E800" s="3"/>
      <c r="F800" s="3"/>
      <c r="G800" s="3"/>
      <c r="S800" s="3"/>
      <c r="Y800" s="10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BS800" s="3"/>
    </row>
    <row r="801" ht="14.25" customHeight="1">
      <c r="A801" s="6"/>
      <c r="B801" s="6"/>
      <c r="C801" s="6"/>
      <c r="E801" s="3"/>
      <c r="F801" s="3"/>
      <c r="G801" s="3"/>
      <c r="S801" s="3"/>
      <c r="Y801" s="10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BS801" s="3"/>
    </row>
    <row r="802" ht="14.25" customHeight="1">
      <c r="A802" s="6"/>
      <c r="B802" s="6"/>
      <c r="C802" s="6"/>
      <c r="E802" s="3"/>
      <c r="F802" s="3"/>
      <c r="G802" s="3"/>
      <c r="S802" s="3"/>
      <c r="Y802" s="10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BS802" s="3"/>
    </row>
    <row r="803" ht="14.25" customHeight="1">
      <c r="A803" s="6"/>
      <c r="B803" s="6"/>
      <c r="C803" s="6"/>
      <c r="E803" s="3"/>
      <c r="F803" s="3"/>
      <c r="G803" s="3"/>
      <c r="S803" s="3"/>
      <c r="Y803" s="10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BS803" s="3"/>
    </row>
    <row r="804" ht="14.25" customHeight="1">
      <c r="A804" s="6"/>
      <c r="B804" s="6"/>
      <c r="C804" s="6"/>
      <c r="E804" s="3"/>
      <c r="F804" s="3"/>
      <c r="G804" s="3"/>
      <c r="S804" s="3"/>
      <c r="Y804" s="10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BS804" s="3"/>
    </row>
    <row r="805" ht="14.25" customHeight="1">
      <c r="A805" s="6"/>
      <c r="B805" s="6"/>
      <c r="C805" s="6"/>
      <c r="E805" s="3"/>
      <c r="F805" s="3"/>
      <c r="G805" s="3"/>
      <c r="S805" s="3"/>
      <c r="Y805" s="10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BS805" s="3"/>
    </row>
    <row r="806" ht="14.25" customHeight="1">
      <c r="A806" s="6"/>
      <c r="B806" s="6"/>
      <c r="C806" s="6"/>
      <c r="E806" s="3"/>
      <c r="F806" s="3"/>
      <c r="G806" s="3"/>
      <c r="S806" s="3"/>
      <c r="Y806" s="10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BS806" s="3"/>
    </row>
    <row r="807" ht="14.25" customHeight="1">
      <c r="A807" s="6"/>
      <c r="B807" s="6"/>
      <c r="C807" s="6"/>
      <c r="E807" s="3"/>
      <c r="F807" s="3"/>
      <c r="G807" s="3"/>
      <c r="S807" s="3"/>
      <c r="Y807" s="10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BS807" s="3"/>
    </row>
    <row r="808" ht="14.25" customHeight="1">
      <c r="A808" s="6"/>
      <c r="B808" s="6"/>
      <c r="C808" s="6"/>
      <c r="E808" s="3"/>
      <c r="F808" s="3"/>
      <c r="G808" s="3"/>
      <c r="S808" s="3"/>
      <c r="Y808" s="10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BS808" s="3"/>
    </row>
    <row r="809" ht="14.25" customHeight="1">
      <c r="A809" s="6"/>
      <c r="B809" s="6"/>
      <c r="C809" s="6"/>
      <c r="E809" s="3"/>
      <c r="F809" s="3"/>
      <c r="G809" s="3"/>
      <c r="S809" s="3"/>
      <c r="Y809" s="10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BS809" s="3"/>
    </row>
    <row r="810" ht="14.25" customHeight="1">
      <c r="A810" s="6"/>
      <c r="B810" s="6"/>
      <c r="C810" s="6"/>
      <c r="E810" s="3"/>
      <c r="F810" s="3"/>
      <c r="G810" s="3"/>
      <c r="S810" s="3"/>
      <c r="Y810" s="10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BS810" s="3"/>
    </row>
    <row r="811" ht="14.25" customHeight="1">
      <c r="A811" s="6"/>
      <c r="B811" s="6"/>
      <c r="C811" s="6"/>
      <c r="E811" s="3"/>
      <c r="F811" s="3"/>
      <c r="G811" s="3"/>
      <c r="S811" s="3"/>
      <c r="Y811" s="10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BS811" s="3"/>
    </row>
    <row r="812" ht="14.25" customHeight="1">
      <c r="A812" s="6"/>
      <c r="B812" s="6"/>
      <c r="C812" s="6"/>
      <c r="E812" s="3"/>
      <c r="F812" s="3"/>
      <c r="G812" s="3"/>
      <c r="S812" s="3"/>
      <c r="Y812" s="10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BS812" s="3"/>
    </row>
    <row r="813" ht="14.25" customHeight="1">
      <c r="A813" s="6"/>
      <c r="B813" s="6"/>
      <c r="C813" s="6"/>
      <c r="E813" s="3"/>
      <c r="F813" s="3"/>
      <c r="G813" s="3"/>
      <c r="S813" s="3"/>
      <c r="Y813" s="10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BS813" s="3"/>
    </row>
    <row r="814" ht="14.25" customHeight="1">
      <c r="A814" s="6"/>
      <c r="B814" s="6"/>
      <c r="C814" s="6"/>
      <c r="E814" s="3"/>
      <c r="F814" s="3"/>
      <c r="G814" s="3"/>
      <c r="S814" s="3"/>
      <c r="Y814" s="10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BS814" s="3"/>
    </row>
    <row r="815" ht="14.25" customHeight="1">
      <c r="A815" s="6"/>
      <c r="B815" s="6"/>
      <c r="C815" s="6"/>
      <c r="E815" s="3"/>
      <c r="F815" s="3"/>
      <c r="G815" s="3"/>
      <c r="S815" s="3"/>
      <c r="Y815" s="10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BS815" s="3"/>
    </row>
    <row r="816" ht="14.25" customHeight="1">
      <c r="A816" s="6"/>
      <c r="B816" s="6"/>
      <c r="C816" s="6"/>
      <c r="E816" s="3"/>
      <c r="F816" s="3"/>
      <c r="G816" s="3"/>
      <c r="S816" s="3"/>
      <c r="Y816" s="10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BS816" s="3"/>
    </row>
    <row r="817" ht="14.25" customHeight="1">
      <c r="A817" s="6"/>
      <c r="B817" s="6"/>
      <c r="C817" s="6"/>
      <c r="E817" s="3"/>
      <c r="F817" s="3"/>
      <c r="G817" s="3"/>
      <c r="S817" s="3"/>
      <c r="Y817" s="10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BS817" s="3"/>
    </row>
    <row r="818" ht="14.25" customHeight="1">
      <c r="A818" s="6"/>
      <c r="B818" s="6"/>
      <c r="C818" s="6"/>
      <c r="E818" s="3"/>
      <c r="F818" s="3"/>
      <c r="G818" s="3"/>
      <c r="S818" s="3"/>
      <c r="Y818" s="10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BS818" s="3"/>
    </row>
    <row r="819" ht="14.25" customHeight="1">
      <c r="A819" s="6"/>
      <c r="B819" s="6"/>
      <c r="C819" s="6"/>
      <c r="E819" s="3"/>
      <c r="F819" s="3"/>
      <c r="G819" s="3"/>
      <c r="S819" s="3"/>
      <c r="Y819" s="10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BS819" s="3"/>
    </row>
    <row r="820" ht="14.25" customHeight="1">
      <c r="A820" s="6"/>
      <c r="B820" s="6"/>
      <c r="C820" s="6"/>
      <c r="E820" s="3"/>
      <c r="F820" s="3"/>
      <c r="G820" s="3"/>
      <c r="S820" s="3"/>
      <c r="Y820" s="10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BS820" s="3"/>
    </row>
    <row r="821" ht="14.25" customHeight="1">
      <c r="A821" s="6"/>
      <c r="B821" s="6"/>
      <c r="C821" s="6"/>
      <c r="E821" s="3"/>
      <c r="F821" s="3"/>
      <c r="G821" s="3"/>
      <c r="S821" s="3"/>
      <c r="Y821" s="10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BS821" s="3"/>
    </row>
    <row r="822" ht="14.25" customHeight="1">
      <c r="A822" s="6"/>
      <c r="B822" s="6"/>
      <c r="C822" s="6"/>
      <c r="E822" s="3"/>
      <c r="F822" s="3"/>
      <c r="G822" s="3"/>
      <c r="S822" s="3"/>
      <c r="Y822" s="10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BS822" s="3"/>
    </row>
    <row r="823" ht="14.25" customHeight="1">
      <c r="A823" s="6"/>
      <c r="B823" s="6"/>
      <c r="C823" s="6"/>
      <c r="E823" s="3"/>
      <c r="F823" s="3"/>
      <c r="G823" s="3"/>
      <c r="S823" s="3"/>
      <c r="Y823" s="10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BS823" s="3"/>
    </row>
    <row r="824" ht="14.25" customHeight="1">
      <c r="A824" s="6"/>
      <c r="B824" s="6"/>
      <c r="C824" s="6"/>
      <c r="E824" s="3"/>
      <c r="F824" s="3"/>
      <c r="G824" s="3"/>
      <c r="S824" s="3"/>
      <c r="Y824" s="10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BS824" s="3"/>
    </row>
    <row r="825" ht="14.25" customHeight="1">
      <c r="A825" s="6"/>
      <c r="B825" s="6"/>
      <c r="C825" s="6"/>
      <c r="E825" s="3"/>
      <c r="F825" s="3"/>
      <c r="G825" s="3"/>
      <c r="S825" s="3"/>
      <c r="Y825" s="10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BS825" s="3"/>
    </row>
    <row r="826" ht="14.25" customHeight="1">
      <c r="A826" s="6"/>
      <c r="B826" s="6"/>
      <c r="C826" s="6"/>
      <c r="E826" s="3"/>
      <c r="F826" s="3"/>
      <c r="G826" s="3"/>
      <c r="S826" s="3"/>
      <c r="Y826" s="10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BS826" s="3"/>
    </row>
    <row r="827" ht="14.25" customHeight="1">
      <c r="A827" s="6"/>
      <c r="B827" s="6"/>
      <c r="C827" s="6"/>
      <c r="E827" s="3"/>
      <c r="F827" s="3"/>
      <c r="G827" s="3"/>
      <c r="S827" s="3"/>
      <c r="Y827" s="10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BS827" s="3"/>
    </row>
    <row r="828" ht="14.25" customHeight="1">
      <c r="A828" s="6"/>
      <c r="B828" s="6"/>
      <c r="C828" s="6"/>
      <c r="E828" s="3"/>
      <c r="F828" s="3"/>
      <c r="G828" s="3"/>
      <c r="S828" s="3"/>
      <c r="Y828" s="10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BS828" s="3"/>
    </row>
    <row r="829" ht="14.25" customHeight="1">
      <c r="A829" s="6"/>
      <c r="B829" s="6"/>
      <c r="C829" s="6"/>
      <c r="E829" s="3"/>
      <c r="F829" s="3"/>
      <c r="G829" s="3"/>
      <c r="S829" s="3"/>
      <c r="Y829" s="10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BS829" s="3"/>
    </row>
    <row r="830" ht="14.25" customHeight="1">
      <c r="A830" s="6"/>
      <c r="B830" s="6"/>
      <c r="C830" s="6"/>
      <c r="E830" s="3"/>
      <c r="F830" s="3"/>
      <c r="G830" s="3"/>
      <c r="S830" s="3"/>
      <c r="Y830" s="10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BS830" s="3"/>
    </row>
    <row r="831" ht="14.25" customHeight="1">
      <c r="A831" s="6"/>
      <c r="B831" s="6"/>
      <c r="C831" s="6"/>
      <c r="E831" s="3"/>
      <c r="F831" s="3"/>
      <c r="G831" s="3"/>
      <c r="S831" s="3"/>
      <c r="Y831" s="10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BS831" s="3"/>
    </row>
    <row r="832" ht="14.25" customHeight="1">
      <c r="A832" s="6"/>
      <c r="B832" s="6"/>
      <c r="C832" s="6"/>
      <c r="E832" s="3"/>
      <c r="F832" s="3"/>
      <c r="G832" s="3"/>
      <c r="S832" s="3"/>
      <c r="Y832" s="10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BS832" s="3"/>
    </row>
    <row r="833" ht="14.25" customHeight="1">
      <c r="A833" s="6"/>
      <c r="B833" s="6"/>
      <c r="C833" s="6"/>
      <c r="E833" s="3"/>
      <c r="F833" s="3"/>
      <c r="G833" s="3"/>
      <c r="S833" s="3"/>
      <c r="Y833" s="10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BS833" s="3"/>
    </row>
    <row r="834" ht="14.25" customHeight="1">
      <c r="A834" s="6"/>
      <c r="B834" s="6"/>
      <c r="C834" s="6"/>
      <c r="E834" s="3"/>
      <c r="F834" s="3"/>
      <c r="G834" s="3"/>
      <c r="S834" s="3"/>
      <c r="Y834" s="10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BS834" s="3"/>
    </row>
    <row r="835" ht="14.25" customHeight="1">
      <c r="A835" s="6"/>
      <c r="B835" s="6"/>
      <c r="C835" s="6"/>
      <c r="E835" s="3"/>
      <c r="F835" s="3"/>
      <c r="G835" s="3"/>
      <c r="S835" s="3"/>
      <c r="Y835" s="10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BS835" s="3"/>
    </row>
    <row r="836" ht="14.25" customHeight="1">
      <c r="A836" s="6"/>
      <c r="B836" s="6"/>
      <c r="C836" s="6"/>
      <c r="E836" s="3"/>
      <c r="F836" s="3"/>
      <c r="G836" s="3"/>
      <c r="S836" s="3"/>
      <c r="Y836" s="10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BS836" s="3"/>
    </row>
    <row r="837" ht="14.25" customHeight="1">
      <c r="A837" s="6"/>
      <c r="B837" s="6"/>
      <c r="C837" s="6"/>
      <c r="E837" s="3"/>
      <c r="F837" s="3"/>
      <c r="G837" s="3"/>
      <c r="S837" s="3"/>
      <c r="Y837" s="10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BS837" s="3"/>
    </row>
    <row r="838" ht="14.25" customHeight="1">
      <c r="A838" s="6"/>
      <c r="B838" s="6"/>
      <c r="C838" s="6"/>
      <c r="E838" s="3"/>
      <c r="F838" s="3"/>
      <c r="G838" s="3"/>
      <c r="S838" s="3"/>
      <c r="Y838" s="10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BS838" s="3"/>
    </row>
    <row r="839" ht="14.25" customHeight="1">
      <c r="A839" s="6"/>
      <c r="B839" s="6"/>
      <c r="C839" s="6"/>
      <c r="E839" s="3"/>
      <c r="F839" s="3"/>
      <c r="G839" s="3"/>
      <c r="S839" s="3"/>
      <c r="Y839" s="10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BS839" s="3"/>
    </row>
    <row r="840" ht="14.25" customHeight="1">
      <c r="A840" s="6"/>
      <c r="B840" s="6"/>
      <c r="C840" s="6"/>
      <c r="E840" s="3"/>
      <c r="F840" s="3"/>
      <c r="G840" s="3"/>
      <c r="S840" s="3"/>
      <c r="Y840" s="10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BS840" s="3"/>
    </row>
    <row r="841" ht="14.25" customHeight="1">
      <c r="A841" s="6"/>
      <c r="B841" s="6"/>
      <c r="C841" s="6"/>
      <c r="E841" s="3"/>
      <c r="F841" s="3"/>
      <c r="G841" s="3"/>
      <c r="S841" s="3"/>
      <c r="Y841" s="10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BS841" s="3"/>
    </row>
    <row r="842" ht="14.25" customHeight="1">
      <c r="A842" s="6"/>
      <c r="B842" s="6"/>
      <c r="C842" s="6"/>
      <c r="E842" s="3"/>
      <c r="F842" s="3"/>
      <c r="G842" s="3"/>
      <c r="S842" s="3"/>
      <c r="Y842" s="10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BS842" s="3"/>
    </row>
    <row r="843" ht="14.25" customHeight="1">
      <c r="A843" s="6"/>
      <c r="B843" s="6"/>
      <c r="C843" s="6"/>
      <c r="E843" s="3"/>
      <c r="F843" s="3"/>
      <c r="G843" s="3"/>
      <c r="S843" s="3"/>
      <c r="Y843" s="10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BS843" s="3"/>
    </row>
    <row r="844" ht="14.25" customHeight="1">
      <c r="A844" s="6"/>
      <c r="B844" s="6"/>
      <c r="C844" s="6"/>
      <c r="E844" s="3"/>
      <c r="F844" s="3"/>
      <c r="G844" s="3"/>
      <c r="S844" s="3"/>
      <c r="Y844" s="10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BS844" s="3"/>
    </row>
    <row r="845" ht="14.25" customHeight="1">
      <c r="A845" s="6"/>
      <c r="B845" s="6"/>
      <c r="C845" s="6"/>
      <c r="E845" s="3"/>
      <c r="F845" s="3"/>
      <c r="G845" s="3"/>
      <c r="S845" s="3"/>
      <c r="Y845" s="10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BS845" s="3"/>
    </row>
    <row r="846" ht="14.25" customHeight="1">
      <c r="A846" s="6"/>
      <c r="B846" s="6"/>
      <c r="C846" s="6"/>
      <c r="E846" s="3"/>
      <c r="F846" s="3"/>
      <c r="G846" s="3"/>
      <c r="S846" s="3"/>
      <c r="Y846" s="10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BS846" s="3"/>
    </row>
    <row r="847" ht="14.25" customHeight="1">
      <c r="A847" s="6"/>
      <c r="B847" s="6"/>
      <c r="C847" s="6"/>
      <c r="E847" s="3"/>
      <c r="F847" s="3"/>
      <c r="G847" s="3"/>
      <c r="S847" s="3"/>
      <c r="Y847" s="10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BS847" s="3"/>
    </row>
    <row r="848" ht="14.25" customHeight="1">
      <c r="A848" s="6"/>
      <c r="B848" s="6"/>
      <c r="C848" s="6"/>
      <c r="E848" s="3"/>
      <c r="F848" s="3"/>
      <c r="G848" s="3"/>
      <c r="S848" s="3"/>
      <c r="Y848" s="10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BS848" s="3"/>
    </row>
    <row r="849" ht="14.25" customHeight="1">
      <c r="A849" s="6"/>
      <c r="B849" s="6"/>
      <c r="C849" s="6"/>
      <c r="E849" s="3"/>
      <c r="F849" s="3"/>
      <c r="G849" s="3"/>
      <c r="S849" s="3"/>
      <c r="Y849" s="10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BS849" s="3"/>
    </row>
    <row r="850" ht="14.25" customHeight="1">
      <c r="A850" s="6"/>
      <c r="B850" s="6"/>
      <c r="C850" s="6"/>
      <c r="E850" s="3"/>
      <c r="F850" s="3"/>
      <c r="G850" s="3"/>
      <c r="S850" s="3"/>
      <c r="Y850" s="10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BS850" s="3"/>
    </row>
    <row r="851" ht="14.25" customHeight="1">
      <c r="A851" s="6"/>
      <c r="B851" s="6"/>
      <c r="C851" s="6"/>
      <c r="E851" s="3"/>
      <c r="F851" s="3"/>
      <c r="G851" s="3"/>
      <c r="S851" s="3"/>
      <c r="Y851" s="10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BS851" s="3"/>
    </row>
    <row r="852" ht="14.25" customHeight="1">
      <c r="A852" s="6"/>
      <c r="B852" s="6"/>
      <c r="C852" s="6"/>
      <c r="E852" s="3"/>
      <c r="F852" s="3"/>
      <c r="G852" s="3"/>
      <c r="S852" s="3"/>
      <c r="Y852" s="10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BS852" s="3"/>
    </row>
    <row r="853" ht="14.25" customHeight="1">
      <c r="A853" s="6"/>
      <c r="B853" s="6"/>
      <c r="C853" s="6"/>
      <c r="E853" s="3"/>
      <c r="F853" s="3"/>
      <c r="G853" s="3"/>
      <c r="S853" s="3"/>
      <c r="Y853" s="10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BS853" s="3"/>
    </row>
    <row r="854" ht="14.25" customHeight="1">
      <c r="A854" s="6"/>
      <c r="B854" s="6"/>
      <c r="C854" s="6"/>
      <c r="E854" s="3"/>
      <c r="F854" s="3"/>
      <c r="G854" s="3"/>
      <c r="S854" s="3"/>
      <c r="Y854" s="10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BS854" s="3"/>
    </row>
    <row r="855" ht="14.25" customHeight="1">
      <c r="A855" s="6"/>
      <c r="B855" s="6"/>
      <c r="C855" s="6"/>
      <c r="E855" s="3"/>
      <c r="F855" s="3"/>
      <c r="G855" s="3"/>
      <c r="S855" s="3"/>
      <c r="Y855" s="10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BS855" s="3"/>
    </row>
    <row r="856" ht="14.25" customHeight="1">
      <c r="A856" s="6"/>
      <c r="B856" s="6"/>
      <c r="C856" s="6"/>
      <c r="E856" s="3"/>
      <c r="F856" s="3"/>
      <c r="G856" s="3"/>
      <c r="S856" s="3"/>
      <c r="Y856" s="10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BS856" s="3"/>
    </row>
    <row r="857" ht="14.25" customHeight="1">
      <c r="A857" s="6"/>
      <c r="B857" s="6"/>
      <c r="C857" s="6"/>
      <c r="E857" s="3"/>
      <c r="F857" s="3"/>
      <c r="G857" s="3"/>
      <c r="S857" s="3"/>
      <c r="Y857" s="10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BS857" s="3"/>
    </row>
    <row r="858" ht="14.25" customHeight="1">
      <c r="A858" s="6"/>
      <c r="B858" s="6"/>
      <c r="C858" s="6"/>
      <c r="E858" s="3"/>
      <c r="F858" s="3"/>
      <c r="G858" s="3"/>
      <c r="S858" s="3"/>
      <c r="Y858" s="10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BS858" s="3"/>
    </row>
    <row r="859" ht="14.25" customHeight="1">
      <c r="A859" s="6"/>
      <c r="B859" s="6"/>
      <c r="C859" s="6"/>
      <c r="E859" s="3"/>
      <c r="F859" s="3"/>
      <c r="G859" s="3"/>
      <c r="S859" s="3"/>
      <c r="Y859" s="10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BS859" s="3"/>
    </row>
    <row r="860" ht="14.25" customHeight="1">
      <c r="A860" s="6"/>
      <c r="B860" s="6"/>
      <c r="C860" s="6"/>
      <c r="E860" s="3"/>
      <c r="F860" s="3"/>
      <c r="G860" s="3"/>
      <c r="S860" s="3"/>
      <c r="Y860" s="10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BS860" s="3"/>
    </row>
    <row r="861" ht="14.25" customHeight="1">
      <c r="A861" s="6"/>
      <c r="B861" s="6"/>
      <c r="C861" s="6"/>
      <c r="E861" s="3"/>
      <c r="F861" s="3"/>
      <c r="G861" s="3"/>
      <c r="S861" s="3"/>
      <c r="Y861" s="10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BS861" s="3"/>
    </row>
    <row r="862" ht="14.25" customHeight="1">
      <c r="A862" s="6"/>
      <c r="B862" s="6"/>
      <c r="C862" s="6"/>
      <c r="E862" s="3"/>
      <c r="F862" s="3"/>
      <c r="G862" s="3"/>
      <c r="S862" s="3"/>
      <c r="Y862" s="10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BS862" s="3"/>
    </row>
    <row r="863" ht="14.25" customHeight="1">
      <c r="A863" s="6"/>
      <c r="B863" s="6"/>
      <c r="C863" s="6"/>
      <c r="E863" s="3"/>
      <c r="F863" s="3"/>
      <c r="G863" s="3"/>
      <c r="S863" s="3"/>
      <c r="Y863" s="10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BS863" s="3"/>
    </row>
    <row r="864" ht="14.25" customHeight="1">
      <c r="A864" s="6"/>
      <c r="B864" s="6"/>
      <c r="C864" s="6"/>
      <c r="E864" s="3"/>
      <c r="F864" s="3"/>
      <c r="G864" s="3"/>
      <c r="S864" s="3"/>
      <c r="Y864" s="10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BS864" s="3"/>
    </row>
    <row r="865" ht="14.25" customHeight="1">
      <c r="A865" s="6"/>
      <c r="B865" s="6"/>
      <c r="C865" s="6"/>
      <c r="E865" s="3"/>
      <c r="F865" s="3"/>
      <c r="G865" s="3"/>
      <c r="S865" s="3"/>
      <c r="Y865" s="10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BS865" s="3"/>
    </row>
    <row r="866" ht="14.25" customHeight="1">
      <c r="A866" s="6"/>
      <c r="B866" s="6"/>
      <c r="C866" s="6"/>
      <c r="E866" s="3"/>
      <c r="F866" s="3"/>
      <c r="G866" s="3"/>
      <c r="S866" s="3"/>
      <c r="Y866" s="10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BS866" s="3"/>
    </row>
    <row r="867" ht="14.25" customHeight="1">
      <c r="A867" s="6"/>
      <c r="B867" s="6"/>
      <c r="C867" s="6"/>
      <c r="E867" s="3"/>
      <c r="F867" s="3"/>
      <c r="G867" s="3"/>
      <c r="S867" s="3"/>
      <c r="Y867" s="10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BS867" s="3"/>
    </row>
    <row r="868" ht="14.25" customHeight="1">
      <c r="A868" s="6"/>
      <c r="B868" s="6"/>
      <c r="C868" s="6"/>
      <c r="E868" s="3"/>
      <c r="F868" s="3"/>
      <c r="G868" s="3"/>
      <c r="S868" s="3"/>
      <c r="Y868" s="10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BS868" s="3"/>
    </row>
    <row r="869" ht="14.25" customHeight="1">
      <c r="A869" s="6"/>
      <c r="B869" s="6"/>
      <c r="C869" s="6"/>
      <c r="E869" s="3"/>
      <c r="F869" s="3"/>
      <c r="G869" s="3"/>
      <c r="S869" s="3"/>
      <c r="Y869" s="10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BS869" s="3"/>
    </row>
    <row r="870" ht="14.25" customHeight="1">
      <c r="A870" s="6"/>
      <c r="B870" s="6"/>
      <c r="C870" s="6"/>
      <c r="E870" s="3"/>
      <c r="F870" s="3"/>
      <c r="G870" s="3"/>
      <c r="S870" s="3"/>
      <c r="Y870" s="10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BS870" s="3"/>
    </row>
    <row r="871" ht="14.25" customHeight="1">
      <c r="A871" s="6"/>
      <c r="B871" s="6"/>
      <c r="C871" s="6"/>
      <c r="E871" s="3"/>
      <c r="F871" s="3"/>
      <c r="G871" s="3"/>
      <c r="S871" s="3"/>
      <c r="Y871" s="10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BS871" s="3"/>
    </row>
    <row r="872" ht="14.25" customHeight="1">
      <c r="A872" s="6"/>
      <c r="B872" s="6"/>
      <c r="C872" s="6"/>
      <c r="E872" s="3"/>
      <c r="F872" s="3"/>
      <c r="G872" s="3"/>
      <c r="S872" s="3"/>
      <c r="Y872" s="10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BS872" s="3"/>
    </row>
    <row r="873" ht="14.25" customHeight="1">
      <c r="A873" s="6"/>
      <c r="B873" s="6"/>
      <c r="C873" s="6"/>
      <c r="E873" s="3"/>
      <c r="F873" s="3"/>
      <c r="G873" s="3"/>
      <c r="S873" s="3"/>
      <c r="Y873" s="10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BS873" s="3"/>
    </row>
    <row r="874" ht="14.25" customHeight="1">
      <c r="A874" s="6"/>
      <c r="B874" s="6"/>
      <c r="C874" s="6"/>
      <c r="E874" s="3"/>
      <c r="F874" s="3"/>
      <c r="G874" s="3"/>
      <c r="S874" s="3"/>
      <c r="Y874" s="10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BS874" s="3"/>
    </row>
    <row r="875" ht="14.25" customHeight="1">
      <c r="A875" s="6"/>
      <c r="B875" s="6"/>
      <c r="C875" s="6"/>
      <c r="E875" s="3"/>
      <c r="F875" s="3"/>
      <c r="G875" s="3"/>
      <c r="S875" s="3"/>
      <c r="Y875" s="10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BS875" s="3"/>
    </row>
    <row r="876" ht="14.25" customHeight="1">
      <c r="A876" s="6"/>
      <c r="B876" s="6"/>
      <c r="C876" s="6"/>
      <c r="E876" s="3"/>
      <c r="F876" s="3"/>
      <c r="G876" s="3"/>
      <c r="S876" s="3"/>
      <c r="Y876" s="10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BS876" s="3"/>
    </row>
    <row r="877" ht="14.25" customHeight="1">
      <c r="A877" s="6"/>
      <c r="B877" s="6"/>
      <c r="C877" s="6"/>
      <c r="E877" s="3"/>
      <c r="F877" s="3"/>
      <c r="G877" s="3"/>
      <c r="S877" s="3"/>
      <c r="Y877" s="10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BS877" s="3"/>
    </row>
    <row r="878" ht="14.25" customHeight="1">
      <c r="A878" s="6"/>
      <c r="B878" s="6"/>
      <c r="C878" s="6"/>
      <c r="E878" s="3"/>
      <c r="F878" s="3"/>
      <c r="G878" s="3"/>
      <c r="S878" s="3"/>
      <c r="Y878" s="10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BS878" s="3"/>
    </row>
    <row r="879" ht="14.25" customHeight="1">
      <c r="A879" s="6"/>
      <c r="B879" s="6"/>
      <c r="C879" s="6"/>
      <c r="E879" s="3"/>
      <c r="F879" s="3"/>
      <c r="G879" s="3"/>
      <c r="S879" s="3"/>
      <c r="Y879" s="10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BS879" s="3"/>
    </row>
    <row r="880" ht="14.25" customHeight="1">
      <c r="A880" s="6"/>
      <c r="B880" s="6"/>
      <c r="C880" s="6"/>
      <c r="E880" s="3"/>
      <c r="F880" s="3"/>
      <c r="G880" s="3"/>
      <c r="S880" s="3"/>
      <c r="Y880" s="10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BS880" s="3"/>
    </row>
    <row r="881" ht="14.25" customHeight="1">
      <c r="A881" s="6"/>
      <c r="B881" s="6"/>
      <c r="C881" s="6"/>
      <c r="E881" s="3"/>
      <c r="F881" s="3"/>
      <c r="G881" s="3"/>
      <c r="S881" s="3"/>
      <c r="Y881" s="10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BS881" s="3"/>
    </row>
    <row r="882" ht="14.25" customHeight="1">
      <c r="A882" s="6"/>
      <c r="B882" s="6"/>
      <c r="C882" s="6"/>
      <c r="E882" s="3"/>
      <c r="F882" s="3"/>
      <c r="G882" s="3"/>
      <c r="S882" s="3"/>
      <c r="Y882" s="10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BS882" s="3"/>
    </row>
    <row r="883" ht="14.25" customHeight="1">
      <c r="A883" s="6"/>
      <c r="B883" s="6"/>
      <c r="C883" s="6"/>
      <c r="E883" s="3"/>
      <c r="F883" s="3"/>
      <c r="G883" s="3"/>
      <c r="S883" s="3"/>
      <c r="Y883" s="10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BS883" s="3"/>
    </row>
    <row r="884" ht="14.25" customHeight="1">
      <c r="A884" s="6"/>
      <c r="B884" s="6"/>
      <c r="C884" s="6"/>
      <c r="E884" s="3"/>
      <c r="F884" s="3"/>
      <c r="G884" s="3"/>
      <c r="S884" s="3"/>
      <c r="Y884" s="10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BS884" s="3"/>
    </row>
    <row r="885" ht="14.25" customHeight="1">
      <c r="A885" s="6"/>
      <c r="B885" s="6"/>
      <c r="C885" s="6"/>
      <c r="E885" s="3"/>
      <c r="F885" s="3"/>
      <c r="G885" s="3"/>
      <c r="S885" s="3"/>
      <c r="Y885" s="10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BS885" s="3"/>
    </row>
    <row r="886" ht="14.25" customHeight="1">
      <c r="A886" s="6"/>
      <c r="B886" s="6"/>
      <c r="C886" s="6"/>
      <c r="E886" s="3"/>
      <c r="F886" s="3"/>
      <c r="G886" s="3"/>
      <c r="S886" s="3"/>
      <c r="Y886" s="10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BS886" s="3"/>
    </row>
    <row r="887" ht="14.25" customHeight="1">
      <c r="A887" s="6"/>
      <c r="B887" s="6"/>
      <c r="C887" s="6"/>
      <c r="E887" s="3"/>
      <c r="F887" s="3"/>
      <c r="G887" s="3"/>
      <c r="S887" s="3"/>
      <c r="Y887" s="10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BS887" s="3"/>
    </row>
    <row r="888" ht="14.25" customHeight="1">
      <c r="A888" s="6"/>
      <c r="B888" s="6"/>
      <c r="C888" s="6"/>
      <c r="E888" s="3"/>
      <c r="F888" s="3"/>
      <c r="G888" s="3"/>
      <c r="S888" s="3"/>
      <c r="Y888" s="10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BS888" s="3"/>
    </row>
    <row r="889" ht="14.25" customHeight="1">
      <c r="A889" s="6"/>
      <c r="B889" s="6"/>
      <c r="C889" s="6"/>
      <c r="E889" s="3"/>
      <c r="F889" s="3"/>
      <c r="G889" s="3"/>
      <c r="S889" s="3"/>
      <c r="Y889" s="10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BS889" s="3"/>
    </row>
    <row r="890" ht="14.25" customHeight="1">
      <c r="A890" s="6"/>
      <c r="B890" s="6"/>
      <c r="C890" s="6"/>
      <c r="E890" s="3"/>
      <c r="F890" s="3"/>
      <c r="G890" s="3"/>
      <c r="S890" s="3"/>
      <c r="Y890" s="10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BS890" s="3"/>
    </row>
    <row r="891" ht="14.25" customHeight="1">
      <c r="A891" s="6"/>
      <c r="B891" s="6"/>
      <c r="C891" s="6"/>
      <c r="E891" s="3"/>
      <c r="F891" s="3"/>
      <c r="G891" s="3"/>
      <c r="S891" s="3"/>
      <c r="Y891" s="10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BS891" s="3"/>
    </row>
    <row r="892" ht="14.25" customHeight="1">
      <c r="A892" s="6"/>
      <c r="B892" s="6"/>
      <c r="C892" s="6"/>
      <c r="E892" s="3"/>
      <c r="F892" s="3"/>
      <c r="G892" s="3"/>
      <c r="S892" s="3"/>
      <c r="Y892" s="10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BS892" s="3"/>
    </row>
    <row r="893" ht="14.25" customHeight="1">
      <c r="A893" s="6"/>
      <c r="B893" s="6"/>
      <c r="C893" s="6"/>
      <c r="E893" s="3"/>
      <c r="F893" s="3"/>
      <c r="G893" s="3"/>
      <c r="S893" s="3"/>
      <c r="Y893" s="10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BS893" s="3"/>
    </row>
    <row r="894" ht="14.25" customHeight="1">
      <c r="A894" s="6"/>
      <c r="B894" s="6"/>
      <c r="C894" s="6"/>
      <c r="E894" s="3"/>
      <c r="F894" s="3"/>
      <c r="G894" s="3"/>
      <c r="S894" s="3"/>
      <c r="Y894" s="10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BS894" s="3"/>
    </row>
    <row r="895" ht="14.25" customHeight="1">
      <c r="A895" s="6"/>
      <c r="B895" s="6"/>
      <c r="C895" s="6"/>
      <c r="E895" s="3"/>
      <c r="F895" s="3"/>
      <c r="G895" s="3"/>
      <c r="S895" s="3"/>
      <c r="Y895" s="10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BS895" s="3"/>
    </row>
    <row r="896" ht="14.25" customHeight="1">
      <c r="A896" s="6"/>
      <c r="B896" s="6"/>
      <c r="C896" s="6"/>
      <c r="E896" s="3"/>
      <c r="F896" s="3"/>
      <c r="G896" s="3"/>
      <c r="S896" s="3"/>
      <c r="Y896" s="10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BS896" s="3"/>
    </row>
    <row r="897" ht="14.25" customHeight="1">
      <c r="A897" s="6"/>
      <c r="B897" s="6"/>
      <c r="C897" s="6"/>
      <c r="E897" s="3"/>
      <c r="F897" s="3"/>
      <c r="G897" s="3"/>
      <c r="S897" s="3"/>
      <c r="Y897" s="10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BS897" s="3"/>
    </row>
    <row r="898" ht="14.25" customHeight="1">
      <c r="A898" s="6"/>
      <c r="B898" s="6"/>
      <c r="C898" s="6"/>
      <c r="E898" s="3"/>
      <c r="F898" s="3"/>
      <c r="G898" s="3"/>
      <c r="S898" s="3"/>
      <c r="Y898" s="10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BS898" s="3"/>
    </row>
    <row r="899" ht="14.25" customHeight="1">
      <c r="A899" s="6"/>
      <c r="B899" s="6"/>
      <c r="C899" s="6"/>
      <c r="E899" s="3"/>
      <c r="F899" s="3"/>
      <c r="G899" s="3"/>
      <c r="S899" s="3"/>
      <c r="Y899" s="10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BS899" s="3"/>
    </row>
    <row r="900" ht="14.25" customHeight="1">
      <c r="A900" s="6"/>
      <c r="B900" s="6"/>
      <c r="C900" s="6"/>
      <c r="E900" s="3"/>
      <c r="F900" s="3"/>
      <c r="G900" s="3"/>
      <c r="S900" s="3"/>
      <c r="Y900" s="10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BS900" s="3"/>
    </row>
    <row r="901" ht="14.25" customHeight="1">
      <c r="A901" s="6"/>
      <c r="B901" s="6"/>
      <c r="C901" s="6"/>
      <c r="E901" s="3"/>
      <c r="F901" s="3"/>
      <c r="G901" s="3"/>
      <c r="S901" s="3"/>
      <c r="Y901" s="10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BS901" s="3"/>
    </row>
    <row r="902" ht="14.25" customHeight="1">
      <c r="A902" s="6"/>
      <c r="B902" s="6"/>
      <c r="C902" s="6"/>
      <c r="E902" s="3"/>
      <c r="F902" s="3"/>
      <c r="G902" s="3"/>
      <c r="S902" s="3"/>
      <c r="Y902" s="10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BS902" s="3"/>
    </row>
    <row r="903" ht="14.25" customHeight="1">
      <c r="A903" s="6"/>
      <c r="B903" s="6"/>
      <c r="C903" s="6"/>
      <c r="E903" s="3"/>
      <c r="F903" s="3"/>
      <c r="G903" s="3"/>
      <c r="S903" s="3"/>
      <c r="Y903" s="10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BS903" s="3"/>
    </row>
    <row r="904" ht="14.25" customHeight="1">
      <c r="A904" s="6"/>
      <c r="B904" s="6"/>
      <c r="C904" s="6"/>
      <c r="E904" s="3"/>
      <c r="F904" s="3"/>
      <c r="G904" s="3"/>
      <c r="S904" s="3"/>
      <c r="Y904" s="10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BS904" s="3"/>
    </row>
    <row r="905" ht="14.25" customHeight="1">
      <c r="A905" s="6"/>
      <c r="B905" s="6"/>
      <c r="C905" s="6"/>
      <c r="E905" s="3"/>
      <c r="F905" s="3"/>
      <c r="G905" s="3"/>
      <c r="S905" s="3"/>
      <c r="Y905" s="10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BS905" s="3"/>
    </row>
    <row r="906" ht="14.25" customHeight="1">
      <c r="A906" s="6"/>
      <c r="B906" s="6"/>
      <c r="C906" s="6"/>
      <c r="E906" s="3"/>
      <c r="F906" s="3"/>
      <c r="G906" s="3"/>
      <c r="S906" s="3"/>
      <c r="Y906" s="10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BS906" s="3"/>
    </row>
    <row r="907" ht="14.25" customHeight="1">
      <c r="A907" s="6"/>
      <c r="B907" s="6"/>
      <c r="C907" s="6"/>
      <c r="E907" s="3"/>
      <c r="F907" s="3"/>
      <c r="G907" s="3"/>
      <c r="S907" s="3"/>
      <c r="Y907" s="10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BS907" s="3"/>
    </row>
    <row r="908" ht="14.25" customHeight="1">
      <c r="A908" s="6"/>
      <c r="B908" s="6"/>
      <c r="C908" s="6"/>
      <c r="E908" s="3"/>
      <c r="F908" s="3"/>
      <c r="G908" s="3"/>
      <c r="S908" s="3"/>
      <c r="Y908" s="10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BS908" s="3"/>
    </row>
    <row r="909" ht="14.25" customHeight="1">
      <c r="A909" s="6"/>
      <c r="B909" s="6"/>
      <c r="C909" s="6"/>
      <c r="E909" s="3"/>
      <c r="F909" s="3"/>
      <c r="G909" s="3"/>
      <c r="S909" s="3"/>
      <c r="Y909" s="10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BS909" s="3"/>
    </row>
    <row r="910" ht="14.25" customHeight="1">
      <c r="A910" s="6"/>
      <c r="B910" s="6"/>
      <c r="C910" s="6"/>
      <c r="E910" s="3"/>
      <c r="F910" s="3"/>
      <c r="G910" s="3"/>
      <c r="S910" s="3"/>
      <c r="Y910" s="10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BS910" s="3"/>
    </row>
    <row r="911" ht="14.25" customHeight="1">
      <c r="A911" s="6"/>
      <c r="B911" s="6"/>
      <c r="C911" s="6"/>
      <c r="E911" s="3"/>
      <c r="F911" s="3"/>
      <c r="G911" s="3"/>
      <c r="S911" s="3"/>
      <c r="Y911" s="10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BS911" s="3"/>
    </row>
    <row r="912" ht="14.25" customHeight="1">
      <c r="A912" s="6"/>
      <c r="B912" s="6"/>
      <c r="C912" s="6"/>
      <c r="E912" s="3"/>
      <c r="F912" s="3"/>
      <c r="G912" s="3"/>
      <c r="S912" s="3"/>
      <c r="Y912" s="10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BS912" s="3"/>
    </row>
    <row r="913" ht="14.25" customHeight="1">
      <c r="A913" s="6"/>
      <c r="B913" s="6"/>
      <c r="C913" s="6"/>
      <c r="E913" s="3"/>
      <c r="F913" s="3"/>
      <c r="G913" s="3"/>
      <c r="S913" s="3"/>
      <c r="Y913" s="10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BS913" s="3"/>
    </row>
    <row r="914" ht="14.25" customHeight="1">
      <c r="A914" s="6"/>
      <c r="B914" s="6"/>
      <c r="C914" s="6"/>
      <c r="E914" s="3"/>
      <c r="F914" s="3"/>
      <c r="G914" s="3"/>
      <c r="S914" s="3"/>
      <c r="Y914" s="10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BS914" s="3"/>
    </row>
    <row r="915" ht="14.25" customHeight="1">
      <c r="A915" s="6"/>
      <c r="B915" s="6"/>
      <c r="C915" s="6"/>
      <c r="E915" s="3"/>
      <c r="F915" s="3"/>
      <c r="G915" s="3"/>
      <c r="S915" s="3"/>
      <c r="Y915" s="10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BS915" s="3"/>
    </row>
    <row r="916" ht="14.25" customHeight="1">
      <c r="A916" s="6"/>
      <c r="B916" s="6"/>
      <c r="C916" s="6"/>
      <c r="E916" s="3"/>
      <c r="F916" s="3"/>
      <c r="G916" s="3"/>
      <c r="S916" s="3"/>
      <c r="Y916" s="10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BS916" s="3"/>
    </row>
    <row r="917" ht="14.25" customHeight="1">
      <c r="A917" s="6"/>
      <c r="B917" s="6"/>
      <c r="C917" s="6"/>
      <c r="E917" s="3"/>
      <c r="F917" s="3"/>
      <c r="G917" s="3"/>
      <c r="S917" s="3"/>
      <c r="Y917" s="10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BS917" s="3"/>
    </row>
    <row r="918" ht="14.25" customHeight="1">
      <c r="A918" s="6"/>
      <c r="B918" s="6"/>
      <c r="C918" s="6"/>
      <c r="E918" s="3"/>
      <c r="F918" s="3"/>
      <c r="G918" s="3"/>
      <c r="S918" s="3"/>
      <c r="Y918" s="10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BS918" s="3"/>
    </row>
    <row r="919" ht="14.25" customHeight="1">
      <c r="A919" s="6"/>
      <c r="B919" s="6"/>
      <c r="C919" s="6"/>
      <c r="E919" s="3"/>
      <c r="F919" s="3"/>
      <c r="G919" s="3"/>
      <c r="S919" s="3"/>
      <c r="Y919" s="10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BS919" s="3"/>
    </row>
    <row r="920" ht="14.25" customHeight="1">
      <c r="A920" s="6"/>
      <c r="B920" s="6"/>
      <c r="C920" s="6"/>
      <c r="E920" s="3"/>
      <c r="F920" s="3"/>
      <c r="G920" s="3"/>
      <c r="S920" s="3"/>
      <c r="Y920" s="10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BS920" s="3"/>
    </row>
    <row r="921" ht="14.25" customHeight="1">
      <c r="A921" s="6"/>
      <c r="B921" s="6"/>
      <c r="C921" s="6"/>
      <c r="E921" s="3"/>
      <c r="F921" s="3"/>
      <c r="G921" s="3"/>
      <c r="S921" s="3"/>
      <c r="Y921" s="10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BS921" s="3"/>
    </row>
    <row r="922" ht="14.25" customHeight="1">
      <c r="A922" s="6"/>
      <c r="B922" s="6"/>
      <c r="C922" s="6"/>
      <c r="E922" s="3"/>
      <c r="F922" s="3"/>
      <c r="G922" s="3"/>
      <c r="S922" s="3"/>
      <c r="Y922" s="10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BS922" s="3"/>
    </row>
    <row r="923" ht="14.25" customHeight="1">
      <c r="A923" s="6"/>
      <c r="B923" s="6"/>
      <c r="C923" s="6"/>
      <c r="E923" s="3"/>
      <c r="F923" s="3"/>
      <c r="G923" s="3"/>
      <c r="S923" s="3"/>
      <c r="Y923" s="10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BS923" s="3"/>
    </row>
    <row r="924" ht="14.25" customHeight="1">
      <c r="A924" s="6"/>
      <c r="B924" s="6"/>
      <c r="C924" s="6"/>
      <c r="E924" s="3"/>
      <c r="F924" s="3"/>
      <c r="G924" s="3"/>
      <c r="S924" s="3"/>
      <c r="Y924" s="10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BS924" s="3"/>
    </row>
    <row r="925" ht="14.25" customHeight="1">
      <c r="A925" s="6"/>
      <c r="B925" s="6"/>
      <c r="C925" s="6"/>
      <c r="E925" s="3"/>
      <c r="F925" s="3"/>
      <c r="G925" s="3"/>
      <c r="S925" s="3"/>
      <c r="Y925" s="10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BS925" s="3"/>
    </row>
    <row r="926" ht="14.25" customHeight="1">
      <c r="A926" s="6"/>
      <c r="B926" s="6"/>
      <c r="C926" s="6"/>
      <c r="E926" s="3"/>
      <c r="F926" s="3"/>
      <c r="G926" s="3"/>
      <c r="S926" s="3"/>
      <c r="Y926" s="10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BS926" s="3"/>
    </row>
    <row r="927" ht="14.25" customHeight="1">
      <c r="A927" s="6"/>
      <c r="B927" s="6"/>
      <c r="C927" s="6"/>
      <c r="E927" s="3"/>
      <c r="F927" s="3"/>
      <c r="G927" s="3"/>
      <c r="S927" s="3"/>
      <c r="Y927" s="10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BS927" s="3"/>
    </row>
    <row r="928" ht="14.25" customHeight="1">
      <c r="A928" s="6"/>
      <c r="B928" s="6"/>
      <c r="C928" s="6"/>
      <c r="E928" s="3"/>
      <c r="F928" s="3"/>
      <c r="G928" s="3"/>
      <c r="S928" s="3"/>
      <c r="Y928" s="10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BS928" s="3"/>
    </row>
    <row r="929" ht="14.25" customHeight="1">
      <c r="A929" s="6"/>
      <c r="B929" s="6"/>
      <c r="C929" s="6"/>
      <c r="E929" s="3"/>
      <c r="F929" s="3"/>
      <c r="G929" s="3"/>
      <c r="S929" s="3"/>
      <c r="Y929" s="10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BS929" s="3"/>
    </row>
    <row r="930" ht="14.25" customHeight="1">
      <c r="A930" s="6"/>
      <c r="B930" s="6"/>
      <c r="C930" s="6"/>
      <c r="E930" s="3"/>
      <c r="F930" s="3"/>
      <c r="G930" s="3"/>
      <c r="S930" s="3"/>
      <c r="Y930" s="10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BS930" s="3"/>
    </row>
    <row r="931" ht="14.25" customHeight="1">
      <c r="A931" s="6"/>
      <c r="B931" s="6"/>
      <c r="C931" s="6"/>
      <c r="E931" s="3"/>
      <c r="F931" s="3"/>
      <c r="G931" s="3"/>
      <c r="S931" s="3"/>
      <c r="Y931" s="10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BS931" s="3"/>
    </row>
    <row r="932" ht="14.25" customHeight="1">
      <c r="A932" s="6"/>
      <c r="B932" s="6"/>
      <c r="C932" s="6"/>
      <c r="E932" s="3"/>
      <c r="F932" s="3"/>
      <c r="G932" s="3"/>
      <c r="S932" s="3"/>
      <c r="Y932" s="10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BS932" s="3"/>
    </row>
    <row r="933" ht="14.25" customHeight="1">
      <c r="A933" s="6"/>
      <c r="B933" s="6"/>
      <c r="C933" s="6"/>
      <c r="E933" s="3"/>
      <c r="F933" s="3"/>
      <c r="G933" s="3"/>
      <c r="S933" s="3"/>
      <c r="Y933" s="10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BS933" s="3"/>
    </row>
    <row r="934" ht="14.25" customHeight="1">
      <c r="A934" s="6"/>
      <c r="B934" s="6"/>
      <c r="C934" s="6"/>
      <c r="E934" s="3"/>
      <c r="F934" s="3"/>
      <c r="G934" s="3"/>
      <c r="S934" s="3"/>
      <c r="Y934" s="10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BS934" s="3"/>
    </row>
    <row r="935" ht="14.25" customHeight="1">
      <c r="A935" s="6"/>
      <c r="B935" s="6"/>
      <c r="C935" s="6"/>
      <c r="E935" s="3"/>
      <c r="F935" s="3"/>
      <c r="G935" s="3"/>
      <c r="S935" s="3"/>
      <c r="Y935" s="10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BS935" s="3"/>
    </row>
    <row r="936" ht="14.25" customHeight="1">
      <c r="A936" s="6"/>
      <c r="B936" s="6"/>
      <c r="C936" s="6"/>
      <c r="E936" s="3"/>
      <c r="F936" s="3"/>
      <c r="G936" s="3"/>
      <c r="S936" s="3"/>
      <c r="Y936" s="10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BS936" s="3"/>
    </row>
    <row r="937" ht="14.25" customHeight="1">
      <c r="A937" s="6"/>
      <c r="B937" s="6"/>
      <c r="C937" s="6"/>
      <c r="E937" s="3"/>
      <c r="F937" s="3"/>
      <c r="G937" s="3"/>
      <c r="S937" s="3"/>
      <c r="Y937" s="10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BS937" s="3"/>
    </row>
    <row r="938" ht="14.25" customHeight="1">
      <c r="A938" s="6"/>
      <c r="B938" s="6"/>
      <c r="C938" s="6"/>
      <c r="E938" s="3"/>
      <c r="F938" s="3"/>
      <c r="G938" s="3"/>
      <c r="S938" s="3"/>
      <c r="Y938" s="10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BS938" s="3"/>
    </row>
    <row r="939" ht="14.25" customHeight="1">
      <c r="A939" s="6"/>
      <c r="B939" s="6"/>
      <c r="C939" s="6"/>
      <c r="E939" s="3"/>
      <c r="F939" s="3"/>
      <c r="G939" s="3"/>
      <c r="S939" s="3"/>
      <c r="Y939" s="10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BS939" s="3"/>
    </row>
    <row r="940" ht="14.25" customHeight="1">
      <c r="A940" s="6"/>
      <c r="B940" s="6"/>
      <c r="C940" s="6"/>
      <c r="E940" s="3"/>
      <c r="F940" s="3"/>
      <c r="G940" s="3"/>
      <c r="S940" s="3"/>
      <c r="Y940" s="10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BS940" s="3"/>
    </row>
    <row r="941" ht="14.25" customHeight="1">
      <c r="A941" s="6"/>
      <c r="B941" s="6"/>
      <c r="C941" s="6"/>
      <c r="E941" s="3"/>
      <c r="F941" s="3"/>
      <c r="G941" s="3"/>
      <c r="S941" s="3"/>
      <c r="Y941" s="10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BS941" s="3"/>
    </row>
    <row r="942" ht="14.25" customHeight="1">
      <c r="A942" s="6"/>
      <c r="B942" s="6"/>
      <c r="C942" s="6"/>
      <c r="E942" s="3"/>
      <c r="F942" s="3"/>
      <c r="G942" s="3"/>
      <c r="S942" s="3"/>
      <c r="Y942" s="10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BS942" s="3"/>
    </row>
    <row r="943" ht="14.25" customHeight="1">
      <c r="A943" s="6"/>
      <c r="B943" s="6"/>
      <c r="C943" s="6"/>
      <c r="E943" s="3"/>
      <c r="F943" s="3"/>
      <c r="G943" s="3"/>
      <c r="S943" s="3"/>
      <c r="Y943" s="10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BS943" s="3"/>
    </row>
    <row r="944" ht="14.25" customHeight="1">
      <c r="A944" s="6"/>
      <c r="B944" s="6"/>
      <c r="C944" s="6"/>
      <c r="E944" s="3"/>
      <c r="F944" s="3"/>
      <c r="G944" s="3"/>
      <c r="S944" s="3"/>
      <c r="Y944" s="10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BS944" s="3"/>
    </row>
    <row r="945" ht="14.25" customHeight="1">
      <c r="A945" s="6"/>
      <c r="B945" s="6"/>
      <c r="C945" s="6"/>
      <c r="E945" s="3"/>
      <c r="F945" s="3"/>
      <c r="G945" s="3"/>
      <c r="S945" s="3"/>
      <c r="Y945" s="10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BS945" s="3"/>
    </row>
    <row r="946" ht="14.25" customHeight="1">
      <c r="A946" s="6"/>
      <c r="B946" s="6"/>
      <c r="C946" s="6"/>
      <c r="E946" s="3"/>
      <c r="F946" s="3"/>
      <c r="G946" s="3"/>
      <c r="S946" s="3"/>
      <c r="Y946" s="10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BS946" s="3"/>
    </row>
    <row r="947" ht="14.25" customHeight="1">
      <c r="A947" s="6"/>
      <c r="B947" s="6"/>
      <c r="C947" s="6"/>
      <c r="E947" s="3"/>
      <c r="F947" s="3"/>
      <c r="G947" s="3"/>
      <c r="S947" s="3"/>
      <c r="Y947" s="10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BS947" s="3"/>
    </row>
    <row r="948" ht="14.25" customHeight="1">
      <c r="A948" s="6"/>
      <c r="B948" s="6"/>
      <c r="C948" s="6"/>
      <c r="E948" s="3"/>
      <c r="F948" s="3"/>
      <c r="G948" s="3"/>
      <c r="S948" s="3"/>
      <c r="Y948" s="10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BS948" s="3"/>
    </row>
    <row r="949" ht="14.25" customHeight="1">
      <c r="A949" s="6"/>
      <c r="B949" s="6"/>
      <c r="C949" s="6"/>
      <c r="E949" s="3"/>
      <c r="F949" s="3"/>
      <c r="G949" s="3"/>
      <c r="S949" s="3"/>
      <c r="Y949" s="10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BS949" s="3"/>
    </row>
    <row r="950" ht="14.25" customHeight="1">
      <c r="A950" s="6"/>
      <c r="B950" s="6"/>
      <c r="C950" s="6"/>
      <c r="E950" s="3"/>
      <c r="F950" s="3"/>
      <c r="G950" s="3"/>
      <c r="S950" s="3"/>
      <c r="Y950" s="10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BS950" s="3"/>
    </row>
    <row r="951" ht="14.25" customHeight="1">
      <c r="A951" s="6"/>
      <c r="B951" s="6"/>
      <c r="C951" s="6"/>
      <c r="E951" s="3"/>
      <c r="F951" s="3"/>
      <c r="G951" s="3"/>
      <c r="S951" s="3"/>
      <c r="Y951" s="10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BS951" s="3"/>
    </row>
    <row r="952" ht="14.25" customHeight="1">
      <c r="A952" s="6"/>
      <c r="B952" s="6"/>
      <c r="C952" s="6"/>
      <c r="E952" s="3"/>
      <c r="F952" s="3"/>
      <c r="G952" s="3"/>
      <c r="S952" s="3"/>
      <c r="Y952" s="10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BS952" s="3"/>
    </row>
    <row r="953" ht="14.25" customHeight="1">
      <c r="A953" s="6"/>
      <c r="B953" s="6"/>
      <c r="C953" s="6"/>
      <c r="E953" s="3"/>
      <c r="F953" s="3"/>
      <c r="G953" s="3"/>
      <c r="S953" s="3"/>
      <c r="Y953" s="10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BS953" s="3"/>
    </row>
    <row r="954" ht="14.25" customHeight="1">
      <c r="A954" s="6"/>
      <c r="B954" s="6"/>
      <c r="C954" s="6"/>
      <c r="E954" s="3"/>
      <c r="F954" s="3"/>
      <c r="G954" s="3"/>
      <c r="S954" s="3"/>
      <c r="Y954" s="10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BS954" s="3"/>
    </row>
    <row r="955" ht="14.25" customHeight="1">
      <c r="A955" s="6"/>
      <c r="B955" s="6"/>
      <c r="C955" s="6"/>
      <c r="E955" s="3"/>
      <c r="F955" s="3"/>
      <c r="G955" s="3"/>
      <c r="S955" s="3"/>
      <c r="Y955" s="10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BS955" s="3"/>
    </row>
    <row r="956" ht="14.25" customHeight="1">
      <c r="A956" s="6"/>
      <c r="B956" s="6"/>
      <c r="C956" s="6"/>
      <c r="E956" s="3"/>
      <c r="F956" s="3"/>
      <c r="G956" s="3"/>
      <c r="S956" s="3"/>
      <c r="Y956" s="10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BS956" s="3"/>
    </row>
    <row r="957" ht="14.25" customHeight="1">
      <c r="A957" s="6"/>
      <c r="B957" s="6"/>
      <c r="C957" s="6"/>
      <c r="E957" s="3"/>
      <c r="F957" s="3"/>
      <c r="G957" s="3"/>
      <c r="S957" s="3"/>
      <c r="Y957" s="10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BS957" s="3"/>
    </row>
    <row r="958" ht="14.25" customHeight="1">
      <c r="A958" s="6"/>
      <c r="B958" s="6"/>
      <c r="C958" s="6"/>
      <c r="E958" s="3"/>
      <c r="F958" s="3"/>
      <c r="G958" s="3"/>
      <c r="S958" s="3"/>
      <c r="Y958" s="10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BS958" s="3"/>
    </row>
    <row r="959" ht="14.25" customHeight="1">
      <c r="A959" s="6"/>
      <c r="B959" s="6"/>
      <c r="C959" s="6"/>
      <c r="E959" s="3"/>
      <c r="F959" s="3"/>
      <c r="G959" s="3"/>
      <c r="S959" s="3"/>
      <c r="Y959" s="10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BS959" s="3"/>
    </row>
    <row r="960" ht="14.25" customHeight="1">
      <c r="A960" s="6"/>
      <c r="B960" s="6"/>
      <c r="C960" s="6"/>
      <c r="E960" s="3"/>
      <c r="F960" s="3"/>
      <c r="G960" s="3"/>
      <c r="S960" s="3"/>
      <c r="Y960" s="10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BS960" s="3"/>
    </row>
    <row r="961" ht="14.25" customHeight="1">
      <c r="A961" s="6"/>
      <c r="B961" s="6"/>
      <c r="C961" s="6"/>
      <c r="E961" s="3"/>
      <c r="F961" s="3"/>
      <c r="G961" s="3"/>
      <c r="S961" s="3"/>
      <c r="Y961" s="10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BS961" s="3"/>
    </row>
    <row r="962" ht="14.25" customHeight="1">
      <c r="A962" s="6"/>
      <c r="B962" s="6"/>
      <c r="C962" s="6"/>
      <c r="E962" s="3"/>
      <c r="F962" s="3"/>
      <c r="G962" s="3"/>
      <c r="S962" s="3"/>
      <c r="Y962" s="10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BS962" s="3"/>
    </row>
    <row r="963" ht="14.25" customHeight="1">
      <c r="A963" s="6"/>
      <c r="B963" s="6"/>
      <c r="C963" s="6"/>
      <c r="E963" s="3"/>
      <c r="F963" s="3"/>
      <c r="G963" s="3"/>
      <c r="S963" s="3"/>
      <c r="Y963" s="10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BS963" s="3"/>
    </row>
    <row r="964" ht="14.25" customHeight="1">
      <c r="A964" s="6"/>
      <c r="B964" s="6"/>
      <c r="C964" s="6"/>
      <c r="E964" s="3"/>
      <c r="F964" s="3"/>
      <c r="G964" s="3"/>
      <c r="S964" s="3"/>
      <c r="Y964" s="10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BS964" s="3"/>
    </row>
    <row r="965" ht="14.25" customHeight="1">
      <c r="A965" s="6"/>
      <c r="B965" s="6"/>
      <c r="C965" s="6"/>
      <c r="E965" s="3"/>
      <c r="F965" s="3"/>
      <c r="G965" s="3"/>
      <c r="S965" s="3"/>
      <c r="Y965" s="10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BS965" s="3"/>
    </row>
    <row r="966" ht="14.25" customHeight="1">
      <c r="A966" s="6"/>
      <c r="B966" s="6"/>
      <c r="C966" s="6"/>
      <c r="E966" s="3"/>
      <c r="F966" s="3"/>
      <c r="G966" s="3"/>
      <c r="S966" s="3"/>
      <c r="Y966" s="10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BS966" s="3"/>
    </row>
    <row r="967" ht="14.25" customHeight="1">
      <c r="A967" s="6"/>
      <c r="B967" s="6"/>
      <c r="C967" s="6"/>
      <c r="E967" s="3"/>
      <c r="F967" s="3"/>
      <c r="G967" s="3"/>
      <c r="S967" s="3"/>
      <c r="Y967" s="10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BS967" s="3"/>
    </row>
    <row r="968" ht="14.25" customHeight="1">
      <c r="A968" s="6"/>
      <c r="B968" s="6"/>
      <c r="C968" s="6"/>
      <c r="E968" s="3"/>
      <c r="F968" s="3"/>
      <c r="G968" s="3"/>
      <c r="S968" s="3"/>
      <c r="Y968" s="10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BS968" s="3"/>
    </row>
    <row r="969" ht="14.25" customHeight="1">
      <c r="A969" s="6"/>
      <c r="B969" s="6"/>
      <c r="C969" s="6"/>
      <c r="E969" s="3"/>
      <c r="F969" s="3"/>
      <c r="G969" s="3"/>
      <c r="S969" s="3"/>
      <c r="Y969" s="10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BS969" s="3"/>
    </row>
    <row r="970" ht="14.25" customHeight="1">
      <c r="A970" s="6"/>
      <c r="B970" s="6"/>
      <c r="C970" s="6"/>
      <c r="E970" s="3"/>
      <c r="F970" s="3"/>
      <c r="G970" s="3"/>
      <c r="S970" s="3"/>
      <c r="Y970" s="10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BS970" s="3"/>
    </row>
    <row r="971" ht="14.25" customHeight="1">
      <c r="A971" s="6"/>
      <c r="B971" s="6"/>
      <c r="C971" s="6"/>
      <c r="E971" s="3"/>
      <c r="F971" s="3"/>
      <c r="G971" s="3"/>
      <c r="S971" s="3"/>
      <c r="Y971" s="10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BS971" s="3"/>
    </row>
    <row r="972" ht="14.25" customHeight="1">
      <c r="A972" s="6"/>
      <c r="B972" s="6"/>
      <c r="C972" s="6"/>
      <c r="E972" s="3"/>
      <c r="F972" s="3"/>
      <c r="G972" s="3"/>
      <c r="S972" s="3"/>
      <c r="Y972" s="10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BS972" s="3"/>
    </row>
    <row r="973" ht="14.25" customHeight="1">
      <c r="A973" s="6"/>
      <c r="B973" s="6"/>
      <c r="C973" s="6"/>
      <c r="E973" s="3"/>
      <c r="F973" s="3"/>
      <c r="G973" s="3"/>
      <c r="S973" s="3"/>
      <c r="Y973" s="10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BS973" s="3"/>
    </row>
    <row r="974" ht="14.25" customHeight="1">
      <c r="A974" s="6"/>
      <c r="B974" s="6"/>
      <c r="C974" s="6"/>
      <c r="E974" s="3"/>
      <c r="F974" s="3"/>
      <c r="G974" s="3"/>
      <c r="S974" s="3"/>
      <c r="Y974" s="10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BS974" s="3"/>
    </row>
    <row r="975" ht="14.25" customHeight="1">
      <c r="A975" s="6"/>
      <c r="B975" s="6"/>
      <c r="C975" s="6"/>
      <c r="E975" s="3"/>
      <c r="F975" s="3"/>
      <c r="G975" s="3"/>
      <c r="S975" s="3"/>
      <c r="Y975" s="10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BS975" s="3"/>
    </row>
    <row r="976" ht="14.25" customHeight="1">
      <c r="A976" s="6"/>
      <c r="B976" s="6"/>
      <c r="C976" s="6"/>
      <c r="E976" s="3"/>
      <c r="F976" s="3"/>
      <c r="G976" s="3"/>
      <c r="S976" s="3"/>
      <c r="Y976" s="10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BS976" s="3"/>
    </row>
    <row r="977" ht="14.25" customHeight="1">
      <c r="A977" s="6"/>
      <c r="B977" s="6"/>
      <c r="C977" s="6"/>
      <c r="E977" s="3"/>
      <c r="F977" s="3"/>
      <c r="G977" s="3"/>
      <c r="S977" s="3"/>
      <c r="Y977" s="10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BS977" s="3"/>
    </row>
    <row r="978" ht="14.25" customHeight="1">
      <c r="A978" s="6"/>
      <c r="B978" s="6"/>
      <c r="C978" s="6"/>
      <c r="E978" s="3"/>
      <c r="F978" s="3"/>
      <c r="G978" s="3"/>
      <c r="S978" s="3"/>
      <c r="Y978" s="10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BS978" s="3"/>
    </row>
    <row r="979" ht="14.25" customHeight="1">
      <c r="A979" s="6"/>
      <c r="B979" s="6"/>
      <c r="C979" s="6"/>
      <c r="E979" s="3"/>
      <c r="F979" s="3"/>
      <c r="G979" s="3"/>
      <c r="S979" s="3"/>
      <c r="Y979" s="10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BS979" s="3"/>
    </row>
    <row r="980" ht="14.25" customHeight="1">
      <c r="A980" s="6"/>
      <c r="B980" s="6"/>
      <c r="C980" s="6"/>
      <c r="E980" s="3"/>
      <c r="F980" s="3"/>
      <c r="G980" s="3"/>
      <c r="S980" s="3"/>
      <c r="Y980" s="10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BS980" s="3"/>
    </row>
    <row r="981" ht="14.25" customHeight="1">
      <c r="A981" s="6"/>
      <c r="B981" s="6"/>
      <c r="C981" s="6"/>
      <c r="E981" s="3"/>
      <c r="F981" s="3"/>
      <c r="G981" s="3"/>
      <c r="S981" s="3"/>
      <c r="Y981" s="10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BS981" s="3"/>
    </row>
    <row r="982" ht="14.25" customHeight="1">
      <c r="A982" s="6"/>
      <c r="B982" s="6"/>
      <c r="C982" s="6"/>
      <c r="E982" s="3"/>
      <c r="F982" s="3"/>
      <c r="G982" s="3"/>
      <c r="S982" s="3"/>
      <c r="Y982" s="10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BS982" s="3"/>
    </row>
    <row r="983" ht="14.25" customHeight="1">
      <c r="A983" s="6"/>
      <c r="B983" s="6"/>
      <c r="C983" s="6"/>
      <c r="E983" s="3"/>
      <c r="F983" s="3"/>
      <c r="G983" s="3"/>
      <c r="S983" s="3"/>
      <c r="Y983" s="10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BS983" s="3"/>
    </row>
    <row r="984" ht="14.25" customHeight="1">
      <c r="A984" s="6"/>
      <c r="B984" s="6"/>
      <c r="C984" s="6"/>
      <c r="E984" s="3"/>
      <c r="F984" s="3"/>
      <c r="G984" s="3"/>
      <c r="S984" s="3"/>
      <c r="Y984" s="10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BS984" s="3"/>
    </row>
    <row r="985" ht="14.25" customHeight="1">
      <c r="A985" s="6"/>
      <c r="B985" s="6"/>
      <c r="C985" s="6"/>
      <c r="E985" s="3"/>
      <c r="F985" s="3"/>
      <c r="G985" s="3"/>
      <c r="S985" s="3"/>
      <c r="Y985" s="10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BS985" s="3"/>
    </row>
    <row r="986" ht="14.25" customHeight="1">
      <c r="A986" s="6"/>
      <c r="B986" s="6"/>
      <c r="C986" s="6"/>
      <c r="E986" s="3"/>
      <c r="F986" s="3"/>
      <c r="G986" s="3"/>
      <c r="S986" s="3"/>
      <c r="Y986" s="10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BS986" s="3"/>
    </row>
    <row r="987" ht="14.25" customHeight="1">
      <c r="A987" s="6"/>
      <c r="B987" s="6"/>
      <c r="C987" s="6"/>
      <c r="E987" s="3"/>
      <c r="F987" s="3"/>
      <c r="G987" s="3"/>
      <c r="S987" s="3"/>
      <c r="Y987" s="10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BS987" s="3"/>
    </row>
    <row r="988" ht="14.25" customHeight="1">
      <c r="A988" s="6"/>
      <c r="B988" s="6"/>
      <c r="C988" s="6"/>
      <c r="E988" s="3"/>
      <c r="F988" s="3"/>
      <c r="G988" s="3"/>
      <c r="S988" s="3"/>
      <c r="Y988" s="10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BS988" s="3"/>
    </row>
    <row r="989" ht="14.25" customHeight="1">
      <c r="A989" s="6"/>
      <c r="B989" s="6"/>
      <c r="C989" s="6"/>
      <c r="E989" s="3"/>
      <c r="F989" s="3"/>
      <c r="G989" s="3"/>
      <c r="S989" s="3"/>
      <c r="Y989" s="10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BS989" s="3"/>
    </row>
    <row r="990" ht="14.25" customHeight="1">
      <c r="A990" s="6"/>
      <c r="B990" s="6"/>
      <c r="C990" s="6"/>
      <c r="E990" s="3"/>
      <c r="F990" s="3"/>
      <c r="G990" s="3"/>
      <c r="S990" s="3"/>
      <c r="Y990" s="10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BS990" s="3"/>
    </row>
    <row r="991" ht="14.25" customHeight="1">
      <c r="A991" s="6"/>
      <c r="B991" s="6"/>
      <c r="C991" s="6"/>
      <c r="E991" s="3"/>
      <c r="F991" s="3"/>
      <c r="G991" s="3"/>
      <c r="S991" s="3"/>
      <c r="Y991" s="10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BS991" s="3"/>
    </row>
    <row r="992" ht="14.25" customHeight="1">
      <c r="A992" s="6"/>
      <c r="B992" s="6"/>
      <c r="C992" s="6"/>
      <c r="E992" s="3"/>
      <c r="F992" s="3"/>
      <c r="G992" s="3"/>
      <c r="S992" s="3"/>
      <c r="Y992" s="10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BS992" s="3"/>
    </row>
    <row r="993" ht="14.25" customHeight="1">
      <c r="A993" s="6"/>
      <c r="B993" s="6"/>
      <c r="C993" s="6"/>
      <c r="E993" s="3"/>
      <c r="F993" s="3"/>
      <c r="G993" s="3"/>
      <c r="S993" s="3"/>
      <c r="Y993" s="10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BS993" s="3"/>
    </row>
    <row r="994" ht="14.25" customHeight="1">
      <c r="A994" s="6"/>
      <c r="B994" s="6"/>
      <c r="C994" s="6"/>
      <c r="E994" s="3"/>
      <c r="F994" s="3"/>
      <c r="G994" s="3"/>
      <c r="S994" s="3"/>
      <c r="Y994" s="10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BS994" s="3"/>
    </row>
    <row r="995" ht="14.25" customHeight="1">
      <c r="A995" s="6"/>
      <c r="B995" s="6"/>
      <c r="C995" s="6"/>
      <c r="E995" s="3"/>
      <c r="F995" s="3"/>
      <c r="G995" s="3"/>
      <c r="S995" s="3"/>
      <c r="Y995" s="10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BS995" s="3"/>
    </row>
    <row r="996" ht="14.25" customHeight="1">
      <c r="A996" s="6"/>
      <c r="B996" s="6"/>
      <c r="C996" s="6"/>
      <c r="E996" s="3"/>
      <c r="F996" s="3"/>
      <c r="G996" s="3"/>
      <c r="S996" s="3"/>
      <c r="Y996" s="10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BS996" s="3"/>
    </row>
    <row r="997" ht="14.25" customHeight="1">
      <c r="A997" s="6"/>
      <c r="B997" s="6"/>
      <c r="C997" s="6"/>
      <c r="E997" s="3"/>
      <c r="F997" s="3"/>
      <c r="G997" s="3"/>
      <c r="S997" s="3"/>
      <c r="Y997" s="10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BS997" s="3"/>
    </row>
    <row r="998" ht="14.25" customHeight="1">
      <c r="A998" s="6"/>
      <c r="B998" s="6"/>
      <c r="C998" s="6"/>
      <c r="E998" s="3"/>
      <c r="F998" s="3"/>
      <c r="G998" s="3"/>
      <c r="S998" s="3"/>
      <c r="Y998" s="10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BS998" s="3"/>
    </row>
    <row r="999" ht="14.25" customHeight="1">
      <c r="A999" s="6"/>
      <c r="B999" s="6"/>
      <c r="C999" s="6"/>
      <c r="E999" s="3"/>
      <c r="F999" s="3"/>
      <c r="G999" s="3"/>
      <c r="S999" s="3"/>
      <c r="Y999" s="10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BS999" s="3"/>
    </row>
    <row r="1000" ht="14.25" customHeight="1">
      <c r="A1000" s="6"/>
      <c r="B1000" s="6"/>
      <c r="C1000" s="6"/>
      <c r="E1000" s="3"/>
      <c r="F1000" s="3"/>
      <c r="G1000" s="3"/>
      <c r="S1000" s="3"/>
      <c r="Y1000" s="10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BS1000" s="3"/>
    </row>
  </sheetData>
  <customSheetViews>
    <customSheetView guid="{E7765506-5ED7-40ED-97B7-997B0ADF639F}" filter="1" showAutoFilter="1">
      <autoFilter ref="$A$1:$BV$225">
        <filterColumn colId="45">
          <filters>
            <filter val="89"/>
            <filter val="47"/>
            <filter val="48"/>
            <filter val="391"/>
            <filter val="272"/>
            <filter val="350"/>
            <filter val="230"/>
            <filter val="275"/>
            <filter val="352"/>
            <filter val="232"/>
            <filter val="354"/>
            <filter val="112"/>
            <filter val="311"/>
            <filter val="157"/>
            <filter val="355"/>
            <filter val="114"/>
            <filter val="158"/>
            <filter val="313"/>
            <filter val="314"/>
            <filter val="315"/>
            <filter val="119"/>
            <filter val="93"/>
            <filter val="96"/>
            <filter val="52"/>
            <filter val="53"/>
            <filter val="56"/>
            <filter val="59"/>
            <filter val="16"/>
            <filter val="18"/>
            <filter val="280"/>
            <filter val="160"/>
            <filter val="281"/>
            <filter val="240"/>
            <filter val="361"/>
            <filter val="363"/>
            <filter val="320"/>
            <filter val="2"/>
            <filter val="400"/>
            <filter val="202"/>
            <filter val="246"/>
            <filter val="247"/>
            <filter val="368"/>
            <filter val="248"/>
            <filter val="207"/>
            <filter val="23"/>
            <filter val="68"/>
            <filter val="370"/>
            <filter val="173"/>
            <filter val="174"/>
            <filter val="372"/>
            <filter val="331"/>
            <filter val="254"/>
            <filter val="298"/>
            <filter val="376"/>
            <filter val="211"/>
            <filter val="179"/>
            <filter val="137"/>
            <filter val="258"/>
            <filter val="379"/>
            <filter val="339"/>
            <filter val="74"/>
            <filter val="35"/>
            <filter val="183"/>
            <filter val="140"/>
            <filter val="383"/>
            <filter val="185"/>
            <filter val="142"/>
            <filter val="220"/>
            <filter val="143"/>
            <filter val="187"/>
            <filter val="145"/>
            <filter val="189"/>
            <filter val="222"/>
            <filter val="344"/>
            <filter val="102"/>
            <filter val="224"/>
            <filter val="103"/>
            <filter val="389"/>
            <filter val="225"/>
            <filter val="302"/>
            <filter val="303"/>
            <filter val="105"/>
            <filter val="348"/>
            <filter val="80"/>
            <filter val="349"/>
            <filter val="229"/>
            <filter val="108"/>
            <filter val="82"/>
            <filter val="109"/>
            <filter val="309"/>
            <filter val="40"/>
            <filter val="41"/>
            <filter val="87"/>
          </filters>
        </filterColumn>
        <filterColumn colId="18">
          <filters>
            <filter val="61.84"/>
            <filter val="35.71"/>
            <filter val="45"/>
            <filter val="16.34"/>
            <filter val="38.23"/>
            <filter val="43.18"/>
            <filter val="72.58"/>
            <filter val="78.84"/>
            <filter val="65.09"/>
            <filter val="73.68"/>
            <filter val="71.42"/>
            <filter val="58.33"/>
            <filter val="77.77"/>
            <filter val="76.66"/>
            <filter val="28.12"/>
            <filter val="59.09"/>
            <filter val="69.44"/>
            <filter val="62.5"/>
            <filter val="50"/>
            <filter val="46.42"/>
            <filter val="69.04"/>
            <filter val="63.63"/>
            <filter val="74.07"/>
            <filter val="70.45"/>
            <filter val="73.33"/>
            <filter val="72.22"/>
            <filter val="81.08"/>
            <filter val="23.52"/>
            <filter val="37.5"/>
            <filter val="67.74"/>
            <filter val="60"/>
            <filter val="66.66"/>
            <filter val="65.11"/>
            <filter val="64.86"/>
            <filter val="63.88"/>
            <filter val="25"/>
            <filter val="4.34"/>
            <filter val="9.09"/>
            <filter val="70.58"/>
            <filter val="85.71"/>
            <filter val="33.33"/>
            <filter val="71.66"/>
            <filter val="74.13"/>
            <filter val="71.62"/>
            <filter val="67.85"/>
            <filter val="70"/>
            <filter val="65.62"/>
            <filter val="44.44"/>
            <filter val="43.33"/>
            <filter val="68.51"/>
            <filter val="75"/>
            <filter val="40.9"/>
            <filter val="16.66"/>
            <filter val="72.05"/>
            <filter val="66.07"/>
            <filter val="64.28"/>
            <filter val="57.14"/>
            <filter val="76.31"/>
            <filter val="35.41"/>
            <filter val="72.85"/>
            <filter val="78.57"/>
            <filter val="100"/>
            <filter val="73.52"/>
            <filter val="80"/>
            <filter val="45.45"/>
            <filter val="72.5"/>
            <filter val="40"/>
            <filter val="63.51"/>
          </filters>
        </filterColumn>
        <filterColumn colId="19">
          <filters>
            <filter val="Wing"/>
            <filter val="Lock, Flanker"/>
            <filter val="Prop, Lock"/>
            <filter val="Fullback, Fly-half"/>
            <filter val="Wing, Centre"/>
            <filter val="Flanker, No. 8"/>
            <filter val="Fullback, Centre, Fly-half"/>
            <filter val="No. 8"/>
            <filter val="Utility Back"/>
          </filters>
        </filterColumn>
      </autoFilter>
    </customSheetView>
  </customSheetViews>
  <printOptions/>
  <pageMargins bottom="0.75" footer="0.0" header="0.0" left="0.7" right="0.7" top="0.75"/>
  <pageSetup orientation="portrait"/>
  <drawing r:id="rId1"/>
</worksheet>
</file>