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G:\Integrador\Sprint 2\"/>
    </mc:Choice>
  </mc:AlternateContent>
  <xr:revisionPtr revIDLastSave="0" documentId="13_ncr:1_{CB604B46-7843-4EB3-AB0E-F64C7B5E56F9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Sprint Backlog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27" i="4"/>
  <c r="E30" i="4"/>
  <c r="E36" i="4"/>
  <c r="E45" i="4"/>
  <c r="C52" i="4" l="1"/>
  <c r="H49" i="4" l="1"/>
  <c r="G49" i="4"/>
  <c r="F49" i="4"/>
  <c r="E49" i="4" l="1"/>
  <c r="R49" i="4" l="1"/>
  <c r="I49" i="4"/>
  <c r="J49" i="4"/>
  <c r="K49" i="4"/>
  <c r="L49" i="4"/>
  <c r="M49" i="4"/>
  <c r="N49" i="4"/>
  <c r="O49" i="4"/>
  <c r="P49" i="4"/>
  <c r="Q49" i="4"/>
  <c r="F50" i="4" l="1"/>
  <c r="G50" i="4" l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</calcChain>
</file>

<file path=xl/sharedStrings.xml><?xml version="1.0" encoding="utf-8"?>
<sst xmlns="http://schemas.openxmlformats.org/spreadsheetml/2006/main" count="157" uniqueCount="65">
  <si>
    <t>US-ID</t>
  </si>
  <si>
    <t>US/TASK</t>
  </si>
  <si>
    <t>ASIGNADO A</t>
  </si>
  <si>
    <t>ESTADO</t>
  </si>
  <si>
    <t>Horas</t>
  </si>
  <si>
    <t>P-US</t>
  </si>
  <si>
    <t>Día</t>
  </si>
  <si>
    <t xml:space="preserve">                 </t>
  </si>
  <si>
    <t>US-18</t>
  </si>
  <si>
    <t>Crear ordenes de compra</t>
  </si>
  <si>
    <t>Andres</t>
  </si>
  <si>
    <t>Investigar sobre el documento llamado orden de compra</t>
  </si>
  <si>
    <t>Diseñar tablas para almacenar las ordenes</t>
  </si>
  <si>
    <t>Desarrollar tablas para almacenar las ordenes</t>
  </si>
  <si>
    <t>US-07</t>
  </si>
  <si>
    <t>Buscar ordenes de compra pendientes</t>
  </si>
  <si>
    <t>Miguel</t>
  </si>
  <si>
    <t>Mostrar las ordenes pendientes</t>
  </si>
  <si>
    <t>US-08</t>
  </si>
  <si>
    <t>ver orden de compra</t>
  </si>
  <si>
    <t>Desarrollar lo diseñado</t>
  </si>
  <si>
    <t>US-19</t>
  </si>
  <si>
    <t>Cancelar orden de compra</t>
  </si>
  <si>
    <t>Jean</t>
  </si>
  <si>
    <t>Expedir Factura</t>
  </si>
  <si>
    <t>Cancelar Factura</t>
  </si>
  <si>
    <t>US-20</t>
  </si>
  <si>
    <t>US-42</t>
  </si>
  <si>
    <t>Investigar sobre el documento de factura</t>
  </si>
  <si>
    <t>Diseñar tablas para almacenar las facturas</t>
  </si>
  <si>
    <t>Desarrollar tablas para almacenar las facturas</t>
  </si>
  <si>
    <t>Antonio</t>
  </si>
  <si>
    <t>US-12</t>
  </si>
  <si>
    <t>Registrar movimiento de productos entre dependencias</t>
  </si>
  <si>
    <t>US-17</t>
  </si>
  <si>
    <t>Diseñar donde se almacenaran los registros</t>
  </si>
  <si>
    <t>Desarrollar donde se almacenaran los registros</t>
  </si>
  <si>
    <t>Desarrollar el registro de movimiento</t>
  </si>
  <si>
    <t>Generar informe de perdidas y ganancias</t>
  </si>
  <si>
    <t>Investigar sobre reportes de perdidas y ganancias</t>
  </si>
  <si>
    <t>Investigar sobre como generar reportes</t>
  </si>
  <si>
    <t xml:space="preserve">Diseña el reporte de perdidas y ganancias </t>
  </si>
  <si>
    <t>Desarrollar modulo para generar el informe</t>
  </si>
  <si>
    <t>Realizar informe de inventario</t>
  </si>
  <si>
    <t>Investigar sobre los informes de inventario</t>
  </si>
  <si>
    <t>US-26</t>
  </si>
  <si>
    <t>US-27</t>
  </si>
  <si>
    <t>Diseñar formulario de creación para ordenes de compra</t>
  </si>
  <si>
    <t>Crear input para búsqueda las ordenes pendientes</t>
  </si>
  <si>
    <t>Diseña la visualización de los datos</t>
  </si>
  <si>
    <t>Agregar al sistema botón de cancelar</t>
  </si>
  <si>
    <t>Poner a funcionar botón</t>
  </si>
  <si>
    <t>Desarrollar Formulario</t>
  </si>
  <si>
    <t>Diseñar formulario de creación para facturas</t>
  </si>
  <si>
    <t>Diseñar la generación del informe</t>
  </si>
  <si>
    <t>Desarrollar la generación del informe</t>
  </si>
  <si>
    <t>Histórico de precios</t>
  </si>
  <si>
    <t>Investigar sobre el histórico de precios</t>
  </si>
  <si>
    <t>Diseñar tablas para almacenar el histórico de precios</t>
  </si>
  <si>
    <t>Desarrollar tablas para almacenar el histórico de precios</t>
  </si>
  <si>
    <t>Diseñar el histórico de precios</t>
  </si>
  <si>
    <t>Desarrollar histórico de precios</t>
  </si>
  <si>
    <t>US-43</t>
  </si>
  <si>
    <t>Ver Factura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</si>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</sst>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FB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0" fillId="9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rgbClr val="FF0000"/>
                </a:solidFill>
              </a:rPr>
              <a:t>Burn</a:t>
            </a:r>
            <a:r>
              <a:rPr lang="es-CO" b="1" baseline="0">
                <a:solidFill>
                  <a:srgbClr val="FF0000"/>
                </a:solidFill>
              </a:rPr>
              <a:t> Down Chart</a:t>
            </a:r>
            <a:endParaRPr lang="es-CO" b="1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8803149606299208E-2"/>
          <c:y val="0.16943277923592884"/>
          <c:w val="0.88526232807471505"/>
          <c:h val="0.72907887906769309"/>
        </c:manualLayout>
      </c:layout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'Sprint Backlog'!$F$50:$R$50</c:f>
              <c:numCache>
                <c:formatCode>General</c:formatCode>
                <c:ptCount val="13"/>
                <c:pt idx="0">
                  <c:v>22</c:v>
                </c:pt>
                <c:pt idx="1">
                  <c:v>21.2</c:v>
                </c:pt>
                <c:pt idx="2">
                  <c:v>20.599999999999998</c:v>
                </c:pt>
                <c:pt idx="3">
                  <c:v>19.999999999999996</c:v>
                </c:pt>
                <c:pt idx="4">
                  <c:v>19.499999999999996</c:v>
                </c:pt>
                <c:pt idx="5">
                  <c:v>18.499999999999996</c:v>
                </c:pt>
                <c:pt idx="6">
                  <c:v>17.499999999999996</c:v>
                </c:pt>
                <c:pt idx="7">
                  <c:v>11.299999999999997</c:v>
                </c:pt>
                <c:pt idx="8">
                  <c:v>5.9999999999999973</c:v>
                </c:pt>
                <c:pt idx="9">
                  <c:v>4.9999999999999973</c:v>
                </c:pt>
                <c:pt idx="10">
                  <c:v>2.6999999999999975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0-49EE-8BE6-9D8B6D112E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72144672"/>
        <c:axId val="1772145920"/>
      </c:lineChart>
      <c:catAx>
        <c:axId val="17721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2145920"/>
        <c:crosses val="autoZero"/>
        <c:auto val="1"/>
        <c:lblAlgn val="ctr"/>
        <c:lblOffset val="100"/>
        <c:noMultiLvlLbl val="0"/>
      </c:catAx>
      <c:valAx>
        <c:axId val="177214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72144672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11</xdr:row>
      <xdr:rowOff>171450</xdr:rowOff>
    </xdr:from>
    <xdr:to>
      <xdr:col>26</xdr:col>
      <xdr:colOff>133350</xdr:colOff>
      <xdr:row>35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7C47D4-5383-485B-A733-8CC355DBE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0.11226</cdr:x>
      <cdr:y>0.26022</cdr:y>
    </cdr:from>
    <cdr:to>
      <cdr:x>0.85159</cdr:x>
      <cdr:y>0.88022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99F300EE-628A-45BF-B90B-9494A68F51F7}"/>
            </a:ext>
            <a:ext uri="{147F2762-F138-4A5C-976F-8EAC2B608ADB}">
              <a16:predDERef xmlns:a16="http://schemas.microsoft.com/office/drawing/2014/main" pred="{F77C47D4-5383-485B-A733-8CC355DBE3AC}"/>
            </a:ext>
          </a:extLst>
        </cdr:cNvPr>
        <cdr:cNvCxnSpPr>
          <a:cxnSpLocks xmlns:a="http://schemas.openxmlformats.org/drawingml/2006/main"/>
        </cdr:cNvCxnSpPr>
      </cdr:nvCxnSpPr>
      <cdr:spPr>
        <a:xfrm xmlns:a="http://schemas.openxmlformats.org/drawingml/2006/main">
          <a:off x="619125" y="1152525"/>
          <a:ext cx="4077373" cy="27460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topLeftCell="A7" workbookViewId="0">
      <selection activeCell="D13" sqref="D13"/>
    </sheetView>
  </sheetViews>
  <sheetFormatPr baseColWidth="10" defaultColWidth="11.5703125" defaultRowHeight="15" x14ac:dyDescent="0.25"/>
  <cols>
    <col min="2" max="2" width="60.7109375" customWidth="1"/>
    <col min="3" max="3" width="13.42578125" customWidth="1"/>
    <col min="5" max="5" width="8.5703125" customWidth="1"/>
    <col min="6" max="6" width="6.5703125" bestFit="1" customWidth="1"/>
    <col min="7" max="18" width="4.7109375" customWidth="1"/>
    <col min="19" max="19" width="11.85546875" bestFit="1" customWidth="1"/>
  </cols>
  <sheetData>
    <row r="1" spans="1:18" x14ac:dyDescent="0.25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1:18" x14ac:dyDescent="0.25">
      <c r="A2" s="59"/>
      <c r="B2" s="59"/>
      <c r="C2" s="59"/>
      <c r="D2" s="59"/>
      <c r="E2" s="59"/>
      <c r="F2" s="59"/>
      <c r="G2" s="23">
        <v>1</v>
      </c>
      <c r="H2" s="23">
        <v>2</v>
      </c>
      <c r="I2" s="23">
        <v>3</v>
      </c>
      <c r="J2" s="23">
        <v>4</v>
      </c>
      <c r="K2" s="23">
        <v>5</v>
      </c>
      <c r="L2" s="23">
        <v>6</v>
      </c>
      <c r="M2" s="23">
        <v>7</v>
      </c>
      <c r="N2" s="23">
        <v>8</v>
      </c>
      <c r="O2" s="23">
        <v>9</v>
      </c>
      <c r="P2" s="23">
        <v>10</v>
      </c>
      <c r="Q2" s="23">
        <v>11</v>
      </c>
      <c r="R2" s="23">
        <v>12</v>
      </c>
    </row>
    <row r="3" spans="1:18" x14ac:dyDescent="0.25">
      <c r="A3" s="45" t="s">
        <v>8</v>
      </c>
      <c r="B3" s="35" t="s">
        <v>9</v>
      </c>
      <c r="C3" s="2" t="s">
        <v>10</v>
      </c>
      <c r="D3" s="2" t="s">
        <v>64</v>
      </c>
      <c r="E3" s="3">
        <v>2.5</v>
      </c>
      <c r="F3" s="2">
        <v>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46"/>
      <c r="B4" s="35" t="s">
        <v>11</v>
      </c>
      <c r="C4" s="2" t="s">
        <v>10</v>
      </c>
      <c r="D4" s="2" t="s">
        <v>64</v>
      </c>
      <c r="E4" s="3">
        <v>0.5</v>
      </c>
      <c r="F4" s="2">
        <v>0.2</v>
      </c>
      <c r="G4" s="2">
        <v>0.2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46"/>
      <c r="B5" s="35" t="s">
        <v>12</v>
      </c>
      <c r="C5" s="2" t="s">
        <v>10</v>
      </c>
      <c r="D5" s="2" t="s">
        <v>64</v>
      </c>
      <c r="E5" s="3">
        <v>0.5</v>
      </c>
      <c r="F5" s="2">
        <v>0.2</v>
      </c>
      <c r="G5" s="2">
        <v>0.2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46"/>
      <c r="B6" s="35" t="s">
        <v>13</v>
      </c>
      <c r="C6" s="2" t="s">
        <v>10</v>
      </c>
      <c r="D6" s="2" t="s">
        <v>64</v>
      </c>
      <c r="E6" s="3">
        <v>0.2</v>
      </c>
      <c r="F6" s="2">
        <v>0.6</v>
      </c>
      <c r="G6" s="2">
        <v>0</v>
      </c>
      <c r="H6" s="2">
        <v>0.6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46"/>
      <c r="B7" s="35" t="s">
        <v>47</v>
      </c>
      <c r="C7" s="2" t="s">
        <v>10</v>
      </c>
      <c r="D7" s="2" t="s">
        <v>64</v>
      </c>
      <c r="E7" s="3">
        <v>0.3</v>
      </c>
      <c r="F7" s="2">
        <v>0.5</v>
      </c>
      <c r="G7" s="2">
        <v>0</v>
      </c>
      <c r="H7" s="2">
        <v>0</v>
      </c>
      <c r="I7" s="2">
        <v>0</v>
      </c>
      <c r="J7" s="2">
        <v>0.5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47"/>
      <c r="B8" s="35" t="s">
        <v>52</v>
      </c>
      <c r="C8" s="2" t="s">
        <v>10</v>
      </c>
      <c r="D8" s="2" t="s">
        <v>64</v>
      </c>
      <c r="E8" s="3">
        <v>1</v>
      </c>
      <c r="F8" s="2">
        <v>0.5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60" t="s">
        <v>14</v>
      </c>
      <c r="B9" s="36" t="s">
        <v>15</v>
      </c>
      <c r="C9" s="31" t="s">
        <v>16</v>
      </c>
      <c r="D9" s="31" t="s">
        <v>64</v>
      </c>
      <c r="E9" s="4">
        <v>0.5</v>
      </c>
      <c r="F9" s="31">
        <v>2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61"/>
      <c r="B10" s="36" t="s">
        <v>48</v>
      </c>
      <c r="C10" s="31" t="s">
        <v>16</v>
      </c>
      <c r="D10" s="31" t="s">
        <v>64</v>
      </c>
      <c r="E10" s="4">
        <v>0.2</v>
      </c>
      <c r="F10" s="31">
        <v>1.5</v>
      </c>
      <c r="G10" s="19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19">
        <v>1.5</v>
      </c>
      <c r="N10" s="19">
        <v>0</v>
      </c>
      <c r="O10" s="31">
        <v>0</v>
      </c>
      <c r="P10" s="31">
        <v>0</v>
      </c>
      <c r="Q10" s="31">
        <v>0</v>
      </c>
      <c r="R10" s="31">
        <v>0</v>
      </c>
    </row>
    <row r="11" spans="1:18" x14ac:dyDescent="0.25">
      <c r="A11" s="62"/>
      <c r="B11" s="36" t="s">
        <v>17</v>
      </c>
      <c r="C11" s="31" t="s">
        <v>16</v>
      </c>
      <c r="D11" s="31" t="s">
        <v>64</v>
      </c>
      <c r="E11" s="4">
        <v>0.3</v>
      </c>
      <c r="F11" s="31">
        <v>0.5</v>
      </c>
      <c r="G11" s="19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19">
        <v>0.5</v>
      </c>
      <c r="N11" s="19">
        <v>0</v>
      </c>
      <c r="O11" s="31">
        <v>0</v>
      </c>
      <c r="P11" s="31">
        <v>0</v>
      </c>
      <c r="Q11" s="31">
        <v>0</v>
      </c>
      <c r="R11" s="31">
        <v>0</v>
      </c>
    </row>
    <row r="12" spans="1:18" x14ac:dyDescent="0.25">
      <c r="A12" s="63" t="s">
        <v>18</v>
      </c>
      <c r="B12" s="5" t="s">
        <v>19</v>
      </c>
      <c r="C12" s="27" t="s">
        <v>10</v>
      </c>
      <c r="D12" s="27" t="s">
        <v>64</v>
      </c>
      <c r="E12" s="6">
        <v>1</v>
      </c>
      <c r="F12" s="27">
        <v>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5">
      <c r="A13" s="64"/>
      <c r="B13" s="5" t="s">
        <v>49</v>
      </c>
      <c r="C13" s="38" t="s">
        <v>10</v>
      </c>
      <c r="D13" s="27" t="s">
        <v>64</v>
      </c>
      <c r="E13" s="6">
        <v>0.3</v>
      </c>
      <c r="F13" s="27">
        <v>0.3</v>
      </c>
      <c r="G13" s="20">
        <v>0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20">
        <v>0.3</v>
      </c>
      <c r="N13" s="20">
        <v>0</v>
      </c>
      <c r="O13" s="38">
        <v>0</v>
      </c>
      <c r="P13" s="38">
        <v>0</v>
      </c>
      <c r="Q13" s="38">
        <v>0</v>
      </c>
      <c r="R13" s="38">
        <v>0</v>
      </c>
    </row>
    <row r="14" spans="1:18" x14ac:dyDescent="0.25">
      <c r="A14" s="65"/>
      <c r="B14" s="5" t="s">
        <v>20</v>
      </c>
      <c r="C14" s="38" t="s">
        <v>10</v>
      </c>
      <c r="D14" s="27" t="s">
        <v>64</v>
      </c>
      <c r="E14" s="6">
        <v>0.7</v>
      </c>
      <c r="F14" s="27">
        <v>0.7</v>
      </c>
      <c r="G14" s="20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20">
        <v>0.7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</row>
    <row r="15" spans="1:18" x14ac:dyDescent="0.25">
      <c r="A15" s="51" t="s">
        <v>21</v>
      </c>
      <c r="B15" s="7" t="s">
        <v>22</v>
      </c>
      <c r="C15" s="28" t="s">
        <v>23</v>
      </c>
      <c r="D15" s="28" t="s">
        <v>64</v>
      </c>
      <c r="E15" s="8">
        <f>SUM(E16:E17)</f>
        <v>1</v>
      </c>
      <c r="F15" s="28">
        <v>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18" x14ac:dyDescent="0.25">
      <c r="A16" s="52"/>
      <c r="B16" s="7" t="s">
        <v>50</v>
      </c>
      <c r="C16" s="33" t="s">
        <v>23</v>
      </c>
      <c r="D16" s="28" t="s">
        <v>64</v>
      </c>
      <c r="E16" s="8">
        <v>0.3</v>
      </c>
      <c r="F16" s="28">
        <v>0.5</v>
      </c>
      <c r="G16" s="21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21">
        <v>0.5</v>
      </c>
      <c r="N16" s="21">
        <v>0</v>
      </c>
      <c r="O16" s="33">
        <v>0</v>
      </c>
      <c r="P16" s="33">
        <v>0</v>
      </c>
      <c r="Q16" s="33">
        <v>0</v>
      </c>
      <c r="R16" s="33">
        <v>0</v>
      </c>
    </row>
    <row r="17" spans="1:22" x14ac:dyDescent="0.25">
      <c r="A17" s="53"/>
      <c r="B17" s="7" t="s">
        <v>51</v>
      </c>
      <c r="C17" s="33" t="s">
        <v>23</v>
      </c>
      <c r="D17" s="28" t="s">
        <v>64</v>
      </c>
      <c r="E17" s="8">
        <v>0.7</v>
      </c>
      <c r="F17" s="28">
        <v>1.5</v>
      </c>
      <c r="G17" s="21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21">
        <v>1.5</v>
      </c>
      <c r="N17" s="21">
        <v>0</v>
      </c>
      <c r="O17" s="33">
        <v>0</v>
      </c>
      <c r="P17" s="33">
        <v>0</v>
      </c>
      <c r="Q17" s="33">
        <v>0</v>
      </c>
      <c r="R17" s="33">
        <v>0</v>
      </c>
    </row>
    <row r="18" spans="1:22" x14ac:dyDescent="0.25">
      <c r="A18" s="48" t="s">
        <v>26</v>
      </c>
      <c r="B18" s="9" t="s">
        <v>24</v>
      </c>
      <c r="C18" s="22" t="s">
        <v>10</v>
      </c>
      <c r="D18" s="22" t="s">
        <v>64</v>
      </c>
      <c r="E18" s="10">
        <v>2.5</v>
      </c>
      <c r="F18" s="22">
        <v>2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22" x14ac:dyDescent="0.25">
      <c r="A19" s="49"/>
      <c r="B19" s="9" t="s">
        <v>28</v>
      </c>
      <c r="C19" s="22" t="s">
        <v>10</v>
      </c>
      <c r="D19" s="22" t="s">
        <v>64</v>
      </c>
      <c r="E19" s="10">
        <v>0.5</v>
      </c>
      <c r="F19" s="22">
        <v>0.2</v>
      </c>
      <c r="G19" s="22">
        <v>0.2</v>
      </c>
      <c r="H19" s="22">
        <v>0</v>
      </c>
      <c r="I19" s="22">
        <v>0</v>
      </c>
      <c r="J19" s="22">
        <v>0</v>
      </c>
      <c r="K19" s="22">
        <v>0</v>
      </c>
      <c r="L19" s="34">
        <v>0</v>
      </c>
      <c r="M19" s="22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</row>
    <row r="20" spans="1:22" x14ac:dyDescent="0.25">
      <c r="A20" s="49"/>
      <c r="B20" s="9" t="s">
        <v>29</v>
      </c>
      <c r="C20" s="22" t="s">
        <v>10</v>
      </c>
      <c r="D20" s="22" t="s">
        <v>64</v>
      </c>
      <c r="E20" s="10">
        <v>0.5</v>
      </c>
      <c r="F20" s="22">
        <v>0.2</v>
      </c>
      <c r="G20" s="22">
        <v>0.2</v>
      </c>
      <c r="H20" s="22">
        <v>0</v>
      </c>
      <c r="I20" s="22">
        <v>0</v>
      </c>
      <c r="J20" s="22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</row>
    <row r="21" spans="1:22" x14ac:dyDescent="0.25">
      <c r="A21" s="49"/>
      <c r="B21" s="9" t="s">
        <v>30</v>
      </c>
      <c r="C21" s="22" t="s">
        <v>10</v>
      </c>
      <c r="D21" s="22" t="s">
        <v>64</v>
      </c>
      <c r="E21" s="10">
        <v>0.2</v>
      </c>
      <c r="F21" s="22">
        <v>0.6</v>
      </c>
      <c r="G21" s="22">
        <v>0</v>
      </c>
      <c r="H21" s="22">
        <v>0</v>
      </c>
      <c r="I21" s="22">
        <v>0.6</v>
      </c>
      <c r="J21" s="22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</row>
    <row r="22" spans="1:22" x14ac:dyDescent="0.25">
      <c r="A22" s="49"/>
      <c r="B22" s="9" t="s">
        <v>53</v>
      </c>
      <c r="C22" s="22" t="s">
        <v>10</v>
      </c>
      <c r="D22" s="22" t="s">
        <v>64</v>
      </c>
      <c r="E22" s="10">
        <v>0.3</v>
      </c>
      <c r="F22" s="22">
        <v>0.5</v>
      </c>
      <c r="G22" s="22">
        <v>0</v>
      </c>
      <c r="H22" s="22">
        <v>0</v>
      </c>
      <c r="I22" s="22">
        <v>0</v>
      </c>
      <c r="J22" s="22">
        <v>0</v>
      </c>
      <c r="K22" s="34">
        <v>0</v>
      </c>
      <c r="L22" s="22">
        <v>0</v>
      </c>
      <c r="M22" s="34">
        <v>0.5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</row>
    <row r="23" spans="1:22" x14ac:dyDescent="0.25">
      <c r="A23" s="50"/>
      <c r="B23" s="9" t="s">
        <v>52</v>
      </c>
      <c r="C23" s="34" t="s">
        <v>10</v>
      </c>
      <c r="D23" s="34" t="s">
        <v>64</v>
      </c>
      <c r="E23" s="10">
        <v>1</v>
      </c>
      <c r="F23" s="34">
        <v>0.5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0.5</v>
      </c>
      <c r="O23" s="34">
        <v>0</v>
      </c>
      <c r="P23" s="34">
        <v>0</v>
      </c>
      <c r="Q23" s="34">
        <v>0</v>
      </c>
      <c r="R23" s="34">
        <v>0</v>
      </c>
    </row>
    <row r="24" spans="1:22" x14ac:dyDescent="0.25">
      <c r="A24" s="45" t="s">
        <v>62</v>
      </c>
      <c r="B24" s="41" t="s">
        <v>63</v>
      </c>
      <c r="C24" s="42" t="s">
        <v>16</v>
      </c>
      <c r="D24" s="42" t="s">
        <v>64</v>
      </c>
      <c r="E24" s="43">
        <v>1</v>
      </c>
      <c r="F24" s="42">
        <v>1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</row>
    <row r="25" spans="1:22" x14ac:dyDescent="0.25">
      <c r="A25" s="46"/>
      <c r="B25" s="41" t="s">
        <v>49</v>
      </c>
      <c r="C25" s="42" t="s">
        <v>16</v>
      </c>
      <c r="D25" s="42" t="s">
        <v>64</v>
      </c>
      <c r="E25" s="43">
        <v>0.3</v>
      </c>
      <c r="F25" s="42">
        <v>0.7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0.7</v>
      </c>
      <c r="O25" s="42">
        <v>0</v>
      </c>
      <c r="P25" s="42">
        <v>0</v>
      </c>
      <c r="Q25" s="42">
        <v>0</v>
      </c>
      <c r="R25" s="42">
        <v>0</v>
      </c>
    </row>
    <row r="26" spans="1:22" x14ac:dyDescent="0.25">
      <c r="A26" s="47"/>
      <c r="B26" s="41" t="s">
        <v>20</v>
      </c>
      <c r="C26" s="42" t="s">
        <v>16</v>
      </c>
      <c r="D26" s="42" t="s">
        <v>64</v>
      </c>
      <c r="E26" s="43">
        <v>0.7</v>
      </c>
      <c r="F26" s="42">
        <v>0.3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0.3</v>
      </c>
      <c r="O26" s="42">
        <v>0</v>
      </c>
      <c r="P26" s="42">
        <v>0</v>
      </c>
      <c r="Q26" s="42">
        <v>0</v>
      </c>
      <c r="R26" s="42">
        <v>0</v>
      </c>
    </row>
    <row r="27" spans="1:22" x14ac:dyDescent="0.25">
      <c r="A27" s="57" t="s">
        <v>27</v>
      </c>
      <c r="B27" s="5" t="s">
        <v>25</v>
      </c>
      <c r="C27" s="20" t="s">
        <v>10</v>
      </c>
      <c r="D27" s="20" t="s">
        <v>64</v>
      </c>
      <c r="E27" s="6">
        <f>SUM(E28:E29)</f>
        <v>1</v>
      </c>
      <c r="F27" s="20">
        <v>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22" x14ac:dyDescent="0.25">
      <c r="A28" s="57"/>
      <c r="B28" s="5" t="s">
        <v>50</v>
      </c>
      <c r="C28" s="20" t="s">
        <v>10</v>
      </c>
      <c r="D28" s="20" t="s">
        <v>64</v>
      </c>
      <c r="E28" s="6">
        <v>0.2</v>
      </c>
      <c r="F28" s="20">
        <v>0.2</v>
      </c>
      <c r="G28" s="20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20">
        <v>0</v>
      </c>
      <c r="N28" s="20">
        <v>0.2</v>
      </c>
      <c r="O28" s="38">
        <v>0</v>
      </c>
      <c r="P28" s="38">
        <v>0</v>
      </c>
      <c r="Q28" s="38">
        <v>0</v>
      </c>
      <c r="R28" s="38">
        <v>0</v>
      </c>
    </row>
    <row r="29" spans="1:22" x14ac:dyDescent="0.25">
      <c r="A29" s="57"/>
      <c r="B29" s="5" t="s">
        <v>51</v>
      </c>
      <c r="C29" s="20" t="s">
        <v>10</v>
      </c>
      <c r="D29" s="20" t="s">
        <v>64</v>
      </c>
      <c r="E29" s="6">
        <v>0.8</v>
      </c>
      <c r="F29" s="20">
        <v>0.8</v>
      </c>
      <c r="G29" s="20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20">
        <v>0</v>
      </c>
      <c r="N29" s="20">
        <v>0.8</v>
      </c>
      <c r="O29" s="38">
        <v>0</v>
      </c>
      <c r="P29" s="38">
        <v>0</v>
      </c>
      <c r="Q29" s="38">
        <v>0</v>
      </c>
      <c r="R29" s="38">
        <v>0</v>
      </c>
      <c r="V29" t="s">
        <v>7</v>
      </c>
    </row>
    <row r="30" spans="1:22" x14ac:dyDescent="0.25">
      <c r="A30" s="51" t="s">
        <v>32</v>
      </c>
      <c r="B30" s="7" t="s">
        <v>56</v>
      </c>
      <c r="C30" s="21" t="s">
        <v>31</v>
      </c>
      <c r="D30" s="21" t="s">
        <v>64</v>
      </c>
      <c r="E30" s="8">
        <f>SUM(E31:E35)</f>
        <v>3</v>
      </c>
      <c r="F30" s="21">
        <v>2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</row>
    <row r="31" spans="1:22" x14ac:dyDescent="0.25">
      <c r="A31" s="52"/>
      <c r="B31" s="7" t="s">
        <v>57</v>
      </c>
      <c r="C31" s="28" t="s">
        <v>16</v>
      </c>
      <c r="D31" s="28" t="s">
        <v>64</v>
      </c>
      <c r="E31" s="8">
        <v>0.5</v>
      </c>
      <c r="F31" s="28">
        <v>0.2</v>
      </c>
      <c r="G31" s="28">
        <v>0</v>
      </c>
      <c r="H31" s="33">
        <v>0</v>
      </c>
      <c r="I31" s="33">
        <v>0</v>
      </c>
      <c r="J31" s="33">
        <v>0</v>
      </c>
      <c r="K31" s="28">
        <v>0.2</v>
      </c>
      <c r="L31" s="28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</row>
    <row r="32" spans="1:22" x14ac:dyDescent="0.25">
      <c r="A32" s="52"/>
      <c r="B32" s="7" t="s">
        <v>58</v>
      </c>
      <c r="C32" s="33" t="s">
        <v>16</v>
      </c>
      <c r="D32" s="28" t="s">
        <v>64</v>
      </c>
      <c r="E32" s="8">
        <v>0.5</v>
      </c>
      <c r="F32" s="28">
        <v>0.2</v>
      </c>
      <c r="G32" s="28">
        <v>0</v>
      </c>
      <c r="H32" s="33">
        <v>0</v>
      </c>
      <c r="I32" s="33">
        <v>0</v>
      </c>
      <c r="J32" s="33">
        <v>0</v>
      </c>
      <c r="K32" s="28">
        <v>0.2</v>
      </c>
      <c r="L32" s="28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</row>
    <row r="33" spans="1:18" x14ac:dyDescent="0.25">
      <c r="A33" s="52"/>
      <c r="B33" s="7" t="s">
        <v>59</v>
      </c>
      <c r="C33" s="28" t="s">
        <v>31</v>
      </c>
      <c r="D33" s="21" t="s">
        <v>64</v>
      </c>
      <c r="E33" s="8">
        <v>0.5</v>
      </c>
      <c r="F33" s="21">
        <v>0.6</v>
      </c>
      <c r="G33" s="21">
        <v>0</v>
      </c>
      <c r="H33" s="33">
        <v>0</v>
      </c>
      <c r="I33" s="33">
        <v>0</v>
      </c>
      <c r="J33" s="33">
        <v>0</v>
      </c>
      <c r="K33" s="21">
        <v>0.6</v>
      </c>
      <c r="L33" s="21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</row>
    <row r="34" spans="1:18" x14ac:dyDescent="0.25">
      <c r="A34" s="52"/>
      <c r="B34" s="7" t="s">
        <v>60</v>
      </c>
      <c r="C34" s="28" t="s">
        <v>31</v>
      </c>
      <c r="D34" s="21" t="s">
        <v>64</v>
      </c>
      <c r="E34" s="8">
        <v>0.5</v>
      </c>
      <c r="F34" s="21">
        <v>0.5</v>
      </c>
      <c r="G34" s="21">
        <v>0</v>
      </c>
      <c r="H34" s="33">
        <v>0</v>
      </c>
      <c r="I34" s="33">
        <v>0</v>
      </c>
      <c r="J34" s="33">
        <v>0</v>
      </c>
      <c r="K34" s="33">
        <v>0</v>
      </c>
      <c r="L34" s="21">
        <v>0.5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</row>
    <row r="35" spans="1:18" x14ac:dyDescent="0.25">
      <c r="A35" s="53"/>
      <c r="B35" s="7" t="s">
        <v>61</v>
      </c>
      <c r="C35" s="33" t="s">
        <v>31</v>
      </c>
      <c r="D35" s="33" t="s">
        <v>64</v>
      </c>
      <c r="E35" s="8">
        <v>1</v>
      </c>
      <c r="F35" s="33">
        <v>0.5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0.5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</row>
    <row r="36" spans="1:18" x14ac:dyDescent="0.25">
      <c r="A36" s="58" t="s">
        <v>34</v>
      </c>
      <c r="B36" s="11" t="s">
        <v>33</v>
      </c>
      <c r="C36" s="17" t="s">
        <v>31</v>
      </c>
      <c r="D36" s="17" t="s">
        <v>64</v>
      </c>
      <c r="E36" s="12">
        <f>SUM(E37:E39)</f>
        <v>2.5</v>
      </c>
      <c r="F36" s="17">
        <v>2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58"/>
      <c r="B37" s="11" t="s">
        <v>35</v>
      </c>
      <c r="C37" s="29" t="s">
        <v>31</v>
      </c>
      <c r="D37" s="29" t="s">
        <v>64</v>
      </c>
      <c r="E37" s="12">
        <v>0.5</v>
      </c>
      <c r="F37" s="29">
        <v>0.2</v>
      </c>
      <c r="G37" s="29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29">
        <v>0.2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</row>
    <row r="38" spans="1:18" x14ac:dyDescent="0.25">
      <c r="A38" s="58"/>
      <c r="B38" s="11" t="s">
        <v>36</v>
      </c>
      <c r="C38" s="29" t="s">
        <v>31</v>
      </c>
      <c r="D38" s="29" t="s">
        <v>64</v>
      </c>
      <c r="E38" s="12">
        <v>0.5</v>
      </c>
      <c r="F38" s="29">
        <v>0.8</v>
      </c>
      <c r="G38" s="29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29">
        <v>0</v>
      </c>
      <c r="N38" s="29">
        <v>0.8</v>
      </c>
      <c r="O38" s="29">
        <v>0</v>
      </c>
      <c r="P38" s="29">
        <v>0</v>
      </c>
      <c r="Q38" s="29">
        <v>0</v>
      </c>
      <c r="R38" s="29">
        <v>0</v>
      </c>
    </row>
    <row r="39" spans="1:18" x14ac:dyDescent="0.25">
      <c r="A39" s="58"/>
      <c r="B39" s="11" t="s">
        <v>37</v>
      </c>
      <c r="C39" s="29" t="s">
        <v>31</v>
      </c>
      <c r="D39" s="29" t="s">
        <v>64</v>
      </c>
      <c r="E39" s="12">
        <v>1.5</v>
      </c>
      <c r="F39" s="17">
        <v>1</v>
      </c>
      <c r="G39" s="17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17">
        <v>0</v>
      </c>
      <c r="N39" s="17">
        <v>1</v>
      </c>
      <c r="O39" s="17">
        <v>0</v>
      </c>
      <c r="P39" s="17">
        <v>0</v>
      </c>
      <c r="Q39" s="17">
        <v>0</v>
      </c>
      <c r="R39" s="17">
        <v>0</v>
      </c>
    </row>
    <row r="40" spans="1:18" x14ac:dyDescent="0.25">
      <c r="A40" s="54" t="s">
        <v>45</v>
      </c>
      <c r="B40" s="13" t="s">
        <v>38</v>
      </c>
      <c r="C40" s="18" t="s">
        <v>10</v>
      </c>
      <c r="D40" s="18" t="s">
        <v>64</v>
      </c>
      <c r="E40" s="14">
        <v>5</v>
      </c>
      <c r="F40" s="18">
        <v>5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x14ac:dyDescent="0.25">
      <c r="A41" s="55"/>
      <c r="B41" s="13" t="s">
        <v>39</v>
      </c>
      <c r="C41" s="30" t="s">
        <v>16</v>
      </c>
      <c r="D41" s="30" t="s">
        <v>64</v>
      </c>
      <c r="E41" s="14">
        <v>1</v>
      </c>
      <c r="F41" s="18">
        <v>1</v>
      </c>
      <c r="G41" s="18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18">
        <v>1</v>
      </c>
      <c r="O41" s="18">
        <v>0</v>
      </c>
      <c r="P41" s="18">
        <v>0</v>
      </c>
      <c r="Q41" s="18">
        <v>0</v>
      </c>
      <c r="R41" s="18">
        <v>0</v>
      </c>
    </row>
    <row r="42" spans="1:18" x14ac:dyDescent="0.25">
      <c r="A42" s="55"/>
      <c r="B42" s="13" t="s">
        <v>40</v>
      </c>
      <c r="C42" s="30" t="s">
        <v>16</v>
      </c>
      <c r="D42" s="30" t="s">
        <v>64</v>
      </c>
      <c r="E42" s="14">
        <v>1</v>
      </c>
      <c r="F42" s="18">
        <v>1</v>
      </c>
      <c r="G42" s="18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18">
        <v>0</v>
      </c>
      <c r="O42" s="18">
        <v>1</v>
      </c>
      <c r="P42" s="18">
        <v>0</v>
      </c>
      <c r="Q42" s="18">
        <v>0</v>
      </c>
      <c r="R42" s="18">
        <v>0</v>
      </c>
    </row>
    <row r="43" spans="1:18" x14ac:dyDescent="0.25">
      <c r="A43" s="55"/>
      <c r="B43" s="13" t="s">
        <v>41</v>
      </c>
      <c r="C43" s="30" t="s">
        <v>10</v>
      </c>
      <c r="D43" s="30" t="s">
        <v>64</v>
      </c>
      <c r="E43" s="14">
        <v>1</v>
      </c>
      <c r="F43" s="30">
        <v>1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1</v>
      </c>
      <c r="Q43" s="30">
        <v>0</v>
      </c>
      <c r="R43" s="30">
        <v>0</v>
      </c>
    </row>
    <row r="44" spans="1:18" x14ac:dyDescent="0.25">
      <c r="A44" s="56"/>
      <c r="B44" s="13" t="s">
        <v>42</v>
      </c>
      <c r="C44" s="30" t="s">
        <v>10</v>
      </c>
      <c r="D44" s="30" t="s">
        <v>64</v>
      </c>
      <c r="E44" s="14">
        <v>2</v>
      </c>
      <c r="F44" s="30">
        <v>2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1</v>
      </c>
      <c r="Q44" s="30">
        <v>1</v>
      </c>
      <c r="R44" s="30">
        <v>0</v>
      </c>
    </row>
    <row r="45" spans="1:18" x14ac:dyDescent="0.25">
      <c r="A45" s="44" t="s">
        <v>46</v>
      </c>
      <c r="B45" s="24" t="s">
        <v>43</v>
      </c>
      <c r="C45" s="25" t="s">
        <v>23</v>
      </c>
      <c r="D45" s="25" t="s">
        <v>64</v>
      </c>
      <c r="E45" s="26">
        <f>SUM(E46:E48)</f>
        <v>2</v>
      </c>
      <c r="F45" s="25">
        <v>2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1:18" x14ac:dyDescent="0.25">
      <c r="A46" s="44"/>
      <c r="B46" s="24" t="s">
        <v>44</v>
      </c>
      <c r="C46" s="32" t="s">
        <v>23</v>
      </c>
      <c r="D46" s="32" t="s">
        <v>64</v>
      </c>
      <c r="E46" s="26">
        <v>0.3</v>
      </c>
      <c r="F46" s="25">
        <v>0.3</v>
      </c>
      <c r="G46" s="25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25">
        <v>0.3</v>
      </c>
      <c r="Q46" s="25">
        <v>0</v>
      </c>
      <c r="R46" s="25">
        <v>0</v>
      </c>
    </row>
    <row r="47" spans="1:18" x14ac:dyDescent="0.25">
      <c r="A47" s="44"/>
      <c r="B47" s="24" t="s">
        <v>54</v>
      </c>
      <c r="C47" s="32" t="s">
        <v>23</v>
      </c>
      <c r="D47" s="32" t="s">
        <v>64</v>
      </c>
      <c r="E47" s="26">
        <v>0.7</v>
      </c>
      <c r="F47" s="25">
        <v>0.7</v>
      </c>
      <c r="G47" s="25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25">
        <v>0</v>
      </c>
      <c r="Q47" s="25">
        <v>0.7</v>
      </c>
      <c r="R47" s="25">
        <v>0</v>
      </c>
    </row>
    <row r="48" spans="1:18" x14ac:dyDescent="0.25">
      <c r="A48" s="44"/>
      <c r="B48" s="24" t="s">
        <v>55</v>
      </c>
      <c r="C48" s="32" t="s">
        <v>23</v>
      </c>
      <c r="D48" s="32" t="s">
        <v>64</v>
      </c>
      <c r="E48" s="26">
        <v>1</v>
      </c>
      <c r="F48" s="25">
        <v>1</v>
      </c>
      <c r="G48" s="25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25">
        <v>0</v>
      </c>
      <c r="Q48" s="25">
        <v>1</v>
      </c>
      <c r="R48" s="25">
        <v>0</v>
      </c>
    </row>
    <row r="49" spans="1:18" x14ac:dyDescent="0.25">
      <c r="A49" s="15"/>
      <c r="B49" s="16"/>
      <c r="C49" s="16"/>
      <c r="D49" s="16"/>
      <c r="E49" s="37">
        <f>SUM(E45+E40+E36+E30+E27+E18+E15+E12+E9+E3)</f>
        <v>21</v>
      </c>
      <c r="F49" s="16">
        <f>F3+F9+F12+F15+F18+F27+F30+F36+F40+F45+F24</f>
        <v>22</v>
      </c>
      <c r="G49" s="16">
        <f t="shared" ref="G49:R49" si="0">SUM(G3:G48)</f>
        <v>0.8</v>
      </c>
      <c r="H49" s="16">
        <f t="shared" si="0"/>
        <v>0.6</v>
      </c>
      <c r="I49" s="16">
        <f t="shared" si="0"/>
        <v>0.6</v>
      </c>
      <c r="J49" s="16">
        <f t="shared" si="0"/>
        <v>0.5</v>
      </c>
      <c r="K49" s="16">
        <f t="shared" si="0"/>
        <v>1</v>
      </c>
      <c r="L49" s="16">
        <f t="shared" si="0"/>
        <v>1</v>
      </c>
      <c r="M49" s="16">
        <f t="shared" si="0"/>
        <v>6.2</v>
      </c>
      <c r="N49" s="16">
        <f t="shared" si="0"/>
        <v>5.3</v>
      </c>
      <c r="O49" s="16">
        <f t="shared" si="0"/>
        <v>1</v>
      </c>
      <c r="P49" s="16">
        <f t="shared" si="0"/>
        <v>2.2999999999999998</v>
      </c>
      <c r="Q49" s="16">
        <f t="shared" si="0"/>
        <v>2.7</v>
      </c>
      <c r="R49" s="16">
        <f t="shared" si="0"/>
        <v>0</v>
      </c>
    </row>
    <row r="50" spans="1:18" x14ac:dyDescent="0.25">
      <c r="A50" s="16"/>
      <c r="B50" s="16"/>
      <c r="C50" s="16"/>
      <c r="D50" s="16"/>
      <c r="E50" s="16"/>
      <c r="F50" s="16">
        <f>F49</f>
        <v>22</v>
      </c>
      <c r="G50" s="16">
        <f>F50-G49</f>
        <v>21.2</v>
      </c>
      <c r="H50" s="16">
        <f t="shared" ref="H50:Q50" si="1">G50-H49</f>
        <v>20.599999999999998</v>
      </c>
      <c r="I50" s="16">
        <f t="shared" si="1"/>
        <v>19.999999999999996</v>
      </c>
      <c r="J50" s="16">
        <f t="shared" si="1"/>
        <v>19.499999999999996</v>
      </c>
      <c r="K50" s="16">
        <f t="shared" si="1"/>
        <v>18.499999999999996</v>
      </c>
      <c r="L50" s="16">
        <f t="shared" si="1"/>
        <v>17.499999999999996</v>
      </c>
      <c r="M50" s="16">
        <f t="shared" si="1"/>
        <v>11.299999999999997</v>
      </c>
      <c r="N50" s="16">
        <f t="shared" si="1"/>
        <v>5.9999999999999973</v>
      </c>
      <c r="O50" s="16">
        <f t="shared" si="1"/>
        <v>4.9999999999999973</v>
      </c>
      <c r="P50" s="16">
        <f t="shared" si="1"/>
        <v>2.6999999999999975</v>
      </c>
      <c r="Q50" s="16">
        <f t="shared" si="1"/>
        <v>0</v>
      </c>
      <c r="R50" s="16">
        <f>Q50-R49</f>
        <v>0</v>
      </c>
    </row>
    <row r="52" spans="1:18" x14ac:dyDescent="0.25">
      <c r="C52">
        <f>COUNTA(B3:B48)-11</f>
        <v>35</v>
      </c>
    </row>
  </sheetData>
  <mergeCells count="18">
    <mergeCell ref="G1:R1"/>
    <mergeCell ref="A9:A11"/>
    <mergeCell ref="A12:A14"/>
    <mergeCell ref="A15:A17"/>
    <mergeCell ref="A1:A2"/>
    <mergeCell ref="B1:B2"/>
    <mergeCell ref="C1:C2"/>
    <mergeCell ref="D1:D2"/>
    <mergeCell ref="E1:E2"/>
    <mergeCell ref="F1:F2"/>
    <mergeCell ref="A45:A48"/>
    <mergeCell ref="A3:A8"/>
    <mergeCell ref="A18:A23"/>
    <mergeCell ref="A30:A35"/>
    <mergeCell ref="A40:A44"/>
    <mergeCell ref="A27:A29"/>
    <mergeCell ref="A36:A39"/>
    <mergeCell ref="A24:A26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46C9D62736064CAEB9DF08F4FB17AE" ma:contentTypeVersion="2" ma:contentTypeDescription="Crear nuevo documento." ma:contentTypeScope="" ma:versionID="4cb45506dcad7bd7d627e135b05bb85c">
  <xsd:schema xmlns:xsd="http://www.w3.org/2001/XMLSchema" xmlns:xs="http://www.w3.org/2001/XMLSchema" xmlns:p="http://schemas.microsoft.com/office/2006/metadata/properties" xmlns:ns2="793d7424-fb80-432d-89bb-3905aaa9e223" targetNamespace="http://schemas.microsoft.com/office/2006/metadata/properties" ma:root="true" ma:fieldsID="adc39797b35705a51842930f484676c3" ns2:_="">
    <xsd:import namespace="793d7424-fb80-432d-89bb-3905aaa9e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d7424-fb80-432d-89bb-3905aaa9e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9A728B-4B51-4777-8453-029F6C7DD40F}">
  <ds:schemaRefs>
    <ds:schemaRef ds:uri="http://purl.org/dc/dcmitype/"/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793d7424-fb80-432d-89bb-3905aaa9e223"/>
  </ds:schemaRefs>
</ds:datastoreItem>
</file>

<file path=customXml/itemProps2.xml><?xml version="1.0" encoding="utf-8"?>
<ds:datastoreItem xmlns:ds="http://schemas.openxmlformats.org/officeDocument/2006/customXml" ds:itemID="{48B3D3CC-4611-4A81-B224-A41248C2F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4A7069-08FA-4052-99DB-C538D3206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3d7424-fb80-432d-89bb-3905aaa9e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Lenin Javier Serrano Gil</dc:creator>
  <cp:keywords/>
  <dc:description/>
  <cp:lastModifiedBy>admin</cp:lastModifiedBy>
  <cp:revision/>
  <dcterms:created xsi:type="dcterms:W3CDTF">2015-06-05T18:19:34Z</dcterms:created>
  <dcterms:modified xsi:type="dcterms:W3CDTF">2022-03-25T14:16:15Z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0x0101001B46C9D62736064CAEB9DF08F4FB17AE</vt:lpwstr>
  </property>
</Properties>
</file>