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ntegrador\Sprint 3\"/>
    </mc:Choice>
  </mc:AlternateContent>
  <bookViews>
    <workbookView xWindow="0" yWindow="0" windowWidth="28800" windowHeight="12330"/>
  </bookViews>
  <sheets>
    <sheet name="Sprint Backlog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4" l="1"/>
  <c r="E12" i="4" l="1"/>
  <c r="E16" i="4"/>
  <c r="E20" i="4"/>
  <c r="E24" i="4"/>
  <c r="E28" i="4"/>
  <c r="E32" i="4"/>
  <c r="E36" i="4"/>
  <c r="E40" i="4"/>
  <c r="E44" i="4"/>
  <c r="E48" i="4"/>
  <c r="E52" i="4"/>
  <c r="E56" i="4"/>
  <c r="E59" i="4"/>
  <c r="E62" i="4"/>
  <c r="E8" i="4"/>
  <c r="H67" i="4" l="1"/>
  <c r="I67" i="4"/>
  <c r="J67" i="4"/>
  <c r="K67" i="4"/>
  <c r="L67" i="4"/>
  <c r="M67" i="4"/>
  <c r="N67" i="4"/>
  <c r="O67" i="4"/>
  <c r="P67" i="4"/>
  <c r="Q67" i="4"/>
  <c r="R67" i="4" s="1"/>
  <c r="R66" i="4" l="1"/>
  <c r="S66" i="4"/>
  <c r="S67" i="4" s="1"/>
  <c r="T66" i="4"/>
  <c r="U66" i="4"/>
  <c r="V66" i="4"/>
  <c r="T67" i="4" l="1"/>
  <c r="U67" i="4" s="1"/>
  <c r="V67" i="4" s="1"/>
  <c r="E3" i="4"/>
  <c r="E66" i="4" l="1"/>
  <c r="H66" i="4" l="1"/>
  <c r="G66" i="4"/>
  <c r="W66" i="4" l="1"/>
  <c r="W67" i="4" s="1"/>
  <c r="I66" i="4"/>
  <c r="J66" i="4"/>
  <c r="K66" i="4"/>
  <c r="L66" i="4"/>
  <c r="M66" i="4"/>
  <c r="N66" i="4"/>
  <c r="O66" i="4"/>
  <c r="P66" i="4"/>
  <c r="Q66" i="4"/>
  <c r="F67" i="4" l="1"/>
  <c r="G67" i="4" l="1"/>
</calcChain>
</file>

<file path=xl/sharedStrings.xml><?xml version="1.0" encoding="utf-8"?>
<sst xmlns="http://schemas.openxmlformats.org/spreadsheetml/2006/main" count="213" uniqueCount="70">
  <si>
    <t>US-ID</t>
  </si>
  <si>
    <t>US/TASK</t>
  </si>
  <si>
    <t>ASIGNADO A</t>
  </si>
  <si>
    <t>ESTADO</t>
  </si>
  <si>
    <t>Horas</t>
  </si>
  <si>
    <t>P-US</t>
  </si>
  <si>
    <t>Día</t>
  </si>
  <si>
    <t xml:space="preserve">                 </t>
  </si>
  <si>
    <t>Andres</t>
  </si>
  <si>
    <t>Miguel</t>
  </si>
  <si>
    <t>Desarrollar lo diseñado</t>
  </si>
  <si>
    <t>Jean</t>
  </si>
  <si>
    <t>Antonio</t>
  </si>
  <si>
    <t>TO DO</t>
  </si>
  <si>
    <t>US-28</t>
  </si>
  <si>
    <t>US-29</t>
  </si>
  <si>
    <t>US-44</t>
  </si>
  <si>
    <t>US-31</t>
  </si>
  <si>
    <t>US-32</t>
  </si>
  <si>
    <t>US-33</t>
  </si>
  <si>
    <t>US-34</t>
  </si>
  <si>
    <t>US-35</t>
  </si>
  <si>
    <t>US-36</t>
  </si>
  <si>
    <t>US-37</t>
  </si>
  <si>
    <t>US-38</t>
  </si>
  <si>
    <t>US-39</t>
  </si>
  <si>
    <t>US-41</t>
  </si>
  <si>
    <t>Configurar IPTABLES</t>
  </si>
  <si>
    <t>Enviar correos electronicos</t>
  </si>
  <si>
    <t>Voz sobre IP</t>
  </si>
  <si>
    <t>Logs de la aplicación</t>
  </si>
  <si>
    <t>Protocolo de copias de seguridad</t>
  </si>
  <si>
    <t>Manuales  de uso</t>
  </si>
  <si>
    <t>Manual de Contingencia</t>
  </si>
  <si>
    <t>Investigar sobre los manuales de contingencia</t>
  </si>
  <si>
    <t>Averiguar que contingencias se pueden aplicar</t>
  </si>
  <si>
    <t>Redactar manual de contingencia</t>
  </si>
  <si>
    <t>Investigar sobre manual de uso</t>
  </si>
  <si>
    <t>Redactar Manual de uso</t>
  </si>
  <si>
    <t>Prepara sistema operativo</t>
  </si>
  <si>
    <t>Instalar IPTABLES</t>
  </si>
  <si>
    <t>Instalar paquetes necesarios</t>
  </si>
  <si>
    <t>Configurar</t>
  </si>
  <si>
    <t>Investigar sobre los Protocolo de copias de seguridad</t>
  </si>
  <si>
    <t>Averiguar que Protocolo de copias de seguridad se pueden aplicar</t>
  </si>
  <si>
    <t>Redactar Protocolo de copias de seguridad</t>
  </si>
  <si>
    <t>Diseñar los logs</t>
  </si>
  <si>
    <t>Preparar donde almacenar</t>
  </si>
  <si>
    <t>Desarrolar los logs</t>
  </si>
  <si>
    <t xml:space="preserve">Hacer proxy </t>
  </si>
  <si>
    <t>Reporte Cuentas por cobrar</t>
  </si>
  <si>
    <t>HTTPS</t>
  </si>
  <si>
    <t>Instalar sistemas operativos</t>
  </si>
  <si>
    <t>Peparar VLAN</t>
  </si>
  <si>
    <t>Asociar los computadores a las VLANS</t>
  </si>
  <si>
    <t>Computadores de trabajo(VLAN)</t>
  </si>
  <si>
    <t>Adaptar sistema para ventas a credito</t>
  </si>
  <si>
    <t>Investigar sobre reporte cuentas por cobrar</t>
  </si>
  <si>
    <t>Diseñar vista de los datos</t>
  </si>
  <si>
    <t>DHCP</t>
  </si>
  <si>
    <t>NAT</t>
  </si>
  <si>
    <t>US-45</t>
  </si>
  <si>
    <t>US-46</t>
  </si>
  <si>
    <t>Resolver dominios (DNS)</t>
  </si>
  <si>
    <t>Archivos compartidos (FTPS)</t>
  </si>
  <si>
    <t>US-42</t>
  </si>
  <si>
    <t>Desarrollar pagina para los clientes</t>
  </si>
  <si>
    <t>Diseñar pagina</t>
  </si>
  <si>
    <t>Implementar lo diseñado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</si>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</sst>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D1FB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9" borderId="2" xfId="0" applyFill="1" applyBorder="1"/>
    <xf numFmtId="0" fontId="0" fillId="9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vertical="center" wrapText="1"/>
    </xf>
    <xf numFmtId="0" fontId="0" fillId="12" borderId="1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vertical="center" wrapText="1"/>
    </xf>
    <xf numFmtId="0" fontId="0" fillId="14" borderId="1" xfId="0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rgbClr val="FF0000"/>
                </a:solidFill>
              </a:rPr>
              <a:t>Burn</a:t>
            </a:r>
            <a:r>
              <a:rPr lang="es-CO" b="1" baseline="0">
                <a:solidFill>
                  <a:srgbClr val="FF0000"/>
                </a:solidFill>
              </a:rPr>
              <a:t> Down Chart</a:t>
            </a:r>
            <a:endParaRPr lang="es-CO" b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03149606299208E-2"/>
          <c:y val="0.16943277923592884"/>
          <c:w val="0.88526232807471505"/>
          <c:h val="0.72907887906769309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Backlog'!$F$67:$W$67</c:f>
              <c:numCache>
                <c:formatCode>General</c:formatCode>
                <c:ptCount val="18"/>
                <c:pt idx="0">
                  <c:v>35</c:v>
                </c:pt>
                <c:pt idx="1">
                  <c:v>31.5</c:v>
                </c:pt>
                <c:pt idx="2">
                  <c:v>24.5</c:v>
                </c:pt>
                <c:pt idx="3">
                  <c:v>22.5</c:v>
                </c:pt>
                <c:pt idx="4">
                  <c:v>20.5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17.5</c:v>
                </c:pt>
                <c:pt idx="9">
                  <c:v>17</c:v>
                </c:pt>
                <c:pt idx="10">
                  <c:v>15.4</c:v>
                </c:pt>
                <c:pt idx="11">
                  <c:v>13.700000000000001</c:v>
                </c:pt>
                <c:pt idx="12">
                  <c:v>12.700000000000001</c:v>
                </c:pt>
                <c:pt idx="13">
                  <c:v>11.500000000000002</c:v>
                </c:pt>
                <c:pt idx="14">
                  <c:v>9.5000000000000018</c:v>
                </c:pt>
                <c:pt idx="15">
                  <c:v>7.700000000000002</c:v>
                </c:pt>
                <c:pt idx="16">
                  <c:v>7.5000000000000018</c:v>
                </c:pt>
                <c:pt idx="17">
                  <c:v>2.0000000000000018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0-49EE-8BE6-9D8B6D112E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2144672"/>
        <c:axId val="1772145920"/>
      </c:lineChart>
      <c:catAx>
        <c:axId val="177214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145920"/>
        <c:crosses val="autoZero"/>
        <c:auto val="1"/>
        <c:lblAlgn val="ctr"/>
        <c:lblOffset val="100"/>
        <c:noMultiLvlLbl val="0"/>
      </c:catAx>
      <c:valAx>
        <c:axId val="177214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144672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9525</xdr:colOff>
      <xdr:row>22</xdr:row>
      <xdr:rowOff>85725</xdr:rowOff>
    </xdr:from>
    <xdr:to>
      <xdr:col>31</xdr:col>
      <xdr:colOff>123825</xdr:colOff>
      <xdr:row>52</xdr:row>
      <xdr:rowOff>133349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7C47D4-5383-485B-A733-8CC355DBE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0.10708</cdr:x>
      <cdr:y>0.26281</cdr:y>
    </cdr:from>
    <cdr:to>
      <cdr:x>0.88601</cdr:x>
      <cdr:y>0.87438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99F300EE-628A-45BF-B90B-9494A68F51F7}"/>
            </a:ext>
            <a:ext uri="{147F2762-F138-4A5C-976F-8EAC2B608ADB}">
              <a16:predDERef xmlns:a16="http://schemas.microsoft.com/office/drawing/2014/main" pred="{F77C47D4-5383-485B-A733-8CC355DBE3AC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>
          <a:off x="590550" y="1514475"/>
          <a:ext cx="4295773" cy="352424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topLeftCell="A37" workbookViewId="0">
      <selection activeCell="E14" sqref="E14"/>
    </sheetView>
  </sheetViews>
  <sheetFormatPr baseColWidth="10" defaultColWidth="11.5703125" defaultRowHeight="15" x14ac:dyDescent="0.25"/>
  <cols>
    <col min="2" max="2" width="62.140625" customWidth="1"/>
    <col min="3" max="3" width="13.42578125" customWidth="1"/>
    <col min="5" max="5" width="8.5703125" customWidth="1"/>
    <col min="6" max="6" width="6.5703125" bestFit="1" customWidth="1"/>
    <col min="7" max="23" width="4.7109375" customWidth="1"/>
    <col min="24" max="24" width="11.85546875" bestFit="1" customWidth="1"/>
  </cols>
  <sheetData>
    <row r="1" spans="1:23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spans="1:23" x14ac:dyDescent="0.25">
      <c r="A2" s="64"/>
      <c r="B2" s="64"/>
      <c r="C2" s="64"/>
      <c r="D2" s="64"/>
      <c r="E2" s="64"/>
      <c r="F2" s="64"/>
      <c r="G2" s="22">
        <v>1</v>
      </c>
      <c r="H2" s="22">
        <v>2</v>
      </c>
      <c r="I2" s="22">
        <v>3</v>
      </c>
      <c r="J2" s="22">
        <v>4</v>
      </c>
      <c r="K2" s="22">
        <v>5</v>
      </c>
      <c r="L2" s="22">
        <v>6</v>
      </c>
      <c r="M2" s="22">
        <v>7</v>
      </c>
      <c r="N2" s="22">
        <v>8</v>
      </c>
      <c r="O2" s="22">
        <v>9</v>
      </c>
      <c r="P2" s="22">
        <v>10</v>
      </c>
      <c r="Q2" s="22">
        <v>11</v>
      </c>
      <c r="R2" s="54">
        <v>12</v>
      </c>
      <c r="S2" s="54">
        <v>13</v>
      </c>
      <c r="T2" s="54">
        <v>14</v>
      </c>
      <c r="U2" s="54">
        <v>15</v>
      </c>
      <c r="V2" s="54">
        <v>16</v>
      </c>
      <c r="W2" s="22">
        <v>17</v>
      </c>
    </row>
    <row r="3" spans="1:23" ht="15" customHeight="1" x14ac:dyDescent="0.25">
      <c r="A3" s="72" t="s">
        <v>14</v>
      </c>
      <c r="B3" s="32" t="s">
        <v>50</v>
      </c>
      <c r="C3" s="2" t="s">
        <v>8</v>
      </c>
      <c r="D3" s="2" t="s">
        <v>69</v>
      </c>
      <c r="E3" s="3">
        <f>SUM(E4:E7)</f>
        <v>2.5</v>
      </c>
      <c r="F3" s="2">
        <v>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73"/>
      <c r="B4" s="32" t="s">
        <v>56</v>
      </c>
      <c r="C4" s="2" t="s">
        <v>8</v>
      </c>
      <c r="D4" s="2" t="s">
        <v>69</v>
      </c>
      <c r="E4" s="3">
        <v>0.5</v>
      </c>
      <c r="F4" s="2">
        <v>0.5</v>
      </c>
      <c r="G4" s="2">
        <v>0.5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x14ac:dyDescent="0.25">
      <c r="A5" s="73"/>
      <c r="B5" s="32" t="s">
        <v>57</v>
      </c>
      <c r="C5" s="2" t="s">
        <v>8</v>
      </c>
      <c r="D5" s="2" t="s">
        <v>69</v>
      </c>
      <c r="E5" s="3">
        <v>0.5</v>
      </c>
      <c r="F5" s="2">
        <v>0.5</v>
      </c>
      <c r="G5" s="2">
        <v>0.5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x14ac:dyDescent="0.25">
      <c r="A6" s="73"/>
      <c r="B6" s="32" t="s">
        <v>58</v>
      </c>
      <c r="C6" s="2" t="s">
        <v>8</v>
      </c>
      <c r="D6" s="2" t="s">
        <v>69</v>
      </c>
      <c r="E6" s="3">
        <v>0.5</v>
      </c>
      <c r="F6" s="2">
        <v>0.5</v>
      </c>
      <c r="G6" s="2">
        <v>0</v>
      </c>
      <c r="H6" s="2">
        <v>0.5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x14ac:dyDescent="0.25">
      <c r="A7" s="73"/>
      <c r="B7" s="32" t="s">
        <v>10</v>
      </c>
      <c r="C7" s="2" t="s">
        <v>8</v>
      </c>
      <c r="D7" s="2" t="s">
        <v>69</v>
      </c>
      <c r="E7" s="3">
        <v>1</v>
      </c>
      <c r="F7" s="2">
        <v>1.5</v>
      </c>
      <c r="G7" s="2">
        <v>0</v>
      </c>
      <c r="H7" s="2">
        <v>0</v>
      </c>
      <c r="I7" s="2">
        <v>1.5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x14ac:dyDescent="0.25">
      <c r="A8" s="65" t="s">
        <v>15</v>
      </c>
      <c r="B8" s="33" t="s">
        <v>51</v>
      </c>
      <c r="C8" s="29" t="s">
        <v>9</v>
      </c>
      <c r="D8" s="29" t="s">
        <v>69</v>
      </c>
      <c r="E8" s="4">
        <f>SUM(E9:E11)</f>
        <v>1</v>
      </c>
      <c r="F8" s="29">
        <v>2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</row>
    <row r="9" spans="1:23" x14ac:dyDescent="0.25">
      <c r="A9" s="66"/>
      <c r="B9" s="33" t="s">
        <v>39</v>
      </c>
      <c r="C9" s="29" t="s">
        <v>9</v>
      </c>
      <c r="D9" s="29" t="s">
        <v>69</v>
      </c>
      <c r="E9" s="4">
        <v>0.5</v>
      </c>
      <c r="F9" s="29">
        <v>0.5</v>
      </c>
      <c r="G9" s="29">
        <v>0.5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</row>
    <row r="10" spans="1:23" x14ac:dyDescent="0.25">
      <c r="A10" s="66"/>
      <c r="B10" s="33" t="s">
        <v>41</v>
      </c>
      <c r="C10" s="29" t="s">
        <v>9</v>
      </c>
      <c r="D10" s="29" t="s">
        <v>69</v>
      </c>
      <c r="E10" s="4">
        <v>0.2</v>
      </c>
      <c r="F10" s="29">
        <v>0.5</v>
      </c>
      <c r="G10" s="29">
        <v>0.5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</row>
    <row r="11" spans="1:23" x14ac:dyDescent="0.25">
      <c r="A11" s="67"/>
      <c r="B11" s="33" t="s">
        <v>42</v>
      </c>
      <c r="C11" s="29" t="s">
        <v>9</v>
      </c>
      <c r="D11" s="29" t="s">
        <v>69</v>
      </c>
      <c r="E11" s="4">
        <v>0.3</v>
      </c>
      <c r="F11" s="29">
        <v>1</v>
      </c>
      <c r="G11" s="29">
        <v>0</v>
      </c>
      <c r="H11" s="29">
        <v>1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</row>
    <row r="12" spans="1:23" x14ac:dyDescent="0.25">
      <c r="A12" s="68" t="s">
        <v>16</v>
      </c>
      <c r="B12" s="5" t="s">
        <v>27</v>
      </c>
      <c r="C12" s="25" t="s">
        <v>8</v>
      </c>
      <c r="D12" s="87" t="s">
        <v>69</v>
      </c>
      <c r="E12" s="6">
        <f>SUM(E13:E15)</f>
        <v>3.7</v>
      </c>
      <c r="F12" s="25">
        <v>3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</row>
    <row r="13" spans="1:23" x14ac:dyDescent="0.25">
      <c r="A13" s="69"/>
      <c r="B13" s="5" t="s">
        <v>39</v>
      </c>
      <c r="C13" s="35" t="s">
        <v>8</v>
      </c>
      <c r="D13" s="25" t="s">
        <v>69</v>
      </c>
      <c r="E13" s="6">
        <v>0.2</v>
      </c>
      <c r="F13" s="25">
        <v>0.5</v>
      </c>
      <c r="G13" s="40">
        <v>0.5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</row>
    <row r="14" spans="1:23" x14ac:dyDescent="0.25">
      <c r="A14" s="69"/>
      <c r="B14" s="5" t="s">
        <v>40</v>
      </c>
      <c r="C14" s="40" t="s">
        <v>8</v>
      </c>
      <c r="D14" s="40" t="s">
        <v>69</v>
      </c>
      <c r="E14" s="6">
        <v>0.5</v>
      </c>
      <c r="F14" s="40">
        <v>0.5</v>
      </c>
      <c r="G14" s="40">
        <v>0</v>
      </c>
      <c r="H14" s="40">
        <v>0.5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</row>
    <row r="15" spans="1:23" x14ac:dyDescent="0.25">
      <c r="A15" s="70"/>
      <c r="B15" s="5" t="s">
        <v>27</v>
      </c>
      <c r="C15" s="35" t="s">
        <v>8</v>
      </c>
      <c r="D15" s="25" t="s">
        <v>69</v>
      </c>
      <c r="E15" s="6">
        <v>3</v>
      </c>
      <c r="F15" s="25">
        <v>2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1</v>
      </c>
      <c r="S15" s="40">
        <v>0</v>
      </c>
      <c r="T15" s="40">
        <v>0</v>
      </c>
      <c r="U15" s="40">
        <v>0</v>
      </c>
      <c r="V15" s="40">
        <v>0</v>
      </c>
      <c r="W15" s="40">
        <v>1</v>
      </c>
    </row>
    <row r="16" spans="1:23" x14ac:dyDescent="0.25">
      <c r="A16" s="74" t="s">
        <v>17</v>
      </c>
      <c r="B16" s="7" t="s">
        <v>28</v>
      </c>
      <c r="C16" s="26" t="s">
        <v>11</v>
      </c>
      <c r="D16" s="26" t="s">
        <v>69</v>
      </c>
      <c r="E16" s="8">
        <f>SUM(E17:E19)</f>
        <v>0.6</v>
      </c>
      <c r="F16" s="26">
        <v>2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</row>
    <row r="17" spans="1:27" x14ac:dyDescent="0.25">
      <c r="A17" s="75"/>
      <c r="B17" s="7" t="s">
        <v>39</v>
      </c>
      <c r="C17" s="30" t="s">
        <v>11</v>
      </c>
      <c r="D17" s="30" t="s">
        <v>69</v>
      </c>
      <c r="E17" s="8">
        <v>0.1</v>
      </c>
      <c r="F17" s="26">
        <v>0.5</v>
      </c>
      <c r="G17" s="30">
        <v>0</v>
      </c>
      <c r="H17" s="30">
        <v>0.5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</row>
    <row r="18" spans="1:27" x14ac:dyDescent="0.25">
      <c r="A18" s="75"/>
      <c r="B18" s="7" t="s">
        <v>41</v>
      </c>
      <c r="C18" s="30" t="s">
        <v>11</v>
      </c>
      <c r="D18" s="30" t="s">
        <v>69</v>
      </c>
      <c r="E18" s="8">
        <v>0.5</v>
      </c>
      <c r="F18" s="30">
        <v>0.5</v>
      </c>
      <c r="G18" s="30">
        <v>0</v>
      </c>
      <c r="H18" s="30">
        <v>0</v>
      </c>
      <c r="I18" s="30">
        <v>0</v>
      </c>
      <c r="J18" s="30">
        <v>0</v>
      </c>
      <c r="K18" s="30">
        <v>0.5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</row>
    <row r="19" spans="1:27" x14ac:dyDescent="0.25">
      <c r="A19" s="83"/>
      <c r="B19" s="7" t="s">
        <v>42</v>
      </c>
      <c r="C19" s="30" t="s">
        <v>11</v>
      </c>
      <c r="D19" s="30" t="s">
        <v>69</v>
      </c>
      <c r="E19" s="8">
        <v>0</v>
      </c>
      <c r="F19" s="26">
        <v>1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1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</row>
    <row r="20" spans="1:27" x14ac:dyDescent="0.25">
      <c r="A20" s="84" t="s">
        <v>18</v>
      </c>
      <c r="B20" s="9" t="s">
        <v>63</v>
      </c>
      <c r="C20" s="21" t="s">
        <v>12</v>
      </c>
      <c r="D20" s="21" t="s">
        <v>69</v>
      </c>
      <c r="E20" s="10">
        <f>SUM(E21:E23)</f>
        <v>1.2</v>
      </c>
      <c r="F20" s="21">
        <v>2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27" x14ac:dyDescent="0.25">
      <c r="A21" s="85"/>
      <c r="B21" s="9" t="s">
        <v>39</v>
      </c>
      <c r="C21" s="31" t="s">
        <v>12</v>
      </c>
      <c r="D21" s="31" t="s">
        <v>69</v>
      </c>
      <c r="E21" s="10">
        <v>0.2</v>
      </c>
      <c r="F21" s="21">
        <v>0.5</v>
      </c>
      <c r="G21" s="31">
        <v>0.5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</row>
    <row r="22" spans="1:27" x14ac:dyDescent="0.25">
      <c r="A22" s="85"/>
      <c r="B22" s="9" t="s">
        <v>41</v>
      </c>
      <c r="C22" s="31" t="s">
        <v>12</v>
      </c>
      <c r="D22" s="31" t="s">
        <v>69</v>
      </c>
      <c r="E22" s="10">
        <v>0.5</v>
      </c>
      <c r="F22" s="21">
        <v>0.5</v>
      </c>
      <c r="G22" s="31">
        <v>0</v>
      </c>
      <c r="H22" s="31">
        <v>0.5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</row>
    <row r="23" spans="1:27" x14ac:dyDescent="0.25">
      <c r="A23" s="85"/>
      <c r="B23" s="9" t="s">
        <v>42</v>
      </c>
      <c r="C23" s="31" t="s">
        <v>12</v>
      </c>
      <c r="D23" s="31" t="s">
        <v>69</v>
      </c>
      <c r="E23" s="10">
        <v>0.5</v>
      </c>
      <c r="F23" s="21">
        <v>1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1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</row>
    <row r="24" spans="1:27" x14ac:dyDescent="0.25">
      <c r="A24" s="72" t="s">
        <v>19</v>
      </c>
      <c r="B24" s="36" t="s">
        <v>49</v>
      </c>
      <c r="C24" s="37" t="s">
        <v>12</v>
      </c>
      <c r="D24" s="88" t="s">
        <v>69</v>
      </c>
      <c r="E24" s="38">
        <f>SUM(E25:E27)</f>
        <v>1.2</v>
      </c>
      <c r="F24" s="37">
        <v>2</v>
      </c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spans="1:27" x14ac:dyDescent="0.25">
      <c r="A25" s="73"/>
      <c r="B25" s="36" t="s">
        <v>39</v>
      </c>
      <c r="C25" s="37" t="s">
        <v>12</v>
      </c>
      <c r="D25" s="37" t="s">
        <v>69</v>
      </c>
      <c r="E25" s="38">
        <v>0.2</v>
      </c>
      <c r="F25" s="37">
        <v>0.5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0.5</v>
      </c>
      <c r="O25" s="37">
        <v>0</v>
      </c>
      <c r="P25" s="37">
        <v>0</v>
      </c>
      <c r="Q25" s="37">
        <v>0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  <c r="W25" s="37">
        <v>0</v>
      </c>
    </row>
    <row r="26" spans="1:27" x14ac:dyDescent="0.25">
      <c r="A26" s="73"/>
      <c r="B26" s="36" t="s">
        <v>41</v>
      </c>
      <c r="C26" s="37" t="s">
        <v>12</v>
      </c>
      <c r="D26" s="37" t="s">
        <v>69</v>
      </c>
      <c r="E26" s="38">
        <v>0.5</v>
      </c>
      <c r="F26" s="37">
        <v>0.5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0.5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</row>
    <row r="27" spans="1:27" x14ac:dyDescent="0.25">
      <c r="A27" s="80"/>
      <c r="B27" s="36" t="s">
        <v>42</v>
      </c>
      <c r="C27" s="37" t="s">
        <v>12</v>
      </c>
      <c r="D27" s="37" t="s">
        <v>69</v>
      </c>
      <c r="E27" s="38">
        <v>0.5</v>
      </c>
      <c r="F27" s="37">
        <v>1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1</v>
      </c>
    </row>
    <row r="28" spans="1:27" x14ac:dyDescent="0.25">
      <c r="A28" s="68" t="s">
        <v>20</v>
      </c>
      <c r="B28" s="5" t="s">
        <v>29</v>
      </c>
      <c r="C28" s="19" t="s">
        <v>8</v>
      </c>
      <c r="D28" s="19" t="s">
        <v>69</v>
      </c>
      <c r="E28" s="6">
        <f>SUM(E29:E31)</f>
        <v>1.7</v>
      </c>
      <c r="F28" s="19">
        <v>2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</row>
    <row r="29" spans="1:27" x14ac:dyDescent="0.25">
      <c r="A29" s="69"/>
      <c r="B29" s="5" t="s">
        <v>39</v>
      </c>
      <c r="C29" s="19" t="s">
        <v>8</v>
      </c>
      <c r="D29" s="40" t="s">
        <v>69</v>
      </c>
      <c r="E29" s="6">
        <v>0.2</v>
      </c>
      <c r="F29" s="19">
        <v>0.5</v>
      </c>
      <c r="G29" s="40">
        <v>0</v>
      </c>
      <c r="H29" s="40">
        <v>0</v>
      </c>
      <c r="I29" s="40">
        <v>0</v>
      </c>
      <c r="J29" s="40">
        <v>0.5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</row>
    <row r="30" spans="1:27" x14ac:dyDescent="0.25">
      <c r="A30" s="69"/>
      <c r="B30" s="5" t="s">
        <v>41</v>
      </c>
      <c r="C30" s="40" t="s">
        <v>8</v>
      </c>
      <c r="D30" s="40" t="s">
        <v>69</v>
      </c>
      <c r="E30" s="6">
        <v>0.5</v>
      </c>
      <c r="F30" s="40">
        <v>0.5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0.5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</row>
    <row r="31" spans="1:27" x14ac:dyDescent="0.25">
      <c r="A31" s="70"/>
      <c r="B31" s="5" t="s">
        <v>42</v>
      </c>
      <c r="C31" s="19" t="s">
        <v>8</v>
      </c>
      <c r="D31" s="40" t="s">
        <v>69</v>
      </c>
      <c r="E31" s="6">
        <v>1</v>
      </c>
      <c r="F31" s="19">
        <v>1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1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AA31" t="s">
        <v>7</v>
      </c>
    </row>
    <row r="32" spans="1:27" x14ac:dyDescent="0.25">
      <c r="A32" s="74" t="s">
        <v>21</v>
      </c>
      <c r="B32" s="7" t="s">
        <v>64</v>
      </c>
      <c r="C32" s="20" t="s">
        <v>9</v>
      </c>
      <c r="D32" s="20" t="s">
        <v>69</v>
      </c>
      <c r="E32" s="8">
        <f>SUM(E33:E35)</f>
        <v>1.7</v>
      </c>
      <c r="F32" s="20">
        <v>2</v>
      </c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</row>
    <row r="33" spans="1:23" x14ac:dyDescent="0.25">
      <c r="A33" s="75"/>
      <c r="B33" s="7" t="s">
        <v>39</v>
      </c>
      <c r="C33" s="26" t="s">
        <v>9</v>
      </c>
      <c r="D33" s="30" t="s">
        <v>69</v>
      </c>
      <c r="E33" s="8">
        <v>0.2</v>
      </c>
      <c r="F33" s="26">
        <v>0.5</v>
      </c>
      <c r="G33" s="30">
        <v>0.5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</row>
    <row r="34" spans="1:23" x14ac:dyDescent="0.25">
      <c r="A34" s="75"/>
      <c r="B34" s="7" t="s">
        <v>41</v>
      </c>
      <c r="C34" s="30" t="s">
        <v>9</v>
      </c>
      <c r="D34" s="30" t="s">
        <v>69</v>
      </c>
      <c r="E34" s="8">
        <v>0.5</v>
      </c>
      <c r="F34" s="26">
        <v>0.5</v>
      </c>
      <c r="G34" s="30">
        <v>0</v>
      </c>
      <c r="H34" s="30">
        <v>0.5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</row>
    <row r="35" spans="1:23" x14ac:dyDescent="0.25">
      <c r="A35" s="75"/>
      <c r="B35" s="7" t="s">
        <v>42</v>
      </c>
      <c r="C35" s="30" t="s">
        <v>9</v>
      </c>
      <c r="D35" s="30" t="s">
        <v>69</v>
      </c>
      <c r="E35" s="8">
        <v>1</v>
      </c>
      <c r="F35" s="20">
        <v>1</v>
      </c>
      <c r="G35" s="30">
        <v>0</v>
      </c>
      <c r="H35" s="30">
        <v>1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</row>
    <row r="36" spans="1:23" x14ac:dyDescent="0.25">
      <c r="A36" s="79" t="s">
        <v>22</v>
      </c>
      <c r="B36" s="11" t="s">
        <v>30</v>
      </c>
      <c r="C36" s="17" t="s">
        <v>12</v>
      </c>
      <c r="D36" s="17" t="s">
        <v>69</v>
      </c>
      <c r="E36" s="12">
        <f>SUM(E37:E39)</f>
        <v>1.4</v>
      </c>
      <c r="F36" s="17">
        <v>2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</row>
    <row r="37" spans="1:23" x14ac:dyDescent="0.25">
      <c r="A37" s="79"/>
      <c r="B37" s="11" t="s">
        <v>46</v>
      </c>
      <c r="C37" s="27" t="s">
        <v>12</v>
      </c>
      <c r="D37" s="60" t="s">
        <v>69</v>
      </c>
      <c r="E37" s="12">
        <v>0.2</v>
      </c>
      <c r="F37" s="27">
        <v>0.5</v>
      </c>
      <c r="G37" s="56">
        <v>0</v>
      </c>
      <c r="H37" s="56">
        <v>0.5</v>
      </c>
      <c r="I37" s="56">
        <v>0</v>
      </c>
      <c r="J37" s="56">
        <v>0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0</v>
      </c>
      <c r="V37" s="56">
        <v>0</v>
      </c>
      <c r="W37" s="56">
        <v>0</v>
      </c>
    </row>
    <row r="38" spans="1:23" x14ac:dyDescent="0.25">
      <c r="A38" s="79"/>
      <c r="B38" s="11" t="s">
        <v>47</v>
      </c>
      <c r="C38" s="27" t="s">
        <v>12</v>
      </c>
      <c r="D38" s="60" t="s">
        <v>69</v>
      </c>
      <c r="E38" s="12">
        <v>0.2</v>
      </c>
      <c r="F38" s="27">
        <v>0.5</v>
      </c>
      <c r="G38" s="56">
        <v>0</v>
      </c>
      <c r="H38" s="56">
        <v>0.5</v>
      </c>
      <c r="I38" s="56">
        <v>0</v>
      </c>
      <c r="J38" s="56">
        <v>0</v>
      </c>
      <c r="K38" s="56">
        <v>0</v>
      </c>
      <c r="L38" s="56">
        <v>0</v>
      </c>
      <c r="M38" s="56">
        <v>0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56">
        <v>0</v>
      </c>
      <c r="W38" s="56">
        <v>0</v>
      </c>
    </row>
    <row r="39" spans="1:23" x14ac:dyDescent="0.25">
      <c r="A39" s="79"/>
      <c r="B39" s="11" t="s">
        <v>48</v>
      </c>
      <c r="C39" s="27" t="s">
        <v>12</v>
      </c>
      <c r="D39" s="60" t="s">
        <v>69</v>
      </c>
      <c r="E39" s="12">
        <v>1</v>
      </c>
      <c r="F39" s="17">
        <v>1</v>
      </c>
      <c r="G39" s="56">
        <v>0</v>
      </c>
      <c r="H39" s="56">
        <v>1</v>
      </c>
      <c r="I39" s="56">
        <v>0</v>
      </c>
      <c r="J39" s="56">
        <v>0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56">
        <v>0</v>
      </c>
      <c r="W39" s="56">
        <v>0</v>
      </c>
    </row>
    <row r="40" spans="1:23" x14ac:dyDescent="0.25">
      <c r="A40" s="76" t="s">
        <v>23</v>
      </c>
      <c r="B40" s="13" t="s">
        <v>31</v>
      </c>
      <c r="C40" s="18" t="s">
        <v>8</v>
      </c>
      <c r="D40" s="28" t="s">
        <v>69</v>
      </c>
      <c r="E40" s="14">
        <f>SUM(E41:E43)</f>
        <v>2.5</v>
      </c>
      <c r="F40" s="18">
        <v>2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x14ac:dyDescent="0.25">
      <c r="A41" s="77"/>
      <c r="B41" s="13" t="s">
        <v>43</v>
      </c>
      <c r="C41" s="28" t="s">
        <v>8</v>
      </c>
      <c r="D41" s="28" t="s">
        <v>69</v>
      </c>
      <c r="E41" s="14">
        <v>1</v>
      </c>
      <c r="F41" s="18">
        <v>0.3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0.3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</row>
    <row r="42" spans="1:23" x14ac:dyDescent="0.25">
      <c r="A42" s="77"/>
      <c r="B42" s="13" t="s">
        <v>44</v>
      </c>
      <c r="C42" s="28" t="s">
        <v>8</v>
      </c>
      <c r="D42" s="28" t="s">
        <v>69</v>
      </c>
      <c r="E42" s="14">
        <v>0.5</v>
      </c>
      <c r="F42" s="28">
        <v>0.2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0.2</v>
      </c>
      <c r="T42" s="28">
        <v>0</v>
      </c>
      <c r="U42" s="28">
        <v>0</v>
      </c>
      <c r="V42" s="28">
        <v>0</v>
      </c>
      <c r="W42" s="28">
        <v>0</v>
      </c>
    </row>
    <row r="43" spans="1:23" x14ac:dyDescent="0.25">
      <c r="A43" s="78"/>
      <c r="B43" s="13" t="s">
        <v>45</v>
      </c>
      <c r="C43" s="28" t="s">
        <v>8</v>
      </c>
      <c r="D43" s="28" t="s">
        <v>69</v>
      </c>
      <c r="E43" s="14">
        <v>1</v>
      </c>
      <c r="F43" s="28">
        <v>1.5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1.5</v>
      </c>
      <c r="V43" s="28">
        <v>0</v>
      </c>
      <c r="W43" s="28">
        <v>0</v>
      </c>
    </row>
    <row r="44" spans="1:23" x14ac:dyDescent="0.25">
      <c r="A44" s="86" t="s">
        <v>24</v>
      </c>
      <c r="B44" s="23" t="s">
        <v>55</v>
      </c>
      <c r="C44" s="39" t="s">
        <v>11</v>
      </c>
      <c r="D44" s="39" t="s">
        <v>69</v>
      </c>
      <c r="E44" s="24">
        <f>SUM(E45:E47)</f>
        <v>1.2</v>
      </c>
      <c r="F44" s="39">
        <v>2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3"/>
      <c r="T44" s="53"/>
      <c r="U44" s="53"/>
      <c r="V44" s="53"/>
      <c r="W44" s="39"/>
    </row>
    <row r="45" spans="1:23" x14ac:dyDescent="0.25">
      <c r="A45" s="86"/>
      <c r="B45" s="23" t="s">
        <v>52</v>
      </c>
      <c r="C45" s="39" t="s">
        <v>11</v>
      </c>
      <c r="D45" s="39" t="s">
        <v>69</v>
      </c>
      <c r="E45" s="24">
        <v>0.2</v>
      </c>
      <c r="F45" s="39">
        <v>0.3</v>
      </c>
      <c r="G45" s="59">
        <v>0</v>
      </c>
      <c r="H45" s="59">
        <v>0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0.3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</row>
    <row r="46" spans="1:23" x14ac:dyDescent="0.25">
      <c r="A46" s="86"/>
      <c r="B46" s="23" t="s">
        <v>53</v>
      </c>
      <c r="C46" s="39" t="s">
        <v>11</v>
      </c>
      <c r="D46" s="62" t="s">
        <v>69</v>
      </c>
      <c r="E46" s="24">
        <v>0.5</v>
      </c>
      <c r="F46" s="39">
        <v>0.7</v>
      </c>
      <c r="G46" s="59">
        <v>0</v>
      </c>
      <c r="H46" s="59">
        <v>0</v>
      </c>
      <c r="I46" s="59">
        <v>0</v>
      </c>
      <c r="J46" s="59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0.7</v>
      </c>
      <c r="R46" s="59">
        <v>0</v>
      </c>
      <c r="S46" s="59">
        <v>0</v>
      </c>
      <c r="T46" s="59">
        <v>0</v>
      </c>
      <c r="U46" s="59">
        <v>0</v>
      </c>
      <c r="V46" s="59">
        <v>0</v>
      </c>
      <c r="W46" s="59">
        <v>0</v>
      </c>
    </row>
    <row r="47" spans="1:23" x14ac:dyDescent="0.25">
      <c r="A47" s="86"/>
      <c r="B47" s="23" t="s">
        <v>54</v>
      </c>
      <c r="C47" s="39" t="s">
        <v>11</v>
      </c>
      <c r="D47" s="39" t="s">
        <v>69</v>
      </c>
      <c r="E47" s="24">
        <v>0.5</v>
      </c>
      <c r="F47" s="39">
        <v>1</v>
      </c>
      <c r="G47" s="59">
        <v>0</v>
      </c>
      <c r="H47" s="59">
        <v>0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0</v>
      </c>
      <c r="Q47" s="59">
        <v>0</v>
      </c>
      <c r="R47" s="59">
        <v>0</v>
      </c>
      <c r="S47" s="59">
        <v>0</v>
      </c>
      <c r="T47" s="59">
        <v>0</v>
      </c>
      <c r="U47" s="59">
        <v>0</v>
      </c>
      <c r="V47" s="59">
        <v>0</v>
      </c>
      <c r="W47" s="59">
        <v>1</v>
      </c>
    </row>
    <row r="48" spans="1:23" x14ac:dyDescent="0.25">
      <c r="A48" s="72" t="s">
        <v>61</v>
      </c>
      <c r="B48" s="36" t="s">
        <v>59</v>
      </c>
      <c r="C48" s="37" t="s">
        <v>9</v>
      </c>
      <c r="D48" s="37" t="s">
        <v>69</v>
      </c>
      <c r="E48" s="38">
        <f>SUM(E49:E51)</f>
        <v>1.2</v>
      </c>
      <c r="F48" s="37">
        <v>2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23" x14ac:dyDescent="0.25">
      <c r="A49" s="73"/>
      <c r="B49" s="36" t="s">
        <v>39</v>
      </c>
      <c r="C49" s="37" t="s">
        <v>9</v>
      </c>
      <c r="D49" s="37" t="s">
        <v>69</v>
      </c>
      <c r="E49" s="38">
        <v>0.2</v>
      </c>
      <c r="F49" s="37">
        <v>0.5</v>
      </c>
      <c r="G49" s="37">
        <v>0</v>
      </c>
      <c r="H49" s="37">
        <v>0</v>
      </c>
      <c r="I49" s="37">
        <v>0.5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</row>
    <row r="50" spans="1:23" x14ac:dyDescent="0.25">
      <c r="A50" s="73"/>
      <c r="B50" s="36" t="s">
        <v>41</v>
      </c>
      <c r="C50" s="37" t="s">
        <v>9</v>
      </c>
      <c r="D50" s="37" t="s">
        <v>69</v>
      </c>
      <c r="E50" s="38">
        <v>0.5</v>
      </c>
      <c r="F50" s="37">
        <v>0.5</v>
      </c>
      <c r="G50" s="37">
        <v>0</v>
      </c>
      <c r="H50" s="37">
        <v>0</v>
      </c>
      <c r="I50" s="37">
        <v>0</v>
      </c>
      <c r="J50" s="37">
        <v>0.5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>
        <v>0</v>
      </c>
    </row>
    <row r="51" spans="1:23" x14ac:dyDescent="0.25">
      <c r="A51" s="80"/>
      <c r="B51" s="36" t="s">
        <v>42</v>
      </c>
      <c r="C51" s="37" t="s">
        <v>9</v>
      </c>
      <c r="D51" s="37" t="s">
        <v>69</v>
      </c>
      <c r="E51" s="38">
        <v>0.5</v>
      </c>
      <c r="F51" s="37">
        <v>1</v>
      </c>
      <c r="G51" s="37">
        <v>0</v>
      </c>
      <c r="H51" s="37">
        <v>0</v>
      </c>
      <c r="I51" s="37">
        <v>0</v>
      </c>
      <c r="J51" s="37">
        <v>1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</row>
    <row r="52" spans="1:23" x14ac:dyDescent="0.25">
      <c r="A52" s="81" t="s">
        <v>62</v>
      </c>
      <c r="B52" s="44" t="s">
        <v>60</v>
      </c>
      <c r="C52" s="45" t="s">
        <v>11</v>
      </c>
      <c r="D52" s="45" t="s">
        <v>69</v>
      </c>
      <c r="E52" s="46">
        <f>SUM(E53:E55)</f>
        <v>1.2</v>
      </c>
      <c r="F52" s="45">
        <v>2</v>
      </c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1"/>
      <c r="T52" s="51"/>
      <c r="U52" s="51"/>
      <c r="V52" s="51"/>
      <c r="W52" s="45"/>
    </row>
    <row r="53" spans="1:23" x14ac:dyDescent="0.25">
      <c r="A53" s="81"/>
      <c r="B53" s="44" t="s">
        <v>39</v>
      </c>
      <c r="C53" s="45" t="s">
        <v>11</v>
      </c>
      <c r="D53" s="45" t="s">
        <v>69</v>
      </c>
      <c r="E53" s="46">
        <v>0.2</v>
      </c>
      <c r="F53" s="45">
        <v>0.5</v>
      </c>
      <c r="G53" s="57">
        <v>0</v>
      </c>
      <c r="H53" s="57">
        <v>0.5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</row>
    <row r="54" spans="1:23" x14ac:dyDescent="0.25">
      <c r="A54" s="81"/>
      <c r="B54" s="44" t="s">
        <v>41</v>
      </c>
      <c r="C54" s="45" t="s">
        <v>11</v>
      </c>
      <c r="D54" s="61" t="s">
        <v>69</v>
      </c>
      <c r="E54" s="46">
        <v>0.5</v>
      </c>
      <c r="F54" s="45">
        <v>0.5</v>
      </c>
      <c r="G54" s="57">
        <v>0</v>
      </c>
      <c r="H54" s="57">
        <v>0</v>
      </c>
      <c r="I54" s="57">
        <v>0</v>
      </c>
      <c r="J54" s="57">
        <v>0</v>
      </c>
      <c r="K54" s="57">
        <v>0</v>
      </c>
      <c r="L54" s="57">
        <v>0.5</v>
      </c>
      <c r="M54" s="57">
        <v>0</v>
      </c>
      <c r="N54" s="57">
        <v>0</v>
      </c>
      <c r="O54" s="57">
        <v>0</v>
      </c>
      <c r="P54" s="57">
        <v>0</v>
      </c>
      <c r="Q54" s="57">
        <v>0</v>
      </c>
      <c r="R54" s="57">
        <v>0</v>
      </c>
      <c r="S54" s="57">
        <v>0</v>
      </c>
      <c r="T54" s="57">
        <v>0</v>
      </c>
      <c r="U54" s="57">
        <v>0</v>
      </c>
      <c r="V54" s="57">
        <v>0</v>
      </c>
      <c r="W54" s="57">
        <v>0</v>
      </c>
    </row>
    <row r="55" spans="1:23" x14ac:dyDescent="0.25">
      <c r="A55" s="81"/>
      <c r="B55" s="44" t="s">
        <v>42</v>
      </c>
      <c r="C55" s="45" t="s">
        <v>11</v>
      </c>
      <c r="D55" s="45" t="s">
        <v>69</v>
      </c>
      <c r="E55" s="46">
        <v>0.5</v>
      </c>
      <c r="F55" s="45">
        <v>1</v>
      </c>
      <c r="G55" s="57">
        <v>0</v>
      </c>
      <c r="H55" s="57">
        <v>0</v>
      </c>
      <c r="I55" s="57">
        <v>0</v>
      </c>
      <c r="J55" s="57">
        <v>0</v>
      </c>
      <c r="K55" s="57">
        <v>0</v>
      </c>
      <c r="L55" s="57">
        <v>0</v>
      </c>
      <c r="M55" s="57">
        <v>0</v>
      </c>
      <c r="N55" s="57">
        <v>0</v>
      </c>
      <c r="O55" s="57">
        <v>0</v>
      </c>
      <c r="P55" s="57">
        <v>0</v>
      </c>
      <c r="Q55" s="57">
        <v>0</v>
      </c>
      <c r="R55" s="57">
        <v>0</v>
      </c>
      <c r="S55" s="57">
        <v>0</v>
      </c>
      <c r="T55" s="57">
        <v>0</v>
      </c>
      <c r="U55" s="57">
        <v>0</v>
      </c>
      <c r="V55" s="57">
        <v>0</v>
      </c>
      <c r="W55" s="57">
        <v>1</v>
      </c>
    </row>
    <row r="56" spans="1:23" x14ac:dyDescent="0.25">
      <c r="A56" s="82" t="s">
        <v>25</v>
      </c>
      <c r="B56" s="41" t="s">
        <v>32</v>
      </c>
      <c r="C56" s="42" t="s">
        <v>12</v>
      </c>
      <c r="D56" s="42" t="s">
        <v>13</v>
      </c>
      <c r="E56" s="43">
        <f>SUM(E57:E58)</f>
        <v>0</v>
      </c>
      <c r="F56" s="42">
        <v>2</v>
      </c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2"/>
      <c r="T56" s="52"/>
      <c r="U56" s="52"/>
      <c r="V56" s="52"/>
      <c r="W56" s="42"/>
    </row>
    <row r="57" spans="1:23" x14ac:dyDescent="0.25">
      <c r="A57" s="82"/>
      <c r="B57" s="41" t="s">
        <v>37</v>
      </c>
      <c r="C57" s="42" t="s">
        <v>12</v>
      </c>
      <c r="D57" s="42" t="s">
        <v>13</v>
      </c>
      <c r="E57" s="43">
        <v>0</v>
      </c>
      <c r="F57" s="42">
        <v>0.3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</row>
    <row r="58" spans="1:23" x14ac:dyDescent="0.25">
      <c r="A58" s="82"/>
      <c r="B58" s="41" t="s">
        <v>38</v>
      </c>
      <c r="C58" s="42" t="s">
        <v>12</v>
      </c>
      <c r="D58" s="42" t="s">
        <v>13</v>
      </c>
      <c r="E58" s="43">
        <v>0</v>
      </c>
      <c r="F58" s="42">
        <v>1.7</v>
      </c>
      <c r="G58" s="58">
        <v>0</v>
      </c>
      <c r="H58" s="58">
        <v>0</v>
      </c>
      <c r="I58" s="58">
        <v>0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</row>
    <row r="59" spans="1:23" x14ac:dyDescent="0.25">
      <c r="A59" s="72" t="s">
        <v>65</v>
      </c>
      <c r="B59" s="36" t="s">
        <v>66</v>
      </c>
      <c r="C59" s="37" t="s">
        <v>12</v>
      </c>
      <c r="D59" s="37" t="s">
        <v>69</v>
      </c>
      <c r="E59" s="38">
        <f>SUM(E60:E61)</f>
        <v>2.5</v>
      </c>
      <c r="F59" s="37">
        <v>3</v>
      </c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</row>
    <row r="60" spans="1:23" x14ac:dyDescent="0.25">
      <c r="A60" s="73"/>
      <c r="B60" s="36" t="s">
        <v>67</v>
      </c>
      <c r="C60" s="37" t="s">
        <v>12</v>
      </c>
      <c r="D60" s="37" t="s">
        <v>69</v>
      </c>
      <c r="E60" s="38">
        <v>0.5</v>
      </c>
      <c r="F60" s="37">
        <v>1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1</v>
      </c>
      <c r="T60" s="37">
        <v>0</v>
      </c>
      <c r="U60" s="37">
        <v>0</v>
      </c>
      <c r="V60" s="37">
        <v>0</v>
      </c>
      <c r="W60" s="37">
        <v>0</v>
      </c>
    </row>
    <row r="61" spans="1:23" x14ac:dyDescent="0.25">
      <c r="A61" s="73"/>
      <c r="B61" s="36" t="s">
        <v>68</v>
      </c>
      <c r="C61" s="37" t="s">
        <v>12</v>
      </c>
      <c r="D61" s="37" t="s">
        <v>69</v>
      </c>
      <c r="E61" s="38">
        <v>2</v>
      </c>
      <c r="F61" s="37">
        <v>2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2</v>
      </c>
      <c r="U61" s="37">
        <v>0</v>
      </c>
      <c r="V61" s="37">
        <v>0</v>
      </c>
      <c r="W61" s="37">
        <v>0</v>
      </c>
    </row>
    <row r="62" spans="1:23" x14ac:dyDescent="0.25">
      <c r="A62" s="71" t="s">
        <v>26</v>
      </c>
      <c r="B62" s="47" t="s">
        <v>33</v>
      </c>
      <c r="C62" s="48" t="s">
        <v>8</v>
      </c>
      <c r="D62" s="48" t="s">
        <v>69</v>
      </c>
      <c r="E62" s="49">
        <f>SUM(E63:E65)</f>
        <v>2.5</v>
      </c>
      <c r="F62" s="48">
        <v>2</v>
      </c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0"/>
      <c r="T62" s="50"/>
      <c r="U62" s="50"/>
      <c r="V62" s="50"/>
      <c r="W62" s="48"/>
    </row>
    <row r="63" spans="1:23" x14ac:dyDescent="0.25">
      <c r="A63" s="71"/>
      <c r="B63" s="47" t="s">
        <v>34</v>
      </c>
      <c r="C63" s="48" t="s">
        <v>8</v>
      </c>
      <c r="D63" s="63" t="s">
        <v>69</v>
      </c>
      <c r="E63" s="49">
        <v>1</v>
      </c>
      <c r="F63" s="48">
        <v>0.3</v>
      </c>
      <c r="G63" s="55">
        <v>0</v>
      </c>
      <c r="H63" s="55">
        <v>0</v>
      </c>
      <c r="I63" s="55">
        <v>0</v>
      </c>
      <c r="J63" s="55">
        <v>0</v>
      </c>
      <c r="K63" s="55">
        <v>0</v>
      </c>
      <c r="L63" s="55">
        <v>0</v>
      </c>
      <c r="M63" s="55">
        <v>0</v>
      </c>
      <c r="N63" s="55">
        <v>0</v>
      </c>
      <c r="O63" s="55">
        <v>0</v>
      </c>
      <c r="P63" s="55">
        <v>0</v>
      </c>
      <c r="Q63" s="55">
        <v>0</v>
      </c>
      <c r="R63" s="55">
        <v>0</v>
      </c>
      <c r="S63" s="55">
        <v>0</v>
      </c>
      <c r="T63" s="55">
        <v>0</v>
      </c>
      <c r="U63" s="55">
        <v>0.3</v>
      </c>
      <c r="V63" s="55">
        <v>0</v>
      </c>
      <c r="W63" s="55">
        <v>0</v>
      </c>
    </row>
    <row r="64" spans="1:23" x14ac:dyDescent="0.25">
      <c r="A64" s="71"/>
      <c r="B64" s="47" t="s">
        <v>35</v>
      </c>
      <c r="C64" s="48" t="s">
        <v>8</v>
      </c>
      <c r="D64" s="63" t="s">
        <v>69</v>
      </c>
      <c r="E64" s="49">
        <v>0.5</v>
      </c>
      <c r="F64" s="48">
        <v>0.2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  <c r="N64" s="55">
        <v>0</v>
      </c>
      <c r="O64" s="55">
        <v>0</v>
      </c>
      <c r="P64" s="55">
        <v>0</v>
      </c>
      <c r="Q64" s="55">
        <v>0</v>
      </c>
      <c r="R64" s="55">
        <v>0</v>
      </c>
      <c r="S64" s="55">
        <v>0</v>
      </c>
      <c r="T64" s="55">
        <v>0</v>
      </c>
      <c r="U64" s="55">
        <v>0</v>
      </c>
      <c r="V64" s="55">
        <v>0.2</v>
      </c>
      <c r="W64" s="55">
        <v>0</v>
      </c>
    </row>
    <row r="65" spans="1:23" x14ac:dyDescent="0.25">
      <c r="A65" s="71"/>
      <c r="B65" s="47" t="s">
        <v>36</v>
      </c>
      <c r="C65" s="48" t="s">
        <v>8</v>
      </c>
      <c r="D65" s="63" t="s">
        <v>69</v>
      </c>
      <c r="E65" s="49">
        <v>1</v>
      </c>
      <c r="F65" s="48">
        <v>1.5</v>
      </c>
      <c r="G65" s="55">
        <v>0</v>
      </c>
      <c r="H65" s="55">
        <v>0</v>
      </c>
      <c r="I65" s="55">
        <v>0</v>
      </c>
      <c r="J65" s="55">
        <v>0</v>
      </c>
      <c r="K65" s="55">
        <v>0</v>
      </c>
      <c r="L65" s="55">
        <v>0</v>
      </c>
      <c r="M65" s="55">
        <v>0</v>
      </c>
      <c r="N65" s="55">
        <v>0</v>
      </c>
      <c r="O65" s="55">
        <v>0</v>
      </c>
      <c r="P65" s="55">
        <v>0</v>
      </c>
      <c r="Q65" s="55">
        <v>0</v>
      </c>
      <c r="R65" s="55">
        <v>0</v>
      </c>
      <c r="S65" s="55">
        <v>0</v>
      </c>
      <c r="T65" s="55">
        <v>0</v>
      </c>
      <c r="U65" s="55">
        <v>0</v>
      </c>
      <c r="V65" s="55">
        <v>0</v>
      </c>
      <c r="W65" s="55">
        <v>1.5</v>
      </c>
    </row>
    <row r="66" spans="1:23" x14ac:dyDescent="0.25">
      <c r="A66" s="15"/>
      <c r="B66" s="16"/>
      <c r="C66" s="16"/>
      <c r="D66" s="16"/>
      <c r="E66" s="34">
        <f>SUM(E62+E40+E36+E32+E28+E20+E16+E12+E8+E3+E56+E48+E52+E44+E24)</f>
        <v>23.599999999999994</v>
      </c>
      <c r="F66" s="16">
        <f>F3+F8+F12+F16+F20+F28+F32+F36+F40+F62+F24+F52+F56+F48+F44+F59</f>
        <v>35</v>
      </c>
      <c r="G66" s="16">
        <f t="shared" ref="G66:W66" si="0">SUM(G3:G65)</f>
        <v>3.5</v>
      </c>
      <c r="H66" s="16">
        <f t="shared" si="0"/>
        <v>7</v>
      </c>
      <c r="I66" s="16">
        <f t="shared" si="0"/>
        <v>2</v>
      </c>
      <c r="J66" s="16">
        <f t="shared" si="0"/>
        <v>2</v>
      </c>
      <c r="K66" s="16">
        <f t="shared" si="0"/>
        <v>0.5</v>
      </c>
      <c r="L66" s="16">
        <f t="shared" si="0"/>
        <v>1</v>
      </c>
      <c r="M66" s="16">
        <f t="shared" si="0"/>
        <v>1</v>
      </c>
      <c r="N66" s="16">
        <f t="shared" si="0"/>
        <v>0.5</v>
      </c>
      <c r="O66" s="16">
        <f t="shared" si="0"/>
        <v>0.5</v>
      </c>
      <c r="P66" s="16">
        <f t="shared" si="0"/>
        <v>1.6</v>
      </c>
      <c r="Q66" s="16">
        <f t="shared" si="0"/>
        <v>1.7</v>
      </c>
      <c r="R66" s="16">
        <f t="shared" si="0"/>
        <v>1</v>
      </c>
      <c r="S66" s="16">
        <f t="shared" si="0"/>
        <v>1.2</v>
      </c>
      <c r="T66" s="16">
        <f t="shared" si="0"/>
        <v>2</v>
      </c>
      <c r="U66" s="16">
        <f t="shared" si="0"/>
        <v>1.8</v>
      </c>
      <c r="V66" s="16">
        <f t="shared" si="0"/>
        <v>0.2</v>
      </c>
      <c r="W66" s="16">
        <f t="shared" si="0"/>
        <v>5.5</v>
      </c>
    </row>
    <row r="67" spans="1:23" x14ac:dyDescent="0.25">
      <c r="A67" s="16"/>
      <c r="B67" s="16"/>
      <c r="C67" s="16"/>
      <c r="D67" s="16"/>
      <c r="E67" s="16"/>
      <c r="F67" s="16">
        <f>F66</f>
        <v>35</v>
      </c>
      <c r="G67" s="16">
        <f>F67-G66</f>
        <v>31.5</v>
      </c>
      <c r="H67" s="16">
        <f t="shared" ref="H67:W67" si="1">G67-H66</f>
        <v>24.5</v>
      </c>
      <c r="I67" s="16">
        <f t="shared" si="1"/>
        <v>22.5</v>
      </c>
      <c r="J67" s="16">
        <f t="shared" si="1"/>
        <v>20.5</v>
      </c>
      <c r="K67" s="16">
        <f t="shared" si="1"/>
        <v>20</v>
      </c>
      <c r="L67" s="16">
        <f t="shared" si="1"/>
        <v>19</v>
      </c>
      <c r="M67" s="16">
        <f t="shared" si="1"/>
        <v>18</v>
      </c>
      <c r="N67" s="16">
        <f t="shared" si="1"/>
        <v>17.5</v>
      </c>
      <c r="O67" s="16">
        <f t="shared" si="1"/>
        <v>17</v>
      </c>
      <c r="P67" s="16">
        <f t="shared" si="1"/>
        <v>15.4</v>
      </c>
      <c r="Q67" s="16">
        <f t="shared" si="1"/>
        <v>13.700000000000001</v>
      </c>
      <c r="R67" s="16">
        <f t="shared" si="1"/>
        <v>12.700000000000001</v>
      </c>
      <c r="S67" s="16">
        <f t="shared" si="1"/>
        <v>11.500000000000002</v>
      </c>
      <c r="T67" s="16">
        <f t="shared" si="1"/>
        <v>9.5000000000000018</v>
      </c>
      <c r="U67" s="16">
        <f t="shared" si="1"/>
        <v>7.700000000000002</v>
      </c>
      <c r="V67" s="16">
        <f t="shared" si="1"/>
        <v>7.5000000000000018</v>
      </c>
      <c r="W67" s="16">
        <f t="shared" si="1"/>
        <v>2.0000000000000018</v>
      </c>
    </row>
  </sheetData>
  <mergeCells count="23">
    <mergeCell ref="A62:A65"/>
    <mergeCell ref="A3:A7"/>
    <mergeCell ref="A32:A35"/>
    <mergeCell ref="A40:A43"/>
    <mergeCell ref="A28:A31"/>
    <mergeCell ref="A36:A39"/>
    <mergeCell ref="A24:A27"/>
    <mergeCell ref="A52:A55"/>
    <mergeCell ref="A56:A58"/>
    <mergeCell ref="A16:A19"/>
    <mergeCell ref="A20:A23"/>
    <mergeCell ref="A44:A47"/>
    <mergeCell ref="A48:A51"/>
    <mergeCell ref="A59:A61"/>
    <mergeCell ref="G1:W1"/>
    <mergeCell ref="A8:A11"/>
    <mergeCell ref="A12:A15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46C9D62736064CAEB9DF08F4FB17AE" ma:contentTypeVersion="2" ma:contentTypeDescription="Crear nuevo documento." ma:contentTypeScope="" ma:versionID="4cb45506dcad7bd7d627e135b05bb85c">
  <xsd:schema xmlns:xsd="http://www.w3.org/2001/XMLSchema" xmlns:xs="http://www.w3.org/2001/XMLSchema" xmlns:p="http://schemas.microsoft.com/office/2006/metadata/properties" xmlns:ns2="793d7424-fb80-432d-89bb-3905aaa9e223" targetNamespace="http://schemas.microsoft.com/office/2006/metadata/properties" ma:root="true" ma:fieldsID="adc39797b35705a51842930f484676c3" ns2:_="">
    <xsd:import namespace="793d7424-fb80-432d-89bb-3905aaa9e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d7424-fb80-432d-89bb-3905aaa9e2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9A728B-4B51-4777-8453-029F6C7DD40F}">
  <ds:schemaRefs>
    <ds:schemaRef ds:uri="http://purl.org/dc/dcmitype/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793d7424-fb80-432d-89bb-3905aaa9e223"/>
  </ds:schemaRefs>
</ds:datastoreItem>
</file>

<file path=customXml/itemProps2.xml><?xml version="1.0" encoding="utf-8"?>
<ds:datastoreItem xmlns:ds="http://schemas.openxmlformats.org/officeDocument/2006/customXml" ds:itemID="{824A7069-08FA-4052-99DB-C538D32064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3d7424-fb80-432d-89bb-3905aaa9e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B3D3CC-4611-4A81-B224-A41248C2F1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Sprint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Lenin Javier Serrano Gil</dc:creator>
  <cp:keywords/>
  <dc:description/>
  <cp:lastModifiedBy>USUARIO</cp:lastModifiedBy>
  <cp:revision/>
  <dcterms:created xsi:type="dcterms:W3CDTF">2015-06-05T18:19:34Z</dcterms:created>
  <dcterms:modified xsi:type="dcterms:W3CDTF">2022-04-23T16:25:44Z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0x0101001B46C9D62736064CAEB9DF08F4FB17AE</vt:lpwstr>
  </property>
</Properties>
</file>