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09_next_projects\SEC\SEC-card-game\"/>
    </mc:Choice>
  </mc:AlternateContent>
  <xr:revisionPtr revIDLastSave="0" documentId="13_ncr:1_{60787291-3D14-4787-93DB-56853B61ABD9}" xr6:coauthVersionLast="47" xr6:coauthVersionMax="47" xr10:uidLastSave="{00000000-0000-0000-0000-000000000000}"/>
  <bookViews>
    <workbookView xWindow="-28920" yWindow="-120" windowWidth="29040" windowHeight="15840"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s>
  <definedNames>
    <definedName name="_xlnm._FilterDatabase" localSheetId="4" hidden="1">cards!$C$1:$R$54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O54" i="1" l="1"/>
  <c r="O53" i="1" l="1"/>
  <c r="O2" i="1"/>
  <c r="O3" i="1"/>
  <c r="O4" i="1"/>
  <c r="O30" i="1"/>
  <c r="O31" i="1"/>
  <c r="O32" i="1"/>
  <c r="O33" i="1"/>
  <c r="O34" i="1"/>
  <c r="O35" i="1"/>
  <c r="O36" i="1"/>
  <c r="O37" i="1"/>
  <c r="O38" i="1"/>
  <c r="O39" i="1"/>
  <c r="O40" i="1"/>
  <c r="O41" i="1"/>
  <c r="O42" i="1"/>
  <c r="O43" i="1"/>
  <c r="O44" i="1"/>
  <c r="O5" i="1"/>
  <c r="O6" i="1"/>
  <c r="O7" i="1"/>
  <c r="O8" i="1"/>
  <c r="O9" i="1"/>
  <c r="O10" i="1"/>
  <c r="O11" i="1"/>
  <c r="O12" i="1"/>
  <c r="O13" i="1"/>
  <c r="O14" i="1"/>
  <c r="O15" i="1"/>
  <c r="O16" i="1"/>
  <c r="O17" i="1"/>
  <c r="O18" i="1"/>
  <c r="O19" i="1"/>
  <c r="O20" i="1"/>
  <c r="O21" i="1"/>
  <c r="O22" i="1"/>
  <c r="O23" i="1"/>
  <c r="O24" i="1"/>
  <c r="O25" i="1"/>
  <c r="O26" i="1"/>
  <c r="O27" i="1"/>
  <c r="O28" i="1"/>
  <c r="O29" i="1"/>
  <c r="O45" i="1"/>
  <c r="O46" i="1"/>
  <c r="O47" i="1"/>
  <c r="O48" i="1"/>
  <c r="O49" i="1"/>
  <c r="O50" i="1"/>
  <c r="O51" i="1"/>
  <c r="O52"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tc={6BFAD9EB-D303-4353-B4ED-14AB30BA1945}</author>
    <author>tc={C9C543F3-CC8C-4885-8DC3-4944814014A7}</author>
    <author>tc={720D469E-1947-41D1-AE2A-5ABDBF0161C5}</author>
    <author>tc={7A9BE491-813D-4CC7-9F3E-FA925693F86B}</author>
    <author>tc={39555106-04A8-47C5-A7D6-FD8EFD078EFD}</author>
    <author>tc={4BDC575A-125A-44F5-BEE9-B33A3E357294}</author>
    <author>tc={CA7E0AF6-3069-4AB0-ACD1-F60B3B2AA8A3}</author>
    <author>tc={F1965BF6-6CDD-403F-9B0D-F47E5BEC69F6}</author>
    <author>tc={3103428D-308E-4338-9546-7603C7EA383F}</author>
    <author>tc={F0131C2E-0422-4235-BAA9-F4AE821CD2DB}</author>
    <author>tc={660906FA-43FA-45BF-98D0-50836F2D4141}</author>
  </authors>
  <commentList>
    <comment ref="N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R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H3" authorId="3"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4"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C6" authorId="5"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R6" authorId="6"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R15" authorId="7"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30" authorId="8"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6" authorId="9"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9" authorId="10"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1" authorId="11"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t>
      </text>
    </comment>
    <comment ref="J51" authorId="12"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H52" authorId="13"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s>
  <commentList>
    <comment ref="B1" authorId="0" shapeId="0" xr:uid="{3B9D740D-02AB-4DBA-9349-3B4AB8A8CFE1}">
      <text>
        <r>
          <rPr>
            <b/>
            <sz val="9"/>
            <color rgb="FF000000"/>
            <rFont val="Tahoma"/>
            <family val="2"/>
          </rPr>
          <t>Jean Carletta:</t>
        </r>
        <r>
          <rPr>
            <sz val="9"/>
            <color rgb="FF000000"/>
            <rFont val="Tahoma"/>
            <family val="2"/>
          </rPr>
          <t xml:space="preserve">
</t>
        </r>
        <r>
          <rPr>
            <sz val="9"/>
            <color rgb="FF000000"/>
            <rFont val="Tahoma"/>
            <family val="2"/>
          </rPr>
          <t>this row is an example.  If we want two cards to have the same link, we will need to put it in twice.  This is appropriate as the tagline could be different each time to say why we give the link.</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<sst xmlns="http://schemas.openxmlformats.org/spreadsheetml/2006/main" count="1529" uniqueCount="889">
  <si>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</si>
  <si>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</si>
  <si>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</si>
  <si>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</si>
  <si>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</si>
  <si>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</si>
  <si>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</si>
  <si>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</si>
  <si>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</si>
  <si>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</si>
  <si>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</si>
  <si>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</si>
  <si>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</si>
  <si>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</si>
  <si>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</si>
  <si>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</si>
  <si>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</si>
  <si>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</si>
  <si>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</si>
  <si>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</si>
  <si>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</si>
  <si>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</si>
  <si>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</si>
  <si>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</si>
  <si>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</si>
  <si>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</si>
  <si>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</si>
  <si>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</si>
  <si>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</si>
  <si>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</si>
  <si>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</si>
  <si>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</si>
  <si>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</si>
  <si>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</si>
  <si>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</si>
  <si>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</si>
  <si>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</si>
  <si>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</si>
  <si>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</si>
  <si>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</si>
  <si>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</si>
  <si>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</si>
  <si>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</si>
  <si>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</si>
  <si>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</si>
  <si>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</si>
  <si>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</si>
  <si>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</si>
  <si>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</si>
  <si>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</si>
  <si>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</si>
  <si>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</si>
  <si>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</si>
  <si>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</si>
  <si>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</si>
  <si>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</si>
  <si>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</si>
  <si>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</si>
  <si>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</si>
  <si>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</si>
  <si>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</si>
  <si>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</si>
  <si>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</si>
  <si>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</si>
  <si>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</si>
  <si>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</si>
  <si>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</si>
  <si>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</si>
  <si>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</si>
  <si>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</si>
  <si>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</si>
  <si>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</si>
  <si>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</si>
  <si>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</si>
  <si>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</si>
  <si>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</si>
  <si>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</si>
  <si>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</si>
  <si>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</si>
  <si>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</si>
  <si>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</si>
  <si>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</si>
  <si>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</si>
  <si>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</si>
  <si>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</si>
  <si>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</si>
  <si>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</si>
  <si>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</si>
  <si>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</si>
  <si>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Change to localised heating</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</si>
  <si>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</si>
  <si>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</si>
  <si>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</si>
  <si>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</si>
  <si>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</si>
  <si>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</si>
  <si>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</si>
  <si>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</si>
  <si>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</si>
  <si>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</si>
  <si>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</si>
  <si>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</si>
  <si>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</si>
  <si>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</si>
  <si>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</si>
  <si>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</si>
  <si>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</si>
  <si>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</si>
  <si>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</si>
  <si>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</si>
  <si>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</si>
  <si>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</si>
  <si>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</si>
  <si>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</si>
  <si>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</si>
  <si>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</si>
  <si>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</si>
  <si>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</si>
  <si>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</si>
  <si>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</si>
  <si>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</si>
  <si>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</si>
  <si>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</si>
  <si>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</si>
  <si>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</si>
  <si>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</si>
  <si>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</si>
  <si>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</si>
  <si>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</si>
  <si>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</si>
  <si>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</si>
  <si>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</si>
  <si>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</si>
  <si>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</si>
  <si>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</si>
  <si>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</si>
  <si>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</si>
  <si>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</si>
  <si>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</si>
  <si>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</si>
  <si>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</si>
  <si>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</si>
  <si>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</si>
  <si>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</si>
  <si>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</si>
  <si>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</si>
  <si>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</si>
  <si>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</si>
  <si>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</si>
  <si>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</si>
  <si>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</si>
  <si>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</si>
  <si>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</si>
  <si>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</si>
  <si>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</si>
  <si>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</si>
  <si>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</si>
  <si>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</si>
  <si>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</si>
  <si>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</si>
  <si>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</si>
  <si>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</si>
  <si>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</si>
  <si>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</si>
  <si>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</si>
  <si>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</si>
  <si>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</si>
  <si>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</si>
  <si>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</si>
  <si>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</si>
  <si>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</si>
  <si>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</si>
  <si>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</si>
  <si>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</si>
  <si>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</si>
  <si>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</si>
  <si>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</si>
  <si>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</si>
  <si>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</si>
  <si>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</si>
  <si>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</si>
  <si>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</si>
  <si>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</si>
  <si>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</si>
  <si>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Philip Johnson</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</si>
  <si>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</si>
  <si>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</si>
  <si>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</si>
  <si>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</si>
  <si>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</si>
  <si>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</si>
  <si>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</si>
  <si>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</si>
  <si>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</si>
  <si>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</si>
  <si>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</si>
  <si>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</si>
  <si>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</si>
  <si>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</si>
  <si>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</si>
  <si>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</si>
  <si>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</si>
  <si>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</si>
  <si>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</si>
  <si>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</si>
  <si>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</si>
  <si>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</si>
  <si>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</si>
  <si>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</si>
  <si>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</si>
  <si>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</si>
  <si>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</si>
  <si>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</si>
  <si>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</si>
  <si>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</si>
  <si>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</si>
  <si>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</si>
  <si>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</si>
  <si>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</si>
  <si>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</si>
  <si>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</si>
  <si>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</si>
  <si>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</si>
  <si>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</si>
  <si>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</si>
  <si>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</si>
  <si>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</si>
  <si>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</si>
  <si>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</si>
  <si>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</si>
  <si>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</si>
  <si>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</si>
  <si>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</si>
  <si>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Force the lights or heating off</t>
  </si>
  <si>
    <t>Maintain your radiators and fan convectors</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</si>
  <si>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</si>
  <si>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</si>
  <si>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</si>
  <si>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</si>
  <si>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</si>
  <si>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</si>
  <si>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</si>
  <si>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</si>
  <si>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</si>
  <si>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</si>
  <si>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</si>
  <si>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</si>
  <si>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</si>
  <si>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</si>
  <si>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</si>
  <si>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</si>
  <si>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</si>
  <si>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</si>
  <si>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</si>
  <si>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</si>
  <si>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</si>
  <si>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</si>
  <si>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</si>
  <si>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</si>
  <si>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</si>
  <si>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</si>
  <si>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</si>
  <si>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</si>
  <si>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</si>
  <si>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</si>
  <si>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</si>
  <si>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</si>
  <si>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</si>
  <si>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</si>
  <si>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</si>
  <si>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</si>
  <si>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</si>
  <si>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</si>
  <si>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</si>
  <si>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</si>
  <si>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</si>
  <si>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</si>
  <si>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</si>
  <si>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</si>
  <si>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 Switch to a verified green energy electricity tariff. You can review criteria we intend to use from the Church Energy Advisory Network. [Switch to a verified green electricity tariff]</t>
  </si>
  <si>
    <t xml:space="preserve">Install Solar panels on your roof or in your grounds to generate on-site electricity </t>
  </si>
  <si>
    <t>Basic Steps</t>
  </si>
  <si>
    <t>Reduce Energy Demand</t>
  </si>
  <si>
    <t>Address Heat Loss</t>
  </si>
  <si>
    <t>Decarbonise </t>
  </si>
  <si>
    <t>Generate Energy</t>
  </si>
  <si>
    <t>Maintain the building</t>
  </si>
  <si>
    <t>Get your strategy right</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</si>
  <si>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</si>
  <si>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</si>
  <si>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</si>
  <si>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</si>
  <si>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</si>
  <si>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</si>
  <si>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</si>
  <si>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</si>
  <si>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</si>
  <si>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</si>
  <si>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</si>
  <si>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</si>
  <si>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</si>
  <si>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</si>
  <si>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</si>
  <si>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</si>
  <si>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</si>
  <si>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</si>
  <si>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</si>
  <si>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</si>
  <si>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</si>
  <si>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</si>
  <si>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</si>
  <si>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</si>
  <si>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</si>
  <si>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</si>
  <si>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</si>
  <si>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</si>
  <si>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</si>
  <si>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</si>
  <si>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</si>
  <si>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</si>
  <si>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</si>
  <si>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</si>
  <si>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</si>
  <si>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</si>
  <si>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</si>
  <si>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</si>
  <si>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</si>
  <si>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</si>
  <si>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</si>
  <si>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</si>
  <si>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</si>
  <si>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</si>
  <si>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</si>
  <si>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</si>
  <si>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</si>
  <si>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</si>
  <si>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</si>
  <si>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</si>
  <si>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</si>
  <si>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</si>
  <si>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</si>
  <si>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</si>
  <si>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</si>
  <si>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</si>
  <si>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</si>
  <si>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</si>
  <si>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</si>
  <si>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</si>
  <si>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</si>
  <si>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</si>
  <si>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</si>
  <si>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</si>
  <si>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</si>
  <si>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</si>
  <si>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</si>
  <si>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</si>
  <si>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</si>
  <si>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</si>
  <si>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</si>
  <si>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</si>
  <si>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</si>
  <si>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</si>
  <si>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</si>
  <si>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</si>
  <si>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</si>
  <si>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</si>
  <si>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</si>
  <si>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</si>
  <si>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</si>
  <si>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</si>
  <si>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</si>
  <si>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</si>
  <si>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</si>
  <si>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</si>
  <si>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</si>
  <si>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</si>
  <si>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</si>
  <si>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</si>
  <si>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Each one of us matters, has a role to play, and makes a difference. Each one of us must take responsibility for our own lives, and above all, show respect and love for living things around us, especially each other.</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</si>
  <si>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</si>
  <si>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</si>
  <si>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</si>
  <si>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</si>
  <si>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</si>
  <si>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</si>
  <si>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</si>
  <si>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step1</t>
  </si>
  <si>
    <t>step2</t>
  </si>
  <si>
    <t>step3</t>
  </si>
  <si>
    <t>step4</t>
  </si>
  <si>
    <t>step5</t>
  </si>
  <si>
    <t>step6</t>
  </si>
  <si>
    <t>icon_alt_text</t>
  </si>
  <si>
    <t>Step 1</t>
  </si>
  <si>
    <t>Step 2</t>
  </si>
  <si>
    <t>Step 3</t>
  </si>
  <si>
    <t>Step 4</t>
  </si>
  <si>
    <t>Step 5</t>
  </si>
  <si>
    <t>Step 6</t>
  </si>
  <si>
    <t>quick</t>
  </si>
  <si>
    <t>Quick Wins</t>
  </si>
  <si>
    <t>Magic Wand</t>
  </si>
  <si>
    <t>Heat the Air</t>
  </si>
  <si>
    <t>Heat the People</t>
  </si>
  <si>
    <t>heatair</t>
  </si>
  <si>
    <t>heatpeople</t>
  </si>
  <si>
    <t>Actions that are quick to do and could be very helpful.</t>
  </si>
  <si>
    <t>Actions to reconsider if you feel stuck.</t>
  </si>
  <si>
    <t>Magic Wands</t>
  </si>
  <si>
    <t>Actions that relate to heating the air - they aren't appropriate or are much less important if you're trying to heat the people.</t>
  </si>
  <si>
    <t>Actions that are good if you're trying to heat the people but not the air.</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</si>
  <si>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</si>
  <si>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</si>
  <si>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</si>
  <si>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</si>
  <si>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</si>
  <si>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</si>
  <si>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</si>
  <si>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</si>
  <si>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</si>
  <si>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</si>
  <si>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</si>
  <si>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</si>
  <si>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</si>
  <si>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</si>
  <si>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</si>
  <si>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</si>
  <si>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</si>
  <si>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</si>
  <si>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</si>
  <si>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</si>
  <si>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</si>
  <si>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</si>
  <si>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</si>
  <si>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</si>
  <si>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</si>
  <si>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</si>
  <si>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</si>
  <si>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</si>
  <si>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</si>
  <si>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</si>
  <si>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</si>
  <si>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</si>
  <si>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</si>
  <si>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</si>
  <si>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</si>
  <si>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</si>
  <si>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</si>
  <si>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</si>
  <si>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</si>
  <si>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</si>
  <si>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</si>
  <si>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</si>
  <si>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</si>
  <si>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</si>
  <si>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</si>
  <si>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</si>
  <si>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</si>
  <si>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</si>
  <si>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</si>
  <si>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</si>
  <si>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</si>
  <si>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</si>
  <si>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</si>
  <si>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</si>
  <si>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</si>
  <si>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</si>
  <si>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</si>
  <si>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</si>
  <si>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</si>
  <si>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</si>
  <si>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</si>
  <si>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</si>
  <si>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</si>
  <si>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</si>
  <si>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</si>
  <si>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</si>
  <si>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</si>
  <si>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</si>
  <si>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</si>
  <si>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</si>
  <si>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</si>
  <si>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</si>
  <si>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</si>
  <si>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</si>
  <si>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</si>
  <si>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</si>
  <si>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Finance Changes</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</si>
  <si>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</si>
  <si>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</si>
  <si>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</si>
  <si>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</si>
  <si>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</si>
  <si>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fit for purpose. To find the controls, they may need to take the cover off.  Whilst they are reviewing the settings, consider cleaning the filter! &lt;/p&gt;</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</si>
  <si>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 Under-pew heaters can also be considered to perform localised heating.&lt;/p&gt;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</si>
  <si>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there are solar cooperatives that might be willing to take your site on. &lt;/p&gt;</t>
  </si>
  <si>
    <t>Our species has been the cause of such corruption and devastation... that we are in danger ending life as we know it on our planet.</t>
  </si>
  <si>
    <t>Islamic Declaration on Global Climate Change</t>
  </si>
  <si>
    <t>Proverb</t>
  </si>
  <si>
    <t>Isaac Watts</t>
  </si>
  <si>
    <t>The future belongs to those who give the next generation reason for hope.</t>
  </si>
  <si>
    <t>Teilhard de Chardin</t>
  </si>
  <si>
    <t>Track temperature and relative humidity</t>
  </si>
  <si>
    <t>datalogging</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</si>
  <si>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&lt;br&gt; If you have fancy heating controls, they might already log temperature for you.  &lt;/p&gt;</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</si>
  <si>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</si>
  <si>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</si>
  <si>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</si>
  <si>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</si>
  <si>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</si>
  <si>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</si>
  <si>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</si>
  <si>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</si>
  <si>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</si>
  <si>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</si>
  <si>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</si>
  <si>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</si>
  <si>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</si>
  <si>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</si>
  <si>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</si>
  <si>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</si>
  <si>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</si>
  <si>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</si>
  <si>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</si>
  <si>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</si>
  <si>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</si>
  <si>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</si>
  <si>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</si>
  <si>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</si>
  <si>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</si>
  <si>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</si>
  <si>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</si>
  <si>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</si>
  <si>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</si>
  <si>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See if there are local environmental initiatives promoting biodiversity  that you can be linked to, particularly if you are a charge without grounds of your own (e.g. the local council - could you or a group manage an area of their grounds,  a local litter picking group)</t>
  </si>
  <si>
    <t>Partner with local intiatives</t>
  </si>
  <si>
    <t>T3.02</t>
  </si>
  <si>
    <t>Make use of Scottish Wildlife Trust resources</t>
  </si>
  <si>
    <t>Scottish Wildlife Trust have projects in almost every area of Scotland - how could you as individuals or as a charge engage with these?</t>
  </si>
  <si>
    <t>T3.03</t>
  </si>
  <si>
    <t>For smaller areas, plant flower tubs  - especially insect friendly ones - along the frontage of the church or car park. (from Toolkit V1)</t>
  </si>
  <si>
    <t>Plant flower tubs</t>
  </si>
  <si>
    <t>T3.04</t>
  </si>
  <si>
    <t>Consider erecting bird/swift/house martin/bat boxes on or around churches, halls, and rectories.  Engaging with your local beekeeping groups.</t>
  </si>
  <si>
    <t>Erect bird and bat boxes</t>
  </si>
  <si>
    <t>T3.05</t>
  </si>
  <si>
    <t>Use your grounds to encourage biodiversity, such as planting native flowers, shrubs and trees, creating a wildlife hotel and leaving some areas of long grass.</t>
  </si>
  <si>
    <t>Encourage biodiversity</t>
  </si>
  <si>
    <t>T3.06</t>
  </si>
  <si>
    <t>Engage with Incredible Edible - this group enables communities to connect small scale fruit and veg plots that can be used by the whole community</t>
  </si>
  <si>
    <t>Incredible Edible</t>
  </si>
  <si>
    <t>https://www.arocha.org/en</t>
  </si>
  <si>
    <t>A Rocha</t>
  </si>
  <si>
    <t>https://www.nature.scot/scotlands-biodiversity/make-space-nature</t>
  </si>
  <si>
    <t>Nature Scot</t>
  </si>
  <si>
    <t>https://www.communitywoods.org/funding</t>
  </si>
  <si>
    <t>Community Woodlands</t>
  </si>
  <si>
    <t>https://scottishwildlifetrust.org.uk/things-to-do/helping-wildlife-at-home/</t>
  </si>
  <si>
    <t>Scottish Wildlife Trust</t>
  </si>
  <si>
    <t>https://www.incredibleedible.org.uk/</t>
  </si>
  <si>
    <t>https://www.woodlandtrust.org.uk/</t>
  </si>
  <si>
    <t>Woodland Trust</t>
  </si>
  <si>
    <t>https://www.greenspacescotland.org.uk/</t>
  </si>
  <si>
    <t>Greenpeace Scotland</t>
  </si>
  <si>
    <t>&lt;p&gt;If a building falls into disrepair, this has a huge carbon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</si>
  <si>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clear contact details including phone and email. Your charge's Buildings Convenor is the point of contact who would normally perform this role. Consider having a maintenance book to track issues.&lt;/p&gt;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</si>
  <si>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</si>
  <si>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</si>
  <si>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</si>
  <si>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</si>
  <si>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</si>
  <si>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</si>
  <si>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</si>
  <si>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</si>
  <si>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</si>
  <si>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</si>
  <si>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a relative humidity sensor will tell you.  The Health and Safety Executive has guidance about using a CO2 monitor for health safety checks.&lt;/p&gt;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</si>
  <si>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temperative impact. It’s nowhere near as good as insulating the wall, but at least it’s cheap and easy to do while you organise bigger changes.&lt;/p&gt;</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</si>
  <si>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With all this in mind, have a good look at what wall insulation options would be appropriate for your property (there may be more than you think) and then arrange an installer.&lt;/p&gt;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</si>
  <si>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  It’s also important to insulate hot water cylinders.  Modern cylinders often have hardened foam insulation but older ones might need more.  The modern standard is 80mm.  You can “top up” with a cylinder jacket of the right size.  &lt;/p&gt;</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</si>
  <si>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</si>
  <si>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</si>
  <si>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insulate around your window frames. New windows and window insulation is only effective if air isn’t permeating the window frame itself. Cavities in the walls around the window frame can let in cold air even when the glass in the window is triple glazed. &lt;/p&gt;</t>
  </si>
  <si>
    <t>&lt;p&gt;It’s expensive and difficult to heat air and keep it in an old leaky building. Even if your building is so well used you can afford heat loss measures, your building could be difficult to treat. Refer to the infrared panel and heated seating cards plus approaches that reduce the impact of really cold surfaces, like carpets, curtains and wall hangings. Although these do heat the air a little, they mostly make people comfortable through radiation or conduction, so they reduce draughts and make heat loss much less important. Running costs are also proportional to space use, reducing financial risk. You can also consider portable heating solutions if the use cases allow.&lt;/p&gt;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</si>
  <si>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</si>
  <si>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hires.&lt;/p&gt;&lt;p&gt;A smart meter can also show a ‘Live consumption’ feed which can be really helpful in identifying ‘vampiric’ sockets!&lt;/p&gt;</t>
  </si>
  <si>
    <t>Limit access to heating controls</t>
  </si>
  <si>
    <t>&lt;p&gt;If building users don’t feel comfortable, they are likely to take matters into their own hands and fiddle with your carefully timed heating controls, turn up radiators or bring their own plug-in heating. You could limit access to heating controls, install controls for temporary changes and provide user guidance and contact details if they are having difficulty. If this is happening frequently, look at how adjustments can be made to reduce the need for users to seek their own solutions (use the maintenance book to flag the issue). Look for controls that make change temporary. Second best is reduced range thermostats or limiting pins or covers.  If you have a room thermostat in one room that turns off heating in rooms with other groups,  smart Thermostatic Radiator Valves (TRVs) might help. &lt;/p&gt;&lt;p&gt;  If your main heating system is very slow, you probably shouldn’t let users turn it on at all. &lt;/p&gt;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</si>
  <si>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You may want to refer to the ‘Consider your worship patterns and where you meet’ card as part of this exploration.&lt;/p&gt;</t>
  </si>
  <si>
    <t>&lt;p&gt;Sometimes a building will have several halls, all of them lightly used, and just moving people so they are in the same or adjacent spaces will save on heating. If using localised heating,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</si>
  <si>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&lt;p&gt;Electric heating, urns, sound equipment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 - perhaps using a timed socket switches for certain hours/days or schedules.&lt;/p&gt;</t>
  </si>
  <si>
    <t>&lt;p&gt;If you can’t address heat loss, it doesn’t make sense to try to heat the air in the space and keep it in the building.  Instead, you could install infrared panels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</si>
  <si>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</si>
  <si>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Tree planting is a popular choice because it is cheap, but it is far from sufficient.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 Whilst planting trees should always be encouraged, the world cannot plant its way out of the climate crisis.&lt;/p&gt;</t>
  </si>
  <si>
    <t>https://www.scotland.anglican.org/wp-content/uploads/Sources-of-guidance-to-churches-on-heating-of-buildings-April-2022.pdf</t>
  </si>
  <si>
    <t>Review the sources of guidance on appropriate insulation (update forthcoming - Summer 2023)</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</si>
  <si>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</si>
  <si>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</si>
  <si>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</si>
  <si>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</si>
  <si>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</si>
  <si>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</si>
  <si>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</si>
  <si>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</si>
  <si>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</si>
  <si>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</si>
  <si>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https://www.scotland.anglican.org/wp-content/uploads/Property-Convener-Responsibilities-Rev-2022.pdf</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</si>
  <si>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</si>
  <si>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</si>
  <si>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</si>
  <si>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</si>
  <si>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</si>
  <si>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</si>
  <si>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</si>
  <si>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</si>
  <si>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</si>
  <si>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</si>
  <si>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</si>
  <si>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</si>
  <si>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https://www.churchofengland.org/sites/default/files/2023-01/Green%20Energy%20Companies%20and%20the%20Energy%20Footprint%20Tool%20Jan%202023.pdf</t>
  </si>
  <si>
    <t>100% verified renewable tarriffs criteria</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</si>
  <si>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</si>
  <si>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</si>
  <si>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</si>
  <si>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</si>
  <si>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</si>
  <si>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</si>
  <si>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</si>
  <si>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</si>
  <si>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</si>
  <si>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</si>
  <si>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</si>
  <si>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</si>
  <si>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</si>
  <si>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</si>
  <si>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</si>
  <si>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</si>
  <si>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</si>
  <si>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</si>
  <si>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Viability of Air Source Heat Pumps in Churches</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</si>
  <si>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</si>
  <si>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</si>
  <si>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</si>
  <si>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</si>
  <si>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</si>
  <si>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</si>
  <si>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</si>
  <si>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</si>
  <si>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</si>
  <si>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</si>
  <si>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</si>
  <si>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Encourage your congregation and community walking, wheeling and cycling, use of public transport and car sharing (where appropriate).</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</si>
  <si>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</si>
  <si>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</si>
  <si>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</si>
  <si>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</si>
  <si>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</si>
  <si>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</si>
  <si>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</si>
  <si>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</si>
  <si>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Where appropriate, normalise meetings online, recognizing the need to balance this with in-person meetings to ensure flourishing of people and communities. Note: online platforms are no panacea, and tools such as Zoom/Microsoft Teams increase carbon footprint, especially with video enabled.</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</si>
  <si>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</si>
  <si>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</si>
  <si>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</si>
  <si>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</si>
  <si>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</si>
  <si>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</si>
  <si>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</si>
  <si>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</si>
  <si>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</si>
  <si>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</si>
  <si>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</si>
  <si>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</si>
  <si>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</si>
  <si>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</si>
  <si>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</si>
  <si>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</si>
  <si>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</si>
  <si>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</si>
  <si>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Make recycling bins easily accessible for paper, card, plastic, glass and food.</t>
  </si>
  <si>
    <t>T5.05</t>
  </si>
  <si>
    <t>Consider how you can save water. Treating and heating water is an intensive process.</t>
  </si>
  <si>
    <t>Save water</t>
  </si>
  <si>
    <t>Make recycling accessible</t>
  </si>
  <si>
    <t>Reuse and repurpose</t>
  </si>
  <si>
    <t>T6.01</t>
  </si>
  <si>
    <t xml:space="preserve">Calculate the main elements of your carbon footprint by using the new Energy Footprint Tool. Complete your annual return (2023 due by TBC) </t>
  </si>
  <si>
    <t>Calculate your carbon footprint</t>
  </si>
  <si>
    <t>T6.02</t>
  </si>
  <si>
    <t>Publish annual carbon emission inside church and online website</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</si>
  <si>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</si>
  <si>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</si>
  <si>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</si>
  <si>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</si>
  <si>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Net Zero group, their work and local network. Take advantage of support available, and ensuring that you help with enabling the appropriate reporting of emissions to be completed.</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</si>
  <si>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</si>
  <si>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</si>
  <si>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</si>
  <si>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</si>
  <si>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</si>
  <si>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</si>
  <si>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</si>
  <si>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</si>
  <si>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</si>
  <si>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</si>
  <si>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</si>
  <si>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</si>
  <si>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</si>
  <si>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</si>
  <si>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</si>
  <si>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</si>
  <si>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</si>
  <si>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</si>
  <si>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</si>
  <si>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</si>
  <si>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</si>
  <si>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</si>
  <si>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</si>
  <si>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</si>
  <si>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</si>
  <si>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</si>
  <si>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</si>
  <si>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 xml:space="preserve">Young people and Children - explore with young people their insights and commitment to change, and encourage the adult church community to listen. Help young people to network with others. </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</si>
  <si>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</si>
  <si>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</si>
  <si>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</si>
  <si>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</si>
  <si>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</si>
  <si>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</si>
  <si>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</si>
  <si>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</si>
  <si>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</si>
  <si>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</si>
  <si>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https://hannahmmalcolm.wordpress.com/ecology-for-your-theology-bookshelf/</t>
  </si>
  <si>
    <t>Ecotheology Biobliography</t>
  </si>
  <si>
    <t>Hannah Malcolm</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</si>
  <si>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</si>
  <si>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</si>
  <si>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Seek support from your local Net Zero Champion on applying for grants and funding. (Links to representatives in each Diocese to contact forthcoming).</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</si>
  <si>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</si>
  <si>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</si>
  <si>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</si>
  <si>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</si>
  <si>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</si>
  <si>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</si>
  <si>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</si>
  <si>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</si>
  <si>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</si>
  <si>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</si>
  <si>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</si>
  <si>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</si>
  <si>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</si>
  <si>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</si>
  <si>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</si>
  <si>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</si>
  <si>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for financial support from the Provincial Buildings Committee grant fund, clearly demonstrating the carbon savings from each element of your application. PLEASE NOTE: further guidance and criteria regarding the Net Zero related applications will be provided soon.</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</si>
  <si>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</si>
  <si>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</si>
  <si>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</si>
  <si>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</si>
  <si>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</si>
  <si>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</si>
  <si>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</si>
  <si>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</si>
  <si>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</si>
  <si>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</si>
  <si>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</si>
  <si>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</si>
  <si>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</si>
  <si>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</si>
  <si>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Engage with other churches, ecumenical partners, interfaith groups,  and local community groups on climate issues; explore how you might work together, share skills and encourage one another. Youth groups and community groups (e.g local parks, offering things in the local parks for others rather than just in our churches)
Church In Society will provide support to enable engagement with schools and care homes on these issues</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</si>
  <si>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</si>
  <si>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</si>
  <si>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</si>
  <si>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</si>
  <si>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</si>
  <si>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</si>
  <si>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</si>
  <si>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</si>
  <si>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</si>
  <si>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</si>
  <si>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</si>
  <si>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</si>
  <si>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</si>
  <si>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</si>
  <si>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</si>
  <si>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</si>
  <si>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</si>
  <si>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</si>
  <si>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</si>
  <si>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</si>
  <si>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</si>
  <si>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</si>
  <si>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</si>
  <si>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https://www.climateassembly.scot/</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</si>
  <si>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</si>
  <si>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</si>
  <si>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</si>
  <si>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</si>
  <si>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</si>
  <si>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</si>
  <si>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</si>
  <si>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</si>
  <si>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</si>
  <si>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</si>
  <si>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</si>
  <si>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</si>
  <si>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</si>
  <si>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</si>
  <si>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</si>
  <si>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</si>
  <si>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</si>
  <si>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</si>
  <si>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</si>
  <si>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</si>
  <si>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</si>
  <si>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</si>
  <si>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</si>
  <si>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</si>
  <si>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</si>
  <si>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</si>
  <si>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</si>
  <si>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</si>
  <si>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</si>
  <si>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</si>
  <si>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https://www.shechangesclimate.org/open-letter</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</si>
  <si>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</si>
  <si>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</si>
  <si>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</si>
  <si>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</si>
  <si>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</si>
  <si>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</si>
  <si>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</si>
  <si>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</si>
  <si>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</si>
  <si>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</si>
  <si>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Explore themes in your Lent or Advent group</t>
  </si>
  <si>
    <t>Celebrate the Season of Creation</t>
  </si>
  <si>
    <t>Arrange Climate Sundays</t>
  </si>
  <si>
    <t>Engage with spiritual partners</t>
  </si>
  <si>
    <t>Promote local initiatives and groups</t>
  </si>
  <si>
    <t>Learn from other organisations and use their resources</t>
  </si>
  <si>
    <t>Energy Saving Trust</t>
  </si>
  <si>
    <t>Books - create an environmental library in your Diocese, Area Council, or Charge.  The Church in Society committee are creating a list of recommended books and to offer micro grants for this.</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</si>
  <si>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</si>
  <si>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</si>
  <si>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</si>
  <si>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</si>
  <si>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 xml:space="preserve">Embed care for God's creation in all of the Church's life, and through our preaching, liturgy, worship and prayer, and the way that we use the resources available to us. </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</si>
  <si>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</si>
  <si>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</si>
  <si>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</si>
  <si>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</si>
  <si>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</si>
  <si>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</si>
  <si>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 xml:space="preserve">Churches Together in Britain and Ireland (CBTI) </t>
  </si>
  <si>
    <t>https://ctbi.org.uk/season-of-creation-2023/</t>
  </si>
  <si>
    <t>Season of Creation resources from CBTI</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</si>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</sst>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
      <sz val="9"/>
      <color indexed="81"/>
      <name val="Tahoma"/>
    </font>
  </fonts>
  <fills count="9">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6"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1" fillId="5" borderId="0" xfId="0" applyFont="1" applyFill="1"/>
    <xf numFmtId="49" fontId="0" fillId="0" borderId="0" xfId="0" applyNumberFormat="1"/>
    <xf numFmtId="49" fontId="4" fillId="0" borderId="0" xfId="1" applyNumberFormat="1" applyFont="1"/>
    <xf numFmtId="0" fontId="4" fillId="0" borderId="0" xfId="1" applyFont="1"/>
    <xf numFmtId="2" fontId="0" fillId="6" borderId="2" xfId="0" applyNumberFormat="1" applyFill="1" applyBorder="1"/>
    <xf numFmtId="2" fontId="0" fillId="0" borderId="2" xfId="0" applyNumberFormat="1" applyBorder="1"/>
    <xf numFmtId="0" fontId="14" fillId="5" borderId="1" xfId="0" applyFont="1" applyFill="1" applyBorder="1" applyAlignment="1">
      <alignment horizontal="left" vertical="top"/>
    </xf>
    <xf numFmtId="0" fontId="18" fillId="6" borderId="1" xfId="0" applyFont="1" applyFill="1" applyBorder="1" applyAlignment="1">
      <alignment horizontal="left" vertical="top" wrapText="1"/>
    </xf>
    <xf numFmtId="0" fontId="18" fillId="0" borderId="1" xfId="0" applyFont="1" applyBorder="1" applyAlignment="1">
      <alignment horizontal="left" vertical="top" wrapText="1"/>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18" fillId="0" borderId="0" xfId="0" applyFont="1" applyAlignment="1">
      <alignment horizontal="left" vertical="top"/>
    </xf>
    <xf numFmtId="0" fontId="15" fillId="0" borderId="0" xfId="0" applyFont="1" applyAlignment="1">
      <alignment vertical="top"/>
    </xf>
    <xf numFmtId="0" fontId="15" fillId="0" borderId="0" xfId="0" applyFont="1" applyAlignment="1">
      <alignment vertical="top" wrapText="1"/>
    </xf>
    <xf numFmtId="0" fontId="1" fillId="0" borderId="0" xfId="0" applyFont="1" applyAlignment="1">
      <alignment vertical="top"/>
    </xf>
    <xf numFmtId="0" fontId="15" fillId="4" borderId="0" xfId="0" applyFont="1" applyFill="1" applyAlignment="1">
      <alignment vertical="top"/>
    </xf>
    <xf numFmtId="0" fontId="15" fillId="4" borderId="0" xfId="0" applyFont="1" applyFill="1" applyAlignment="1">
      <alignment vertical="top" wrapText="1"/>
    </xf>
    <xf numFmtId="0" fontId="0" fillId="8" borderId="0" xfId="0" applyFill="1"/>
    <xf numFmtId="0" fontId="18" fillId="0" borderId="1" xfId="0" applyFont="1" applyBorder="1" applyAlignment="1">
      <alignment horizontal="left" vertical="top"/>
    </xf>
    <xf numFmtId="0" fontId="14" fillId="5" borderId="0" xfId="0" applyFont="1" applyFill="1" applyAlignment="1">
      <alignment horizontal="left" vertical="top"/>
    </xf>
    <xf numFmtId="0" fontId="21" fillId="6" borderId="0" xfId="0" applyFont="1" applyFill="1" applyAlignment="1">
      <alignment horizontal="left" vertical="top" wrapText="1"/>
    </xf>
    <xf numFmtId="0" fontId="21" fillId="0" borderId="0" xfId="0" applyFont="1" applyAlignment="1">
      <alignment horizontal="left" vertical="top" wrapText="1"/>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1" fillId="0" borderId="0" xfId="0" applyFont="1" applyAlignment="1">
      <alignment horizontal="left" vertical="top"/>
    </xf>
    <xf numFmtId="0" fontId="0" fillId="7" borderId="0" xfId="0" applyFill="1" applyAlignment="1">
      <alignment vertical="top"/>
    </xf>
    <xf numFmtId="0" fontId="18" fillId="7" borderId="0" xfId="0" applyFont="1" applyFill="1" applyAlignment="1">
      <alignment horizontal="left" vertical="top"/>
    </xf>
    <xf numFmtId="0" fontId="21" fillId="7" borderId="0" xfId="0" applyFont="1" applyFill="1" applyAlignment="1">
      <alignment horizontal="left" vertical="top"/>
    </xf>
    <xf numFmtId="0" fontId="0" fillId="6" borderId="2" xfId="0" applyFill="1" applyBorder="1"/>
    <xf numFmtId="0" fontId="0" fillId="6" borderId="0" xfId="0" applyFill="1" applyAlignment="1">
      <alignment wrapText="1"/>
    </xf>
  </cellXfs>
  <cellStyles count="2">
    <cellStyle name="Hyperlink" xfId="1" builtinId="8"/>
    <cellStyle name="Normal" xfId="0" builtinId="0"/>
  </cellStyles>
  <dxfs count="44">
    <dxf>
      <font>
        <color rgb="FF9C0006"/>
      </font>
      <fill>
        <patternFill>
          <bgColor rgb="FFFFC7CE"/>
        </patternFill>
      </fill>
    </dxf>
    <dxf>
      <font>
        <color rgb="FF9C0006"/>
      </font>
      <fill>
        <patternFill>
          <bgColor rgb="FFFFC7CE"/>
        </patternFill>
      </fill>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37</xdr:row>
      <xdr:rowOff>133349</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23975" y="238123"/>
          <a:ext cx="10001250" cy="6591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a:t>
          </a:r>
        </a:p>
        <a:p>
          <a:endParaRPr lang="en-GB" sz="1100" baseline="0"/>
        </a:p>
        <a:p>
          <a:r>
            <a:rPr lang="en-GB" sz="1100" baseline="0"/>
            <a:t>Don't use colons in any of the cells.  (If you really have to, tell me to try to fix this so it works.)</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FIXED - Carbon stars missing from website </a:t>
          </a:r>
          <a:endParaRPr lang="en-GB">
            <a:effectLst/>
          </a:endParaRPr>
        </a:p>
        <a:p>
          <a:r>
            <a:rPr lang="en-GB" sz="1100" baseline="0">
              <a:solidFill>
                <a:schemeClr val="dk1"/>
              </a:solidFill>
              <a:effectLst/>
              <a:latin typeface="+mn-lt"/>
              <a:ea typeface="+mn-ea"/>
              <a:cs typeface="+mn-cs"/>
            </a:rPr>
            <a:t>FIXED - Web Pages for individual steps don't have tasks listed.</a:t>
          </a:r>
        </a:p>
        <a:p>
          <a:r>
            <a:rPr lang="en-GB" sz="1100" baseline="0">
              <a:solidFill>
                <a:schemeClr val="dk1"/>
              </a:solidFill>
              <a:effectLst/>
              <a:latin typeface="+mn-lt"/>
              <a:ea typeface="+mn-ea"/>
              <a:cs typeface="+mn-cs"/>
            </a:rPr>
            <a:t>FIXED - Renaming columns broke breadcrumbs.</a:t>
          </a:r>
        </a:p>
        <a:p>
          <a:r>
            <a:rPr lang="en-GB" sz="1100" baseline="0">
              <a:solidFill>
                <a:schemeClr val="dk1"/>
              </a:solidFill>
              <a:effectLst/>
              <a:latin typeface="+mn-lt"/>
              <a:ea typeface="+mn-ea"/>
              <a:cs typeface="+mn-cs"/>
            </a:rPr>
            <a:t>FIXED - Steps missing from petal pages even where they exist.</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THINGS THAT ARE UNRESOLVED: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think we agreed to a new "set your heating plan" card and removing the "Heating Strategy Page".  Possible card text:  "</a:t>
          </a:r>
          <a:r>
            <a:rPr lang="en-GB" sz="1100">
              <a:solidFill>
                <a:schemeClr val="dk1"/>
              </a:solidFill>
              <a:effectLst/>
              <a:latin typeface="+mn-lt"/>
              <a:ea typeface="+mn-ea"/>
              <a:cs typeface="+mn-cs"/>
            </a:rPr>
            <a: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 magic wand choices are fine but new card should be one -  think the compromise was that we'd put them on the website only (although PW argued for having them on the print cards because people are only going to look at the icons if they're floundering; the idea being it's easier to know whether they were useful or got in the way if the first version has them on than if it doesn't).</a:t>
          </a:r>
        </a:p>
        <a:p>
          <a:r>
            <a:rPr lang="en-GB" sz="1100" baseline="0">
              <a:solidFill>
                <a:schemeClr val="dk1"/>
              </a:solidFill>
              <a:effectLst/>
              <a:latin typeface="+mn-lt"/>
              <a:ea typeface="+mn-ea"/>
              <a:cs typeface="+mn-cs"/>
            </a:rPr>
            <a:t>- think we agree to make the colours reflect the steps, not the petals.  If it helps, I can colourize the petal icons and stick them on the web version of the cards.</a:t>
          </a:r>
        </a:p>
        <a:p>
          <a:r>
            <a:rPr lang="en-GB" sz="1100" baseline="0">
              <a:solidFill>
                <a:schemeClr val="dk1"/>
              </a:solidFill>
              <a:effectLst/>
              <a:latin typeface="+mn-lt"/>
              <a:ea typeface="+mn-ea"/>
              <a:cs typeface="+mn-cs"/>
            </a:rPr>
            <a:t>- any remaining language simplifications required </a:t>
          </a:r>
        </a:p>
        <a:p>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a:t>
          </a:r>
        </a:p>
        <a:p>
          <a:r>
            <a:rPr lang="en-GB" sz="1100" baseline="0">
              <a:solidFill>
                <a:schemeClr val="dk1"/>
              </a:solidFill>
              <a:effectLst/>
              <a:latin typeface="+mn-lt"/>
              <a:ea typeface="+mn-ea"/>
              <a:cs typeface="+mn-cs"/>
            </a:rPr>
            <a:t>- costs and carbon stars (whether JC can just fix as best she can or that will offend stakeholders).</a:t>
          </a: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43">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2"/>
    <tableColumn id="8" xr3:uid="{CCD5C59E-9CEE-4CD7-97AB-EAD50FB935E3}" name="text_colour" dataDxfId="41"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7" totalsRowShown="0">
  <autoFilter ref="A1:G7"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0"/>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39">
  <autoFilter ref="A1:F62" xr:uid="{8CF434CD-8FA1-4015-8C91-40BDB286F677}"/>
  <sortState xmlns:xlrd2="http://schemas.microsoft.com/office/spreadsheetml/2017/richdata2" ref="A2:F56">
    <sortCondition ref="A1:A56"/>
  </sortState>
  <tableColumns count="6">
    <tableColumn id="1" xr3:uid="{474C775D-2B29-4B05-8598-D1B306CEEB18}" name="number" dataDxfId="38"/>
    <tableColumn id="7" xr3:uid="{3B784487-660E-45C2-B0A6-F194EC4AC65C}" name="nav_order" dataDxfId="37"/>
    <tableColumn id="2" xr3:uid="{C7800B7D-6F1D-41AF-8F35-8CB8606D631B}" name="title" dataDxfId="36"/>
    <tableColumn id="5" xr3:uid="{B84477FA-C495-4A82-93EC-BDAE8A3C86AC}" name="description" dataDxfId="35"/>
    <tableColumn id="3" xr3:uid="{69E7586E-8188-4BB6-B80D-AC8FDF1B2637}" name="part_of_petal_with_title" dataDxfId="34"/>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R54" totalsRowShown="0" headerRowDxfId="33" dataDxfId="32">
  <autoFilter ref="C1:R54" xr:uid="{7098ABA5-EA9C-4D71-BC01-3BB0F24D806D}"/>
  <tableColumns count="16">
    <tableColumn id="11" xr3:uid="{B749016B-8002-412C-83FA-5CD2C62991DA}" name="title" dataDxfId="31"/>
    <tableColumn id="16" xr3:uid="{ECF9CA8F-6B24-43EF-ABAF-86D63AA97960}" name="part_of_petal_with_title" dataDxfId="30"/>
    <tableColumn id="22" xr3:uid="{4EA67A77-9A56-49D2-934C-039DE691AC5F}" name="part_of_task_with_title" dataDxfId="29"/>
    <tableColumn id="18" xr3:uid="{898F4E7E-9A83-8945-BDA4-940FAD71ADE5}" name="part_of_step_with_title" dataDxfId="28"/>
    <tableColumn id="5" xr3:uid="{EE1A9DEB-1C9D-4444-A777-626EEA4685BD}" name="icon_shortcode" dataDxfId="27"/>
    <tableColumn id="14" xr3:uid="{FA53117C-723F-4B03-BBC3-60D7E03B5648}" name="description" dataDxfId="26"/>
    <tableColumn id="20" xr3:uid="{9524E1EC-3F51-4728-8CF7-96E483741700}" name="quote" dataDxfId="25"/>
    <tableColumn id="19" xr3:uid="{30702748-4F96-467F-BB74-089800F87ACD}" name="attribution" dataDxfId="24"/>
    <tableColumn id="8" xr3:uid="{89A0E6A0-438F-453A-8A92-40DE3C9ED83F}" name="carbon_stars" dataDxfId="23"/>
    <tableColumn id="9" xr3:uid="{B45A148C-69B6-438D-B8F5-BCBE9EF0EAF9}" name="cost" dataDxfId="22"/>
    <tableColumn id="1" xr3:uid="{0C7DF06C-A613-45CD-AE8E-EBE4993976F2}" name="easy_wins" dataDxfId="21"/>
    <tableColumn id="15" xr3:uid="{00497BD5-F43A-4BCF-888F-A7E2075E43B4}" name="magic_wand" dataDxfId="20"/>
    <tableColumn id="12" xr3:uid="{FA55F699-84E1-4B25-BA0E-9FAE66964DE4}" name="carbon_number" dataDxfId="19">
      <calculatedColumnFormula>IF(ISBLANK(K2),"",LEN(Table5[[#This Row],[carbon_stars]]))</calculatedColumnFormula>
    </tableColumn>
    <tableColumn id="2" xr3:uid="{FDCB454F-7833-4325-A435-6B1684500B5F}" name="description_word_count" dataDxfId="3">
      <calculatedColumnFormula>LEN(H2)-LEN(SUBSTITUTE(H2," ",""))+1</calculatedColumnFormula>
    </tableColumn>
    <tableColumn id="3" xr3:uid="{0D181305-4EF9-45D6-BF2C-20D2F725CE20}" name="quote_word_count" dataDxfId="2">
      <calculatedColumnFormula>LEN(I2)-LEN(SUBSTITUTE(I2," ",""))+1</calculatedColumnFormula>
    </tableColumn>
    <tableColumn id="7" xr3:uid="{F0CBB9BB-6230-4245-9C7B-91036CD196E2}" name="more_quote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5" totalsRowShown="0">
  <autoFilter ref="A1:E5"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96" totalsRowShown="0">
  <autoFilter ref="A1:F96"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7" dataDxfId="16">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5"/>
    <tableColumn id="11" xr3:uid="{D30B0BCF-7DDA-416D-BBBE-D32FDD46F58E}" name="New card title" dataDxfId="14"/>
    <tableColumn id="4" xr3:uid="{F99FBD27-1C5E-402C-A616-F45E2E26FAF0}" name="New category" dataDxfId="13"/>
    <tableColumn id="5" xr3:uid="{A76E63D5-BC50-4C67-B842-47972BCED705}" name="SEC target area" dataDxfId="12"/>
    <tableColumn id="6" xr3:uid="{3BC6CF9D-EE37-48DB-B02E-5467E98B86BC}" name="100 words" dataDxfId="11"/>
    <tableColumn id="7" xr3:uid="{7DBFEED5-7FA1-436E-B3DA-FB5479FD7033}" name="25 word motivation" dataDxfId="10"/>
    <tableColumn id="8" xr3:uid="{5C1D7DE1-A381-4A64-A886-D280AB27C207}" name="carbon stars" dataDxfId="9"/>
    <tableColumn id="9" xr3:uid="{55F12E45-C916-4681-AD33-33668A50D812}" name="cost" dataDxfId="8"/>
    <tableColumn id="12" xr3:uid="{055DB5D1-F8AF-4922-9187-ED95D7516444}" name="Status" dataDxfId="7"/>
    <tableColumn id="2" xr3:uid="{CA2BCA4F-75E4-4BB2-BAAC-22224C509701}" name="Old category" dataDxfId="6"/>
    <tableColumn id="3" xr3:uid="{23D8D185-2D8D-46AA-B9CE-CD715024BFAE}" name="Old card title" dataDxfId="5"/>
    <tableColumn id="10" xr3:uid="{2F2D8AD0-0847-4F9D-BAB9-DEB95ED5A68A}" name="print form of cost" dataDxfId="4">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text>Must have a task number - messes up the website</text>
  </threadedComment>
  <threadedComment ref="A48" dT="2023-08-17T15:59:56.60" personId="{431ABED0-F1A0-4D3D-A3C9-14BC1DC2C835}" id="{C3E0FAF9-0BE9-4E77-8164-E073A06C01A8}">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3-06-01T14:59:42.91" personId="{431ABED0-F1A0-4D3D-A3C9-14BC1DC2C835}" id="{7CAA9530-14F8-4DFC-BE89-3AF4F64B93F6}" done="1">
    <text xml:space="preserve">Magic wands should appear on cards that are worth reviewing if you feel stuck, but no longer a category.
</text>
  </threadedComment>
  <threadedComment ref="R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H3" dT="2023-08-17T14:44:11.94" personId="{431ABED0-F1A0-4D3D-A3C9-14BC1DC2C835}" id="{6BFAD9EB-D303-4353-B4ED-14AB30BA1945}">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C6" dT="2023-05-31T19:29:57.67" personId="{431ABED0-F1A0-4D3D-A3C9-14BC1DC2C835}" id="{720D469E-1947-41D1-AE2A-5ABDBF0161C5}">
    <text>Candidate for removal, it's now clear enough from the task description.</text>
  </threadedComment>
  <threadedComment ref="R6" dT="2023-05-26T14:11:03.30" personId="{431ABED0-F1A0-4D3D-A3C9-14BC1DC2C835}" id="{7A9BE491-813D-4CC7-9F3E-FA925693F86B}">
    <text>Probably the wrong point in the game for light humour.</text>
  </threadedComment>
  <threadedComment ref="R15"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30" dT="2023-05-15T13:37:08.22" personId="{431ABED0-F1A0-4D3D-A3C9-14BC1DC2C835}" id="{4BDC575A-125A-44F5-BEE9-B33A3E357294}">
    <text>Consider door curtain mention</text>
  </threadedComment>
  <threadedComment ref="C46" dT="2023-05-30T11:30:26.60" personId="{431ABED0-F1A0-4D3D-A3C9-14BC1DC2C835}" id="{CA7E0AF6-3069-4AB0-ACD1-F60B3B2AA8A3}">
    <text>Think what preferred term is.  Infrared? Radiant?</text>
  </threadedComment>
  <threadedComment ref="C49"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1"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J51"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H52"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text>I suggested we put these in separate sheets because we'll get confused and think we're just supposed to list the petal and task the card is in.  I don't think we want the petal to list every link on every card in that petal.</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churchofengland.org/sites/default/files/2023-01/Green%20Energy%20Companies%20and%20the%20Energy%20Footprint%20Tool%20Jan%202023.pdf" TargetMode="External"/><Relationship Id="rId21" Type="http://schemas.openxmlformats.org/officeDocument/2006/relationships/hyperlink" Target="https://www.scotland.anglican.org/wp-content/uploads/Property-Convener-Responsibilities-Rev-2022.pdf"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www.climateassembly.scot/" TargetMode="External"/><Relationship Id="rId68" Type="http://schemas.openxmlformats.org/officeDocument/2006/relationships/hyperlink" Target="https://christianclimateaction.org/" TargetMode="External"/><Relationship Id="rId84" Type="http://schemas.openxmlformats.org/officeDocument/2006/relationships/hyperlink" Target="https://www.netzeronation.scot/" TargetMode="External"/><Relationship Id="rId89" Type="http://schemas.openxmlformats.org/officeDocument/2006/relationships/hyperlink" Target="https://laudatosimovement.org/download/laudato-si-movement-prayer-book/" TargetMode="External"/><Relationship Id="rId16" Type="http://schemas.openxmlformats.org/officeDocument/2006/relationships/hyperlink" Target="https://www.scotland.anglican.org/wp-content/uploads/Sources-of-guidance-to-churches-on-heating-of-buildings-April-2022.pdf"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youtube.com/playlist?list=PLAfV-_ab0mU9neAq3oOX3EnXFHUYrmkeg" TargetMode="External"/><Relationship Id="rId53" Type="http://schemas.openxmlformats.org/officeDocument/2006/relationships/hyperlink" Target="https://www.bankingonclimatechaos.org/" TargetMode="External"/><Relationship Id="rId58" Type="http://schemas.openxmlformats.org/officeDocument/2006/relationships/hyperlink" Target="https://makemymoneymatter.co.uk/" TargetMode="External"/><Relationship Id="rId74" Type="http://schemas.openxmlformats.org/officeDocument/2006/relationships/hyperlink" Target="https://www.tearfund.org/campaigns/christianity-and-climate-change-film-series" TargetMode="External"/><Relationship Id="rId79" Type="http://schemas.openxmlformats.org/officeDocument/2006/relationships/hyperlink" Target="https://acen.anglicancommunion.org/" TargetMode="Externa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cafod.org.uk/pray/prayer-resources/climate-prayers" TargetMode="External"/><Relationship Id="rId95" Type="http://schemas.openxmlformats.org/officeDocument/2006/relationships/hyperlink" Target="https://www.churchofengland.org/prayer-and-worship/worship-texts-and-resources/time-creation"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transitionnetwork.org/" TargetMode="External"/><Relationship Id="rId69" Type="http://schemas.openxmlformats.org/officeDocument/2006/relationships/hyperlink" Target="https://jpit.uk/" TargetMode="External"/><Relationship Id="rId80" Type="http://schemas.openxmlformats.org/officeDocument/2006/relationships/hyperlink" Target="https://acen.anglicancommunion.org/" TargetMode="External"/><Relationship Id="rId85" Type="http://schemas.openxmlformats.org/officeDocument/2006/relationships/hyperlink" Target="https://www.christianaid.org.uk/pray/faith-resources/climate-justice-resources" TargetMode="External"/><Relationship Id="rId3" Type="http://schemas.openxmlformats.org/officeDocument/2006/relationships/hyperlink" Target="https://www.churchofengland.org/about/environment-and-climate-change/towards-net-zero-carbon-case-studies/st-mary-willesborough"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25" Type="http://schemas.openxmlformats.org/officeDocument/2006/relationships/hyperlink" Target="https://youtu.be/TLpoR7-WOBE?t=157"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46" Type="http://schemas.openxmlformats.org/officeDocument/2006/relationships/hyperlink" Target="https://www.tearfund.org/campaigns/christianity-and-climate-change-film-series" TargetMode="External"/><Relationship Id="rId59" Type="http://schemas.openxmlformats.org/officeDocument/2006/relationships/hyperlink" Target="https://brightnow.org.uk/" TargetMode="External"/><Relationship Id="rId67" Type="http://schemas.openxmlformats.org/officeDocument/2006/relationships/hyperlink" Target="https://www.ourplace.scot/"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54" Type="http://schemas.openxmlformats.org/officeDocument/2006/relationships/hyperlink" Target="https://www.ecocongregationscotland.org/" TargetMode="External"/><Relationship Id="rId62" Type="http://schemas.openxmlformats.org/officeDocument/2006/relationships/hyperlink" Target="https://www.stopclimatechaos.scot/three-ways-to-make-our-buildings-fit-for-the-future/" TargetMode="External"/><Relationship Id="rId70" Type="http://schemas.openxmlformats.org/officeDocument/2006/relationships/hyperlink" Target="https://www.ecen.org/" TargetMode="External"/><Relationship Id="rId75" Type="http://schemas.openxmlformats.org/officeDocument/2006/relationships/hyperlink" Target="https://www.christianaid.org.uk/campaigns/climate" TargetMode="External"/><Relationship Id="rId83" Type="http://schemas.openxmlformats.org/officeDocument/2006/relationships/hyperlink" Target="https://www.shechangesclimate.org/open-letter" TargetMode="External"/><Relationship Id="rId88" Type="http://schemas.openxmlformats.org/officeDocument/2006/relationships/hyperlink" Target="https://www.churchofengland.org/about/environment-and-climate-change/environment-prayer-worship-and-teaching" TargetMode="External"/><Relationship Id="rId91" Type="http://schemas.openxmlformats.org/officeDocument/2006/relationships/hyperlink" Target="https://www.greenanglicans.org/" TargetMode="External"/><Relationship Id="rId96" Type="http://schemas.openxmlformats.org/officeDocument/2006/relationships/printerSettings" Target="../printerSettings/printerSettings4.bin"/><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15" Type="http://schemas.openxmlformats.org/officeDocument/2006/relationships/hyperlink" Target="https://www.cibse.org/"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36" Type="http://schemas.openxmlformats.org/officeDocument/2006/relationships/hyperlink" Target="https://www.youtube.com/playlist?list=PLAfV-_ab0mU9neAq3oOX3EnXFHUYrmkeg" TargetMode="External"/><Relationship Id="rId49" Type="http://schemas.openxmlformats.org/officeDocument/2006/relationships/hyperlink" Target="https://www.scotland.anglican.org/who-we-are/publications/liturgies/season-of-creation-worship-material-for-experimental-use/" TargetMode="External"/><Relationship Id="rId57" Type="http://schemas.openxmlformats.org/officeDocument/2006/relationships/hyperlink" Target="https://www.scotland.anglican.org/vestry-resources/buildings/provincial-building-grants-and-loans/"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44" Type="http://schemas.openxmlformats.org/officeDocument/2006/relationships/hyperlink" Target="https://www.bbc.co.uk/programmes/p076w7g5" TargetMode="External"/><Relationship Id="rId52" Type="http://schemas.openxmlformats.org/officeDocument/2006/relationships/hyperlink" Target="https://funding.scot/" TargetMode="External"/><Relationship Id="rId60" Type="http://schemas.openxmlformats.org/officeDocument/2006/relationships/hyperlink" Target="https://businessenergyscotland.org/smeloan/" TargetMode="External"/><Relationship Id="rId65" Type="http://schemas.openxmlformats.org/officeDocument/2006/relationships/hyperlink" Target="https://www.peersfortheplanet.org/" TargetMode="External"/><Relationship Id="rId73" Type="http://schemas.openxmlformats.org/officeDocument/2006/relationships/hyperlink" Target="https://www.churchofengland.org/about/environment-and-climate-change" TargetMode="External"/><Relationship Id="rId78" Type="http://schemas.openxmlformats.org/officeDocument/2006/relationships/hyperlink" Target="https://acen.anglicancommunion.org/" TargetMode="External"/><Relationship Id="rId81" Type="http://schemas.openxmlformats.org/officeDocument/2006/relationships/hyperlink" Target="https://www.eas.org.uk/" TargetMode="External"/><Relationship Id="rId86" Type="http://schemas.openxmlformats.org/officeDocument/2006/relationships/hyperlink" Target="https://www.tearfund.org/get-involved/resources?Audience=Advocacy" TargetMode="External"/><Relationship Id="rId94" Type="http://schemas.openxmlformats.org/officeDocument/2006/relationships/hyperlink" Target="https://www.brfonline.org.uk/collections/children-and-family-ministry/products/outdoor-church-20-sessions-to-take-church-outside-the-building-for-children-and-families" TargetMode="External"/><Relationship Id="rId99" Type="http://schemas.openxmlformats.org/officeDocument/2006/relationships/comments" Target="../comments5.xm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greenchristian.org.uk/" TargetMode="External"/><Relationship Id="rId76" Type="http://schemas.openxmlformats.org/officeDocument/2006/relationships/hyperlink" Target="https://operationnoah.org/" TargetMode="External"/><Relationship Id="rId97" Type="http://schemas.openxmlformats.org/officeDocument/2006/relationships/vmlDrawing" Target="../drawings/vmlDrawing5.vml"/><Relationship Id="rId7" Type="http://schemas.openxmlformats.org/officeDocument/2006/relationships/hyperlink" Target="https://www.nature.scot/scotlands-biodiversity/make-space-nature" TargetMode="External"/><Relationship Id="rId71" Type="http://schemas.openxmlformats.org/officeDocument/2006/relationships/hyperlink" Target="https://www.ecen.org/" TargetMode="External"/><Relationship Id="rId92" Type="http://schemas.openxmlformats.org/officeDocument/2006/relationships/hyperlink" Target="https://acen.anglicancommunion.org/"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futurelearn.com/courses/enabling-community-based-leadership-in-design-sustainable-development-of-historic-faith-buildings" TargetMode="External"/><Relationship Id="rId87" Type="http://schemas.openxmlformats.org/officeDocument/2006/relationships/hyperlink" Target="https://ctbi.org.uk/season-of-creation-2023/" TargetMode="External"/><Relationship Id="rId61" Type="http://schemas.openxmlformats.org/officeDocument/2006/relationships/hyperlink" Target="https://localenergy.scot/funding/lets-do-net-zero-community-buildings-fund/" TargetMode="External"/><Relationship Id="rId82" Type="http://schemas.openxmlformats.org/officeDocument/2006/relationships/hyperlink" Target="https://www.eas.org.uk/"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joyinenough.org/" TargetMode="External"/><Relationship Id="rId77" Type="http://schemas.openxmlformats.org/officeDocument/2006/relationships/hyperlink" Target="https://operationnoah.org/" TargetMode="External"/><Relationship Id="rId100" Type="http://schemas.microsoft.com/office/2017/10/relationships/threadedComment" Target="../threadedComments/threadedComment4.xml"/><Relationship Id="rId8" Type="http://schemas.openxmlformats.org/officeDocument/2006/relationships/hyperlink" Target="https://www.communitywoods.org/funding" TargetMode="External"/><Relationship Id="rId51" Type="http://schemas.openxmlformats.org/officeDocument/2006/relationships/hyperlink" Target="https://hannahmmalcolm.wordpress.com/ecology-for-your-theology-bookshelf/" TargetMode="External"/><Relationship Id="rId72" Type="http://schemas.openxmlformats.org/officeDocument/2006/relationships/hyperlink" Target="https://ecochurch.arocha.org.uk/resources/buildings/" TargetMode="External"/><Relationship Id="rId93" Type="http://schemas.openxmlformats.org/officeDocument/2006/relationships/hyperlink" Target="https://www.waterstones.com/author/annabel-shilson-thomas/674428" TargetMode="External"/><Relationship Id="rId98"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abSelected="1" workbookViewId="0">
      <selection activeCell="N46" sqref="N46"/>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defaultColWidth="8.81640625" defaultRowHeight="14.5" x14ac:dyDescent="0.35"/>
  <cols>
    <col min="2" max="2" width="26.6328125" customWidth="1"/>
    <col min="3" max="3" width="31.81640625" customWidth="1"/>
  </cols>
  <sheetData>
    <row r="1" spans="1:8" x14ac:dyDescent="0.35">
      <c r="A1" t="s">
        <v>510</v>
      </c>
      <c r="B1" t="s">
        <v>508</v>
      </c>
      <c r="C1" t="s">
        <v>509</v>
      </c>
      <c r="D1" t="s">
        <v>527</v>
      </c>
      <c r="H1" t="s">
        <v>514</v>
      </c>
    </row>
    <row r="2" spans="1:8" x14ac:dyDescent="0.35">
      <c r="A2" t="s">
        <v>515</v>
      </c>
      <c r="B2" t="s">
        <v>483</v>
      </c>
      <c r="C2" t="s">
        <v>108</v>
      </c>
    </row>
    <row r="3" spans="1:8" x14ac:dyDescent="0.35">
      <c r="A3" t="s">
        <v>515</v>
      </c>
      <c r="B3" t="s">
        <v>484</v>
      </c>
      <c r="C3" t="s">
        <v>243</v>
      </c>
    </row>
    <row r="4" spans="1:8" x14ac:dyDescent="0.35">
      <c r="A4" t="s">
        <v>511</v>
      </c>
      <c r="B4" t="s">
        <v>507</v>
      </c>
      <c r="C4" t="s">
        <v>512</v>
      </c>
      <c r="H4" t="s">
        <v>517</v>
      </c>
    </row>
    <row r="5" spans="1:8" x14ac:dyDescent="0.35">
      <c r="A5" t="s">
        <v>511</v>
      </c>
      <c r="B5" t="s">
        <v>243</v>
      </c>
      <c r="C5" t="s">
        <v>513</v>
      </c>
      <c r="H5" t="s">
        <v>516</v>
      </c>
    </row>
    <row r="6" spans="1:8" x14ac:dyDescent="0.35">
      <c r="A6" t="s">
        <v>521</v>
      </c>
      <c r="B6" t="s">
        <v>224</v>
      </c>
      <c r="C6" t="s">
        <v>262</v>
      </c>
      <c r="H6" t="s">
        <v>518</v>
      </c>
    </row>
    <row r="7" spans="1:8" x14ac:dyDescent="0.35">
      <c r="A7" t="s">
        <v>521</v>
      </c>
      <c r="B7" t="s">
        <v>482</v>
      </c>
      <c r="C7" t="s">
        <v>108</v>
      </c>
      <c r="H7" t="s">
        <v>522</v>
      </c>
    </row>
    <row r="8" spans="1:8" x14ac:dyDescent="0.35">
      <c r="A8" t="s">
        <v>521</v>
      </c>
      <c r="B8" t="s">
        <v>266</v>
      </c>
      <c r="C8" t="s">
        <v>243</v>
      </c>
      <c r="H8" t="s">
        <v>528</v>
      </c>
    </row>
    <row r="9" spans="1:8" x14ac:dyDescent="0.35">
      <c r="A9" t="s">
        <v>521</v>
      </c>
      <c r="B9" t="s">
        <v>198</v>
      </c>
      <c r="C9" t="s">
        <v>512</v>
      </c>
    </row>
    <row r="10" spans="1:8" x14ac:dyDescent="0.35">
      <c r="A10" t="s">
        <v>521</v>
      </c>
      <c r="B10" t="s">
        <v>240</v>
      </c>
      <c r="C10" t="s">
        <v>523</v>
      </c>
      <c r="D10" t="s">
        <v>524</v>
      </c>
      <c r="H10" t="s">
        <v>519</v>
      </c>
    </row>
    <row r="11" spans="1:8" x14ac:dyDescent="0.35">
      <c r="A11" t="s">
        <v>525</v>
      </c>
      <c r="B11" t="s">
        <v>467</v>
      </c>
      <c r="C11" t="s">
        <v>262</v>
      </c>
      <c r="H11" t="s">
        <v>520</v>
      </c>
    </row>
    <row r="12" spans="1:8" x14ac:dyDescent="0.35">
      <c r="A12" t="s">
        <v>525</v>
      </c>
      <c r="B12" t="s">
        <v>485</v>
      </c>
      <c r="C12" t="s">
        <v>108</v>
      </c>
    </row>
    <row r="13" spans="1:8" x14ac:dyDescent="0.35">
      <c r="A13" t="s">
        <v>525</v>
      </c>
      <c r="B13" t="s">
        <v>490</v>
      </c>
      <c r="C13" t="s">
        <v>512</v>
      </c>
    </row>
    <row r="14" spans="1:8" x14ac:dyDescent="0.35">
      <c r="A14" t="s">
        <v>525</v>
      </c>
      <c r="B14" t="s">
        <v>491</v>
      </c>
      <c r="C14" t="s">
        <v>526</v>
      </c>
      <c r="D14" t="s">
        <v>524</v>
      </c>
    </row>
    <row r="15" spans="1:8" x14ac:dyDescent="0.35">
      <c r="A15" t="s">
        <v>525</v>
      </c>
      <c r="B15" t="s">
        <v>486</v>
      </c>
      <c r="C15" t="s">
        <v>523</v>
      </c>
      <c r="D15" t="s">
        <v>524</v>
      </c>
    </row>
    <row r="17" spans="1:1" x14ac:dyDescent="0.35">
      <c r="A17" t="s">
        <v>529</v>
      </c>
    </row>
    <row r="18" spans="1:1" x14ac:dyDescent="0.35">
      <c r="A18" t="s">
        <v>530</v>
      </c>
    </row>
    <row r="19" spans="1:1" x14ac:dyDescent="0.35">
      <c r="A19" t="s">
        <v>532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H1" sqref="H1:H1048576"/>
    </sheetView>
  </sheetViews>
  <sheetFormatPr defaultColWidth="8.81640625" defaultRowHeight="14.5" x14ac:dyDescent="0.35"/>
  <cols>
    <col min="3" max="3" width="30" customWidth="1"/>
    <col min="4" max="4" width="71.81640625" customWidth="1"/>
    <col min="5" max="5" width="22.81640625" customWidth="1"/>
    <col min="7" max="7" width="9.6328125" customWidth="1"/>
  </cols>
  <sheetData>
    <row r="1" spans="1:7" x14ac:dyDescent="0.35">
      <c r="A1" s="1" t="s">
        <v>262</v>
      </c>
      <c r="B1" s="1" t="s">
        <v>242</v>
      </c>
      <c r="C1" s="1" t="s">
        <v>108</v>
      </c>
      <c r="D1" s="1" t="s">
        <v>243</v>
      </c>
      <c r="E1" s="1" t="s">
        <v>307</v>
      </c>
      <c r="F1" s="1" t="s">
        <v>263</v>
      </c>
      <c r="G1" s="1" t="s">
        <v>413</v>
      </c>
    </row>
    <row r="2" spans="1:7" x14ac:dyDescent="0.35">
      <c r="A2">
        <v>1</v>
      </c>
      <c r="B2">
        <v>3</v>
      </c>
      <c r="C2" t="s">
        <v>253</v>
      </c>
      <c r="D2" t="s">
        <v>244</v>
      </c>
      <c r="E2" t="s">
        <v>418</v>
      </c>
      <c r="F2" s="29" t="s">
        <v>429</v>
      </c>
      <c r="G2" s="30" t="s">
        <v>414</v>
      </c>
    </row>
    <row r="3" spans="1:7" x14ac:dyDescent="0.35">
      <c r="A3">
        <v>2</v>
      </c>
      <c r="B3">
        <v>4</v>
      </c>
      <c r="C3" t="s">
        <v>254</v>
      </c>
      <c r="D3" t="s">
        <v>245</v>
      </c>
      <c r="E3" t="s">
        <v>419</v>
      </c>
      <c r="F3" s="30" t="s">
        <v>415</v>
      </c>
      <c r="G3" s="30">
        <v>222222</v>
      </c>
    </row>
    <row r="4" spans="1:7" x14ac:dyDescent="0.35">
      <c r="A4">
        <v>3</v>
      </c>
      <c r="B4">
        <v>5</v>
      </c>
      <c r="C4" t="s">
        <v>255</v>
      </c>
      <c r="D4" t="s">
        <v>246</v>
      </c>
      <c r="E4" t="s">
        <v>420</v>
      </c>
      <c r="F4" s="29" t="s">
        <v>430</v>
      </c>
      <c r="G4" s="30" t="s">
        <v>414</v>
      </c>
    </row>
    <row r="5" spans="1:7" x14ac:dyDescent="0.35">
      <c r="A5">
        <v>4</v>
      </c>
      <c r="B5">
        <v>6</v>
      </c>
      <c r="C5" t="s">
        <v>264</v>
      </c>
      <c r="D5" t="s">
        <v>247</v>
      </c>
      <c r="E5" t="s">
        <v>421</v>
      </c>
      <c r="F5" s="29" t="s">
        <v>431</v>
      </c>
      <c r="G5" s="30" t="s">
        <v>414</v>
      </c>
    </row>
    <row r="6" spans="1:7" x14ac:dyDescent="0.35">
      <c r="A6">
        <v>5</v>
      </c>
      <c r="B6">
        <v>7</v>
      </c>
      <c r="C6" t="s">
        <v>265</v>
      </c>
      <c r="D6" t="s">
        <v>248</v>
      </c>
      <c r="E6" t="s">
        <v>422</v>
      </c>
      <c r="F6" s="29" t="s">
        <v>432</v>
      </c>
      <c r="G6" s="30" t="s">
        <v>414</v>
      </c>
    </row>
    <row r="7" spans="1:7" x14ac:dyDescent="0.35">
      <c r="A7">
        <v>6</v>
      </c>
      <c r="B7">
        <v>8</v>
      </c>
      <c r="C7" t="s">
        <v>256</v>
      </c>
      <c r="D7" t="s">
        <v>261</v>
      </c>
      <c r="E7" t="s">
        <v>423</v>
      </c>
      <c r="F7" s="29" t="s">
        <v>433</v>
      </c>
      <c r="G7" s="30" t="s">
        <v>414</v>
      </c>
    </row>
    <row r="8" spans="1:7" x14ac:dyDescent="0.35">
      <c r="A8">
        <v>7</v>
      </c>
      <c r="B8">
        <v>9</v>
      </c>
      <c r="C8" t="s">
        <v>257</v>
      </c>
      <c r="D8" t="s">
        <v>252</v>
      </c>
      <c r="E8" t="s">
        <v>424</v>
      </c>
      <c r="F8" s="29" t="s">
        <v>434</v>
      </c>
      <c r="G8" s="30" t="s">
        <v>414</v>
      </c>
    </row>
    <row r="9" spans="1:7" x14ac:dyDescent="0.35">
      <c r="A9">
        <v>8</v>
      </c>
      <c r="B9">
        <v>10</v>
      </c>
      <c r="C9" t="s">
        <v>258</v>
      </c>
      <c r="D9" t="s">
        <v>249</v>
      </c>
      <c r="E9" t="s">
        <v>425</v>
      </c>
      <c r="F9" s="29" t="s">
        <v>435</v>
      </c>
      <c r="G9" s="30" t="s">
        <v>414</v>
      </c>
    </row>
    <row r="10" spans="1:7" x14ac:dyDescent="0.35">
      <c r="A10">
        <v>9</v>
      </c>
      <c r="B10">
        <v>11</v>
      </c>
      <c r="C10" t="s">
        <v>259</v>
      </c>
      <c r="D10" t="s">
        <v>250</v>
      </c>
      <c r="E10" t="s">
        <v>426</v>
      </c>
      <c r="F10" s="29" t="s">
        <v>437</v>
      </c>
      <c r="G10" s="30" t="s">
        <v>414</v>
      </c>
    </row>
    <row r="11" spans="1:7" x14ac:dyDescent="0.35">
      <c r="A11">
        <v>10</v>
      </c>
      <c r="B11">
        <v>12</v>
      </c>
      <c r="C11" t="s">
        <v>260</v>
      </c>
      <c r="D11" t="s">
        <v>251</v>
      </c>
      <c r="E11" t="s">
        <v>427</v>
      </c>
      <c r="F11" s="29" t="s">
        <v>438</v>
      </c>
      <c r="G11" s="30" t="s">
        <v>414</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7"/>
  <sheetViews>
    <sheetView topLeftCell="D1" workbookViewId="0">
      <selection activeCell="H1" sqref="H1:I1048576"/>
    </sheetView>
  </sheetViews>
  <sheetFormatPr defaultColWidth="8.81640625" defaultRowHeight="14.5" x14ac:dyDescent="0.35"/>
  <cols>
    <col min="1" max="2" width="9.453125" customWidth="1"/>
    <col min="3" max="3" width="25.6328125" customWidth="1"/>
    <col min="4" max="4" width="28.81640625" customWidth="1"/>
    <col min="5" max="5" width="76.453125" style="20" customWidth="1"/>
    <col min="6" max="7" width="9.81640625" customWidth="1"/>
    <col min="9" max="9" width="36.1796875" customWidth="1"/>
  </cols>
  <sheetData>
    <row r="1" spans="1:9" x14ac:dyDescent="0.35">
      <c r="A1" t="s">
        <v>262</v>
      </c>
      <c r="B1" t="s">
        <v>242</v>
      </c>
      <c r="C1" t="s">
        <v>108</v>
      </c>
      <c r="D1" t="s">
        <v>512</v>
      </c>
      <c r="E1" s="20" t="s">
        <v>243</v>
      </c>
      <c r="F1" t="s">
        <v>307</v>
      </c>
      <c r="G1" t="s">
        <v>392</v>
      </c>
      <c r="I1" s="1"/>
    </row>
    <row r="2" spans="1:9" ht="50" customHeight="1" x14ac:dyDescent="0.35">
      <c r="A2">
        <v>1</v>
      </c>
      <c r="B2">
        <v>1</v>
      </c>
      <c r="C2" t="s">
        <v>281</v>
      </c>
      <c r="D2" t="s">
        <v>253</v>
      </c>
      <c r="E2" s="20" t="s">
        <v>303</v>
      </c>
      <c r="F2" t="s">
        <v>386</v>
      </c>
      <c r="G2" t="s">
        <v>393</v>
      </c>
    </row>
    <row r="3" spans="1:9" ht="29" x14ac:dyDescent="0.35">
      <c r="A3">
        <v>2</v>
      </c>
      <c r="B3">
        <v>2</v>
      </c>
      <c r="C3" t="s">
        <v>282</v>
      </c>
      <c r="D3" t="s">
        <v>253</v>
      </c>
      <c r="E3" s="20" t="s">
        <v>304</v>
      </c>
      <c r="F3" t="s">
        <v>387</v>
      </c>
      <c r="G3" t="s">
        <v>394</v>
      </c>
    </row>
    <row r="4" spans="1:9" ht="29" x14ac:dyDescent="0.35">
      <c r="A4">
        <v>3</v>
      </c>
      <c r="B4">
        <v>3</v>
      </c>
      <c r="C4" t="s">
        <v>283</v>
      </c>
      <c r="D4" t="s">
        <v>253</v>
      </c>
      <c r="E4" s="20" t="s">
        <v>384</v>
      </c>
      <c r="F4" t="s">
        <v>388</v>
      </c>
      <c r="G4" t="s">
        <v>395</v>
      </c>
    </row>
    <row r="5" spans="1:9" ht="29" x14ac:dyDescent="0.35">
      <c r="A5">
        <v>4</v>
      </c>
      <c r="B5">
        <v>4</v>
      </c>
      <c r="C5" t="s">
        <v>284</v>
      </c>
      <c r="D5" t="s">
        <v>254</v>
      </c>
      <c r="E5" s="20" t="s">
        <v>305</v>
      </c>
      <c r="F5" t="s">
        <v>389</v>
      </c>
      <c r="G5" t="s">
        <v>396</v>
      </c>
    </row>
    <row r="6" spans="1:9" x14ac:dyDescent="0.35">
      <c r="A6">
        <v>5</v>
      </c>
      <c r="B6">
        <v>5</v>
      </c>
      <c r="C6" t="s">
        <v>285</v>
      </c>
      <c r="D6" t="s">
        <v>254</v>
      </c>
      <c r="E6" s="20" t="s">
        <v>306</v>
      </c>
      <c r="F6" t="s">
        <v>390</v>
      </c>
      <c r="G6" t="s">
        <v>397</v>
      </c>
    </row>
    <row r="7" spans="1:9" ht="43.5" x14ac:dyDescent="0.35">
      <c r="A7">
        <v>6</v>
      </c>
      <c r="B7">
        <v>6</v>
      </c>
      <c r="C7" t="s">
        <v>487</v>
      </c>
      <c r="D7" t="s">
        <v>259</v>
      </c>
      <c r="E7" s="20" t="s">
        <v>385</v>
      </c>
      <c r="F7" t="s">
        <v>391</v>
      </c>
      <c r="G7" t="s">
        <v>398</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topLeftCell="A2" zoomScale="63" zoomScaleNormal="63" workbookViewId="0">
      <selection activeCell="H45" sqref="H45"/>
    </sheetView>
  </sheetViews>
  <sheetFormatPr defaultColWidth="8.81640625" defaultRowHeight="14.5" x14ac:dyDescent="0.35"/>
  <cols>
    <col min="1" max="1" width="10.81640625" customWidth="1"/>
    <col min="2" max="2" width="8.6328125" customWidth="1"/>
    <col min="3" max="3" width="21.36328125" style="20" customWidth="1"/>
    <col min="4" max="4" width="84.81640625" customWidth="1"/>
    <col min="5" max="5" width="13" customWidth="1"/>
    <col min="6" max="6" width="13.6328125" customWidth="1"/>
    <col min="8" max="8" width="32.1796875" customWidth="1"/>
    <col min="14" max="14" width="8.6328125" customWidth="1"/>
  </cols>
  <sheetData>
    <row r="1" spans="1:6" x14ac:dyDescent="0.35">
      <c r="A1" s="21" t="s">
        <v>262</v>
      </c>
      <c r="B1" t="s">
        <v>242</v>
      </c>
      <c r="C1" s="22" t="s">
        <v>108</v>
      </c>
      <c r="D1" s="20" t="s">
        <v>266</v>
      </c>
      <c r="E1" s="21" t="s">
        <v>512</v>
      </c>
      <c r="F1" s="28" t="s">
        <v>523</v>
      </c>
    </row>
    <row r="2" spans="1:6" ht="50" customHeight="1" x14ac:dyDescent="0.35">
      <c r="A2" s="32" t="s">
        <v>468</v>
      </c>
      <c r="B2">
        <v>1</v>
      </c>
      <c r="C2" s="23" t="s">
        <v>286</v>
      </c>
      <c r="D2" s="20" t="s">
        <v>267</v>
      </c>
      <c r="E2" t="s">
        <v>253</v>
      </c>
      <c r="F2" t="s">
        <v>281</v>
      </c>
    </row>
    <row r="3" spans="1:6" ht="50" customHeight="1" x14ac:dyDescent="0.35">
      <c r="A3" s="33" t="s">
        <v>469</v>
      </c>
      <c r="B3">
        <v>2</v>
      </c>
      <c r="C3" s="24" t="s">
        <v>287</v>
      </c>
      <c r="D3" s="20" t="s">
        <v>268</v>
      </c>
      <c r="E3" t="s">
        <v>253</v>
      </c>
      <c r="F3" t="s">
        <v>281</v>
      </c>
    </row>
    <row r="4" spans="1:6" ht="50" customHeight="1" x14ac:dyDescent="0.35">
      <c r="A4" s="32" t="s">
        <v>470</v>
      </c>
      <c r="B4">
        <v>3</v>
      </c>
      <c r="C4" s="23" t="s">
        <v>288</v>
      </c>
      <c r="D4" s="20" t="s">
        <v>531</v>
      </c>
      <c r="E4" t="s">
        <v>253</v>
      </c>
      <c r="F4" t="s">
        <v>281</v>
      </c>
    </row>
    <row r="5" spans="1:6" ht="50" customHeight="1" x14ac:dyDescent="0.35">
      <c r="A5" s="33" t="s">
        <v>471</v>
      </c>
      <c r="B5">
        <v>4</v>
      </c>
      <c r="C5" s="24" t="s">
        <v>289</v>
      </c>
      <c r="D5" s="20" t="s">
        <v>269</v>
      </c>
      <c r="E5" t="s">
        <v>253</v>
      </c>
      <c r="F5" t="s">
        <v>282</v>
      </c>
    </row>
    <row r="6" spans="1:6" ht="50" customHeight="1" x14ac:dyDescent="0.35">
      <c r="A6" s="32" t="s">
        <v>472</v>
      </c>
      <c r="B6">
        <v>5</v>
      </c>
      <c r="C6" s="23" t="s">
        <v>290</v>
      </c>
      <c r="D6" s="20" t="s">
        <v>270</v>
      </c>
      <c r="E6" t="s">
        <v>253</v>
      </c>
      <c r="F6" t="s">
        <v>282</v>
      </c>
    </row>
    <row r="7" spans="1:6" ht="50" customHeight="1" x14ac:dyDescent="0.35">
      <c r="A7" s="33" t="s">
        <v>473</v>
      </c>
      <c r="B7">
        <v>6</v>
      </c>
      <c r="C7" s="24" t="s">
        <v>291</v>
      </c>
      <c r="D7" s="20" t="s">
        <v>271</v>
      </c>
      <c r="E7" t="s">
        <v>253</v>
      </c>
      <c r="F7" t="s">
        <v>282</v>
      </c>
    </row>
    <row r="8" spans="1:6" ht="50" customHeight="1" x14ac:dyDescent="0.35">
      <c r="A8" s="32" t="s">
        <v>474</v>
      </c>
      <c r="B8">
        <v>7</v>
      </c>
      <c r="C8" s="23" t="s">
        <v>292</v>
      </c>
      <c r="D8" s="20" t="s">
        <v>272</v>
      </c>
      <c r="E8" t="s">
        <v>253</v>
      </c>
      <c r="F8" t="s">
        <v>282</v>
      </c>
    </row>
    <row r="9" spans="1:6" ht="50" customHeight="1" x14ac:dyDescent="0.35">
      <c r="A9" s="33" t="s">
        <v>475</v>
      </c>
      <c r="B9">
        <v>8</v>
      </c>
      <c r="C9" s="24" t="s">
        <v>293</v>
      </c>
      <c r="D9" s="20" t="s">
        <v>273</v>
      </c>
      <c r="E9" t="s">
        <v>253</v>
      </c>
      <c r="F9" t="s">
        <v>282</v>
      </c>
    </row>
    <row r="10" spans="1:6" ht="50" customHeight="1" x14ac:dyDescent="0.35">
      <c r="A10" s="32" t="s">
        <v>476</v>
      </c>
      <c r="B10">
        <v>9</v>
      </c>
      <c r="C10" s="23" t="s">
        <v>294</v>
      </c>
      <c r="D10" s="20" t="s">
        <v>274</v>
      </c>
      <c r="E10" t="s">
        <v>253</v>
      </c>
      <c r="F10" t="s">
        <v>282</v>
      </c>
    </row>
    <row r="11" spans="1:6" ht="50" customHeight="1" x14ac:dyDescent="0.35">
      <c r="A11" s="33" t="s">
        <v>104</v>
      </c>
      <c r="B11">
        <v>10</v>
      </c>
      <c r="C11" s="24" t="s">
        <v>295</v>
      </c>
      <c r="D11" s="20" t="s">
        <v>275</v>
      </c>
      <c r="E11" t="s">
        <v>253</v>
      </c>
      <c r="F11" t="s">
        <v>283</v>
      </c>
    </row>
    <row r="12" spans="1:6" ht="50" customHeight="1" x14ac:dyDescent="0.35">
      <c r="A12" s="32" t="s">
        <v>110</v>
      </c>
      <c r="B12">
        <v>11</v>
      </c>
      <c r="C12" s="23" t="s">
        <v>296</v>
      </c>
      <c r="D12" s="20" t="s">
        <v>276</v>
      </c>
      <c r="E12" t="s">
        <v>253</v>
      </c>
      <c r="F12" t="s">
        <v>283</v>
      </c>
    </row>
    <row r="13" spans="1:6" ht="50" customHeight="1" x14ac:dyDescent="0.35">
      <c r="A13" s="33" t="s">
        <v>111</v>
      </c>
      <c r="B13">
        <v>12</v>
      </c>
      <c r="C13" s="24" t="s">
        <v>297</v>
      </c>
      <c r="D13" s="20" t="s">
        <v>277</v>
      </c>
      <c r="E13" t="s">
        <v>253</v>
      </c>
      <c r="F13" t="s">
        <v>283</v>
      </c>
    </row>
    <row r="14" spans="1:6" ht="50" customHeight="1" x14ac:dyDescent="0.35">
      <c r="A14" s="32" t="s">
        <v>477</v>
      </c>
      <c r="B14">
        <v>20</v>
      </c>
      <c r="C14" s="23" t="s">
        <v>298</v>
      </c>
      <c r="D14" s="20" t="s">
        <v>278</v>
      </c>
      <c r="E14" t="s">
        <v>254</v>
      </c>
      <c r="F14" t="s">
        <v>284</v>
      </c>
    </row>
    <row r="15" spans="1:6" ht="50" customHeight="1" x14ac:dyDescent="0.35">
      <c r="A15" s="33" t="s">
        <v>478</v>
      </c>
      <c r="B15">
        <v>21</v>
      </c>
      <c r="C15" s="24" t="s">
        <v>299</v>
      </c>
      <c r="D15" s="20" t="s">
        <v>279</v>
      </c>
      <c r="E15" t="s">
        <v>254</v>
      </c>
      <c r="F15" t="s">
        <v>284</v>
      </c>
    </row>
    <row r="16" spans="1:6" ht="50" customHeight="1" x14ac:dyDescent="0.35">
      <c r="A16" s="32" t="s">
        <v>479</v>
      </c>
      <c r="B16">
        <v>22</v>
      </c>
      <c r="C16" s="23" t="s">
        <v>300</v>
      </c>
      <c r="D16" s="20" t="s">
        <v>280</v>
      </c>
      <c r="E16" t="s">
        <v>254</v>
      </c>
      <c r="F16" t="s">
        <v>285</v>
      </c>
    </row>
    <row r="17" spans="1:5" ht="50" customHeight="1" x14ac:dyDescent="0.35">
      <c r="A17" s="32" t="s">
        <v>533</v>
      </c>
      <c r="B17" s="60">
        <v>30</v>
      </c>
      <c r="C17" s="23" t="s">
        <v>535</v>
      </c>
      <c r="D17" s="20" t="s">
        <v>534</v>
      </c>
      <c r="E17" s="23" t="s">
        <v>255</v>
      </c>
    </row>
    <row r="18" spans="1:5" ht="50" customHeight="1" x14ac:dyDescent="0.35">
      <c r="A18" s="32" t="s">
        <v>536</v>
      </c>
      <c r="B18" s="60">
        <v>31</v>
      </c>
      <c r="C18" s="23" t="s">
        <v>537</v>
      </c>
      <c r="D18" s="20" t="s">
        <v>538</v>
      </c>
      <c r="E18" s="23" t="s">
        <v>255</v>
      </c>
    </row>
    <row r="19" spans="1:5" ht="50" customHeight="1" x14ac:dyDescent="0.35">
      <c r="A19" s="32" t="s">
        <v>539</v>
      </c>
      <c r="B19" s="60">
        <v>32</v>
      </c>
      <c r="C19" s="23" t="s">
        <v>541</v>
      </c>
      <c r="D19" s="20" t="s">
        <v>540</v>
      </c>
      <c r="E19" s="23" t="s">
        <v>255</v>
      </c>
    </row>
    <row r="20" spans="1:5" ht="50" customHeight="1" x14ac:dyDescent="0.35">
      <c r="A20" s="32" t="s">
        <v>542</v>
      </c>
      <c r="B20" s="60">
        <v>33</v>
      </c>
      <c r="C20" s="23" t="s">
        <v>544</v>
      </c>
      <c r="D20" s="20" t="s">
        <v>543</v>
      </c>
      <c r="E20" s="23" t="s">
        <v>255</v>
      </c>
    </row>
    <row r="21" spans="1:5" ht="50" customHeight="1" x14ac:dyDescent="0.35">
      <c r="A21" s="32" t="s">
        <v>545</v>
      </c>
      <c r="B21" s="60">
        <v>34</v>
      </c>
      <c r="C21" s="23" t="s">
        <v>547</v>
      </c>
      <c r="D21" s="20" t="s">
        <v>546</v>
      </c>
      <c r="E21" s="23" t="s">
        <v>255</v>
      </c>
    </row>
    <row r="22" spans="1:5" ht="50" customHeight="1" x14ac:dyDescent="0.35">
      <c r="A22" s="32" t="s">
        <v>548</v>
      </c>
      <c r="B22" s="60">
        <v>35</v>
      </c>
      <c r="C22" s="23" t="s">
        <v>830</v>
      </c>
      <c r="D22" s="20" t="s">
        <v>549</v>
      </c>
      <c r="E22" s="23" t="s">
        <v>255</v>
      </c>
    </row>
    <row r="23" spans="1:5" ht="50" customHeight="1" x14ac:dyDescent="0.35">
      <c r="A23" s="32" t="s">
        <v>647</v>
      </c>
      <c r="B23" s="60">
        <v>40</v>
      </c>
      <c r="C23" s="23" t="s">
        <v>649</v>
      </c>
      <c r="D23" s="20" t="s">
        <v>648</v>
      </c>
      <c r="E23" s="23" t="s">
        <v>264</v>
      </c>
    </row>
    <row r="24" spans="1:5" ht="50" customHeight="1" x14ac:dyDescent="0.35">
      <c r="A24" s="32" t="s">
        <v>650</v>
      </c>
      <c r="B24" s="60">
        <v>41</v>
      </c>
      <c r="C24" s="23" t="s">
        <v>652</v>
      </c>
      <c r="D24" s="20" t="s">
        <v>651</v>
      </c>
      <c r="E24" s="23" t="s">
        <v>264</v>
      </c>
    </row>
    <row r="25" spans="1:5" ht="50" customHeight="1" x14ac:dyDescent="0.35">
      <c r="A25" s="32" t="s">
        <v>653</v>
      </c>
      <c r="B25" s="60">
        <v>42</v>
      </c>
      <c r="C25" s="23" t="s">
        <v>654</v>
      </c>
      <c r="D25" s="20" t="s">
        <v>655</v>
      </c>
      <c r="E25" s="23" t="s">
        <v>264</v>
      </c>
    </row>
    <row r="26" spans="1:5" ht="50" customHeight="1" x14ac:dyDescent="0.35">
      <c r="A26" s="32" t="s">
        <v>656</v>
      </c>
      <c r="B26" s="60">
        <v>43</v>
      </c>
      <c r="C26" s="23" t="s">
        <v>657</v>
      </c>
      <c r="D26" s="20" t="s">
        <v>658</v>
      </c>
      <c r="E26" s="23" t="s">
        <v>264</v>
      </c>
    </row>
    <row r="27" spans="1:5" ht="50" customHeight="1" x14ac:dyDescent="0.35">
      <c r="A27" s="32" t="s">
        <v>659</v>
      </c>
      <c r="B27" s="60">
        <v>44</v>
      </c>
      <c r="C27" s="23" t="s">
        <v>831</v>
      </c>
      <c r="D27" s="20" t="s">
        <v>660</v>
      </c>
      <c r="E27" s="23" t="s">
        <v>264</v>
      </c>
    </row>
    <row r="28" spans="1:5" ht="50" customHeight="1" x14ac:dyDescent="0.35">
      <c r="A28" s="32" t="s">
        <v>672</v>
      </c>
      <c r="B28" s="60">
        <v>50</v>
      </c>
      <c r="C28" s="23" t="s">
        <v>832</v>
      </c>
      <c r="D28" s="20" t="s">
        <v>673</v>
      </c>
      <c r="E28" s="23" t="s">
        <v>265</v>
      </c>
    </row>
    <row r="29" spans="1:5" ht="50" customHeight="1" x14ac:dyDescent="0.35">
      <c r="A29" s="32" t="s">
        <v>674</v>
      </c>
      <c r="B29" s="60">
        <v>51</v>
      </c>
      <c r="C29" s="23" t="s">
        <v>833</v>
      </c>
      <c r="D29" s="20" t="s">
        <v>675</v>
      </c>
      <c r="E29" s="23" t="s">
        <v>265</v>
      </c>
    </row>
    <row r="30" spans="1:5" ht="50" customHeight="1" x14ac:dyDescent="0.35">
      <c r="A30" s="32" t="s">
        <v>676</v>
      </c>
      <c r="B30" s="60">
        <v>52</v>
      </c>
      <c r="C30" s="23" t="s">
        <v>684</v>
      </c>
      <c r="D30" s="20" t="s">
        <v>677</v>
      </c>
      <c r="E30" s="23" t="s">
        <v>265</v>
      </c>
    </row>
    <row r="31" spans="1:5" ht="50" customHeight="1" x14ac:dyDescent="0.35">
      <c r="A31" s="32" t="s">
        <v>678</v>
      </c>
      <c r="B31" s="60">
        <v>53</v>
      </c>
      <c r="C31" s="23" t="s">
        <v>683</v>
      </c>
      <c r="D31" s="20" t="s">
        <v>679</v>
      </c>
      <c r="E31" s="23" t="s">
        <v>265</v>
      </c>
    </row>
    <row r="32" spans="1:5" ht="50" customHeight="1" x14ac:dyDescent="0.35">
      <c r="A32" s="32" t="s">
        <v>680</v>
      </c>
      <c r="B32" s="60">
        <v>54</v>
      </c>
      <c r="C32" s="23" t="s">
        <v>682</v>
      </c>
      <c r="D32" s="20" t="s">
        <v>681</v>
      </c>
      <c r="E32" s="23" t="s">
        <v>265</v>
      </c>
    </row>
    <row r="33" spans="1:5" ht="50" customHeight="1" x14ac:dyDescent="0.35">
      <c r="A33" s="32" t="s">
        <v>685</v>
      </c>
      <c r="B33" s="60">
        <v>60</v>
      </c>
      <c r="C33" s="23" t="s">
        <v>687</v>
      </c>
      <c r="D33" s="20" t="s">
        <v>686</v>
      </c>
      <c r="E33" s="23" t="s">
        <v>256</v>
      </c>
    </row>
    <row r="34" spans="1:5" ht="50" customHeight="1" x14ac:dyDescent="0.35">
      <c r="A34" s="32" t="s">
        <v>688</v>
      </c>
      <c r="B34" s="60">
        <v>61</v>
      </c>
      <c r="C34" s="23" t="s">
        <v>834</v>
      </c>
      <c r="D34" s="20" t="s">
        <v>689</v>
      </c>
      <c r="E34" s="23" t="s">
        <v>256</v>
      </c>
    </row>
    <row r="35" spans="1:5" ht="50" customHeight="1" x14ac:dyDescent="0.35">
      <c r="A35" s="32" t="s">
        <v>690</v>
      </c>
      <c r="B35" s="60">
        <v>62</v>
      </c>
      <c r="C35" s="23" t="s">
        <v>692</v>
      </c>
      <c r="D35" s="20" t="s">
        <v>691</v>
      </c>
      <c r="E35" s="23" t="s">
        <v>256</v>
      </c>
    </row>
    <row r="36" spans="1:5" ht="50" customHeight="1" x14ac:dyDescent="0.35">
      <c r="A36" s="32" t="s">
        <v>693</v>
      </c>
      <c r="B36" s="60">
        <v>63</v>
      </c>
      <c r="C36" s="23" t="s">
        <v>695</v>
      </c>
      <c r="D36" s="20" t="s">
        <v>694</v>
      </c>
      <c r="E36" s="23" t="s">
        <v>256</v>
      </c>
    </row>
    <row r="37" spans="1:5" ht="50" customHeight="1" x14ac:dyDescent="0.35">
      <c r="A37" s="32" t="s">
        <v>696</v>
      </c>
      <c r="B37" s="60">
        <v>70</v>
      </c>
      <c r="C37" s="23" t="s">
        <v>835</v>
      </c>
      <c r="D37" s="20" t="s">
        <v>697</v>
      </c>
      <c r="E37" s="23" t="s">
        <v>257</v>
      </c>
    </row>
    <row r="38" spans="1:5" ht="50" customHeight="1" x14ac:dyDescent="0.35">
      <c r="A38" s="32" t="s">
        <v>698</v>
      </c>
      <c r="B38" s="60">
        <v>71</v>
      </c>
      <c r="C38" s="23" t="s">
        <v>699</v>
      </c>
      <c r="D38" s="20" t="s">
        <v>843</v>
      </c>
      <c r="E38" s="23" t="s">
        <v>257</v>
      </c>
    </row>
    <row r="39" spans="1:5" ht="50" customHeight="1" x14ac:dyDescent="0.35">
      <c r="A39" s="32" t="s">
        <v>844</v>
      </c>
      <c r="B39" s="60">
        <v>71</v>
      </c>
      <c r="C39" s="23" t="s">
        <v>845</v>
      </c>
      <c r="D39" s="20" t="s">
        <v>846</v>
      </c>
      <c r="E39" s="23" t="s">
        <v>257</v>
      </c>
    </row>
    <row r="40" spans="1:5" ht="50" customHeight="1" x14ac:dyDescent="0.35">
      <c r="A40" s="32" t="s">
        <v>700</v>
      </c>
      <c r="B40" s="60">
        <v>72</v>
      </c>
      <c r="C40" s="23" t="s">
        <v>836</v>
      </c>
      <c r="D40" s="20" t="s">
        <v>701</v>
      </c>
      <c r="E40" s="23" t="s">
        <v>257</v>
      </c>
    </row>
    <row r="41" spans="1:5" ht="50" customHeight="1" x14ac:dyDescent="0.35">
      <c r="A41" s="32" t="s">
        <v>713</v>
      </c>
      <c r="B41" s="60">
        <v>80</v>
      </c>
      <c r="C41" s="23" t="s">
        <v>849</v>
      </c>
      <c r="D41" s="20" t="s">
        <v>848</v>
      </c>
      <c r="E41" s="23" t="s">
        <v>258</v>
      </c>
    </row>
    <row r="42" spans="1:5" ht="50" customHeight="1" x14ac:dyDescent="0.35">
      <c r="A42" s="32"/>
      <c r="B42" s="60"/>
      <c r="C42" s="23" t="s">
        <v>837</v>
      </c>
      <c r="D42" s="20" t="s">
        <v>847</v>
      </c>
      <c r="E42" s="23"/>
    </row>
    <row r="43" spans="1:5" ht="50" customHeight="1" x14ac:dyDescent="0.35">
      <c r="A43" s="32" t="s">
        <v>714</v>
      </c>
      <c r="B43" s="60">
        <v>81</v>
      </c>
      <c r="C43" s="23" t="s">
        <v>838</v>
      </c>
      <c r="D43" s="20" t="s">
        <v>715</v>
      </c>
      <c r="E43" s="23" t="s">
        <v>258</v>
      </c>
    </row>
    <row r="44" spans="1:5" ht="50" customHeight="1" x14ac:dyDescent="0.35">
      <c r="A44" s="32" t="s">
        <v>716</v>
      </c>
      <c r="B44" s="60">
        <v>82</v>
      </c>
      <c r="C44" s="23" t="s">
        <v>717</v>
      </c>
      <c r="D44" s="20" t="s">
        <v>718</v>
      </c>
      <c r="E44" s="23" t="s">
        <v>258</v>
      </c>
    </row>
    <row r="45" spans="1:5" ht="50" customHeight="1" x14ac:dyDescent="0.35">
      <c r="A45" s="32" t="s">
        <v>719</v>
      </c>
      <c r="B45" s="60">
        <v>83</v>
      </c>
      <c r="C45" s="23" t="s">
        <v>720</v>
      </c>
      <c r="D45" s="20" t="s">
        <v>876</v>
      </c>
      <c r="E45" s="23" t="s">
        <v>258</v>
      </c>
    </row>
    <row r="46" spans="1:5" ht="50" customHeight="1" x14ac:dyDescent="0.35">
      <c r="A46" s="32" t="s">
        <v>721</v>
      </c>
      <c r="B46" s="60">
        <v>84</v>
      </c>
      <c r="C46" s="23" t="s">
        <v>723</v>
      </c>
      <c r="D46" s="20" t="s">
        <v>722</v>
      </c>
      <c r="E46" s="23" t="s">
        <v>258</v>
      </c>
    </row>
    <row r="47" spans="1:5" ht="50" customHeight="1" x14ac:dyDescent="0.35">
      <c r="A47" s="32" t="s">
        <v>724</v>
      </c>
      <c r="B47" s="60">
        <v>85</v>
      </c>
      <c r="C47" s="23" t="s">
        <v>725</v>
      </c>
      <c r="D47" s="20" t="s">
        <v>877</v>
      </c>
      <c r="E47" s="23" t="s">
        <v>258</v>
      </c>
    </row>
    <row r="48" spans="1:5" ht="94" customHeight="1" x14ac:dyDescent="0.35">
      <c r="A48" s="32"/>
      <c r="B48" s="60"/>
      <c r="C48" s="23" t="s">
        <v>878</v>
      </c>
      <c r="D48" s="20" t="s">
        <v>879</v>
      </c>
      <c r="E48" s="23" t="s">
        <v>258</v>
      </c>
    </row>
    <row r="49" spans="1:8" ht="50" customHeight="1" x14ac:dyDescent="0.35">
      <c r="A49" s="32" t="s">
        <v>480</v>
      </c>
      <c r="B49" s="60">
        <v>86</v>
      </c>
      <c r="C49" s="23" t="s">
        <v>747</v>
      </c>
      <c r="D49" s="6" t="s">
        <v>736</v>
      </c>
      <c r="E49" s="23" t="s">
        <v>259</v>
      </c>
    </row>
    <row r="50" spans="1:8" ht="50" customHeight="1" x14ac:dyDescent="0.35">
      <c r="A50" s="32" t="s">
        <v>744</v>
      </c>
      <c r="B50" s="60">
        <v>87</v>
      </c>
      <c r="C50" s="23" t="s">
        <v>748</v>
      </c>
      <c r="D50" s="20" t="s">
        <v>737</v>
      </c>
      <c r="E50" s="23" t="s">
        <v>259</v>
      </c>
    </row>
    <row r="51" spans="1:8" ht="50" customHeight="1" x14ac:dyDescent="0.35">
      <c r="A51" s="32" t="s">
        <v>481</v>
      </c>
      <c r="B51" s="60">
        <v>88</v>
      </c>
      <c r="C51" s="23" t="s">
        <v>302</v>
      </c>
      <c r="D51" s="20" t="s">
        <v>741</v>
      </c>
      <c r="E51" s="23" t="s">
        <v>259</v>
      </c>
    </row>
    <row r="52" spans="1:8" ht="50" customHeight="1" x14ac:dyDescent="0.35">
      <c r="A52" s="32" t="s">
        <v>745</v>
      </c>
      <c r="B52" s="60">
        <v>89</v>
      </c>
      <c r="C52" s="23" t="s">
        <v>749</v>
      </c>
      <c r="D52" s="20" t="s">
        <v>738</v>
      </c>
      <c r="E52" s="23" t="s">
        <v>259</v>
      </c>
    </row>
    <row r="53" spans="1:8" ht="50" customHeight="1" x14ac:dyDescent="0.35">
      <c r="A53" s="32" t="s">
        <v>746</v>
      </c>
      <c r="B53" s="60">
        <v>90</v>
      </c>
      <c r="C53" s="23" t="s">
        <v>750</v>
      </c>
      <c r="D53" s="20" t="s">
        <v>739</v>
      </c>
      <c r="E53" s="23" t="s">
        <v>259</v>
      </c>
    </row>
    <row r="54" spans="1:8" ht="50" customHeight="1" x14ac:dyDescent="0.35">
      <c r="A54" s="32" t="s">
        <v>751</v>
      </c>
      <c r="B54" s="60">
        <v>91</v>
      </c>
      <c r="C54" s="23" t="s">
        <v>752</v>
      </c>
      <c r="D54" s="20" t="s">
        <v>753</v>
      </c>
      <c r="E54" s="23" t="s">
        <v>259</v>
      </c>
    </row>
    <row r="55" spans="1:8" ht="50" customHeight="1" x14ac:dyDescent="0.35">
      <c r="A55" s="32" t="s">
        <v>754</v>
      </c>
      <c r="B55" s="60">
        <v>92</v>
      </c>
      <c r="C55" s="23" t="s">
        <v>756</v>
      </c>
      <c r="D55" s="20" t="s">
        <v>755</v>
      </c>
      <c r="E55" s="23" t="s">
        <v>259</v>
      </c>
    </row>
    <row r="56" spans="1:8" ht="37" customHeight="1" x14ac:dyDescent="0.35">
      <c r="A56" s="32" t="s">
        <v>759</v>
      </c>
      <c r="B56" s="60">
        <v>100</v>
      </c>
      <c r="C56" s="23" t="s">
        <v>761</v>
      </c>
      <c r="D56" s="20" t="s">
        <v>760</v>
      </c>
      <c r="E56" t="s">
        <v>260</v>
      </c>
    </row>
    <row r="57" spans="1:8" ht="29" x14ac:dyDescent="0.35">
      <c r="A57" s="32" t="s">
        <v>762</v>
      </c>
      <c r="B57" s="60">
        <v>101</v>
      </c>
      <c r="C57" s="23" t="s">
        <v>768</v>
      </c>
      <c r="D57" s="20" t="s">
        <v>769</v>
      </c>
      <c r="E57" s="23" t="s">
        <v>260</v>
      </c>
    </row>
    <row r="58" spans="1:8" ht="87" x14ac:dyDescent="0.35">
      <c r="A58" s="32" t="s">
        <v>763</v>
      </c>
      <c r="B58" s="60">
        <v>102</v>
      </c>
      <c r="C58" s="61" t="s">
        <v>839</v>
      </c>
      <c r="D58" s="20" t="s">
        <v>770</v>
      </c>
      <c r="E58" t="s">
        <v>260</v>
      </c>
      <c r="H58" s="47"/>
    </row>
    <row r="59" spans="1:8" ht="29" x14ac:dyDescent="0.35">
      <c r="A59" s="32" t="s">
        <v>764</v>
      </c>
      <c r="B59" s="60">
        <v>103</v>
      </c>
      <c r="C59" s="61" t="s">
        <v>840</v>
      </c>
      <c r="D59" s="20" t="s">
        <v>771</v>
      </c>
      <c r="E59" s="23" t="s">
        <v>260</v>
      </c>
    </row>
    <row r="60" spans="1:8" ht="29" x14ac:dyDescent="0.35">
      <c r="A60" s="32" t="s">
        <v>765</v>
      </c>
      <c r="B60" s="60">
        <v>104</v>
      </c>
      <c r="C60" s="61" t="s">
        <v>829</v>
      </c>
      <c r="D60" s="20" t="s">
        <v>772</v>
      </c>
      <c r="E60" t="s">
        <v>260</v>
      </c>
    </row>
    <row r="61" spans="1:8" ht="43.5" x14ac:dyDescent="0.35">
      <c r="A61" s="32" t="s">
        <v>766</v>
      </c>
      <c r="B61" s="60">
        <v>105</v>
      </c>
      <c r="C61" s="61" t="s">
        <v>841</v>
      </c>
      <c r="D61" s="20" t="s">
        <v>773</v>
      </c>
      <c r="E61" s="23" t="s">
        <v>260</v>
      </c>
    </row>
    <row r="62" spans="1:8" ht="29" x14ac:dyDescent="0.35">
      <c r="A62" s="32" t="s">
        <v>767</v>
      </c>
      <c r="B62" s="60">
        <v>106</v>
      </c>
      <c r="C62" s="61" t="s">
        <v>725</v>
      </c>
      <c r="D62" s="20" t="s">
        <v>774</v>
      </c>
      <c r="E62" t="s">
        <v>260</v>
      </c>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1B2C8CC-13D1-414B-9479-E5A01950910C}">
          <x14:formula1>
            <xm:f>steps!$I$2:$I$7</xm:f>
          </x14:formula1>
          <xm:sqref>F63:F1048576</xm:sqref>
        </x14:dataValidation>
        <x14:dataValidation type="list" allowBlank="1" showInputMessage="1" showErrorMessage="1" xr:uid="{32FCB832-F9B2-4C52-825A-7C11555558F5}">
          <x14:formula1>
            <xm:f>steps!$C$2:$C$7</xm:f>
          </x14:formula1>
          <xm:sqref>F2:F62</xm:sqref>
        </x14:dataValidation>
        <x14:dataValidation type="list" allowBlank="1" showInputMessage="1" showErrorMessage="1" xr:uid="{C9223A63-F9F4-7C4B-B4C7-5725105029D4}">
          <x14:formula1>
            <xm:f>petals!$C$2:$C$11</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M54"/>
  <sheetViews>
    <sheetView zoomScale="62" zoomScaleNormal="62" workbookViewId="0">
      <selection activeCell="H4" sqref="H4"/>
    </sheetView>
  </sheetViews>
  <sheetFormatPr defaultColWidth="8.6328125" defaultRowHeight="120" customHeight="1" x14ac:dyDescent="0.35"/>
  <cols>
    <col min="1" max="1" width="8.453125" style="41" customWidth="1"/>
    <col min="2" max="2" width="20.1796875" style="41" customWidth="1"/>
    <col min="3" max="3" width="38.36328125" style="6" customWidth="1"/>
    <col min="4" max="4" width="25" style="5" customWidth="1"/>
    <col min="5" max="5" width="26.6328125" style="5" customWidth="1"/>
    <col min="6" max="6" width="21.81640625" style="5" customWidth="1"/>
    <col min="7" max="7" width="20.453125" style="5" customWidth="1"/>
    <col min="8" max="8" width="76.6328125" style="6" customWidth="1"/>
    <col min="9" max="9" width="26.1796875" style="6" customWidth="1"/>
    <col min="10" max="10" width="11.36328125" style="5" customWidth="1"/>
    <col min="11" max="11" width="8.6328125" style="5"/>
    <col min="12" max="12" width="8.81640625" style="6" customWidth="1"/>
    <col min="13" max="13" width="11.453125" customWidth="1"/>
    <col min="14" max="14" width="10.81640625" customWidth="1"/>
    <col min="15" max="17" width="15.36328125" style="5" customWidth="1"/>
    <col min="18" max="18" width="16" style="5" customWidth="1"/>
    <col min="19" max="19" width="50.36328125" style="5" customWidth="1"/>
    <col min="20" max="21" width="25.1796875" style="7" customWidth="1"/>
    <col min="22" max="22" width="21.6328125" style="7" customWidth="1"/>
    <col min="23" max="23" width="21.6328125" style="15" customWidth="1"/>
    <col min="24" max="24" width="11.453125" style="15" customWidth="1"/>
    <col min="25" max="25" width="14.453125" style="15" customWidth="1"/>
    <col min="26" max="26" width="8.81640625" style="5"/>
    <col min="27" max="27" width="23.453125" style="5" customWidth="1"/>
    <col min="28" max="29" width="8.81640625" style="5"/>
    <col min="30" max="30" width="14.1796875" style="5" customWidth="1"/>
    <col min="31" max="31" width="15.453125" style="12" customWidth="1"/>
    <col min="32" max="32" width="24.453125" style="15" customWidth="1"/>
    <col min="33" max="33" width="39" style="15" customWidth="1"/>
    <col min="34" max="34" width="10.36328125" style="5" customWidth="1"/>
    <col min="35" max="35" width="22.81640625" style="5" customWidth="1"/>
    <col min="36" max="36" width="38.1796875" style="5" customWidth="1"/>
    <col min="37" max="37" width="13.1796875" style="5" customWidth="1"/>
    <col min="38" max="38" width="8.6328125" style="5"/>
    <col min="39" max="39" width="17.453125" style="7" customWidth="1"/>
    <col min="40" max="16384" width="8.6328125" style="5"/>
  </cols>
  <sheetData>
    <row r="1" spans="1:39" s="42" customFormat="1" ht="51" customHeight="1" x14ac:dyDescent="0.35">
      <c r="A1" s="34" t="s">
        <v>262</v>
      </c>
      <c r="B1" s="49" t="s">
        <v>242</v>
      </c>
      <c r="C1" s="42" t="s">
        <v>108</v>
      </c>
      <c r="D1" s="43" t="s">
        <v>512</v>
      </c>
      <c r="E1" s="42" t="s">
        <v>526</v>
      </c>
      <c r="F1" s="44" t="s">
        <v>523</v>
      </c>
      <c r="G1" s="44" t="s">
        <v>307</v>
      </c>
      <c r="H1" s="43" t="s">
        <v>266</v>
      </c>
      <c r="I1" s="43" t="s">
        <v>115</v>
      </c>
      <c r="J1" s="43" t="s">
        <v>116</v>
      </c>
      <c r="K1" s="42" t="s">
        <v>238</v>
      </c>
      <c r="L1" s="42" t="s">
        <v>9</v>
      </c>
      <c r="M1" s="42" t="s">
        <v>223</v>
      </c>
      <c r="N1" s="42" t="s">
        <v>239</v>
      </c>
      <c r="O1" s="45" t="s">
        <v>412</v>
      </c>
      <c r="P1" s="45" t="s">
        <v>887</v>
      </c>
      <c r="Q1" s="45" t="s">
        <v>888</v>
      </c>
      <c r="R1" s="46" t="s">
        <v>241</v>
      </c>
    </row>
    <row r="2" spans="1:39" ht="120" customHeight="1" x14ac:dyDescent="0.35">
      <c r="A2" s="35">
        <v>1</v>
      </c>
      <c r="B2" s="50">
        <v>1</v>
      </c>
      <c r="C2" s="6" t="s">
        <v>107</v>
      </c>
      <c r="D2" s="6" t="s">
        <v>253</v>
      </c>
      <c r="E2" s="5" t="s">
        <v>286</v>
      </c>
      <c r="F2" s="5" t="s">
        <v>281</v>
      </c>
      <c r="G2" s="5" t="s">
        <v>309</v>
      </c>
      <c r="H2" s="6" t="s">
        <v>564</v>
      </c>
      <c r="I2" s="6" t="s">
        <v>117</v>
      </c>
      <c r="J2" s="6" t="s">
        <v>148</v>
      </c>
      <c r="K2" s="5" t="s">
        <v>225</v>
      </c>
      <c r="L2" s="5" t="s">
        <v>53</v>
      </c>
      <c r="M2" s="5"/>
      <c r="N2" s="5"/>
      <c r="O2" s="7">
        <f>IF(ISBLANK(K2),"",LEN(Table5[[#This Row],[carbon_stars]]))</f>
        <v>5</v>
      </c>
      <c r="P2" s="7">
        <f t="shared" ref="P2:P33" si="0">LEN(H2)-LEN(SUBSTITUTE(H2," ",""))+1</f>
        <v>106</v>
      </c>
      <c r="Q2" s="7">
        <f t="shared" ref="Q2:Q33" si="1">LEN(I2)-LEN(SUBSTITUTE(I2," ",""))+1</f>
        <v>8</v>
      </c>
      <c r="R2" s="15" t="s">
        <v>362</v>
      </c>
      <c r="T2" s="5"/>
      <c r="U2" s="5"/>
      <c r="V2" s="5"/>
      <c r="W2" s="5"/>
      <c r="X2" s="5"/>
      <c r="Y2" s="5"/>
      <c r="AE2" s="5"/>
      <c r="AF2" s="5"/>
      <c r="AG2" s="5"/>
      <c r="AM2" s="5"/>
    </row>
    <row r="3" spans="1:39" ht="120" customHeight="1" x14ac:dyDescent="0.35">
      <c r="A3" s="36">
        <v>2</v>
      </c>
      <c r="B3" s="51">
        <v>2</v>
      </c>
      <c r="C3" s="6" t="s">
        <v>43</v>
      </c>
      <c r="D3" s="6" t="s">
        <v>253</v>
      </c>
      <c r="E3" s="5" t="s">
        <v>286</v>
      </c>
      <c r="F3" s="5" t="s">
        <v>281</v>
      </c>
      <c r="G3" s="5" t="s">
        <v>310</v>
      </c>
      <c r="H3" s="6" t="s">
        <v>565</v>
      </c>
      <c r="I3" s="6" t="s">
        <v>118</v>
      </c>
      <c r="J3" s="6" t="s">
        <v>149</v>
      </c>
      <c r="K3" s="5" t="s">
        <v>226</v>
      </c>
      <c r="L3" s="5" t="s">
        <v>51</v>
      </c>
      <c r="M3" s="5">
        <v>1</v>
      </c>
      <c r="N3" s="5"/>
      <c r="O3" s="7">
        <f>IF(ISBLANK(K3),"",LEN(Table5[[#This Row],[carbon_stars]]))</f>
        <v>3</v>
      </c>
      <c r="P3" s="7">
        <f t="shared" si="0"/>
        <v>123</v>
      </c>
      <c r="Q3" s="7">
        <f t="shared" si="1"/>
        <v>4</v>
      </c>
      <c r="R3" s="15"/>
      <c r="T3" s="5"/>
      <c r="U3" s="5"/>
      <c r="V3" s="5"/>
      <c r="W3" s="5"/>
      <c r="X3" s="5"/>
      <c r="Y3" s="5"/>
      <c r="AE3" s="5"/>
      <c r="AF3" s="5"/>
      <c r="AG3" s="5"/>
      <c r="AM3" s="5"/>
    </row>
    <row r="4" spans="1:39" ht="120" customHeight="1" x14ac:dyDescent="0.35">
      <c r="A4" s="35">
        <v>3</v>
      </c>
      <c r="B4" s="50">
        <v>3</v>
      </c>
      <c r="C4" s="6" t="s">
        <v>103</v>
      </c>
      <c r="D4" s="6" t="s">
        <v>253</v>
      </c>
      <c r="E4" s="5" t="s">
        <v>286</v>
      </c>
      <c r="F4" s="5" t="s">
        <v>281</v>
      </c>
      <c r="G4" s="5" t="s">
        <v>311</v>
      </c>
      <c r="H4" s="6" t="s">
        <v>236</v>
      </c>
      <c r="I4" s="9" t="s">
        <v>383</v>
      </c>
      <c r="J4" s="6" t="s">
        <v>150</v>
      </c>
      <c r="L4" s="5"/>
      <c r="M4" s="5"/>
      <c r="N4" s="5"/>
      <c r="O4" s="7" t="str">
        <f>IF(ISBLANK(K4),"",LEN(Table5[[#This Row],[carbon_stars]]))</f>
        <v/>
      </c>
      <c r="P4" s="7">
        <f t="shared" si="0"/>
        <v>104</v>
      </c>
      <c r="Q4" s="7">
        <f t="shared" si="1"/>
        <v>24</v>
      </c>
      <c r="R4" s="15" t="s">
        <v>360</v>
      </c>
      <c r="T4" s="5"/>
      <c r="U4" s="5"/>
      <c r="V4" s="5"/>
      <c r="W4" s="5"/>
      <c r="X4" s="5"/>
      <c r="Y4" s="5"/>
      <c r="AE4" s="5"/>
      <c r="AF4" s="5"/>
      <c r="AG4" s="5"/>
      <c r="AM4" s="5"/>
    </row>
    <row r="5" spans="1:39" ht="120" customHeight="1" x14ac:dyDescent="0.35">
      <c r="A5" s="36">
        <v>4</v>
      </c>
      <c r="B5" s="51">
        <v>4</v>
      </c>
      <c r="C5" s="6" t="s">
        <v>580</v>
      </c>
      <c r="D5" s="6" t="s">
        <v>253</v>
      </c>
      <c r="E5" s="5" t="s">
        <v>287</v>
      </c>
      <c r="F5" s="5" t="s">
        <v>281</v>
      </c>
      <c r="G5" s="5" t="s">
        <v>327</v>
      </c>
      <c r="H5" s="6" t="s">
        <v>581</v>
      </c>
      <c r="I5" s="6" t="s">
        <v>232</v>
      </c>
      <c r="J5" s="6" t="s">
        <v>168</v>
      </c>
      <c r="L5" s="5"/>
      <c r="M5" s="5"/>
      <c r="N5" s="5">
        <v>1</v>
      </c>
      <c r="O5" s="7" t="str">
        <f>IF(ISBLANK(K5),"",LEN(Table5[[#This Row],[carbon_stars]]))</f>
        <v/>
      </c>
      <c r="P5" s="7">
        <f t="shared" si="0"/>
        <v>82</v>
      </c>
      <c r="Q5" s="7">
        <f t="shared" si="1"/>
        <v>22</v>
      </c>
      <c r="R5" s="15"/>
      <c r="T5" s="5"/>
      <c r="U5" s="5"/>
      <c r="V5" s="5"/>
      <c r="W5" s="5"/>
      <c r="X5" s="5"/>
      <c r="Y5" s="5"/>
      <c r="AE5" s="5"/>
      <c r="AF5" s="5"/>
      <c r="AG5" s="5"/>
      <c r="AM5" s="5"/>
    </row>
    <row r="6" spans="1:39" ht="120" customHeight="1" x14ac:dyDescent="0.35">
      <c r="A6" s="37">
        <v>5</v>
      </c>
      <c r="B6" s="52">
        <v>5</v>
      </c>
      <c r="C6" s="11" t="s">
        <v>89</v>
      </c>
      <c r="D6" s="6" t="s">
        <v>253</v>
      </c>
      <c r="E6" s="5" t="s">
        <v>287</v>
      </c>
      <c r="F6" s="5" t="s">
        <v>281</v>
      </c>
      <c r="G6" s="5" t="s">
        <v>328</v>
      </c>
      <c r="H6" s="6" t="s">
        <v>583</v>
      </c>
      <c r="I6" s="6" t="s">
        <v>500</v>
      </c>
      <c r="J6" s="6" t="s">
        <v>501</v>
      </c>
      <c r="L6" s="5"/>
      <c r="M6" s="5"/>
      <c r="N6" s="5">
        <v>1</v>
      </c>
      <c r="O6" s="7" t="str">
        <f>IF(ISBLANK(K6),"",LEN(Table5[[#This Row],[carbon_stars]]))</f>
        <v/>
      </c>
      <c r="P6" s="7">
        <f t="shared" si="0"/>
        <v>111</v>
      </c>
      <c r="Q6" s="7">
        <f t="shared" si="1"/>
        <v>13</v>
      </c>
      <c r="R6" s="15" t="s">
        <v>368</v>
      </c>
      <c r="T6" s="5"/>
      <c r="U6" s="5"/>
      <c r="V6" s="5"/>
      <c r="W6" s="5"/>
      <c r="X6" s="5"/>
      <c r="Y6" s="5"/>
      <c r="AE6" s="5"/>
      <c r="AF6" s="5"/>
      <c r="AG6" s="5"/>
      <c r="AM6" s="5"/>
    </row>
    <row r="7" spans="1:39" ht="120" customHeight="1" x14ac:dyDescent="0.35">
      <c r="A7" s="38">
        <v>6</v>
      </c>
      <c r="B7" s="53">
        <v>6</v>
      </c>
      <c r="C7" s="11" t="s">
        <v>90</v>
      </c>
      <c r="D7" s="6" t="s">
        <v>253</v>
      </c>
      <c r="E7" s="5" t="s">
        <v>287</v>
      </c>
      <c r="F7" s="5" t="s">
        <v>281</v>
      </c>
      <c r="G7" s="5" t="s">
        <v>329</v>
      </c>
      <c r="H7" s="6" t="s">
        <v>207</v>
      </c>
      <c r="I7" s="6" t="s">
        <v>126</v>
      </c>
      <c r="J7" s="6" t="s">
        <v>169</v>
      </c>
      <c r="L7" s="5"/>
      <c r="M7" s="5"/>
      <c r="N7" s="5">
        <v>1</v>
      </c>
      <c r="O7" s="7" t="str">
        <f>IF(ISBLANK(K7),"",LEN(Table5[[#This Row],[carbon_stars]]))</f>
        <v/>
      </c>
      <c r="P7" s="7">
        <f t="shared" si="0"/>
        <v>102</v>
      </c>
      <c r="Q7" s="7">
        <f t="shared" si="1"/>
        <v>9</v>
      </c>
      <c r="R7" s="15" t="s">
        <v>369</v>
      </c>
      <c r="T7" s="5"/>
      <c r="U7" s="5"/>
      <c r="V7" s="5"/>
      <c r="W7" s="5"/>
      <c r="X7" s="5"/>
      <c r="Y7" s="5"/>
      <c r="AE7" s="5"/>
      <c r="AF7" s="5"/>
      <c r="AG7" s="5"/>
      <c r="AM7" s="5"/>
    </row>
    <row r="8" spans="1:39" ht="120" customHeight="1" x14ac:dyDescent="0.35">
      <c r="A8" s="39">
        <v>7</v>
      </c>
      <c r="B8" s="54">
        <v>7</v>
      </c>
      <c r="C8" s="17" t="s">
        <v>112</v>
      </c>
      <c r="D8" s="6" t="s">
        <v>253</v>
      </c>
      <c r="E8" s="5" t="s">
        <v>288</v>
      </c>
      <c r="F8" s="5" t="s">
        <v>281</v>
      </c>
      <c r="G8" s="5" t="s">
        <v>330</v>
      </c>
      <c r="H8" s="6" t="s">
        <v>584</v>
      </c>
      <c r="I8" s="6" t="s">
        <v>370</v>
      </c>
      <c r="J8" s="6" t="s">
        <v>170</v>
      </c>
      <c r="L8" s="5"/>
      <c r="M8" s="5"/>
      <c r="N8" s="5"/>
      <c r="O8" s="7" t="str">
        <f>IF(ISBLANK(K8),"",LEN(Table5[[#This Row],[carbon_stars]]))</f>
        <v/>
      </c>
      <c r="P8" s="7">
        <f t="shared" si="0"/>
        <v>104</v>
      </c>
      <c r="Q8" s="7">
        <f t="shared" si="1"/>
        <v>22</v>
      </c>
      <c r="R8" s="15"/>
      <c r="T8" s="5"/>
      <c r="U8" s="5"/>
      <c r="V8" s="5"/>
      <c r="W8" s="5"/>
      <c r="X8" s="5"/>
      <c r="Y8" s="5"/>
      <c r="AE8" s="5"/>
      <c r="AF8" s="5"/>
      <c r="AG8" s="5"/>
      <c r="AM8" s="5"/>
    </row>
    <row r="9" spans="1:39" ht="120" customHeight="1" x14ac:dyDescent="0.35">
      <c r="A9" s="36">
        <v>8</v>
      </c>
      <c r="B9" s="51">
        <v>8</v>
      </c>
      <c r="C9" s="6" t="s">
        <v>44</v>
      </c>
      <c r="D9" s="6" t="s">
        <v>253</v>
      </c>
      <c r="E9" s="5" t="s">
        <v>288</v>
      </c>
      <c r="F9" s="5" t="s">
        <v>281</v>
      </c>
      <c r="G9" s="5" t="s">
        <v>331</v>
      </c>
      <c r="H9" s="6" t="s">
        <v>585</v>
      </c>
      <c r="I9" s="6" t="s">
        <v>371</v>
      </c>
      <c r="J9" s="6" t="s">
        <v>171</v>
      </c>
      <c r="K9" s="5" t="s">
        <v>226</v>
      </c>
      <c r="L9" s="5" t="s">
        <v>51</v>
      </c>
      <c r="M9" s="5"/>
      <c r="N9" s="5"/>
      <c r="O9" s="7">
        <f>IF(ISBLANK(K9),"",LEN(Table5[[#This Row],[carbon_stars]]))</f>
        <v>3</v>
      </c>
      <c r="P9" s="7">
        <f t="shared" si="0"/>
        <v>81</v>
      </c>
      <c r="Q9" s="7">
        <f t="shared" si="1"/>
        <v>26</v>
      </c>
      <c r="R9" s="15"/>
      <c r="T9" s="5"/>
      <c r="U9" s="5"/>
      <c r="V9" s="5"/>
      <c r="W9" s="5"/>
      <c r="X9" s="5"/>
      <c r="Y9" s="5"/>
      <c r="AE9" s="5"/>
      <c r="AF9" s="5"/>
      <c r="AG9" s="5"/>
      <c r="AM9" s="5"/>
    </row>
    <row r="10" spans="1:39" ht="120" customHeight="1" x14ac:dyDescent="0.35">
      <c r="A10" s="35">
        <v>9</v>
      </c>
      <c r="B10" s="50">
        <v>9</v>
      </c>
      <c r="C10" s="6" t="s">
        <v>85</v>
      </c>
      <c r="D10" s="6" t="s">
        <v>253</v>
      </c>
      <c r="E10" s="5" t="s">
        <v>289</v>
      </c>
      <c r="F10" s="5" t="s">
        <v>282</v>
      </c>
      <c r="G10" s="5" t="s">
        <v>332</v>
      </c>
      <c r="H10" s="6" t="s">
        <v>208</v>
      </c>
      <c r="I10" s="6" t="s">
        <v>197</v>
      </c>
      <c r="J10" s="6" t="s">
        <v>196</v>
      </c>
      <c r="K10" s="5" t="s">
        <v>229</v>
      </c>
      <c r="L10" s="5" t="s">
        <v>51</v>
      </c>
      <c r="M10" s="5">
        <v>1</v>
      </c>
      <c r="N10" s="5"/>
      <c r="O10" s="7">
        <f>IF(ISBLANK(K10),"",LEN(Table5[[#This Row],[carbon_stars]]))</f>
        <v>1</v>
      </c>
      <c r="P10" s="7">
        <f t="shared" si="0"/>
        <v>73</v>
      </c>
      <c r="Q10" s="7">
        <f t="shared" si="1"/>
        <v>15</v>
      </c>
      <c r="R10" s="15"/>
      <c r="T10" s="5"/>
      <c r="U10" s="5"/>
      <c r="V10" s="5"/>
      <c r="W10" s="5"/>
      <c r="X10" s="5"/>
      <c r="Y10" s="5"/>
      <c r="AE10" s="5"/>
      <c r="AF10" s="5"/>
      <c r="AG10" s="5"/>
      <c r="AM10" s="5"/>
    </row>
    <row r="11" spans="1:39" ht="120" customHeight="1" x14ac:dyDescent="0.35">
      <c r="A11" s="36">
        <v>10</v>
      </c>
      <c r="B11" s="51">
        <v>10</v>
      </c>
      <c r="C11" s="6" t="s">
        <v>12</v>
      </c>
      <c r="D11" s="6" t="s">
        <v>253</v>
      </c>
      <c r="E11" s="5" t="s">
        <v>289</v>
      </c>
      <c r="F11" s="5" t="s">
        <v>282</v>
      </c>
      <c r="G11" s="5" t="s">
        <v>333</v>
      </c>
      <c r="H11" s="6" t="s">
        <v>209</v>
      </c>
      <c r="I11" s="6" t="s">
        <v>372</v>
      </c>
      <c r="J11" s="6" t="s">
        <v>172</v>
      </c>
      <c r="K11" s="5" t="s">
        <v>229</v>
      </c>
      <c r="L11" s="5" t="s">
        <v>51</v>
      </c>
      <c r="M11" s="5">
        <v>1</v>
      </c>
      <c r="N11" s="5"/>
      <c r="O11" s="7">
        <f>IF(ISBLANK(K11),"",LEN(Table5[[#This Row],[carbon_stars]]))</f>
        <v>1</v>
      </c>
      <c r="P11" s="7">
        <f t="shared" si="0"/>
        <v>93</v>
      </c>
      <c r="Q11" s="7">
        <f t="shared" si="1"/>
        <v>7</v>
      </c>
      <c r="R11" s="15"/>
      <c r="T11" s="5"/>
      <c r="U11" s="5"/>
      <c r="V11" s="5"/>
      <c r="W11" s="5"/>
      <c r="X11" s="5"/>
      <c r="Y11" s="5"/>
      <c r="AE11" s="5"/>
      <c r="AF11" s="5"/>
      <c r="AG11" s="5"/>
      <c r="AM11" s="5"/>
    </row>
    <row r="12" spans="1:39" ht="120" customHeight="1" x14ac:dyDescent="0.35">
      <c r="A12" s="35">
        <v>11</v>
      </c>
      <c r="B12" s="50">
        <v>11</v>
      </c>
      <c r="C12" s="6" t="s">
        <v>14</v>
      </c>
      <c r="D12" s="6" t="s">
        <v>253</v>
      </c>
      <c r="E12" s="5" t="s">
        <v>289</v>
      </c>
      <c r="F12" s="5" t="s">
        <v>282</v>
      </c>
      <c r="G12" s="5" t="s">
        <v>334</v>
      </c>
      <c r="H12" s="6" t="s">
        <v>492</v>
      </c>
      <c r="I12" s="6" t="s">
        <v>127</v>
      </c>
      <c r="J12" s="6" t="s">
        <v>173</v>
      </c>
      <c r="K12" s="5" t="s">
        <v>229</v>
      </c>
      <c r="L12" s="5" t="s">
        <v>52</v>
      </c>
      <c r="M12" s="5">
        <v>1</v>
      </c>
      <c r="N12" s="5"/>
      <c r="O12" s="7">
        <f>IF(ISBLANK(K12),"",LEN(Table5[[#This Row],[carbon_stars]]))</f>
        <v>1</v>
      </c>
      <c r="P12" s="7">
        <f t="shared" si="0"/>
        <v>85</v>
      </c>
      <c r="Q12" s="7">
        <f t="shared" si="1"/>
        <v>14</v>
      </c>
      <c r="R12" s="15"/>
      <c r="T12" s="5"/>
      <c r="U12" s="5"/>
      <c r="V12" s="5"/>
      <c r="W12" s="5"/>
      <c r="X12" s="5"/>
      <c r="Y12" s="5"/>
      <c r="AE12" s="5"/>
      <c r="AF12" s="5"/>
      <c r="AG12" s="5"/>
      <c r="AM12" s="5"/>
    </row>
    <row r="13" spans="1:39" ht="120" customHeight="1" x14ac:dyDescent="0.35">
      <c r="A13" s="36">
        <v>12</v>
      </c>
      <c r="B13" s="51">
        <v>12</v>
      </c>
      <c r="C13" s="6" t="s">
        <v>15</v>
      </c>
      <c r="D13" s="6" t="s">
        <v>253</v>
      </c>
      <c r="E13" s="5" t="s">
        <v>289</v>
      </c>
      <c r="F13" s="5" t="s">
        <v>282</v>
      </c>
      <c r="G13" s="5" t="s">
        <v>335</v>
      </c>
      <c r="H13" s="6" t="s">
        <v>210</v>
      </c>
      <c r="I13" s="6" t="s">
        <v>373</v>
      </c>
      <c r="J13" s="6" t="s">
        <v>174</v>
      </c>
      <c r="K13" s="5" t="s">
        <v>227</v>
      </c>
      <c r="L13" s="5" t="s">
        <v>51</v>
      </c>
      <c r="M13" s="5">
        <v>1</v>
      </c>
      <c r="N13" s="5"/>
      <c r="O13" s="7">
        <f>IF(ISBLANK(K13),"",LEN(Table5[[#This Row],[carbon_stars]]))</f>
        <v>2</v>
      </c>
      <c r="P13" s="7">
        <f t="shared" si="0"/>
        <v>84</v>
      </c>
      <c r="Q13" s="7">
        <f t="shared" si="1"/>
        <v>19</v>
      </c>
      <c r="R13" s="15"/>
      <c r="T13" s="5"/>
      <c r="U13" s="5"/>
      <c r="V13" s="5"/>
      <c r="W13" s="5"/>
      <c r="X13" s="5"/>
      <c r="Y13" s="5"/>
      <c r="AE13" s="5"/>
      <c r="AF13" s="5"/>
      <c r="AG13" s="5"/>
      <c r="AM13" s="5"/>
    </row>
    <row r="14" spans="1:39" ht="120" customHeight="1" x14ac:dyDescent="0.35">
      <c r="A14" s="35">
        <v>13</v>
      </c>
      <c r="B14" s="50">
        <v>13</v>
      </c>
      <c r="C14" s="6" t="s">
        <v>46</v>
      </c>
      <c r="D14" s="6" t="s">
        <v>253</v>
      </c>
      <c r="E14" s="5" t="s">
        <v>289</v>
      </c>
      <c r="F14" s="5" t="s">
        <v>282</v>
      </c>
      <c r="G14" s="5" t="s">
        <v>336</v>
      </c>
      <c r="H14" s="6" t="s">
        <v>211</v>
      </c>
      <c r="I14" s="6" t="s">
        <v>128</v>
      </c>
      <c r="J14" s="6" t="s">
        <v>175</v>
      </c>
      <c r="K14" s="5" t="s">
        <v>227</v>
      </c>
      <c r="L14" s="5" t="s">
        <v>51</v>
      </c>
      <c r="M14" s="5">
        <v>1</v>
      </c>
      <c r="N14" s="5"/>
      <c r="O14" s="7">
        <f>IF(ISBLANK(K14),"",LEN(Table5[[#This Row],[carbon_stars]]))</f>
        <v>2</v>
      </c>
      <c r="P14" s="7">
        <f t="shared" si="0"/>
        <v>98</v>
      </c>
      <c r="Q14" s="7">
        <f t="shared" si="1"/>
        <v>6</v>
      </c>
      <c r="R14" s="15"/>
      <c r="T14" s="5"/>
      <c r="U14" s="5"/>
      <c r="V14" s="5"/>
      <c r="W14" s="5"/>
      <c r="X14" s="5"/>
      <c r="Y14" s="5"/>
      <c r="AE14" s="5"/>
      <c r="AF14" s="5"/>
      <c r="AG14" s="5"/>
      <c r="AM14" s="5"/>
    </row>
    <row r="15" spans="1:39" ht="120" customHeight="1" x14ac:dyDescent="0.35">
      <c r="A15" s="36">
        <v>14</v>
      </c>
      <c r="B15" s="51">
        <v>14</v>
      </c>
      <c r="C15" s="6" t="s">
        <v>586</v>
      </c>
      <c r="D15" s="6" t="s">
        <v>253</v>
      </c>
      <c r="E15" s="5" t="s">
        <v>290</v>
      </c>
      <c r="F15" s="5" t="s">
        <v>282</v>
      </c>
      <c r="G15" s="5" t="s">
        <v>337</v>
      </c>
      <c r="H15" s="6" t="s">
        <v>587</v>
      </c>
      <c r="I15" s="6" t="s">
        <v>129</v>
      </c>
      <c r="J15" s="6" t="s">
        <v>176</v>
      </c>
      <c r="K15" s="5" t="s">
        <v>227</v>
      </c>
      <c r="L15" s="5" t="s">
        <v>51</v>
      </c>
      <c r="M15" s="5">
        <v>1</v>
      </c>
      <c r="N15" s="5"/>
      <c r="O15" s="7">
        <f>IF(ISBLANK(K15),"",LEN(Table5[[#This Row],[carbon_stars]]))</f>
        <v>2</v>
      </c>
      <c r="P15" s="7">
        <f t="shared" si="0"/>
        <v>154</v>
      </c>
      <c r="Q15" s="7">
        <f t="shared" si="1"/>
        <v>12</v>
      </c>
      <c r="R15" s="15" t="s">
        <v>374</v>
      </c>
      <c r="T15" s="5"/>
      <c r="U15" s="5"/>
      <c r="V15" s="5"/>
      <c r="W15" s="5"/>
      <c r="X15" s="5"/>
      <c r="Y15" s="5"/>
      <c r="AE15" s="5"/>
      <c r="AF15" s="5"/>
      <c r="AG15" s="5"/>
      <c r="AM15" s="5"/>
    </row>
    <row r="16" spans="1:39" ht="120" customHeight="1" x14ac:dyDescent="0.35">
      <c r="A16" s="35">
        <v>15</v>
      </c>
      <c r="B16" s="50">
        <v>15</v>
      </c>
      <c r="C16" s="6" t="s">
        <v>17</v>
      </c>
      <c r="D16" s="6" t="s">
        <v>253</v>
      </c>
      <c r="E16" s="5" t="s">
        <v>290</v>
      </c>
      <c r="F16" s="5" t="s">
        <v>282</v>
      </c>
      <c r="G16" s="5" t="s">
        <v>338</v>
      </c>
      <c r="H16" s="6" t="s">
        <v>212</v>
      </c>
      <c r="I16" s="6" t="s">
        <v>130</v>
      </c>
      <c r="J16" s="6" t="s">
        <v>177</v>
      </c>
      <c r="K16" s="5" t="s">
        <v>227</v>
      </c>
      <c r="L16" s="5" t="s">
        <v>51</v>
      </c>
      <c r="M16" s="5">
        <v>1</v>
      </c>
      <c r="N16" s="5"/>
      <c r="O16" s="7">
        <f>IF(ISBLANK(K16),"",LEN(Table5[[#This Row],[carbon_stars]]))</f>
        <v>2</v>
      </c>
      <c r="P16" s="7">
        <f t="shared" si="0"/>
        <v>88</v>
      </c>
      <c r="Q16" s="7">
        <f t="shared" si="1"/>
        <v>9</v>
      </c>
      <c r="R16" s="15" t="s">
        <v>375</v>
      </c>
      <c r="T16" s="5"/>
      <c r="U16" s="5"/>
      <c r="V16" s="5"/>
      <c r="W16" s="5"/>
      <c r="X16" s="5"/>
      <c r="Y16" s="5"/>
      <c r="AE16" s="5"/>
      <c r="AF16" s="5"/>
      <c r="AG16" s="5"/>
      <c r="AM16" s="5"/>
    </row>
    <row r="17" spans="1:39" ht="120" customHeight="1" x14ac:dyDescent="0.35">
      <c r="A17" s="36">
        <v>16</v>
      </c>
      <c r="B17" s="51">
        <v>16</v>
      </c>
      <c r="C17" s="6" t="s">
        <v>41</v>
      </c>
      <c r="D17" s="6" t="s">
        <v>253</v>
      </c>
      <c r="E17" s="5" t="s">
        <v>290</v>
      </c>
      <c r="F17" s="5" t="s">
        <v>282</v>
      </c>
      <c r="G17" s="5" t="s">
        <v>339</v>
      </c>
      <c r="H17" s="6" t="s">
        <v>213</v>
      </c>
      <c r="I17" s="6" t="s">
        <v>131</v>
      </c>
      <c r="J17" s="6" t="s">
        <v>178</v>
      </c>
      <c r="K17" s="5" t="s">
        <v>227</v>
      </c>
      <c r="L17" s="5" t="s">
        <v>51</v>
      </c>
      <c r="M17" s="5">
        <v>1</v>
      </c>
      <c r="N17" s="5"/>
      <c r="O17" s="7">
        <f>IF(ISBLANK(K17),"",LEN(Table5[[#This Row],[carbon_stars]]))</f>
        <v>2</v>
      </c>
      <c r="P17" s="7">
        <f t="shared" si="0"/>
        <v>88</v>
      </c>
      <c r="Q17" s="7">
        <f t="shared" si="1"/>
        <v>10</v>
      </c>
      <c r="R17" s="15"/>
      <c r="T17" s="5"/>
      <c r="U17" s="5"/>
      <c r="V17" s="5"/>
      <c r="W17" s="5"/>
      <c r="X17" s="5"/>
      <c r="Y17" s="5"/>
      <c r="AE17" s="5"/>
      <c r="AF17" s="5"/>
      <c r="AG17" s="5"/>
      <c r="AM17" s="5"/>
    </row>
    <row r="18" spans="1:39" ht="120" customHeight="1" x14ac:dyDescent="0.35">
      <c r="A18" s="35">
        <v>17</v>
      </c>
      <c r="B18" s="50">
        <v>17</v>
      </c>
      <c r="C18" s="6" t="s">
        <v>84</v>
      </c>
      <c r="D18" s="6" t="s">
        <v>253</v>
      </c>
      <c r="E18" s="5" t="s">
        <v>291</v>
      </c>
      <c r="F18" s="5" t="s">
        <v>282</v>
      </c>
      <c r="G18" s="5" t="s">
        <v>340</v>
      </c>
      <c r="H18" s="6" t="s">
        <v>493</v>
      </c>
      <c r="I18" s="6" t="s">
        <v>132</v>
      </c>
      <c r="J18" s="6" t="s">
        <v>179</v>
      </c>
      <c r="K18" s="5" t="s">
        <v>229</v>
      </c>
      <c r="L18" s="5" t="s">
        <v>51</v>
      </c>
      <c r="M18" s="5">
        <v>1</v>
      </c>
      <c r="N18" s="5"/>
      <c r="O18" s="7">
        <f>IF(ISBLANK(K18),"",LEN(Table5[[#This Row],[carbon_stars]]))</f>
        <v>1</v>
      </c>
      <c r="P18" s="7">
        <f t="shared" si="0"/>
        <v>94</v>
      </c>
      <c r="Q18" s="7">
        <f t="shared" si="1"/>
        <v>20</v>
      </c>
      <c r="R18" s="15"/>
      <c r="T18" s="5"/>
      <c r="U18" s="5"/>
      <c r="V18" s="5"/>
      <c r="W18" s="5"/>
      <c r="X18" s="5"/>
      <c r="Y18" s="5"/>
      <c r="AE18" s="5"/>
      <c r="AF18" s="5"/>
      <c r="AG18" s="5"/>
      <c r="AM18" s="5"/>
    </row>
    <row r="19" spans="1:39" ht="120" customHeight="1" x14ac:dyDescent="0.35">
      <c r="A19" s="36">
        <v>18</v>
      </c>
      <c r="B19" s="51">
        <v>18</v>
      </c>
      <c r="C19" s="6" t="s">
        <v>10</v>
      </c>
      <c r="D19" s="6" t="s">
        <v>253</v>
      </c>
      <c r="E19" s="5" t="s">
        <v>291</v>
      </c>
      <c r="F19" s="5" t="s">
        <v>282</v>
      </c>
      <c r="G19" s="5" t="s">
        <v>341</v>
      </c>
      <c r="H19" s="6" t="s">
        <v>214</v>
      </c>
      <c r="I19" s="6" t="s">
        <v>133</v>
      </c>
      <c r="J19" s="6" t="s">
        <v>180</v>
      </c>
      <c r="K19" s="5" t="s">
        <v>227</v>
      </c>
      <c r="L19" s="5" t="s">
        <v>51</v>
      </c>
      <c r="M19" s="5">
        <v>1</v>
      </c>
      <c r="N19" s="5"/>
      <c r="O19" s="7">
        <f>IF(ISBLANK(K19),"",LEN(Table5[[#This Row],[carbon_stars]]))</f>
        <v>2</v>
      </c>
      <c r="P19" s="7">
        <f t="shared" si="0"/>
        <v>105</v>
      </c>
      <c r="Q19" s="7">
        <f t="shared" si="1"/>
        <v>15</v>
      </c>
      <c r="R19" s="15"/>
      <c r="T19" s="5"/>
      <c r="U19" s="5"/>
      <c r="V19" s="5"/>
      <c r="W19" s="5"/>
      <c r="X19" s="5"/>
      <c r="Y19" s="5"/>
      <c r="AE19" s="5"/>
      <c r="AF19" s="5"/>
      <c r="AG19" s="5"/>
      <c r="AM19" s="5"/>
    </row>
    <row r="20" spans="1:39" ht="120" customHeight="1" x14ac:dyDescent="0.35">
      <c r="A20" s="35">
        <v>19</v>
      </c>
      <c r="B20" s="50">
        <v>19</v>
      </c>
      <c r="C20" s="6" t="s">
        <v>83</v>
      </c>
      <c r="D20" s="6" t="s">
        <v>253</v>
      </c>
      <c r="E20" s="5" t="s">
        <v>291</v>
      </c>
      <c r="F20" s="5" t="s">
        <v>282</v>
      </c>
      <c r="G20" s="5" t="s">
        <v>342</v>
      </c>
      <c r="H20" s="6" t="s">
        <v>215</v>
      </c>
      <c r="I20" s="6" t="s">
        <v>376</v>
      </c>
      <c r="J20" s="6" t="s">
        <v>181</v>
      </c>
      <c r="K20" s="5" t="s">
        <v>226</v>
      </c>
      <c r="L20" s="5" t="s">
        <v>53</v>
      </c>
      <c r="M20" s="5"/>
      <c r="N20" s="5"/>
      <c r="O20" s="7">
        <f>IF(ISBLANK(K20),"",LEN(Table5[[#This Row],[carbon_stars]]))</f>
        <v>3</v>
      </c>
      <c r="P20" s="7">
        <f t="shared" si="0"/>
        <v>97</v>
      </c>
      <c r="Q20" s="7">
        <f t="shared" si="1"/>
        <v>10</v>
      </c>
      <c r="R20" s="15"/>
      <c r="T20" s="5"/>
      <c r="U20" s="5"/>
      <c r="V20" s="5"/>
      <c r="W20" s="5"/>
      <c r="X20" s="5"/>
      <c r="Y20" s="5"/>
      <c r="AE20" s="5"/>
      <c r="AF20" s="5"/>
      <c r="AG20" s="5"/>
      <c r="AM20" s="5"/>
    </row>
    <row r="21" spans="1:39" ht="120" customHeight="1" x14ac:dyDescent="0.35">
      <c r="A21" s="36">
        <v>20</v>
      </c>
      <c r="B21" s="51">
        <v>20</v>
      </c>
      <c r="C21" s="6" t="s">
        <v>16</v>
      </c>
      <c r="D21" s="6" t="s">
        <v>253</v>
      </c>
      <c r="E21" s="5" t="s">
        <v>291</v>
      </c>
      <c r="F21" s="5" t="s">
        <v>282</v>
      </c>
      <c r="G21" s="5" t="s">
        <v>343</v>
      </c>
      <c r="H21" s="6" t="s">
        <v>216</v>
      </c>
      <c r="I21" s="6" t="s">
        <v>134</v>
      </c>
      <c r="J21" s="6" t="s">
        <v>182</v>
      </c>
      <c r="K21" s="5" t="s">
        <v>227</v>
      </c>
      <c r="L21" s="5" t="s">
        <v>51</v>
      </c>
      <c r="M21" s="5">
        <v>1</v>
      </c>
      <c r="N21" s="5"/>
      <c r="O21" s="7">
        <f>IF(ISBLANK(K21),"",LEN(Table5[[#This Row],[carbon_stars]]))</f>
        <v>2</v>
      </c>
      <c r="P21" s="7">
        <f t="shared" si="0"/>
        <v>102</v>
      </c>
      <c r="Q21" s="7">
        <f t="shared" si="1"/>
        <v>13</v>
      </c>
      <c r="R21" s="15"/>
      <c r="T21" s="5"/>
      <c r="U21" s="5"/>
      <c r="V21" s="5"/>
      <c r="W21" s="5"/>
      <c r="X21" s="5"/>
      <c r="Y21" s="5"/>
      <c r="AE21" s="5"/>
      <c r="AF21" s="5"/>
      <c r="AG21" s="5"/>
      <c r="AM21" s="5"/>
    </row>
    <row r="22" spans="1:39" ht="120" customHeight="1" x14ac:dyDescent="0.35">
      <c r="A22" s="35">
        <v>21</v>
      </c>
      <c r="B22" s="50">
        <v>21</v>
      </c>
      <c r="C22" s="6" t="s">
        <v>234</v>
      </c>
      <c r="D22" s="6" t="s">
        <v>253</v>
      </c>
      <c r="E22" s="5" t="s">
        <v>291</v>
      </c>
      <c r="F22" s="5" t="s">
        <v>282</v>
      </c>
      <c r="G22" s="5" t="s">
        <v>344</v>
      </c>
      <c r="H22" s="6" t="s">
        <v>217</v>
      </c>
      <c r="I22" s="6" t="s">
        <v>135</v>
      </c>
      <c r="J22" s="6" t="s">
        <v>155</v>
      </c>
      <c r="K22" s="5" t="s">
        <v>227</v>
      </c>
      <c r="L22" s="5" t="s">
        <v>51</v>
      </c>
      <c r="M22" s="5">
        <v>1</v>
      </c>
      <c r="N22" s="5"/>
      <c r="O22" s="7">
        <f>IF(ISBLANK(K22),"",LEN(Table5[[#This Row],[carbon_stars]]))</f>
        <v>2</v>
      </c>
      <c r="P22" s="7">
        <f t="shared" si="0"/>
        <v>102</v>
      </c>
      <c r="Q22" s="7">
        <f t="shared" si="1"/>
        <v>9</v>
      </c>
      <c r="R22" s="15"/>
      <c r="T22" s="5"/>
      <c r="U22" s="5"/>
      <c r="V22" s="5"/>
      <c r="W22" s="5"/>
      <c r="X22" s="5"/>
      <c r="Y22" s="5"/>
      <c r="AE22" s="5"/>
      <c r="AF22" s="5"/>
      <c r="AG22" s="5"/>
      <c r="AM22" s="5"/>
    </row>
    <row r="23" spans="1:39" ht="120" customHeight="1" x14ac:dyDescent="0.35">
      <c r="A23" s="36">
        <v>22</v>
      </c>
      <c r="B23" s="51">
        <v>22</v>
      </c>
      <c r="C23" s="6" t="s">
        <v>11</v>
      </c>
      <c r="D23" s="6" t="s">
        <v>253</v>
      </c>
      <c r="E23" s="5" t="s">
        <v>292</v>
      </c>
      <c r="F23" s="5" t="s">
        <v>282</v>
      </c>
      <c r="G23" s="5" t="s">
        <v>345</v>
      </c>
      <c r="H23" s="6" t="s">
        <v>218</v>
      </c>
      <c r="I23" s="6" t="s">
        <v>136</v>
      </c>
      <c r="J23" s="6" t="s">
        <v>183</v>
      </c>
      <c r="K23" s="5" t="s">
        <v>226</v>
      </c>
      <c r="L23" s="5" t="s">
        <v>52</v>
      </c>
      <c r="M23" s="5"/>
      <c r="N23" s="5"/>
      <c r="O23" s="7">
        <f>IF(ISBLANK(K23),"",LEN(Table5[[#This Row],[carbon_stars]]))</f>
        <v>3</v>
      </c>
      <c r="P23" s="7">
        <f t="shared" si="0"/>
        <v>92</v>
      </c>
      <c r="Q23" s="7">
        <f t="shared" si="1"/>
        <v>5</v>
      </c>
      <c r="R23" s="15"/>
      <c r="T23" s="5"/>
      <c r="U23" s="5"/>
      <c r="V23" s="5"/>
      <c r="W23" s="5"/>
      <c r="X23" s="5"/>
      <c r="Y23" s="5"/>
      <c r="AE23" s="5"/>
      <c r="AF23" s="5"/>
      <c r="AG23" s="5"/>
      <c r="AM23" s="5"/>
    </row>
    <row r="24" spans="1:39" ht="120" customHeight="1" x14ac:dyDescent="0.35">
      <c r="A24" s="35">
        <v>23</v>
      </c>
      <c r="B24" s="50">
        <v>23</v>
      </c>
      <c r="C24" s="6" t="s">
        <v>32</v>
      </c>
      <c r="D24" s="6" t="s">
        <v>253</v>
      </c>
      <c r="E24" s="5" t="s">
        <v>292</v>
      </c>
      <c r="F24" s="5" t="s">
        <v>282</v>
      </c>
      <c r="G24" s="5" t="s">
        <v>346</v>
      </c>
      <c r="H24" s="6" t="s">
        <v>588</v>
      </c>
      <c r="I24" s="6" t="s">
        <v>137</v>
      </c>
      <c r="J24" s="6" t="s">
        <v>184</v>
      </c>
      <c r="K24" s="5" t="s">
        <v>226</v>
      </c>
      <c r="L24" s="5" t="s">
        <v>50</v>
      </c>
      <c r="M24" s="5"/>
      <c r="N24" s="5">
        <v>1</v>
      </c>
      <c r="O24" s="7">
        <f>IF(ISBLANK(K24),"",LEN(Table5[[#This Row],[carbon_stars]]))</f>
        <v>3</v>
      </c>
      <c r="P24" s="7">
        <f t="shared" si="0"/>
        <v>124</v>
      </c>
      <c r="Q24" s="7">
        <f t="shared" si="1"/>
        <v>9</v>
      </c>
      <c r="R24" s="15"/>
      <c r="T24" s="5"/>
      <c r="U24" s="5"/>
      <c r="V24" s="5"/>
      <c r="W24" s="5"/>
      <c r="X24" s="5"/>
      <c r="Y24" s="5"/>
      <c r="AE24" s="5"/>
      <c r="AF24" s="5"/>
      <c r="AG24" s="5"/>
      <c r="AM24" s="5"/>
    </row>
    <row r="25" spans="1:39" ht="120" customHeight="1" x14ac:dyDescent="0.35">
      <c r="A25" s="36">
        <v>24</v>
      </c>
      <c r="B25" s="51">
        <v>24</v>
      </c>
      <c r="C25" s="6" t="s">
        <v>58</v>
      </c>
      <c r="D25" s="6" t="s">
        <v>253</v>
      </c>
      <c r="E25" s="5" t="s">
        <v>292</v>
      </c>
      <c r="F25" s="5" t="s">
        <v>282</v>
      </c>
      <c r="G25" s="5" t="s">
        <v>347</v>
      </c>
      <c r="H25" s="6" t="s">
        <v>589</v>
      </c>
      <c r="I25" s="6" t="s">
        <v>138</v>
      </c>
      <c r="J25" s="6" t="s">
        <v>185</v>
      </c>
      <c r="K25" s="5" t="s">
        <v>227</v>
      </c>
      <c r="L25" s="5" t="s">
        <v>51</v>
      </c>
      <c r="M25" s="5">
        <v>1</v>
      </c>
      <c r="N25" s="5"/>
      <c r="O25" s="7">
        <f>IF(ISBLANK(K25),"",LEN(Table5[[#This Row],[carbon_stars]]))</f>
        <v>2</v>
      </c>
      <c r="P25" s="7">
        <f t="shared" si="0"/>
        <v>93</v>
      </c>
      <c r="Q25" s="7">
        <f t="shared" si="1"/>
        <v>6</v>
      </c>
      <c r="R25" s="15" t="s">
        <v>377</v>
      </c>
      <c r="T25" s="5"/>
      <c r="U25" s="5"/>
      <c r="V25" s="5"/>
      <c r="W25" s="5"/>
      <c r="X25" s="5"/>
      <c r="Y25" s="5"/>
      <c r="AE25" s="5"/>
      <c r="AF25" s="5"/>
      <c r="AG25" s="5"/>
      <c r="AM25" s="5"/>
    </row>
    <row r="26" spans="1:39" ht="120" customHeight="1" x14ac:dyDescent="0.35">
      <c r="A26" s="35">
        <v>25</v>
      </c>
      <c r="B26" s="50">
        <v>25</v>
      </c>
      <c r="C26" s="6" t="s">
        <v>233</v>
      </c>
      <c r="D26" s="6" t="s">
        <v>253</v>
      </c>
      <c r="E26" s="5" t="s">
        <v>293</v>
      </c>
      <c r="F26" s="5" t="s">
        <v>282</v>
      </c>
      <c r="G26" s="5" t="s">
        <v>348</v>
      </c>
      <c r="H26" s="6" t="s">
        <v>219</v>
      </c>
      <c r="I26" s="6" t="s">
        <v>139</v>
      </c>
      <c r="J26" s="6" t="s">
        <v>186</v>
      </c>
      <c r="K26" s="5" t="s">
        <v>227</v>
      </c>
      <c r="L26" s="5" t="s">
        <v>52</v>
      </c>
      <c r="M26" s="5">
        <v>1</v>
      </c>
      <c r="N26" s="5"/>
      <c r="O26" s="7">
        <f>IF(ISBLANK(K26),"",LEN(Table5[[#This Row],[carbon_stars]]))</f>
        <v>2</v>
      </c>
      <c r="P26" s="7">
        <f t="shared" si="0"/>
        <v>94</v>
      </c>
      <c r="Q26" s="7">
        <f t="shared" si="1"/>
        <v>6</v>
      </c>
      <c r="R26" s="15"/>
      <c r="T26" s="5"/>
      <c r="U26" s="5"/>
      <c r="V26" s="5"/>
      <c r="W26" s="5"/>
      <c r="X26" s="5"/>
      <c r="Y26" s="5"/>
      <c r="AE26" s="5"/>
      <c r="AF26" s="5"/>
      <c r="AG26" s="5"/>
      <c r="AM26" s="5"/>
    </row>
    <row r="27" spans="1:39" ht="120" customHeight="1" x14ac:dyDescent="0.35">
      <c r="A27" s="36">
        <v>26</v>
      </c>
      <c r="B27" s="51">
        <v>26</v>
      </c>
      <c r="C27" s="6" t="s">
        <v>37</v>
      </c>
      <c r="D27" s="6" t="s">
        <v>253</v>
      </c>
      <c r="E27" s="5" t="s">
        <v>293</v>
      </c>
      <c r="F27" s="5" t="s">
        <v>282</v>
      </c>
      <c r="G27" s="5" t="s">
        <v>349</v>
      </c>
      <c r="H27" s="6" t="s">
        <v>590</v>
      </c>
      <c r="I27" s="6" t="s">
        <v>140</v>
      </c>
      <c r="J27" s="6" t="s">
        <v>187</v>
      </c>
      <c r="K27" s="5" t="s">
        <v>226</v>
      </c>
      <c r="L27" s="5" t="s">
        <v>52</v>
      </c>
      <c r="M27" s="5">
        <v>1</v>
      </c>
      <c r="N27" s="5"/>
      <c r="O27" s="7">
        <f>IF(ISBLANK(K27),"",LEN(Table5[[#This Row],[carbon_stars]]))</f>
        <v>3</v>
      </c>
      <c r="P27" s="7">
        <f t="shared" si="0"/>
        <v>104</v>
      </c>
      <c r="Q27" s="7">
        <f t="shared" si="1"/>
        <v>6</v>
      </c>
      <c r="R27" s="15"/>
      <c r="T27" s="5"/>
      <c r="U27" s="5"/>
      <c r="V27" s="5"/>
      <c r="W27" s="5"/>
      <c r="X27" s="5"/>
      <c r="Y27" s="5"/>
      <c r="AE27" s="5"/>
      <c r="AF27" s="5"/>
      <c r="AG27" s="5"/>
      <c r="AM27" s="5"/>
    </row>
    <row r="28" spans="1:39" ht="120" customHeight="1" x14ac:dyDescent="0.35">
      <c r="A28" s="35">
        <v>27</v>
      </c>
      <c r="B28" s="50">
        <v>27</v>
      </c>
      <c r="C28" s="6" t="s">
        <v>48</v>
      </c>
      <c r="D28" s="6" t="s">
        <v>253</v>
      </c>
      <c r="E28" s="5" t="s">
        <v>293</v>
      </c>
      <c r="F28" s="5" t="s">
        <v>282</v>
      </c>
      <c r="G28" s="5" t="s">
        <v>350</v>
      </c>
      <c r="H28" s="6" t="s">
        <v>220</v>
      </c>
      <c r="I28" s="6" t="s">
        <v>378</v>
      </c>
      <c r="J28" s="6" t="s">
        <v>188</v>
      </c>
      <c r="K28" s="5" t="s">
        <v>227</v>
      </c>
      <c r="L28" s="5" t="s">
        <v>52</v>
      </c>
      <c r="M28" s="5">
        <v>1</v>
      </c>
      <c r="N28" s="5"/>
      <c r="O28" s="7">
        <f>IF(ISBLANK(K28),"",LEN(Table5[[#This Row],[carbon_stars]]))</f>
        <v>2</v>
      </c>
      <c r="P28" s="7">
        <f t="shared" si="0"/>
        <v>95</v>
      </c>
      <c r="Q28" s="7">
        <f t="shared" si="1"/>
        <v>40</v>
      </c>
      <c r="R28" s="15"/>
      <c r="T28" s="5"/>
      <c r="U28" s="5"/>
      <c r="V28" s="5"/>
      <c r="W28" s="5"/>
      <c r="X28" s="5"/>
      <c r="Y28" s="5"/>
      <c r="AE28" s="5"/>
      <c r="AF28" s="5"/>
      <c r="AG28" s="5"/>
      <c r="AM28" s="5"/>
    </row>
    <row r="29" spans="1:39" ht="120" customHeight="1" x14ac:dyDescent="0.35">
      <c r="A29" s="36">
        <v>28</v>
      </c>
      <c r="B29" s="51">
        <v>28</v>
      </c>
      <c r="C29" s="6" t="s">
        <v>97</v>
      </c>
      <c r="D29" s="6" t="s">
        <v>253</v>
      </c>
      <c r="E29" s="5" t="s">
        <v>294</v>
      </c>
      <c r="F29" s="5" t="s">
        <v>282</v>
      </c>
      <c r="G29" s="5" t="s">
        <v>351</v>
      </c>
      <c r="H29" s="6" t="s">
        <v>221</v>
      </c>
      <c r="I29" s="6" t="s">
        <v>141</v>
      </c>
      <c r="J29" s="6" t="s">
        <v>189</v>
      </c>
      <c r="K29" s="5" t="s">
        <v>226</v>
      </c>
      <c r="L29" s="5" t="s">
        <v>52</v>
      </c>
      <c r="M29" s="5"/>
      <c r="N29" s="5"/>
      <c r="O29" s="7">
        <f>IF(ISBLANK(K29),"",LEN(Table5[[#This Row],[carbon_stars]]))</f>
        <v>3</v>
      </c>
      <c r="P29" s="7">
        <f t="shared" si="0"/>
        <v>100</v>
      </c>
      <c r="Q29" s="7">
        <f t="shared" si="1"/>
        <v>9</v>
      </c>
      <c r="R29" s="15"/>
      <c r="T29" s="5"/>
      <c r="U29" s="5"/>
      <c r="V29" s="5"/>
      <c r="W29" s="5"/>
      <c r="X29" s="5"/>
      <c r="Y29" s="5"/>
      <c r="AE29" s="5"/>
      <c r="AF29" s="5"/>
      <c r="AG29" s="5"/>
      <c r="AM29" s="5"/>
    </row>
    <row r="30" spans="1:39" ht="120" customHeight="1" x14ac:dyDescent="0.35">
      <c r="A30" s="35">
        <v>29</v>
      </c>
      <c r="B30" s="50">
        <v>29</v>
      </c>
      <c r="C30" s="6" t="s">
        <v>25</v>
      </c>
      <c r="D30" s="6" t="s">
        <v>253</v>
      </c>
      <c r="E30" s="5" t="s">
        <v>295</v>
      </c>
      <c r="F30" s="5" t="s">
        <v>283</v>
      </c>
      <c r="G30" s="5" t="s">
        <v>312</v>
      </c>
      <c r="H30" s="25" t="s">
        <v>200</v>
      </c>
      <c r="I30" s="6" t="s">
        <v>119</v>
      </c>
      <c r="J30" s="6" t="s">
        <v>151</v>
      </c>
      <c r="K30" s="5" t="s">
        <v>227</v>
      </c>
      <c r="L30" s="5" t="s">
        <v>53</v>
      </c>
      <c r="M30" s="5"/>
      <c r="N30" s="5"/>
      <c r="O30" s="7">
        <f>IF(ISBLANK(K30),"",LEN(Table5[[#This Row],[carbon_stars]]))</f>
        <v>2</v>
      </c>
      <c r="P30" s="7">
        <f t="shared" si="0"/>
        <v>96</v>
      </c>
      <c r="Q30" s="7">
        <f t="shared" si="1"/>
        <v>7</v>
      </c>
      <c r="R30" s="15"/>
      <c r="T30" s="5"/>
      <c r="U30" s="5"/>
      <c r="V30" s="5"/>
      <c r="W30" s="5"/>
      <c r="X30" s="5"/>
      <c r="Y30" s="5"/>
      <c r="AE30" s="5"/>
      <c r="AF30" s="5"/>
      <c r="AG30" s="5"/>
      <c r="AM30" s="5"/>
    </row>
    <row r="31" spans="1:39" ht="120" customHeight="1" x14ac:dyDescent="0.35">
      <c r="A31" s="36">
        <v>30</v>
      </c>
      <c r="B31" s="51">
        <v>30</v>
      </c>
      <c r="C31" s="6" t="s">
        <v>82</v>
      </c>
      <c r="D31" s="6" t="s">
        <v>253</v>
      </c>
      <c r="E31" s="5" t="s">
        <v>295</v>
      </c>
      <c r="F31" s="5" t="s">
        <v>283</v>
      </c>
      <c r="G31" s="5" t="s">
        <v>313</v>
      </c>
      <c r="H31" s="6" t="s">
        <v>201</v>
      </c>
      <c r="I31" s="6" t="s">
        <v>120</v>
      </c>
      <c r="J31" s="6" t="s">
        <v>152</v>
      </c>
      <c r="K31" s="5" t="s">
        <v>227</v>
      </c>
      <c r="L31" s="5" t="s">
        <v>52</v>
      </c>
      <c r="M31" s="5">
        <v>1</v>
      </c>
      <c r="N31" s="5"/>
      <c r="O31" s="7">
        <f>IF(ISBLANK(K31),"",LEN(Table5[[#This Row],[carbon_stars]]))</f>
        <v>2</v>
      </c>
      <c r="P31" s="7">
        <f t="shared" si="0"/>
        <v>91</v>
      </c>
      <c r="Q31" s="7">
        <f t="shared" si="1"/>
        <v>14</v>
      </c>
      <c r="R31" s="15"/>
      <c r="T31" s="5"/>
      <c r="U31" s="5"/>
      <c r="V31" s="5"/>
      <c r="W31" s="5"/>
      <c r="X31" s="5"/>
      <c r="Y31" s="5"/>
      <c r="AE31" s="5"/>
      <c r="AF31" s="5"/>
      <c r="AG31" s="5"/>
      <c r="AM31" s="5"/>
    </row>
    <row r="32" spans="1:39" ht="120" customHeight="1" x14ac:dyDescent="0.35">
      <c r="A32" s="35">
        <v>31</v>
      </c>
      <c r="B32" s="50">
        <v>31</v>
      </c>
      <c r="C32" s="6" t="s">
        <v>24</v>
      </c>
      <c r="D32" s="6" t="s">
        <v>253</v>
      </c>
      <c r="E32" s="5" t="s">
        <v>295</v>
      </c>
      <c r="F32" s="5" t="s">
        <v>283</v>
      </c>
      <c r="G32" s="5" t="s">
        <v>314</v>
      </c>
      <c r="H32" s="25" t="s">
        <v>566</v>
      </c>
      <c r="I32" s="6" t="s">
        <v>121</v>
      </c>
      <c r="J32" s="6" t="s">
        <v>499</v>
      </c>
      <c r="K32" s="5" t="s">
        <v>227</v>
      </c>
      <c r="L32" s="5" t="s">
        <v>53</v>
      </c>
      <c r="M32" s="5">
        <v>1</v>
      </c>
      <c r="N32" s="5"/>
      <c r="O32" s="7">
        <f>IF(ISBLANK(K32),"",LEN(Table5[[#This Row],[carbon_stars]]))</f>
        <v>2</v>
      </c>
      <c r="P32" s="7">
        <f t="shared" si="0"/>
        <v>101</v>
      </c>
      <c r="Q32" s="7">
        <f t="shared" si="1"/>
        <v>6</v>
      </c>
      <c r="R32" s="15" t="s">
        <v>361</v>
      </c>
      <c r="T32" s="5"/>
      <c r="U32" s="5"/>
      <c r="V32" s="5"/>
      <c r="W32" s="5"/>
      <c r="X32" s="5"/>
      <c r="Y32" s="5"/>
      <c r="AE32" s="5"/>
      <c r="AF32" s="5"/>
      <c r="AG32" s="5"/>
      <c r="AM32" s="5"/>
    </row>
    <row r="33" spans="1:39" ht="120" customHeight="1" x14ac:dyDescent="0.35">
      <c r="A33" s="36">
        <v>32</v>
      </c>
      <c r="B33" s="51">
        <v>32</v>
      </c>
      <c r="C33" s="6" t="s">
        <v>94</v>
      </c>
      <c r="D33" s="6" t="s">
        <v>253</v>
      </c>
      <c r="E33" s="5" t="s">
        <v>295</v>
      </c>
      <c r="F33" s="5" t="s">
        <v>283</v>
      </c>
      <c r="G33" s="5" t="s">
        <v>315</v>
      </c>
      <c r="H33" s="6" t="s">
        <v>567</v>
      </c>
      <c r="I33" s="6" t="s">
        <v>122</v>
      </c>
      <c r="J33" s="6" t="s">
        <v>153</v>
      </c>
      <c r="K33" s="5" t="s">
        <v>226</v>
      </c>
      <c r="L33" s="5" t="s">
        <v>52</v>
      </c>
      <c r="M33" s="5">
        <v>1</v>
      </c>
      <c r="N33" s="5"/>
      <c r="O33" s="7">
        <f>IF(ISBLANK(K33),"",LEN(Table5[[#This Row],[carbon_stars]]))</f>
        <v>3</v>
      </c>
      <c r="P33" s="7">
        <f t="shared" si="0"/>
        <v>98</v>
      </c>
      <c r="Q33" s="7">
        <f t="shared" si="1"/>
        <v>5</v>
      </c>
      <c r="R33" s="15"/>
      <c r="T33" s="5"/>
      <c r="U33" s="5"/>
      <c r="V33" s="5"/>
      <c r="W33" s="5"/>
      <c r="X33" s="5"/>
      <c r="Y33" s="5"/>
      <c r="AE33" s="5"/>
      <c r="AF33" s="5"/>
      <c r="AG33" s="5"/>
      <c r="AM33" s="5"/>
    </row>
    <row r="34" spans="1:39" ht="120" customHeight="1" x14ac:dyDescent="0.35">
      <c r="A34" s="35">
        <v>33</v>
      </c>
      <c r="B34" s="50">
        <v>33</v>
      </c>
      <c r="C34" s="6" t="s">
        <v>93</v>
      </c>
      <c r="D34" s="6" t="s">
        <v>253</v>
      </c>
      <c r="E34" s="5" t="s">
        <v>295</v>
      </c>
      <c r="F34" s="5" t="s">
        <v>283</v>
      </c>
      <c r="G34" s="5" t="s">
        <v>316</v>
      </c>
      <c r="H34" s="6" t="s">
        <v>568</v>
      </c>
      <c r="I34" s="6" t="s">
        <v>231</v>
      </c>
      <c r="J34" s="6" t="s">
        <v>154</v>
      </c>
      <c r="K34" s="5" t="s">
        <v>227</v>
      </c>
      <c r="L34" s="5" t="s">
        <v>53</v>
      </c>
      <c r="M34" s="5"/>
      <c r="N34" s="5"/>
      <c r="O34" s="7">
        <f>IF(ISBLANK(K34),"",LEN(Table5[[#This Row],[carbon_stars]]))</f>
        <v>2</v>
      </c>
      <c r="P34" s="7">
        <f t="shared" ref="P34:P54" si="2">LEN(H34)-LEN(SUBSTITUTE(H34," ",""))+1</f>
        <v>97</v>
      </c>
      <c r="Q34" s="7">
        <f t="shared" ref="Q34:Q54" si="3">LEN(I34)-LEN(SUBSTITUTE(I34," ",""))+1</f>
        <v>13</v>
      </c>
      <c r="R34" s="15"/>
      <c r="T34" s="5"/>
      <c r="U34" s="5"/>
      <c r="V34" s="5"/>
      <c r="W34" s="5"/>
      <c r="X34" s="5"/>
      <c r="Y34" s="5"/>
      <c r="AE34" s="5"/>
      <c r="AF34" s="5"/>
      <c r="AG34" s="5"/>
      <c r="AM34" s="5"/>
    </row>
    <row r="35" spans="1:39" ht="120" customHeight="1" x14ac:dyDescent="0.35">
      <c r="A35" s="36">
        <v>34</v>
      </c>
      <c r="B35" s="51">
        <v>34</v>
      </c>
      <c r="C35" s="6" t="s">
        <v>86</v>
      </c>
      <c r="D35" s="6" t="s">
        <v>253</v>
      </c>
      <c r="E35" s="5" t="s">
        <v>295</v>
      </c>
      <c r="F35" s="5" t="s">
        <v>283</v>
      </c>
      <c r="G35" s="5" t="s">
        <v>317</v>
      </c>
      <c r="H35" s="6" t="s">
        <v>576</v>
      </c>
      <c r="I35" s="6" t="s">
        <v>123</v>
      </c>
      <c r="J35" s="6" t="s">
        <v>498</v>
      </c>
      <c r="L35" s="5" t="s">
        <v>51</v>
      </c>
      <c r="M35" s="5"/>
      <c r="N35" s="5"/>
      <c r="O35" s="7" t="str">
        <f>IF(ISBLANK(K35),"",LEN(Table5[[#This Row],[carbon_stars]]))</f>
        <v/>
      </c>
      <c r="P35" s="7">
        <f t="shared" si="2"/>
        <v>99</v>
      </c>
      <c r="Q35" s="7">
        <f t="shared" si="3"/>
        <v>5</v>
      </c>
      <c r="R35" s="15"/>
      <c r="T35" s="5"/>
      <c r="U35" s="5"/>
      <c r="V35" s="5"/>
      <c r="W35" s="5"/>
      <c r="X35" s="5"/>
      <c r="Y35" s="5"/>
      <c r="AE35" s="5"/>
      <c r="AF35" s="5"/>
      <c r="AG35" s="5"/>
      <c r="AM35" s="5"/>
    </row>
    <row r="36" spans="1:39" ht="120" customHeight="1" x14ac:dyDescent="0.35">
      <c r="A36" s="35">
        <v>35</v>
      </c>
      <c r="B36" s="50">
        <v>35</v>
      </c>
      <c r="C36" s="6" t="s">
        <v>18</v>
      </c>
      <c r="D36" s="6" t="s">
        <v>253</v>
      </c>
      <c r="E36" s="5" t="s">
        <v>296</v>
      </c>
      <c r="F36" s="5" t="s">
        <v>283</v>
      </c>
      <c r="G36" s="5" t="s">
        <v>318</v>
      </c>
      <c r="H36" s="6" t="s">
        <v>577</v>
      </c>
      <c r="I36" s="6" t="s">
        <v>124</v>
      </c>
      <c r="J36" s="6" t="s">
        <v>156</v>
      </c>
      <c r="K36" s="5" t="s">
        <v>227</v>
      </c>
      <c r="L36" s="5" t="s">
        <v>51</v>
      </c>
      <c r="M36" s="5">
        <v>1</v>
      </c>
      <c r="N36" s="5"/>
      <c r="O36" s="7">
        <f>IF(ISBLANK(K36),"",LEN(Table5[[#This Row],[carbon_stars]]))</f>
        <v>2</v>
      </c>
      <c r="P36" s="7">
        <f t="shared" si="2"/>
        <v>95</v>
      </c>
      <c r="Q36" s="7">
        <f t="shared" si="3"/>
        <v>10</v>
      </c>
      <c r="R36" s="15"/>
      <c r="T36" s="5"/>
      <c r="U36" s="5"/>
      <c r="V36" s="5"/>
      <c r="W36" s="5"/>
      <c r="X36" s="5"/>
      <c r="Y36" s="5"/>
      <c r="AE36" s="5"/>
      <c r="AF36" s="5"/>
      <c r="AG36" s="5"/>
      <c r="AM36" s="5"/>
    </row>
    <row r="37" spans="1:39" ht="120" customHeight="1" x14ac:dyDescent="0.35">
      <c r="A37" s="36">
        <v>36</v>
      </c>
      <c r="B37" s="51">
        <v>36</v>
      </c>
      <c r="C37" s="6" t="s">
        <v>28</v>
      </c>
      <c r="D37" s="6" t="s">
        <v>253</v>
      </c>
      <c r="E37" s="5" t="s">
        <v>296</v>
      </c>
      <c r="F37" s="5" t="s">
        <v>283</v>
      </c>
      <c r="G37" s="5" t="s">
        <v>319</v>
      </c>
      <c r="H37" s="6" t="s">
        <v>202</v>
      </c>
      <c r="I37" s="6" t="s">
        <v>125</v>
      </c>
      <c r="J37" s="6" t="s">
        <v>157</v>
      </c>
      <c r="K37" s="5" t="s">
        <v>228</v>
      </c>
      <c r="L37" s="5" t="s">
        <v>53</v>
      </c>
      <c r="M37" s="5"/>
      <c r="N37" s="5"/>
      <c r="O37" s="7">
        <f>IF(ISBLANK(K37),"",LEN(Table5[[#This Row],[carbon_stars]]))</f>
        <v>4</v>
      </c>
      <c r="P37" s="7">
        <f t="shared" si="2"/>
        <v>100</v>
      </c>
      <c r="Q37" s="7">
        <f t="shared" si="3"/>
        <v>12</v>
      </c>
      <c r="R37" s="15"/>
      <c r="T37" s="5"/>
      <c r="U37" s="5"/>
      <c r="V37" s="5"/>
      <c r="W37" s="5"/>
      <c r="X37" s="5"/>
      <c r="Y37" s="5"/>
      <c r="AE37" s="5"/>
      <c r="AF37" s="5"/>
      <c r="AG37" s="5"/>
      <c r="AM37" s="5"/>
    </row>
    <row r="38" spans="1:39" ht="120" customHeight="1" x14ac:dyDescent="0.35">
      <c r="A38" s="35">
        <v>37</v>
      </c>
      <c r="B38" s="50">
        <v>37</v>
      </c>
      <c r="C38" s="6" t="s">
        <v>29</v>
      </c>
      <c r="D38" s="6" t="s">
        <v>253</v>
      </c>
      <c r="E38" s="5" t="s">
        <v>296</v>
      </c>
      <c r="F38" s="5" t="s">
        <v>283</v>
      </c>
      <c r="G38" s="5" t="s">
        <v>320</v>
      </c>
      <c r="H38" s="6" t="s">
        <v>203</v>
      </c>
      <c r="I38" s="6" t="s">
        <v>158</v>
      </c>
      <c r="J38" s="18" t="s">
        <v>159</v>
      </c>
      <c r="K38" s="5" t="s">
        <v>228</v>
      </c>
      <c r="L38" s="5" t="s">
        <v>53</v>
      </c>
      <c r="M38" s="5"/>
      <c r="N38" s="5"/>
      <c r="O38" s="7">
        <f>IF(ISBLANK(K38),"",LEN(Table5[[#This Row],[carbon_stars]]))</f>
        <v>4</v>
      </c>
      <c r="P38" s="7">
        <f t="shared" si="2"/>
        <v>93</v>
      </c>
      <c r="Q38" s="7">
        <f t="shared" si="3"/>
        <v>19</v>
      </c>
      <c r="R38" s="15"/>
      <c r="T38" s="5"/>
      <c r="U38" s="5"/>
      <c r="V38" s="5"/>
      <c r="W38" s="5"/>
      <c r="X38" s="5"/>
      <c r="Y38" s="5"/>
      <c r="AE38" s="5"/>
      <c r="AF38" s="5"/>
      <c r="AG38" s="5"/>
      <c r="AM38" s="5"/>
    </row>
    <row r="39" spans="1:39" ht="120" customHeight="1" x14ac:dyDescent="0.35">
      <c r="A39" s="36">
        <v>38</v>
      </c>
      <c r="B39" s="51">
        <v>38</v>
      </c>
      <c r="C39" s="6" t="s">
        <v>30</v>
      </c>
      <c r="D39" s="6" t="s">
        <v>253</v>
      </c>
      <c r="E39" s="5" t="s">
        <v>296</v>
      </c>
      <c r="F39" s="5" t="s">
        <v>283</v>
      </c>
      <c r="G39" s="5" t="s">
        <v>321</v>
      </c>
      <c r="H39" s="6" t="s">
        <v>578</v>
      </c>
      <c r="I39" s="27" t="s">
        <v>364</v>
      </c>
      <c r="J39" s="6" t="s">
        <v>160</v>
      </c>
      <c r="K39" s="5" t="s">
        <v>228</v>
      </c>
      <c r="L39" s="5" t="s">
        <v>53</v>
      </c>
      <c r="M39" s="5"/>
      <c r="N39" s="5"/>
      <c r="O39" s="7">
        <f>IF(ISBLANK(K39),"",LEN(Table5[[#This Row],[carbon_stars]]))</f>
        <v>4</v>
      </c>
      <c r="P39" s="7">
        <f t="shared" si="2"/>
        <v>125</v>
      </c>
      <c r="Q39" s="7">
        <f t="shared" si="3"/>
        <v>10</v>
      </c>
      <c r="R39" s="15"/>
      <c r="T39" s="5"/>
      <c r="U39" s="5"/>
      <c r="V39" s="5"/>
      <c r="W39" s="5"/>
      <c r="X39" s="5"/>
      <c r="Y39" s="5"/>
      <c r="AE39" s="5"/>
      <c r="AF39" s="5"/>
      <c r="AG39" s="5"/>
      <c r="AM39" s="5"/>
    </row>
    <row r="40" spans="1:39" ht="120" customHeight="1" x14ac:dyDescent="0.35">
      <c r="A40" s="35">
        <v>39</v>
      </c>
      <c r="B40" s="50">
        <v>39</v>
      </c>
      <c r="C40" s="6" t="s">
        <v>81</v>
      </c>
      <c r="D40" s="6" t="s">
        <v>253</v>
      </c>
      <c r="E40" s="5" t="s">
        <v>296</v>
      </c>
      <c r="F40" s="5" t="s">
        <v>283</v>
      </c>
      <c r="G40" s="5" t="s">
        <v>322</v>
      </c>
      <c r="H40" s="6" t="s">
        <v>579</v>
      </c>
      <c r="I40" s="6" t="s">
        <v>365</v>
      </c>
      <c r="J40" s="6" t="s">
        <v>162</v>
      </c>
      <c r="K40" s="5" t="s">
        <v>227</v>
      </c>
      <c r="L40" s="5" t="s">
        <v>52</v>
      </c>
      <c r="M40" s="5">
        <v>1</v>
      </c>
      <c r="N40" s="5"/>
      <c r="O40" s="7">
        <f>IF(ISBLANK(K40),"",LEN(Table5[[#This Row],[carbon_stars]]))</f>
        <v>2</v>
      </c>
      <c r="P40" s="7">
        <f t="shared" si="2"/>
        <v>90</v>
      </c>
      <c r="Q40" s="7">
        <f t="shared" si="3"/>
        <v>11</v>
      </c>
      <c r="R40" s="15"/>
      <c r="T40" s="5"/>
      <c r="U40" s="5"/>
      <c r="V40" s="5"/>
      <c r="W40" s="5"/>
      <c r="X40" s="5"/>
      <c r="Y40" s="5"/>
      <c r="AE40" s="5"/>
      <c r="AF40" s="5"/>
      <c r="AG40" s="5"/>
      <c r="AM40" s="5"/>
    </row>
    <row r="41" spans="1:39" ht="120" customHeight="1" x14ac:dyDescent="0.35">
      <c r="A41" s="40">
        <v>40</v>
      </c>
      <c r="B41" s="55">
        <v>40</v>
      </c>
      <c r="C41" s="17" t="s">
        <v>230</v>
      </c>
      <c r="D41" s="6" t="s">
        <v>253</v>
      </c>
      <c r="E41" s="5" t="s">
        <v>296</v>
      </c>
      <c r="F41" s="5" t="s">
        <v>283</v>
      </c>
      <c r="G41" s="5" t="s">
        <v>323</v>
      </c>
      <c r="H41" s="6" t="s">
        <v>204</v>
      </c>
      <c r="I41" s="6" t="s">
        <v>366</v>
      </c>
      <c r="J41" s="6" t="s">
        <v>161</v>
      </c>
      <c r="L41" s="5"/>
      <c r="M41" s="5">
        <v>1</v>
      </c>
      <c r="N41" s="5"/>
      <c r="O41" s="7" t="str">
        <f>IF(ISBLANK(K41),"",LEN(Table5[[#This Row],[carbon_stars]]))</f>
        <v/>
      </c>
      <c r="P41" s="7">
        <f t="shared" si="2"/>
        <v>82</v>
      </c>
      <c r="Q41" s="7">
        <f t="shared" si="3"/>
        <v>16</v>
      </c>
      <c r="R41" s="15"/>
      <c r="T41" s="5"/>
      <c r="U41" s="5"/>
      <c r="V41" s="5"/>
      <c r="W41" s="5"/>
      <c r="X41" s="5"/>
      <c r="Y41" s="5"/>
      <c r="AE41" s="5"/>
      <c r="AF41" s="5"/>
      <c r="AG41" s="5"/>
      <c r="AM41" s="5"/>
    </row>
    <row r="42" spans="1:39" ht="120" customHeight="1" x14ac:dyDescent="0.35">
      <c r="A42" s="35">
        <v>41</v>
      </c>
      <c r="B42" s="50">
        <v>41</v>
      </c>
      <c r="C42" s="6" t="s">
        <v>55</v>
      </c>
      <c r="D42" s="6" t="s">
        <v>253</v>
      </c>
      <c r="E42" s="5" t="s">
        <v>297</v>
      </c>
      <c r="F42" s="5" t="s">
        <v>283</v>
      </c>
      <c r="G42" s="5" t="s">
        <v>324</v>
      </c>
      <c r="H42" s="6" t="s">
        <v>205</v>
      </c>
      <c r="I42" s="6" t="s">
        <v>165</v>
      </c>
      <c r="J42" s="6" t="s">
        <v>164</v>
      </c>
      <c r="K42" s="5" t="s">
        <v>228</v>
      </c>
      <c r="L42" s="5" t="s">
        <v>54</v>
      </c>
      <c r="M42" s="5"/>
      <c r="N42" s="5"/>
      <c r="O42" s="7">
        <f>IF(ISBLANK(K42),"",LEN(Table5[[#This Row],[carbon_stars]]))</f>
        <v>4</v>
      </c>
      <c r="P42" s="7">
        <f t="shared" si="2"/>
        <v>99</v>
      </c>
      <c r="Q42" s="7">
        <f t="shared" si="3"/>
        <v>22</v>
      </c>
      <c r="R42" s="15"/>
      <c r="T42" s="5"/>
      <c r="U42" s="5"/>
      <c r="V42" s="5"/>
      <c r="W42" s="5"/>
      <c r="X42" s="5"/>
      <c r="Y42" s="5"/>
      <c r="AE42" s="5"/>
      <c r="AF42" s="5"/>
      <c r="AG42" s="5"/>
      <c r="AM42" s="5"/>
    </row>
    <row r="43" spans="1:39" ht="120" customHeight="1" x14ac:dyDescent="0.35">
      <c r="A43" s="36">
        <v>42</v>
      </c>
      <c r="B43" s="51">
        <v>42</v>
      </c>
      <c r="C43" s="6" t="s">
        <v>34</v>
      </c>
      <c r="D43" s="6" t="s">
        <v>253</v>
      </c>
      <c r="E43" s="5" t="s">
        <v>297</v>
      </c>
      <c r="F43" s="5" t="s">
        <v>283</v>
      </c>
      <c r="G43" s="5" t="s">
        <v>325</v>
      </c>
      <c r="H43" s="6" t="s">
        <v>206</v>
      </c>
      <c r="I43" s="6" t="s">
        <v>166</v>
      </c>
      <c r="J43" s="6" t="s">
        <v>167</v>
      </c>
      <c r="K43" s="5" t="s">
        <v>228</v>
      </c>
      <c r="L43" s="5" t="s">
        <v>54</v>
      </c>
      <c r="M43" s="5"/>
      <c r="N43" s="5"/>
      <c r="O43" s="7">
        <f>IF(ISBLANK(K43),"",LEN(Table5[[#This Row],[carbon_stars]]))</f>
        <v>4</v>
      </c>
      <c r="P43" s="7">
        <f t="shared" si="2"/>
        <v>92</v>
      </c>
      <c r="Q43" s="7">
        <f t="shared" si="3"/>
        <v>26</v>
      </c>
      <c r="R43" s="15"/>
      <c r="T43" s="5"/>
      <c r="U43" s="5"/>
      <c r="V43" s="5"/>
      <c r="W43" s="5"/>
      <c r="X43" s="5"/>
      <c r="Y43" s="5"/>
      <c r="AE43" s="5"/>
      <c r="AF43" s="5"/>
      <c r="AG43" s="5"/>
      <c r="AM43" s="5"/>
    </row>
    <row r="44" spans="1:39" ht="120" customHeight="1" x14ac:dyDescent="0.35">
      <c r="A44" s="35">
        <v>43</v>
      </c>
      <c r="B44" s="50">
        <v>43</v>
      </c>
      <c r="C44" s="6" t="s">
        <v>35</v>
      </c>
      <c r="D44" s="6" t="s">
        <v>253</v>
      </c>
      <c r="E44" s="5" t="s">
        <v>297</v>
      </c>
      <c r="F44" s="5" t="s">
        <v>283</v>
      </c>
      <c r="G44" s="5" t="s">
        <v>326</v>
      </c>
      <c r="H44" s="6" t="s">
        <v>582</v>
      </c>
      <c r="I44" s="6" t="s">
        <v>367</v>
      </c>
      <c r="J44" s="6" t="s">
        <v>163</v>
      </c>
      <c r="K44" s="5" t="s">
        <v>227</v>
      </c>
      <c r="L44" s="5" t="s">
        <v>52</v>
      </c>
      <c r="M44" s="5"/>
      <c r="N44" s="5"/>
      <c r="O44" s="7">
        <f>IF(ISBLANK(K44),"",LEN(Table5[[#This Row],[carbon_stars]]))</f>
        <v>2</v>
      </c>
      <c r="P44" s="7">
        <f t="shared" si="2"/>
        <v>136</v>
      </c>
      <c r="Q44" s="7">
        <f t="shared" si="3"/>
        <v>17</v>
      </c>
      <c r="R44" s="15"/>
      <c r="T44" s="5"/>
      <c r="U44" s="5"/>
      <c r="V44" s="5"/>
      <c r="W44" s="5"/>
      <c r="X44" s="5"/>
      <c r="Y44" s="5"/>
      <c r="AE44" s="5"/>
      <c r="AF44" s="5"/>
      <c r="AG44" s="5"/>
      <c r="AM44" s="5"/>
    </row>
    <row r="45" spans="1:39" ht="120" customHeight="1" x14ac:dyDescent="0.35">
      <c r="A45" s="36">
        <v>44</v>
      </c>
      <c r="B45" s="51">
        <v>44</v>
      </c>
      <c r="C45" s="6" t="s">
        <v>21</v>
      </c>
      <c r="D45" s="6" t="s">
        <v>254</v>
      </c>
      <c r="E45" s="5" t="s">
        <v>298</v>
      </c>
      <c r="F45" s="5" t="s">
        <v>284</v>
      </c>
      <c r="G45" s="5" t="s">
        <v>352</v>
      </c>
      <c r="H45" s="6" t="s">
        <v>494</v>
      </c>
      <c r="I45" s="6" t="s">
        <v>142</v>
      </c>
      <c r="J45" s="6" t="s">
        <v>190</v>
      </c>
      <c r="K45" s="5" t="s">
        <v>225</v>
      </c>
      <c r="L45" s="5" t="s">
        <v>50</v>
      </c>
      <c r="M45" s="5"/>
      <c r="N45" s="5"/>
      <c r="O45" s="7">
        <f>IF(ISBLANK(K45),"",LEN(Table5[[#This Row],[carbon_stars]]))</f>
        <v>5</v>
      </c>
      <c r="P45" s="7">
        <f t="shared" si="2"/>
        <v>78</v>
      </c>
      <c r="Q45" s="7">
        <f t="shared" si="3"/>
        <v>12</v>
      </c>
      <c r="R45" s="15"/>
      <c r="T45" s="5"/>
      <c r="U45" s="5"/>
      <c r="V45" s="5"/>
      <c r="W45" s="5"/>
      <c r="X45" s="5"/>
      <c r="Y45" s="5"/>
      <c r="AE45" s="5"/>
      <c r="AF45" s="5"/>
      <c r="AG45" s="5"/>
      <c r="AM45" s="5"/>
    </row>
    <row r="46" spans="1:39" ht="120" customHeight="1" x14ac:dyDescent="0.35">
      <c r="A46" s="35">
        <v>45</v>
      </c>
      <c r="B46" s="50">
        <v>45</v>
      </c>
      <c r="C46" s="6" t="s">
        <v>22</v>
      </c>
      <c r="D46" s="6" t="s">
        <v>254</v>
      </c>
      <c r="E46" s="5" t="s">
        <v>298</v>
      </c>
      <c r="F46" s="5" t="s">
        <v>284</v>
      </c>
      <c r="G46" s="5" t="s">
        <v>353</v>
      </c>
      <c r="H46" s="6" t="s">
        <v>591</v>
      </c>
      <c r="I46" s="6" t="s">
        <v>143</v>
      </c>
      <c r="J46" s="6" t="s">
        <v>191</v>
      </c>
      <c r="K46" s="5" t="s">
        <v>226</v>
      </c>
      <c r="L46" s="5" t="s">
        <v>50</v>
      </c>
      <c r="M46" s="5"/>
      <c r="N46" s="5"/>
      <c r="O46" s="7">
        <f>IF(ISBLANK(K46),"",LEN(Table5[[#This Row],[carbon_stars]]))</f>
        <v>3</v>
      </c>
      <c r="P46" s="7">
        <f t="shared" si="2"/>
        <v>93</v>
      </c>
      <c r="Q46" s="7">
        <f t="shared" si="3"/>
        <v>19</v>
      </c>
      <c r="R46" s="15"/>
      <c r="T46" s="5"/>
      <c r="U46" s="5"/>
      <c r="V46" s="5"/>
      <c r="W46" s="5"/>
      <c r="X46" s="5"/>
      <c r="Y46" s="5"/>
      <c r="AE46" s="5"/>
      <c r="AF46" s="5"/>
      <c r="AG46" s="5"/>
      <c r="AM46" s="5"/>
    </row>
    <row r="47" spans="1:39" ht="120" customHeight="1" x14ac:dyDescent="0.35">
      <c r="A47" s="36">
        <v>46</v>
      </c>
      <c r="B47" s="51">
        <v>46</v>
      </c>
      <c r="C47" s="6" t="s">
        <v>19</v>
      </c>
      <c r="D47" s="6" t="s">
        <v>254</v>
      </c>
      <c r="E47" s="5" t="s">
        <v>298</v>
      </c>
      <c r="F47" s="5" t="s">
        <v>284</v>
      </c>
      <c r="G47" s="5" t="s">
        <v>354</v>
      </c>
      <c r="H47" s="6" t="s">
        <v>592</v>
      </c>
      <c r="I47" s="6" t="s">
        <v>496</v>
      </c>
      <c r="J47" s="6" t="s">
        <v>497</v>
      </c>
      <c r="K47" s="5" t="s">
        <v>225</v>
      </c>
      <c r="L47" s="5" t="s">
        <v>54</v>
      </c>
      <c r="M47" s="5"/>
      <c r="N47" s="5"/>
      <c r="O47" s="7">
        <f>IF(ISBLANK(K47),"",LEN(Table5[[#This Row],[carbon_stars]]))</f>
        <v>5</v>
      </c>
      <c r="P47" s="7">
        <f t="shared" si="2"/>
        <v>101</v>
      </c>
      <c r="Q47" s="7">
        <f t="shared" si="3"/>
        <v>25</v>
      </c>
      <c r="R47" s="15"/>
      <c r="T47" s="5"/>
      <c r="U47" s="5"/>
      <c r="V47" s="5"/>
      <c r="W47" s="5"/>
      <c r="X47" s="5"/>
      <c r="Y47" s="5"/>
      <c r="AE47" s="5"/>
      <c r="AF47" s="5"/>
      <c r="AG47" s="5"/>
      <c r="AM47" s="5"/>
    </row>
    <row r="48" spans="1:39" ht="120" customHeight="1" x14ac:dyDescent="0.35">
      <c r="A48" s="35">
        <v>47</v>
      </c>
      <c r="B48" s="50">
        <v>47</v>
      </c>
      <c r="C48" s="6" t="s">
        <v>20</v>
      </c>
      <c r="D48" s="6" t="s">
        <v>254</v>
      </c>
      <c r="E48" s="5" t="s">
        <v>298</v>
      </c>
      <c r="F48" s="5" t="s">
        <v>284</v>
      </c>
      <c r="G48" s="5" t="s">
        <v>355</v>
      </c>
      <c r="H48" s="6" t="s">
        <v>222</v>
      </c>
      <c r="I48" s="6" t="s">
        <v>144</v>
      </c>
      <c r="J48" s="6" t="s">
        <v>155</v>
      </c>
      <c r="K48" s="5" t="s">
        <v>226</v>
      </c>
      <c r="L48" s="5" t="s">
        <v>54</v>
      </c>
      <c r="M48" s="5"/>
      <c r="N48" s="5"/>
      <c r="O48" s="7">
        <f>IF(ISBLANK(K48),"",LEN(Table5[[#This Row],[carbon_stars]]))</f>
        <v>3</v>
      </c>
      <c r="P48" s="7">
        <f t="shared" si="2"/>
        <v>90</v>
      </c>
      <c r="Q48" s="7">
        <f t="shared" si="3"/>
        <v>7</v>
      </c>
      <c r="R48" s="15"/>
      <c r="T48" s="5"/>
      <c r="U48" s="5"/>
      <c r="W48" s="5"/>
      <c r="X48" s="5"/>
      <c r="Y48" s="5"/>
      <c r="AE48" s="5"/>
      <c r="AF48" s="5"/>
      <c r="AG48" s="5"/>
      <c r="AM48" s="5"/>
    </row>
    <row r="49" spans="1:39" ht="120" customHeight="1" x14ac:dyDescent="0.35">
      <c r="A49" s="36">
        <v>48</v>
      </c>
      <c r="B49" s="51">
        <v>48</v>
      </c>
      <c r="C49" s="6" t="s">
        <v>113</v>
      </c>
      <c r="D49" s="6" t="s">
        <v>254</v>
      </c>
      <c r="E49" s="5" t="s">
        <v>299</v>
      </c>
      <c r="F49" s="5" t="s">
        <v>284</v>
      </c>
      <c r="G49" s="5" t="s">
        <v>356</v>
      </c>
      <c r="H49" s="6" t="s">
        <v>235</v>
      </c>
      <c r="I49" s="6" t="s">
        <v>145</v>
      </c>
      <c r="J49" s="5" t="s">
        <v>192</v>
      </c>
      <c r="L49" s="5"/>
      <c r="M49" s="5">
        <v>1</v>
      </c>
      <c r="N49" s="5"/>
      <c r="O49" s="7" t="str">
        <f>IF(ISBLANK(K49),"",LEN(Table5[[#This Row],[carbon_stars]]))</f>
        <v/>
      </c>
      <c r="P49" s="7">
        <f t="shared" si="2"/>
        <v>110</v>
      </c>
      <c r="Q49" s="7">
        <f t="shared" si="3"/>
        <v>3</v>
      </c>
      <c r="R49" s="15"/>
      <c r="T49" s="5"/>
      <c r="U49" s="5"/>
      <c r="V49" s="5"/>
      <c r="W49" s="5"/>
      <c r="X49" s="5"/>
      <c r="Y49" s="5"/>
      <c r="AE49" s="5"/>
      <c r="AF49" s="5"/>
      <c r="AG49" s="5"/>
      <c r="AM49" s="5"/>
    </row>
    <row r="50" spans="1:39" ht="120" customHeight="1" x14ac:dyDescent="0.35">
      <c r="A50" s="35">
        <v>49</v>
      </c>
      <c r="B50" s="50">
        <v>49</v>
      </c>
      <c r="C50" s="6" t="s">
        <v>88</v>
      </c>
      <c r="D50" s="6" t="s">
        <v>254</v>
      </c>
      <c r="E50" s="5" t="s">
        <v>300</v>
      </c>
      <c r="F50" s="5" t="s">
        <v>285</v>
      </c>
      <c r="G50" s="5" t="s">
        <v>357</v>
      </c>
      <c r="H50" s="6" t="s">
        <v>495</v>
      </c>
      <c r="I50" s="6" t="s">
        <v>379</v>
      </c>
      <c r="J50" s="6" t="s">
        <v>193</v>
      </c>
      <c r="K50" s="5" t="s">
        <v>225</v>
      </c>
      <c r="L50" s="5" t="s">
        <v>50</v>
      </c>
      <c r="M50" s="5"/>
      <c r="N50" s="5"/>
      <c r="O50" s="7">
        <f>IF(ISBLANK(K50),"",LEN(Table5[[#This Row],[carbon_stars]]))</f>
        <v>5</v>
      </c>
      <c r="P50" s="7">
        <f t="shared" si="2"/>
        <v>108</v>
      </c>
      <c r="Q50" s="7">
        <f t="shared" si="3"/>
        <v>19</v>
      </c>
      <c r="R50" s="15"/>
      <c r="T50" s="5"/>
      <c r="U50" s="5"/>
      <c r="V50" s="5"/>
      <c r="W50" s="5"/>
      <c r="X50" s="5"/>
      <c r="Y50" s="5"/>
      <c r="AE50" s="5"/>
      <c r="AF50" s="5"/>
      <c r="AG50" s="5"/>
      <c r="AM50" s="5"/>
    </row>
    <row r="51" spans="1:39" ht="120" customHeight="1" x14ac:dyDescent="0.35">
      <c r="A51" s="38">
        <v>50</v>
      </c>
      <c r="B51" s="53">
        <v>50</v>
      </c>
      <c r="C51" s="11" t="s">
        <v>91</v>
      </c>
      <c r="D51" s="6" t="s">
        <v>259</v>
      </c>
      <c r="E51" s="5" t="s">
        <v>301</v>
      </c>
      <c r="F51" s="5" t="s">
        <v>487</v>
      </c>
      <c r="G51" s="5" t="s">
        <v>358</v>
      </c>
      <c r="H51" s="6" t="s">
        <v>237</v>
      </c>
      <c r="I51" s="6" t="s">
        <v>146</v>
      </c>
      <c r="J51" s="6" t="s">
        <v>194</v>
      </c>
      <c r="L51" s="5"/>
      <c r="M51" s="5"/>
      <c r="N51" s="5">
        <v>1</v>
      </c>
      <c r="O51" s="7" t="str">
        <f>IF(ISBLANK(K51),"",LEN(Table5[[#This Row],[carbon_stars]]))</f>
        <v/>
      </c>
      <c r="P51" s="7">
        <f t="shared" si="2"/>
        <v>114</v>
      </c>
      <c r="Q51" s="7">
        <f t="shared" si="3"/>
        <v>9</v>
      </c>
      <c r="R51" s="15" t="s">
        <v>380</v>
      </c>
      <c r="T51" s="5"/>
      <c r="U51" s="5"/>
      <c r="V51" s="5"/>
      <c r="W51" s="5"/>
      <c r="X51" s="5"/>
      <c r="Y51" s="5"/>
      <c r="AE51" s="5"/>
      <c r="AF51" s="5"/>
      <c r="AG51" s="5"/>
      <c r="AM51" s="5"/>
    </row>
    <row r="52" spans="1:39" ht="120" customHeight="1" x14ac:dyDescent="0.35">
      <c r="A52" s="35">
        <v>51</v>
      </c>
      <c r="B52" s="50">
        <v>51</v>
      </c>
      <c r="C52" s="6" t="s">
        <v>92</v>
      </c>
      <c r="D52" s="6" t="s">
        <v>259</v>
      </c>
      <c r="E52" s="5" t="s">
        <v>302</v>
      </c>
      <c r="F52" s="5" t="s">
        <v>487</v>
      </c>
      <c r="G52" s="5" t="s">
        <v>359</v>
      </c>
      <c r="H52" s="6" t="s">
        <v>593</v>
      </c>
      <c r="I52" s="6" t="s">
        <v>381</v>
      </c>
      <c r="J52" s="6" t="s">
        <v>195</v>
      </c>
      <c r="L52" s="5"/>
      <c r="M52" s="5"/>
      <c r="N52" s="5"/>
      <c r="O52" s="7" t="str">
        <f>IF(ISBLANK(K52),"",LEN(Table5[[#This Row],[carbon_stars]]))</f>
        <v/>
      </c>
      <c r="P52" s="7">
        <f t="shared" si="2"/>
        <v>132</v>
      </c>
      <c r="Q52" s="7">
        <f t="shared" si="3"/>
        <v>15</v>
      </c>
      <c r="R52" s="15" t="s">
        <v>382</v>
      </c>
      <c r="T52" s="5"/>
      <c r="U52" s="5"/>
      <c r="V52" s="5"/>
      <c r="W52" s="5"/>
      <c r="X52" s="5"/>
      <c r="Y52" s="5"/>
      <c r="AE52" s="5"/>
      <c r="AF52" s="5"/>
      <c r="AG52" s="5"/>
      <c r="AM52" s="5"/>
    </row>
    <row r="53" spans="1:39" ht="120" customHeight="1" x14ac:dyDescent="0.35">
      <c r="A53" s="48">
        <v>52</v>
      </c>
      <c r="B53" s="56">
        <v>100</v>
      </c>
      <c r="C53" s="6" t="s">
        <v>47</v>
      </c>
      <c r="D53" s="6" t="s">
        <v>114</v>
      </c>
      <c r="E53" s="5" t="s">
        <v>114</v>
      </c>
      <c r="F53" s="5" t="s">
        <v>114</v>
      </c>
      <c r="G53" s="5" t="s">
        <v>308</v>
      </c>
      <c r="H53" s="6" t="s">
        <v>199</v>
      </c>
      <c r="I53" s="27" t="s">
        <v>363</v>
      </c>
      <c r="J53" s="6" t="s">
        <v>147</v>
      </c>
      <c r="L53" s="5"/>
      <c r="M53" s="5"/>
      <c r="N53" s="5"/>
      <c r="O53" s="7" t="str">
        <f>IF(ISBLANK(K53),"",LEN(Table5[[#This Row],[carbon_stars]]))</f>
        <v/>
      </c>
      <c r="P53" s="7">
        <f t="shared" si="2"/>
        <v>55</v>
      </c>
      <c r="Q53" s="7">
        <f t="shared" si="3"/>
        <v>12</v>
      </c>
      <c r="R53" s="15"/>
      <c r="T53" s="5"/>
      <c r="U53" s="5"/>
      <c r="V53" s="5"/>
      <c r="W53" s="5"/>
      <c r="X53" s="5"/>
      <c r="Y53" s="5"/>
      <c r="AE53" s="5"/>
      <c r="AF53" s="5"/>
      <c r="AG53" s="5"/>
      <c r="AM53" s="5"/>
    </row>
    <row r="54" spans="1:39" ht="120" customHeight="1" x14ac:dyDescent="0.35">
      <c r="A54" s="58">
        <v>53</v>
      </c>
      <c r="B54" s="59">
        <v>53</v>
      </c>
      <c r="C54" s="6" t="s">
        <v>502</v>
      </c>
      <c r="D54" s="26" t="s">
        <v>253</v>
      </c>
      <c r="E54" s="57" t="s">
        <v>287</v>
      </c>
      <c r="F54" s="6" t="s">
        <v>282</v>
      </c>
      <c r="G54" s="6" t="s">
        <v>503</v>
      </c>
      <c r="H54" s="6" t="s">
        <v>504</v>
      </c>
      <c r="I54" s="26" t="s">
        <v>505</v>
      </c>
      <c r="J54" s="6" t="s">
        <v>506</v>
      </c>
      <c r="L54" s="5"/>
      <c r="M54" s="5"/>
      <c r="N54" s="5"/>
      <c r="O54" s="7" t="str">
        <f>IF(ISBLANK(K54),"",LEN(Table5[[#This Row],[carbon_stars]]))</f>
        <v/>
      </c>
      <c r="P54" s="7">
        <f t="shared" si="2"/>
        <v>104</v>
      </c>
      <c r="Q54" s="7">
        <f t="shared" si="3"/>
        <v>12</v>
      </c>
      <c r="R54" s="15"/>
      <c r="T54" s="5"/>
      <c r="U54" s="5"/>
      <c r="V54" s="5"/>
      <c r="W54" s="5"/>
      <c r="X54" s="5"/>
      <c r="Y54" s="5"/>
      <c r="AE54" s="5"/>
      <c r="AF54" s="5"/>
      <c r="AG54" s="5"/>
      <c r="AM54" s="5"/>
    </row>
  </sheetData>
  <sortState xmlns:xlrd2="http://schemas.microsoft.com/office/spreadsheetml/2017/richdata2" ref="A2:A54">
    <sortCondition ref="A2:A54"/>
  </sortState>
  <phoneticPr fontId="5" type="noConversion"/>
  <conditionalFormatting sqref="P1:P1048576">
    <cfRule type="cellIs" dxfId="1" priority="1" operator="greaterThan">
      <formula>105</formula>
    </cfRule>
  </conditionalFormatting>
  <conditionalFormatting sqref="Q1:Q1048576">
    <cfRule type="cellIs" dxfId="0" priority="3" operator="greaterThan">
      <formula>27</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8E94DC13-AFFC-C042-AB55-153284DFEB3F}">
          <x14:formula1>
            <xm:f>steps!$I$2:$I$7</xm:f>
          </x14:formula1>
          <xm:sqref>F55:F1048576</xm:sqref>
        </x14:dataValidation>
        <x14:dataValidation type="list" allowBlank="1" showInputMessage="1" showErrorMessage="1" xr:uid="{2672B25B-8A45-8D40-9986-924AA08A65DB}">
          <x14:formula1>
            <xm:f>petals!$C$2:$C$11</xm:f>
          </x14:formula1>
          <xm:sqref>D2:D52 D54:D1048576</xm:sqref>
        </x14:dataValidation>
        <x14:dataValidation type="list" allowBlank="1" showInputMessage="1" showErrorMessage="1" xr:uid="{113BC0AC-FB4A-4BE8-8AC2-C031D8B2D5C9}">
          <x14:formula1>
            <xm:f>steps!$C$2:$C$7</xm:f>
          </x14:formula1>
          <xm:sqref>F2:F52 F54</xm:sqref>
        </x14:dataValidation>
        <x14:dataValidation type="list" allowBlank="1" showInputMessage="1" showErrorMessage="1" xr:uid="{7C8D84AB-B16D-8640-AF88-E70B41829238}">
          <x14:formula1>
            <xm:f>tasks!$H$2:$H$104</xm:f>
          </x14:formula1>
          <xm:sqref>E55:E1048576</xm:sqref>
        </x14:dataValidation>
        <x14:dataValidation type="list" allowBlank="1" showInputMessage="1" showErrorMessage="1" xr:uid="{0C3912AC-A493-4E82-A5C7-027568411AD7}">
          <x14:formula1>
            <xm:f>tasks!$C$2:$C$56</xm:f>
          </x14:formula1>
          <xm:sqref>E2:E52 E54</xm:sqref>
        </x14:dataValidation>
        <x14:dataValidation type="list" allowBlank="1" showInputMessage="1" showErrorMessage="1" xr:uid="{4280F0C1-1BF7-6844-BA9F-7715CABCD391}">
          <x14:formula1>
            <xm:f>Carbon_costs_validations!$A$2:$A$6</xm:f>
          </x14:formula1>
          <xm:sqref>K2:K1048576</xm:sqref>
        </x14:dataValidation>
        <x14:dataValidation type="list" allowBlank="1" showInputMessage="1" showErrorMessage="1" xr:uid="{E4A77320-74D4-A24E-AD8D-D131267BF587}">
          <x14:formula1>
            <xm:f>Carbon_costs_validations!$C$2:$C$6</xm:f>
          </x14:formula1>
          <xm:sqref>L2:L1048576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5"/>
  <sheetViews>
    <sheetView workbookViewId="0">
      <selection activeCell="F1" sqref="F1:F1048576"/>
    </sheetView>
  </sheetViews>
  <sheetFormatPr defaultColWidth="8.81640625" defaultRowHeight="14.5" x14ac:dyDescent="0.35"/>
  <cols>
    <col min="1" max="2" width="15.453125" customWidth="1"/>
    <col min="3" max="3" width="57.453125" customWidth="1"/>
    <col min="4" max="4" width="17.1796875" customWidth="1"/>
    <col min="5" max="5" width="13.81640625" customWidth="1"/>
  </cols>
  <sheetData>
    <row r="1" spans="1:5" x14ac:dyDescent="0.35">
      <c r="A1" t="s">
        <v>108</v>
      </c>
      <c r="B1" t="s">
        <v>242</v>
      </c>
      <c r="C1" t="s">
        <v>243</v>
      </c>
      <c r="D1" t="s">
        <v>307</v>
      </c>
      <c r="E1" t="s">
        <v>392</v>
      </c>
    </row>
    <row r="2" spans="1:5" x14ac:dyDescent="0.35">
      <c r="A2" t="s">
        <v>400</v>
      </c>
      <c r="B2">
        <v>1</v>
      </c>
      <c r="C2" t="s">
        <v>406</v>
      </c>
      <c r="D2" t="s">
        <v>399</v>
      </c>
      <c r="E2" t="s">
        <v>400</v>
      </c>
    </row>
    <row r="3" spans="1:5" x14ac:dyDescent="0.35">
      <c r="A3" t="s">
        <v>402</v>
      </c>
      <c r="B3">
        <v>3</v>
      </c>
      <c r="C3" t="s">
        <v>409</v>
      </c>
      <c r="D3" t="s">
        <v>404</v>
      </c>
      <c r="E3" t="s">
        <v>402</v>
      </c>
    </row>
    <row r="4" spans="1:5" x14ac:dyDescent="0.35">
      <c r="A4" t="s">
        <v>408</v>
      </c>
      <c r="B4">
        <v>2</v>
      </c>
      <c r="C4" t="s">
        <v>407</v>
      </c>
      <c r="D4" t="s">
        <v>428</v>
      </c>
      <c r="E4" t="s">
        <v>401</v>
      </c>
    </row>
    <row r="5" spans="1:5" x14ac:dyDescent="0.35">
      <c r="A5" t="s">
        <v>403</v>
      </c>
      <c r="B5">
        <v>4</v>
      </c>
      <c r="C5" t="s">
        <v>410</v>
      </c>
      <c r="D5" t="s">
        <v>405</v>
      </c>
      <c r="E5" t="s">
        <v>403</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96"/>
  <sheetViews>
    <sheetView topLeftCell="B1" workbookViewId="0">
      <selection activeCell="D75" sqref="D75"/>
    </sheetView>
  </sheetViews>
  <sheetFormatPr defaultColWidth="8.81640625" defaultRowHeight="14.5" x14ac:dyDescent="0.35"/>
  <cols>
    <col min="1" max="1" width="47.453125" customWidth="1"/>
    <col min="2" max="2" width="38.6328125" customWidth="1"/>
    <col min="3" max="3" width="45.1796875" customWidth="1"/>
    <col min="4" max="4" width="20.6328125" customWidth="1"/>
    <col min="5" max="5" width="31" customWidth="1"/>
    <col min="6" max="6" width="33.1796875" customWidth="1"/>
  </cols>
  <sheetData>
    <row r="1" spans="1:6" x14ac:dyDescent="0.35">
      <c r="A1" t="s">
        <v>411</v>
      </c>
      <c r="B1" t="s">
        <v>243</v>
      </c>
      <c r="C1" t="s">
        <v>441</v>
      </c>
      <c r="D1" t="s">
        <v>416</v>
      </c>
      <c r="E1" t="s">
        <v>417</v>
      </c>
      <c r="F1" t="s">
        <v>436</v>
      </c>
    </row>
    <row r="2" spans="1:6" x14ac:dyDescent="0.35">
      <c r="A2" s="19" t="s">
        <v>439</v>
      </c>
      <c r="B2" s="31" t="s">
        <v>442</v>
      </c>
      <c r="C2" s="31" t="s">
        <v>466</v>
      </c>
      <c r="D2" s="31" t="s">
        <v>253</v>
      </c>
      <c r="E2" s="31" t="s">
        <v>287</v>
      </c>
      <c r="F2" t="s">
        <v>107</v>
      </c>
    </row>
    <row r="3" spans="1:6" x14ac:dyDescent="0.35">
      <c r="A3" t="s">
        <v>440</v>
      </c>
      <c r="B3" t="s">
        <v>444</v>
      </c>
      <c r="C3" t="s">
        <v>443</v>
      </c>
      <c r="D3" t="s">
        <v>254</v>
      </c>
      <c r="E3" t="s">
        <v>298</v>
      </c>
      <c r="F3" t="s">
        <v>19</v>
      </c>
    </row>
    <row r="4" spans="1:6" x14ac:dyDescent="0.35">
      <c r="A4" t="s">
        <v>446</v>
      </c>
      <c r="B4" t="s">
        <v>445</v>
      </c>
      <c r="C4" t="s">
        <v>447</v>
      </c>
      <c r="D4" t="s">
        <v>254</v>
      </c>
      <c r="E4" t="s">
        <v>287</v>
      </c>
      <c r="F4" t="s">
        <v>19</v>
      </c>
    </row>
    <row r="5" spans="1:6" x14ac:dyDescent="0.35">
      <c r="A5" t="s">
        <v>449</v>
      </c>
      <c r="B5" t="s">
        <v>448</v>
      </c>
      <c r="C5" t="s">
        <v>464</v>
      </c>
      <c r="D5" t="s">
        <v>259</v>
      </c>
      <c r="F5" t="s">
        <v>91</v>
      </c>
    </row>
    <row r="6" spans="1:6" x14ac:dyDescent="0.35">
      <c r="A6" t="s">
        <v>451</v>
      </c>
      <c r="B6" t="s">
        <v>450</v>
      </c>
      <c r="C6" t="s">
        <v>452</v>
      </c>
      <c r="F6" t="s">
        <v>19</v>
      </c>
    </row>
    <row r="7" spans="1:6" x14ac:dyDescent="0.35">
      <c r="A7" s="19" t="s">
        <v>453</v>
      </c>
      <c r="B7" t="s">
        <v>454</v>
      </c>
      <c r="C7" t="s">
        <v>465</v>
      </c>
      <c r="F7" t="s">
        <v>19</v>
      </c>
    </row>
    <row r="8" spans="1:6" x14ac:dyDescent="0.35">
      <c r="A8" s="19" t="s">
        <v>461</v>
      </c>
      <c r="B8" t="s">
        <v>455</v>
      </c>
      <c r="C8" t="s">
        <v>452</v>
      </c>
      <c r="E8" t="s">
        <v>298</v>
      </c>
      <c r="F8" t="s">
        <v>19</v>
      </c>
    </row>
    <row r="9" spans="1:6" x14ac:dyDescent="0.35">
      <c r="A9" s="19" t="s">
        <v>458</v>
      </c>
      <c r="B9" t="s">
        <v>456</v>
      </c>
      <c r="C9" t="s">
        <v>460</v>
      </c>
      <c r="E9" t="s">
        <v>298</v>
      </c>
      <c r="F9" t="s">
        <v>19</v>
      </c>
    </row>
    <row r="10" spans="1:6" x14ac:dyDescent="0.35">
      <c r="A10" t="s">
        <v>459</v>
      </c>
      <c r="B10" t="s">
        <v>457</v>
      </c>
      <c r="C10" t="s">
        <v>460</v>
      </c>
      <c r="E10" t="s">
        <v>298</v>
      </c>
      <c r="F10" t="s">
        <v>19</v>
      </c>
    </row>
    <row r="11" spans="1:6" x14ac:dyDescent="0.35">
      <c r="A11" s="19" t="s">
        <v>462</v>
      </c>
      <c r="B11" t="s">
        <v>463</v>
      </c>
      <c r="C11" t="s">
        <v>464</v>
      </c>
      <c r="F11" t="s">
        <v>19</v>
      </c>
    </row>
    <row r="12" spans="1:6" x14ac:dyDescent="0.35">
      <c r="A12" s="19" t="s">
        <v>551</v>
      </c>
      <c r="B12" t="s">
        <v>552</v>
      </c>
      <c r="C12" t="s">
        <v>552</v>
      </c>
      <c r="D12" t="s">
        <v>255</v>
      </c>
    </row>
    <row r="13" spans="1:6" x14ac:dyDescent="0.35">
      <c r="A13" s="19" t="s">
        <v>553</v>
      </c>
      <c r="B13" t="s">
        <v>554</v>
      </c>
      <c r="C13" t="s">
        <v>554</v>
      </c>
      <c r="D13" t="s">
        <v>255</v>
      </c>
    </row>
    <row r="14" spans="1:6" x14ac:dyDescent="0.35">
      <c r="A14" s="19" t="s">
        <v>555</v>
      </c>
      <c r="B14" t="s">
        <v>556</v>
      </c>
      <c r="C14" t="s">
        <v>556</v>
      </c>
      <c r="D14" t="s">
        <v>255</v>
      </c>
    </row>
    <row r="15" spans="1:6" x14ac:dyDescent="0.35">
      <c r="A15" s="19" t="s">
        <v>557</v>
      </c>
      <c r="B15" t="s">
        <v>558</v>
      </c>
      <c r="C15" t="s">
        <v>558</v>
      </c>
      <c r="E15" t="s">
        <v>537</v>
      </c>
    </row>
    <row r="16" spans="1:6" x14ac:dyDescent="0.35">
      <c r="A16" s="19" t="s">
        <v>559</v>
      </c>
      <c r="B16" t="s">
        <v>550</v>
      </c>
      <c r="C16" t="s">
        <v>550</v>
      </c>
      <c r="E16" t="s">
        <v>550</v>
      </c>
    </row>
    <row r="17" spans="1:6" x14ac:dyDescent="0.35">
      <c r="A17" s="19" t="s">
        <v>560</v>
      </c>
      <c r="B17" t="s">
        <v>561</v>
      </c>
      <c r="C17" t="s">
        <v>561</v>
      </c>
      <c r="D17" t="s">
        <v>255</v>
      </c>
    </row>
    <row r="18" spans="1:6" x14ac:dyDescent="0.35">
      <c r="A18" s="19" t="s">
        <v>562</v>
      </c>
      <c r="B18" t="s">
        <v>563</v>
      </c>
      <c r="C18" t="s">
        <v>644</v>
      </c>
      <c r="D18" t="s">
        <v>260</v>
      </c>
    </row>
    <row r="19" spans="1:6" x14ac:dyDescent="0.35">
      <c r="A19" s="19" t="s">
        <v>569</v>
      </c>
      <c r="B19" t="s">
        <v>570</v>
      </c>
      <c r="C19" t="s">
        <v>571</v>
      </c>
      <c r="F19" t="s">
        <v>86</v>
      </c>
    </row>
    <row r="20" spans="1:6" x14ac:dyDescent="0.35">
      <c r="A20" s="19" t="s">
        <v>572</v>
      </c>
      <c r="B20" t="s">
        <v>573</v>
      </c>
      <c r="F20" t="s">
        <v>93</v>
      </c>
    </row>
    <row r="21" spans="1:6" x14ac:dyDescent="0.35">
      <c r="A21" s="19" t="s">
        <v>574</v>
      </c>
      <c r="B21" t="s">
        <v>575</v>
      </c>
      <c r="C21" t="s">
        <v>575</v>
      </c>
      <c r="E21" t="s">
        <v>288</v>
      </c>
      <c r="F21" t="s">
        <v>93</v>
      </c>
    </row>
    <row r="22" spans="1:6" x14ac:dyDescent="0.35">
      <c r="A22" s="19" t="s">
        <v>594</v>
      </c>
      <c r="B22" t="s">
        <v>595</v>
      </c>
      <c r="C22" t="s">
        <v>605</v>
      </c>
      <c r="D22" t="s">
        <v>253</v>
      </c>
      <c r="E22" t="s">
        <v>291</v>
      </c>
    </row>
    <row r="23" spans="1:6" x14ac:dyDescent="0.35">
      <c r="A23" s="19" t="s">
        <v>596</v>
      </c>
      <c r="B23" t="s">
        <v>886</v>
      </c>
      <c r="C23" t="s">
        <v>597</v>
      </c>
      <c r="D23" t="s">
        <v>253</v>
      </c>
      <c r="E23" t="s">
        <v>287</v>
      </c>
    </row>
    <row r="24" spans="1:6" x14ac:dyDescent="0.35">
      <c r="A24" s="19" t="s">
        <v>600</v>
      </c>
      <c r="B24" t="s">
        <v>598</v>
      </c>
      <c r="C24" t="s">
        <v>599</v>
      </c>
      <c r="D24" t="s">
        <v>253</v>
      </c>
    </row>
    <row r="25" spans="1:6" x14ac:dyDescent="0.35">
      <c r="A25" s="19" t="s">
        <v>602</v>
      </c>
      <c r="B25" t="s">
        <v>601</v>
      </c>
      <c r="C25" t="s">
        <v>599</v>
      </c>
      <c r="E25" t="s">
        <v>296</v>
      </c>
    </row>
    <row r="26" spans="1:6" x14ac:dyDescent="0.35">
      <c r="A26" s="19" t="s">
        <v>602</v>
      </c>
      <c r="B26" t="s">
        <v>880</v>
      </c>
      <c r="C26" t="s">
        <v>603</v>
      </c>
      <c r="D26" t="s">
        <v>253</v>
      </c>
      <c r="E26" t="s">
        <v>287</v>
      </c>
    </row>
    <row r="27" spans="1:6" x14ac:dyDescent="0.35">
      <c r="A27" s="19" t="s">
        <v>606</v>
      </c>
      <c r="B27" t="s">
        <v>604</v>
      </c>
      <c r="C27" t="s">
        <v>605</v>
      </c>
      <c r="E27" t="s">
        <v>286</v>
      </c>
    </row>
    <row r="28" spans="1:6" x14ac:dyDescent="0.35">
      <c r="A28" s="19" t="s">
        <v>607</v>
      </c>
      <c r="B28" t="s">
        <v>608</v>
      </c>
      <c r="C28" t="s">
        <v>609</v>
      </c>
      <c r="D28" t="s">
        <v>253</v>
      </c>
    </row>
    <row r="29" spans="1:6" x14ac:dyDescent="0.35">
      <c r="A29" s="19" t="s">
        <v>612</v>
      </c>
      <c r="B29" t="s">
        <v>610</v>
      </c>
      <c r="C29" t="s">
        <v>611</v>
      </c>
      <c r="D29" t="s">
        <v>253</v>
      </c>
    </row>
    <row r="30" spans="1:6" x14ac:dyDescent="0.35">
      <c r="A30" s="19" t="s">
        <v>615</v>
      </c>
      <c r="B30" t="s">
        <v>613</v>
      </c>
      <c r="C30" t="s">
        <v>614</v>
      </c>
      <c r="D30" t="s">
        <v>253</v>
      </c>
      <c r="E30" t="s">
        <v>287</v>
      </c>
    </row>
    <row r="31" spans="1:6" x14ac:dyDescent="0.35">
      <c r="A31" s="19" t="s">
        <v>618</v>
      </c>
      <c r="B31" t="s">
        <v>616</v>
      </c>
      <c r="C31" t="s">
        <v>617</v>
      </c>
      <c r="D31" t="s">
        <v>253</v>
      </c>
      <c r="E31" t="s">
        <v>291</v>
      </c>
    </row>
    <row r="32" spans="1:6" x14ac:dyDescent="0.35">
      <c r="A32" s="19" t="s">
        <v>619</v>
      </c>
      <c r="B32" t="s">
        <v>620</v>
      </c>
      <c r="C32" t="s">
        <v>621</v>
      </c>
      <c r="D32" t="s">
        <v>254</v>
      </c>
      <c r="E32" t="s">
        <v>299</v>
      </c>
    </row>
    <row r="33" spans="1:5" x14ac:dyDescent="0.35">
      <c r="A33" s="19" t="s">
        <v>624</v>
      </c>
      <c r="B33" t="s">
        <v>622</v>
      </c>
      <c r="C33" t="s">
        <v>623</v>
      </c>
      <c r="D33" t="s">
        <v>254</v>
      </c>
      <c r="E33" t="s">
        <v>287</v>
      </c>
    </row>
    <row r="34" spans="1:5" x14ac:dyDescent="0.35">
      <c r="A34" s="19" t="s">
        <v>624</v>
      </c>
      <c r="B34" t="s">
        <v>881</v>
      </c>
      <c r="C34" t="s">
        <v>599</v>
      </c>
      <c r="D34" t="s">
        <v>254</v>
      </c>
      <c r="E34" t="s">
        <v>300</v>
      </c>
    </row>
    <row r="35" spans="1:5" x14ac:dyDescent="0.35">
      <c r="A35" s="19" t="s">
        <v>626</v>
      </c>
      <c r="B35" t="s">
        <v>625</v>
      </c>
      <c r="C35" t="s">
        <v>599</v>
      </c>
      <c r="D35" t="s">
        <v>254</v>
      </c>
      <c r="E35" t="s">
        <v>287</v>
      </c>
    </row>
    <row r="36" spans="1:5" x14ac:dyDescent="0.35">
      <c r="A36" s="19" t="s">
        <v>628</v>
      </c>
      <c r="B36" t="s">
        <v>627</v>
      </c>
      <c r="C36" t="s">
        <v>623</v>
      </c>
      <c r="D36" t="s">
        <v>254</v>
      </c>
      <c r="E36" t="s">
        <v>298</v>
      </c>
    </row>
    <row r="37" spans="1:5" x14ac:dyDescent="0.35">
      <c r="A37" s="19" t="s">
        <v>631</v>
      </c>
      <c r="B37" t="s">
        <v>629</v>
      </c>
      <c r="C37" t="s">
        <v>630</v>
      </c>
      <c r="D37" t="s">
        <v>254</v>
      </c>
      <c r="E37" t="s">
        <v>287</v>
      </c>
    </row>
    <row r="38" spans="1:5" x14ac:dyDescent="0.35">
      <c r="A38" s="19" t="s">
        <v>632</v>
      </c>
      <c r="B38" t="s">
        <v>882</v>
      </c>
      <c r="C38" t="s">
        <v>630</v>
      </c>
      <c r="D38" t="s">
        <v>254</v>
      </c>
      <c r="E38" t="s">
        <v>298</v>
      </c>
    </row>
    <row r="39" spans="1:5" x14ac:dyDescent="0.35">
      <c r="A39" s="19" t="s">
        <v>635</v>
      </c>
      <c r="B39" t="s">
        <v>633</v>
      </c>
      <c r="C39" t="s">
        <v>634</v>
      </c>
      <c r="D39" t="s">
        <v>254</v>
      </c>
      <c r="E39" t="s">
        <v>298</v>
      </c>
    </row>
    <row r="40" spans="1:5" x14ac:dyDescent="0.35">
      <c r="A40" s="19" t="s">
        <v>638</v>
      </c>
      <c r="B40" t="s">
        <v>636</v>
      </c>
      <c r="C40" t="s">
        <v>637</v>
      </c>
      <c r="D40" t="s">
        <v>254</v>
      </c>
      <c r="E40" t="s">
        <v>298</v>
      </c>
    </row>
    <row r="41" spans="1:5" x14ac:dyDescent="0.35">
      <c r="A41" s="19" t="s">
        <v>641</v>
      </c>
      <c r="B41" t="s">
        <v>639</v>
      </c>
      <c r="C41" t="s">
        <v>640</v>
      </c>
      <c r="D41" t="s">
        <v>254</v>
      </c>
      <c r="E41" t="s">
        <v>298</v>
      </c>
    </row>
    <row r="42" spans="1:5" x14ac:dyDescent="0.35">
      <c r="A42" s="19" t="s">
        <v>643</v>
      </c>
      <c r="B42" t="s">
        <v>642</v>
      </c>
      <c r="D42" t="s">
        <v>254</v>
      </c>
    </row>
    <row r="43" spans="1:5" x14ac:dyDescent="0.35">
      <c r="A43" s="19" t="s">
        <v>643</v>
      </c>
      <c r="B43" t="s">
        <v>645</v>
      </c>
      <c r="C43" t="s">
        <v>646</v>
      </c>
      <c r="D43" t="s">
        <v>264</v>
      </c>
    </row>
    <row r="44" spans="1:5" x14ac:dyDescent="0.35">
      <c r="A44" s="19" t="s">
        <v>661</v>
      </c>
      <c r="B44" t="s">
        <v>662</v>
      </c>
      <c r="C44" t="s">
        <v>842</v>
      </c>
      <c r="D44" t="s">
        <v>264</v>
      </c>
    </row>
    <row r="45" spans="1:5" x14ac:dyDescent="0.35">
      <c r="A45" s="19" t="s">
        <v>663</v>
      </c>
      <c r="B45" t="s">
        <v>664</v>
      </c>
      <c r="C45" t="s">
        <v>665</v>
      </c>
      <c r="D45" t="s">
        <v>264</v>
      </c>
    </row>
    <row r="46" spans="1:5" x14ac:dyDescent="0.35">
      <c r="A46" s="19" t="s">
        <v>666</v>
      </c>
      <c r="B46" t="s">
        <v>667</v>
      </c>
      <c r="C46" t="s">
        <v>667</v>
      </c>
      <c r="D46" t="s">
        <v>265</v>
      </c>
    </row>
    <row r="47" spans="1:5" x14ac:dyDescent="0.35">
      <c r="A47" s="19" t="s">
        <v>668</v>
      </c>
      <c r="B47" t="s">
        <v>669</v>
      </c>
      <c r="C47" t="s">
        <v>669</v>
      </c>
      <c r="D47" t="s">
        <v>265</v>
      </c>
    </row>
    <row r="48" spans="1:5" x14ac:dyDescent="0.35">
      <c r="A48" s="19" t="s">
        <v>670</v>
      </c>
      <c r="B48" t="s">
        <v>671</v>
      </c>
      <c r="C48" t="s">
        <v>671</v>
      </c>
      <c r="D48" t="s">
        <v>265</v>
      </c>
    </row>
    <row r="49" spans="1:5" x14ac:dyDescent="0.35">
      <c r="A49" s="19" t="s">
        <v>702</v>
      </c>
      <c r="B49" t="s">
        <v>703</v>
      </c>
      <c r="C49" t="s">
        <v>704</v>
      </c>
      <c r="D49" t="s">
        <v>257</v>
      </c>
    </row>
    <row r="50" spans="1:5" x14ac:dyDescent="0.35">
      <c r="A50" s="19" t="s">
        <v>705</v>
      </c>
      <c r="B50" t="s">
        <v>706</v>
      </c>
      <c r="C50" t="s">
        <v>704</v>
      </c>
      <c r="D50" t="s">
        <v>257</v>
      </c>
    </row>
    <row r="51" spans="1:5" x14ac:dyDescent="0.35">
      <c r="A51" s="19" t="s">
        <v>709</v>
      </c>
      <c r="B51" t="s">
        <v>707</v>
      </c>
      <c r="C51" t="s">
        <v>708</v>
      </c>
      <c r="D51" t="s">
        <v>257</v>
      </c>
    </row>
    <row r="52" spans="1:5" x14ac:dyDescent="0.35">
      <c r="A52" s="19" t="s">
        <v>712</v>
      </c>
      <c r="B52" t="s">
        <v>710</v>
      </c>
      <c r="C52" t="s">
        <v>711</v>
      </c>
      <c r="D52" t="s">
        <v>257</v>
      </c>
    </row>
    <row r="53" spans="1:5" x14ac:dyDescent="0.35">
      <c r="A53" s="19" t="s">
        <v>726</v>
      </c>
      <c r="B53" t="s">
        <v>727</v>
      </c>
      <c r="C53" t="s">
        <v>727</v>
      </c>
      <c r="D53" t="s">
        <v>258</v>
      </c>
      <c r="E53" t="s">
        <v>837</v>
      </c>
    </row>
    <row r="54" spans="1:5" x14ac:dyDescent="0.35">
      <c r="A54" s="19" t="s">
        <v>870</v>
      </c>
      <c r="B54" t="s">
        <v>728</v>
      </c>
      <c r="C54" t="s">
        <v>728</v>
      </c>
      <c r="D54" t="s">
        <v>258</v>
      </c>
    </row>
    <row r="55" spans="1:5" x14ac:dyDescent="0.35">
      <c r="A55" s="19" t="s">
        <v>729</v>
      </c>
      <c r="B55" t="s">
        <v>850</v>
      </c>
      <c r="C55" t="s">
        <v>730</v>
      </c>
      <c r="D55" t="s">
        <v>258</v>
      </c>
      <c r="E55" t="s">
        <v>837</v>
      </c>
    </row>
    <row r="56" spans="1:5" x14ac:dyDescent="0.35">
      <c r="A56" s="19" t="s">
        <v>731</v>
      </c>
      <c r="B56" t="s">
        <v>732</v>
      </c>
      <c r="C56" t="s">
        <v>732</v>
      </c>
      <c r="D56" t="s">
        <v>258</v>
      </c>
      <c r="E56" t="s">
        <v>849</v>
      </c>
    </row>
    <row r="57" spans="1:5" x14ac:dyDescent="0.35">
      <c r="A57" s="19" t="s">
        <v>733</v>
      </c>
      <c r="B57" t="s">
        <v>734</v>
      </c>
      <c r="C57" t="s">
        <v>735</v>
      </c>
      <c r="D57" t="s">
        <v>258</v>
      </c>
    </row>
    <row r="58" spans="1:5" x14ac:dyDescent="0.35">
      <c r="A58" s="19" t="s">
        <v>740</v>
      </c>
      <c r="B58" t="s">
        <v>742</v>
      </c>
      <c r="C58" t="s">
        <v>743</v>
      </c>
      <c r="D58" t="s">
        <v>259</v>
      </c>
    </row>
    <row r="59" spans="1:5" x14ac:dyDescent="0.35">
      <c r="A59" s="19" t="s">
        <v>757</v>
      </c>
      <c r="B59" t="s">
        <v>758</v>
      </c>
      <c r="C59" t="s">
        <v>758</v>
      </c>
      <c r="D59" t="s">
        <v>259</v>
      </c>
    </row>
    <row r="60" spans="1:5" x14ac:dyDescent="0.35">
      <c r="A60" s="19" t="s">
        <v>775</v>
      </c>
      <c r="B60" t="s">
        <v>776</v>
      </c>
      <c r="C60" t="s">
        <v>776</v>
      </c>
      <c r="D60" t="s">
        <v>260</v>
      </c>
    </row>
    <row r="61" spans="1:5" x14ac:dyDescent="0.35">
      <c r="A61" s="19" t="s">
        <v>777</v>
      </c>
      <c r="B61" t="s">
        <v>778</v>
      </c>
      <c r="C61" t="s">
        <v>778</v>
      </c>
      <c r="D61" t="s">
        <v>260</v>
      </c>
      <c r="E61" t="s">
        <v>761</v>
      </c>
    </row>
    <row r="62" spans="1:5" x14ac:dyDescent="0.35">
      <c r="A62" s="19" t="s">
        <v>779</v>
      </c>
      <c r="B62" t="s">
        <v>780</v>
      </c>
      <c r="C62" t="s">
        <v>778</v>
      </c>
      <c r="D62" t="s">
        <v>257</v>
      </c>
    </row>
    <row r="63" spans="1:5" x14ac:dyDescent="0.35">
      <c r="A63" s="19" t="s">
        <v>781</v>
      </c>
      <c r="B63" t="s">
        <v>782</v>
      </c>
      <c r="C63" t="s">
        <v>730</v>
      </c>
      <c r="D63" t="s">
        <v>259</v>
      </c>
      <c r="E63" t="s">
        <v>756</v>
      </c>
    </row>
    <row r="64" spans="1:5" x14ac:dyDescent="0.35">
      <c r="A64" s="19" t="s">
        <v>783</v>
      </c>
      <c r="B64" t="s">
        <v>784</v>
      </c>
      <c r="C64" t="s">
        <v>784</v>
      </c>
      <c r="D64" t="s">
        <v>259</v>
      </c>
      <c r="E64" t="s">
        <v>302</v>
      </c>
    </row>
    <row r="65" spans="1:5" x14ac:dyDescent="0.35">
      <c r="A65" s="19" t="s">
        <v>785</v>
      </c>
      <c r="B65" t="s">
        <v>786</v>
      </c>
      <c r="C65" t="s">
        <v>787</v>
      </c>
      <c r="D65" t="s">
        <v>259</v>
      </c>
      <c r="E65" t="s">
        <v>302</v>
      </c>
    </row>
    <row r="66" spans="1:5" x14ac:dyDescent="0.35">
      <c r="A66" s="19" t="s">
        <v>788</v>
      </c>
      <c r="B66" t="s">
        <v>790</v>
      </c>
      <c r="C66" t="s">
        <v>789</v>
      </c>
      <c r="D66" t="s">
        <v>259</v>
      </c>
      <c r="E66" t="s">
        <v>748</v>
      </c>
    </row>
    <row r="67" spans="1:5" x14ac:dyDescent="0.35">
      <c r="A67" s="19" t="s">
        <v>449</v>
      </c>
      <c r="B67" t="s">
        <v>791</v>
      </c>
      <c r="C67" t="s">
        <v>646</v>
      </c>
      <c r="D67" t="s">
        <v>259</v>
      </c>
      <c r="E67" t="s">
        <v>747</v>
      </c>
    </row>
    <row r="68" spans="1:5" x14ac:dyDescent="0.35">
      <c r="A68" s="19" t="s">
        <v>792</v>
      </c>
      <c r="B68" t="s">
        <v>793</v>
      </c>
      <c r="C68" t="s">
        <v>793</v>
      </c>
      <c r="D68" t="s">
        <v>260</v>
      </c>
    </row>
    <row r="69" spans="1:5" x14ac:dyDescent="0.35">
      <c r="A69" s="19" t="s">
        <v>794</v>
      </c>
      <c r="B69" t="s">
        <v>797</v>
      </c>
      <c r="C69" t="s">
        <v>797</v>
      </c>
      <c r="D69" t="s">
        <v>260</v>
      </c>
    </row>
    <row r="70" spans="1:5" x14ac:dyDescent="0.35">
      <c r="A70" s="19" t="s">
        <v>795</v>
      </c>
      <c r="B70" t="s">
        <v>796</v>
      </c>
      <c r="C70" t="s">
        <v>796</v>
      </c>
      <c r="D70" t="s">
        <v>260</v>
      </c>
    </row>
    <row r="71" spans="1:5" x14ac:dyDescent="0.35">
      <c r="A71" s="19" t="s">
        <v>798</v>
      </c>
      <c r="B71" t="s">
        <v>799</v>
      </c>
      <c r="C71" t="s">
        <v>799</v>
      </c>
      <c r="D71" t="s">
        <v>260</v>
      </c>
    </row>
    <row r="72" spans="1:5" x14ac:dyDescent="0.35">
      <c r="A72" s="19" t="s">
        <v>800</v>
      </c>
      <c r="B72" t="s">
        <v>801</v>
      </c>
      <c r="C72" t="s">
        <v>802</v>
      </c>
      <c r="D72" t="s">
        <v>257</v>
      </c>
    </row>
    <row r="73" spans="1:5" x14ac:dyDescent="0.35">
      <c r="A73" s="19" t="s">
        <v>803</v>
      </c>
      <c r="B73" t="s">
        <v>804</v>
      </c>
      <c r="C73" t="s">
        <v>804</v>
      </c>
      <c r="D73" t="s">
        <v>260</v>
      </c>
    </row>
    <row r="74" spans="1:5" x14ac:dyDescent="0.35">
      <c r="A74" s="19" t="s">
        <v>805</v>
      </c>
      <c r="B74" t="s">
        <v>806</v>
      </c>
      <c r="C74" t="s">
        <v>806</v>
      </c>
      <c r="D74" t="s">
        <v>260</v>
      </c>
      <c r="E74" t="s">
        <v>761</v>
      </c>
    </row>
    <row r="75" spans="1:5" x14ac:dyDescent="0.35">
      <c r="A75" s="19" t="s">
        <v>807</v>
      </c>
      <c r="B75" t="s">
        <v>808</v>
      </c>
      <c r="C75" t="s">
        <v>808</v>
      </c>
      <c r="E75" t="s">
        <v>761</v>
      </c>
    </row>
    <row r="76" spans="1:5" x14ac:dyDescent="0.35">
      <c r="A76" s="19" t="s">
        <v>809</v>
      </c>
      <c r="B76" t="s">
        <v>810</v>
      </c>
      <c r="C76" s="19" t="s">
        <v>810</v>
      </c>
      <c r="D76" t="s">
        <v>260</v>
      </c>
    </row>
    <row r="77" spans="1:5" x14ac:dyDescent="0.35">
      <c r="A77" s="19" t="s">
        <v>811</v>
      </c>
      <c r="B77" t="s">
        <v>552</v>
      </c>
      <c r="C77" t="s">
        <v>552</v>
      </c>
      <c r="D77" t="s">
        <v>260</v>
      </c>
    </row>
    <row r="78" spans="1:5" x14ac:dyDescent="0.35">
      <c r="A78" s="19" t="s">
        <v>813</v>
      </c>
      <c r="B78" t="s">
        <v>812</v>
      </c>
      <c r="C78" t="s">
        <v>812</v>
      </c>
      <c r="D78" t="s">
        <v>260</v>
      </c>
    </row>
    <row r="79" spans="1:5" x14ac:dyDescent="0.35">
      <c r="A79" s="19" t="s">
        <v>712</v>
      </c>
      <c r="B79" t="s">
        <v>814</v>
      </c>
      <c r="C79" t="s">
        <v>814</v>
      </c>
      <c r="D79" t="s">
        <v>260</v>
      </c>
      <c r="E79" t="s">
        <v>761</v>
      </c>
    </row>
    <row r="80" spans="1:5" x14ac:dyDescent="0.35">
      <c r="A80" s="19" t="s">
        <v>815</v>
      </c>
      <c r="B80" t="s">
        <v>816</v>
      </c>
      <c r="C80" t="s">
        <v>816</v>
      </c>
      <c r="D80" t="s">
        <v>260</v>
      </c>
      <c r="E80" t="s">
        <v>761</v>
      </c>
    </row>
    <row r="81" spans="1:5" x14ac:dyDescent="0.35">
      <c r="A81" s="19" t="s">
        <v>819</v>
      </c>
      <c r="B81" t="s">
        <v>817</v>
      </c>
      <c r="C81" s="19" t="s">
        <v>818</v>
      </c>
      <c r="D81" t="s">
        <v>260</v>
      </c>
    </row>
    <row r="82" spans="1:5" x14ac:dyDescent="0.35">
      <c r="A82" s="19" t="s">
        <v>821</v>
      </c>
      <c r="B82" s="19" t="s">
        <v>820</v>
      </c>
      <c r="C82" s="19" t="s">
        <v>820</v>
      </c>
      <c r="D82" t="s">
        <v>260</v>
      </c>
      <c r="E82" t="s">
        <v>761</v>
      </c>
    </row>
    <row r="83" spans="1:5" x14ac:dyDescent="0.35">
      <c r="A83" s="19" t="s">
        <v>822</v>
      </c>
      <c r="B83" t="s">
        <v>823</v>
      </c>
      <c r="C83" s="19" t="s">
        <v>824</v>
      </c>
      <c r="D83" t="s">
        <v>260</v>
      </c>
    </row>
    <row r="84" spans="1:5" x14ac:dyDescent="0.35">
      <c r="A84" s="19" t="s">
        <v>825</v>
      </c>
      <c r="B84" t="s">
        <v>826</v>
      </c>
      <c r="C84" t="s">
        <v>826</v>
      </c>
      <c r="D84" t="s">
        <v>260</v>
      </c>
    </row>
    <row r="85" spans="1:5" x14ac:dyDescent="0.35">
      <c r="A85" s="19" t="s">
        <v>827</v>
      </c>
      <c r="B85" t="s">
        <v>828</v>
      </c>
      <c r="C85" t="s">
        <v>646</v>
      </c>
      <c r="D85" t="s">
        <v>253</v>
      </c>
    </row>
    <row r="86" spans="1:5" x14ac:dyDescent="0.35">
      <c r="A86" s="19" t="s">
        <v>851</v>
      </c>
      <c r="B86" t="s">
        <v>852</v>
      </c>
      <c r="C86" t="s">
        <v>816</v>
      </c>
      <c r="D86" t="s">
        <v>258</v>
      </c>
      <c r="E86" t="s">
        <v>849</v>
      </c>
    </row>
    <row r="87" spans="1:5" x14ac:dyDescent="0.35">
      <c r="A87" s="19" t="s">
        <v>853</v>
      </c>
      <c r="B87" t="s">
        <v>854</v>
      </c>
      <c r="C87" t="s">
        <v>814</v>
      </c>
      <c r="D87" t="s">
        <v>258</v>
      </c>
    </row>
    <row r="88" spans="1:5" x14ac:dyDescent="0.35">
      <c r="A88" s="19" t="s">
        <v>856</v>
      </c>
      <c r="B88" t="s">
        <v>857</v>
      </c>
      <c r="C88" t="s">
        <v>855</v>
      </c>
      <c r="D88" t="s">
        <v>258</v>
      </c>
      <c r="E88" t="s">
        <v>837</v>
      </c>
    </row>
    <row r="89" spans="1:5" x14ac:dyDescent="0.35">
      <c r="A89" s="19" t="s">
        <v>858</v>
      </c>
      <c r="B89" t="s">
        <v>859</v>
      </c>
      <c r="C89" t="s">
        <v>859</v>
      </c>
      <c r="D89" t="s">
        <v>258</v>
      </c>
      <c r="E89" t="s">
        <v>849</v>
      </c>
    </row>
    <row r="90" spans="1:5" x14ac:dyDescent="0.35">
      <c r="A90" s="19" t="s">
        <v>862</v>
      </c>
      <c r="B90" t="s">
        <v>860</v>
      </c>
      <c r="C90" t="s">
        <v>861</v>
      </c>
      <c r="D90" t="s">
        <v>258</v>
      </c>
      <c r="E90" t="s">
        <v>849</v>
      </c>
    </row>
    <row r="91" spans="1:5" x14ac:dyDescent="0.35">
      <c r="A91" s="19" t="s">
        <v>863</v>
      </c>
      <c r="B91" t="s">
        <v>865</v>
      </c>
      <c r="C91" t="s">
        <v>864</v>
      </c>
      <c r="D91" t="s">
        <v>258</v>
      </c>
      <c r="E91" t="s">
        <v>849</v>
      </c>
    </row>
    <row r="92" spans="1:5" x14ac:dyDescent="0.35">
      <c r="A92" s="19" t="s">
        <v>866</v>
      </c>
      <c r="B92" t="s">
        <v>867</v>
      </c>
      <c r="C92" t="s">
        <v>867</v>
      </c>
      <c r="D92" t="s">
        <v>258</v>
      </c>
    </row>
    <row r="93" spans="1:5" x14ac:dyDescent="0.35">
      <c r="A93" s="19" t="s">
        <v>869</v>
      </c>
      <c r="B93" t="s">
        <v>868</v>
      </c>
      <c r="C93" t="s">
        <v>868</v>
      </c>
      <c r="D93" t="s">
        <v>258</v>
      </c>
    </row>
    <row r="94" spans="1:5" x14ac:dyDescent="0.35">
      <c r="A94" s="19" t="s">
        <v>871</v>
      </c>
      <c r="B94" t="s">
        <v>883</v>
      </c>
      <c r="C94" t="s">
        <v>816</v>
      </c>
      <c r="D94" t="s">
        <v>258</v>
      </c>
      <c r="E94" t="s">
        <v>849</v>
      </c>
    </row>
    <row r="95" spans="1:5" x14ac:dyDescent="0.35">
      <c r="A95" s="19" t="s">
        <v>872</v>
      </c>
      <c r="B95" t="s">
        <v>884</v>
      </c>
      <c r="C95" t="s">
        <v>873</v>
      </c>
      <c r="D95" t="s">
        <v>258</v>
      </c>
      <c r="E95" t="s">
        <v>849</v>
      </c>
    </row>
    <row r="96" spans="1:5" x14ac:dyDescent="0.35">
      <c r="A96" s="19" t="s">
        <v>875</v>
      </c>
      <c r="B96" t="s">
        <v>885</v>
      </c>
      <c r="C96" t="s">
        <v>874</v>
      </c>
      <c r="D96" t="s">
        <v>258</v>
      </c>
      <c r="E96" t="s">
        <v>849</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 ref="A12" r:id="rId6" xr:uid="{8A244995-4C8C-4343-925A-7649166684F4}"/>
    <hyperlink ref="A13" r:id="rId7" xr:uid="{E2E64D8D-AF14-234B-8AEF-3F2C65AAEE92}"/>
    <hyperlink ref="A14" r:id="rId8" xr:uid="{C15F837A-46FF-5347-9FC1-08AFA89DA5A6}"/>
    <hyperlink ref="A15" r:id="rId9" xr:uid="{6682E4E1-7037-3C45-A5C9-73D3D8661F7F}"/>
    <hyperlink ref="A16" r:id="rId10" xr:uid="{05762DB1-BC43-0A44-941B-49A6294C7A3F}"/>
    <hyperlink ref="A17" r:id="rId11" xr:uid="{E7477C5D-5267-F049-82F7-EFCDCB698259}"/>
    <hyperlink ref="A18" r:id="rId12" xr:uid="{DAA857E1-7A71-A543-BCCA-70B3694E30D8}"/>
    <hyperlink ref="A19" r:id="rId13" xr:uid="{DD0A2B4E-8AB9-5B4C-B606-639C8D92126A}"/>
    <hyperlink ref="A20" r:id="rId14" xr:uid="{9CDD3890-83B8-E942-83D7-4D6C4BACD8BF}"/>
    <hyperlink ref="A21" r:id="rId15" xr:uid="{75C43643-7984-9646-99D6-5CDA70064F45}"/>
    <hyperlink ref="A22" r:id="rId16" xr:uid="{6B9788AA-022C-894B-B907-884DCAB04BBF}"/>
    <hyperlink ref="A23" r:id="rId17" xr:uid="{5CB1C3C2-ACF8-9C48-A51C-3A8730B6FF1B}"/>
    <hyperlink ref="A24" r:id="rId18" xr:uid="{40C00DE8-71CD-5140-9020-D2057E5100B4}"/>
    <hyperlink ref="A25" r:id="rId19" location="insulate-your-property_tab" xr:uid="{2DED28CF-5B7F-1B49-AB31-410A802E6B61}"/>
    <hyperlink ref="A26" r:id="rId20" location="insulate-your-property_tab" xr:uid="{B20DDECC-81FB-F041-82E5-A31D68130A98}"/>
    <hyperlink ref="A27" r:id="rId21" xr:uid="{7F6F3C3E-CC93-F54C-8985-3CEAFA55D90E}"/>
    <hyperlink ref="A28" r:id="rId22" xr:uid="{C138B329-F779-9242-8601-F0EEBB1A032E}"/>
    <hyperlink ref="A29" r:id="rId23" xr:uid="{3DA0028B-B63D-F44A-8020-E12F483AA2BF}"/>
    <hyperlink ref="A30" r:id="rId24" xr:uid="{DC5658FA-7B05-BF46-A906-7935D18423DE}"/>
    <hyperlink ref="A31" r:id="rId25" xr:uid="{B29CA02F-AEBF-2146-BCE4-4A7D52E68576}"/>
    <hyperlink ref="A32" r:id="rId26" xr:uid="{5AB921A1-04CF-154C-99F0-DC26D97693FB}"/>
    <hyperlink ref="A33" r:id="rId27" xr:uid="{A80F01BF-C410-BB44-AA0B-CDD3E6657319}"/>
    <hyperlink ref="A34" r:id="rId28" xr:uid="{89017215-3134-8C45-879A-9C6A0B6B23E8}"/>
    <hyperlink ref="A35" r:id="rId29" location="development-management_tab" xr:uid="{1270862E-ACD5-164A-B05F-6D8557FCA20E}"/>
    <hyperlink ref="A36" r:id="rId30" xr:uid="{014FC364-845F-9241-A818-812E93C6E4B2}"/>
    <hyperlink ref="A37" r:id="rId31" xr:uid="{FAFBCA4E-6B46-0940-9FDE-735369398D37}"/>
    <hyperlink ref="A38" r:id="rId32" xr:uid="{2DBA4304-3DFA-6248-8428-B0A18F949588}"/>
    <hyperlink ref="A39" r:id="rId33" xr:uid="{F97F344B-48D6-634E-8340-9486730688FC}"/>
    <hyperlink ref="A40" r:id="rId34" xr:uid="{D3EFE0B1-5081-164B-9A98-D6F6C61D1300}"/>
    <hyperlink ref="A41" r:id="rId35" xr:uid="{34C15DC7-241C-7D42-959E-6E4E1ED8E23D}"/>
    <hyperlink ref="A42" r:id="rId36" xr:uid="{7EEFC96F-BEBE-3D4A-8C5F-FE124ED8284A}"/>
    <hyperlink ref="A43" r:id="rId37" xr:uid="{FD129EC4-8F98-6A4D-9492-398FC8A9691E}"/>
    <hyperlink ref="A44" r:id="rId38" xr:uid="{7BC3D120-9F66-1545-9091-674BA17C4314}"/>
    <hyperlink ref="A45" r:id="rId39" xr:uid="{7A4A6830-6479-5D4F-8484-CEFAFC499E68}"/>
    <hyperlink ref="A46" r:id="rId40" xr:uid="{EF847925-6733-7B47-8211-581C75E87EDE}"/>
    <hyperlink ref="A47" r:id="rId41" xr:uid="{1290ACAA-D560-B04F-B0A5-FCE76688B3C9}"/>
    <hyperlink ref="A48" r:id="rId42" xr:uid="{87BB796F-182E-B844-8187-1B3C4F02868A}"/>
    <hyperlink ref="A49" r:id="rId43" xr:uid="{982D8145-8BD6-8346-8546-9E46C52E4528}"/>
    <hyperlink ref="A50" r:id="rId44" xr:uid="{AC809BD1-10CF-AC41-BE3A-450256F34ED8}"/>
    <hyperlink ref="A51" r:id="rId45" xr:uid="{723B65B7-620E-274B-BBFF-7FA089A8D4FB}"/>
    <hyperlink ref="A52" r:id="rId46" xr:uid="{2B64303D-DE15-1F48-9BD3-C44CD0988144}"/>
    <hyperlink ref="A53" r:id="rId47" xr:uid="{9B7B7019-A907-1648-90E9-E7D0553AC675}"/>
    <hyperlink ref="A54" r:id="rId48" xr:uid="{4CC58456-4369-2B41-BFED-8C33D417898B}"/>
    <hyperlink ref="A55" r:id="rId49" xr:uid="{9EE32CC9-D42D-8D4C-AA4F-7D63FD24918B}"/>
    <hyperlink ref="A56" r:id="rId50" xr:uid="{3688477C-44A9-0A47-9F0A-06E330E83226}"/>
    <hyperlink ref="A57" r:id="rId51" xr:uid="{05A6813E-1684-7D43-9154-4AAC7FEB4D5E}"/>
    <hyperlink ref="A58" r:id="rId52" xr:uid="{A9351545-9D84-2440-A326-8C840D0A0F3D}"/>
    <hyperlink ref="A59" r:id="rId53" xr:uid="{CAF0E50D-4427-6144-A272-586E9268946B}"/>
    <hyperlink ref="A60" r:id="rId54" xr:uid="{4B235DD6-B65F-0C4F-B0E8-F356EDE55DD9}"/>
    <hyperlink ref="A61" r:id="rId55" xr:uid="{A5AF70FD-9505-6A45-B16B-BCA46F51F131}"/>
    <hyperlink ref="A62" r:id="rId56" xr:uid="{5AEAC141-2A11-7B49-BF8B-3912054C4415}"/>
    <hyperlink ref="A63" r:id="rId57" xr:uid="{068CEF55-BFCB-4A45-AAD3-03D3D9E1A3FC}"/>
    <hyperlink ref="A64" r:id="rId58" xr:uid="{5A04B0B4-4D11-114B-8E7F-591A52D25C8F}"/>
    <hyperlink ref="A65" r:id="rId59" xr:uid="{514B7AC1-A03C-644A-8E4F-3BC8AE48E1D1}"/>
    <hyperlink ref="A66" r:id="rId60" xr:uid="{5DB0EB5C-51BA-6240-AA91-03EB08E6A4B5}"/>
    <hyperlink ref="A67" r:id="rId61" xr:uid="{9867BFFE-3A03-E943-B165-8B725A8ACA72}"/>
    <hyperlink ref="A68" r:id="rId62" xr:uid="{66E9F990-8EF0-5143-9E44-DEA7C1BFA24E}"/>
    <hyperlink ref="A69" r:id="rId63" xr:uid="{D44771F0-BFAD-9645-83E7-F8E5910B8F5E}"/>
    <hyperlink ref="A70" r:id="rId64" xr:uid="{5D92E349-4A12-F644-B66B-8FA6DED9852C}"/>
    <hyperlink ref="A71" r:id="rId65" xr:uid="{684D96D7-DD9F-2542-95C3-6A0ED8E6C8EE}"/>
    <hyperlink ref="A72" r:id="rId66" xr:uid="{4DFA8900-DDE2-1045-A47C-72C00C330CFF}"/>
    <hyperlink ref="A73" r:id="rId67" xr:uid="{D09604D2-8769-E246-9AF9-29623C74BB40}"/>
    <hyperlink ref="A74" r:id="rId68" xr:uid="{D9AA5614-9948-5F47-9462-E73FE0D9980A}"/>
    <hyperlink ref="A75" r:id="rId69" xr:uid="{78A57493-4A5E-0643-80C7-8357424A3ABF}"/>
    <hyperlink ref="A76" r:id="rId70" xr:uid="{7A42ADA1-C7AC-2B49-950E-663297A26390}"/>
    <hyperlink ref="C76" r:id="rId71" display="https://www.ecen.org/" xr:uid="{E1314653-932D-954D-8BB6-381AF1D5C41D}"/>
    <hyperlink ref="A77" r:id="rId72" xr:uid="{E09A70A9-77DC-1E46-B6D7-E203426D0EC6}"/>
    <hyperlink ref="A78" r:id="rId73" xr:uid="{01BAD939-17FE-4D41-A410-3E4C7175DD82}"/>
    <hyperlink ref="A79" r:id="rId74" xr:uid="{E914C5C8-12C8-944B-95DB-8BF0C9619566}"/>
    <hyperlink ref="A80" r:id="rId75" xr:uid="{43D7DDC0-F94E-EF49-97BC-1932174FC5F0}"/>
    <hyperlink ref="C81" r:id="rId76" display="https://operationnoah.org/" xr:uid="{6568F0C4-B72D-9547-AEE3-8EB5C0542B64}"/>
    <hyperlink ref="A81" r:id="rId77" xr:uid="{5CF8FBD1-3F13-0D48-A67D-900BCD61734A}"/>
    <hyperlink ref="B82" r:id="rId78" display="https://acen.anglicancommunion.org/" xr:uid="{98D58018-25F5-2241-B15F-5B125A5E85C8}"/>
    <hyperlink ref="C82" r:id="rId79" display="https://acen.anglicancommunion.org/" xr:uid="{7F8CAE06-514B-C640-A4E5-3D552552A4FC}"/>
    <hyperlink ref="A82" r:id="rId80" xr:uid="{74F9F7E9-4E33-3A42-8388-A0990416AFA6}"/>
    <hyperlink ref="A83" r:id="rId81" xr:uid="{1F1CEF5D-B1A4-9540-B810-975D2B065956}"/>
    <hyperlink ref="C83" r:id="rId82" display="https://www.eas.org.uk/" xr:uid="{767009C4-4696-7F47-964A-5298E84EDEE2}"/>
    <hyperlink ref="A84" r:id="rId83" xr:uid="{2FBFDDEA-9ABB-9740-8AEA-38B044A8EE0B}"/>
    <hyperlink ref="A85" r:id="rId84" xr:uid="{2C89E4FE-6D5F-BC48-888B-DC4AFD27C5B3}"/>
    <hyperlink ref="A86" r:id="rId85" xr:uid="{73B97808-978D-F141-AE33-1CF2B9266440}"/>
    <hyperlink ref="A87" r:id="rId86" xr:uid="{35B579DC-76EE-0546-9CA1-7FBBE5DC433D}"/>
    <hyperlink ref="A88" r:id="rId87" xr:uid="{9828D8E4-FE9C-1B45-A596-B10594F0F7DD}"/>
    <hyperlink ref="A89" r:id="rId88" xr:uid="{9CEA87D4-5CAB-3545-83A2-B372B3362EC9}"/>
    <hyperlink ref="A90" r:id="rId89" xr:uid="{8D8BE845-F871-0945-80B7-CD8889CCA198}"/>
    <hyperlink ref="A91" r:id="rId90" xr:uid="{C2597C0F-14E4-1B44-9E69-FF6561AEF520}"/>
    <hyperlink ref="A92" r:id="rId91" xr:uid="{7562C700-61A5-1645-BF07-90F3F48A9A79}"/>
    <hyperlink ref="A93" r:id="rId92" xr:uid="{43F3FA5A-9B93-BA42-A00B-090C0E27653A}"/>
    <hyperlink ref="A94" r:id="rId93" xr:uid="{C283FF24-051C-B44E-8CF5-ABB394436E24}"/>
    <hyperlink ref="A95" r:id="rId94" xr:uid="{8136B753-FFD7-9440-A4E5-3849F415D6C7}"/>
    <hyperlink ref="A96" r:id="rId95" xr:uid="{0383C1C4-1A22-3A42-9345-B6D154E0ADD0}"/>
  </hyperlinks>
  <pageMargins left="0.7" right="0.7" top="0.75" bottom="0.75" header="0.3" footer="0.3"/>
  <pageSetup paperSize="9" orientation="portrait" r:id="rId96"/>
  <legacyDrawing r:id="rId97"/>
  <tableParts count="1">
    <tablePart r:id="rId98"/>
  </tableParts>
  <extLst>
    <ext xmlns:x14="http://schemas.microsoft.com/office/spreadsheetml/2009/9/main" uri="{CCE6A557-97BC-4b89-ADB6-D9C93CAAB3DF}">
      <x14:dataValidations xmlns:xm="http://schemas.microsoft.com/office/excel/2006/main" count="3">
        <x14:dataValidation type="list" allowBlank="1" showInputMessage="1" showErrorMessage="1" xr:uid="{049D5E1E-9B2C-8E45-92AB-C24ED7956236}">
          <x14:formula1>
            <xm:f>petals!$C$2:$C$11</xm:f>
          </x14:formula1>
          <xm:sqref>D1:D1048576</xm:sqref>
        </x14:dataValidation>
        <x14:dataValidation type="list" allowBlank="1" showInputMessage="1" showErrorMessage="1" xr:uid="{B7B8B358-EBF0-4A42-A3BE-25D04DCCCC34}">
          <x14:formula1>
            <xm:f>tasks!$C$2:$C$2044</xm:f>
          </x14:formula1>
          <xm:sqref>E1:E1048576</xm:sqref>
        </x14:dataValidation>
        <x14:dataValidation type="list" errorStyle="warning" allowBlank="1" showInputMessage="1" showErrorMessage="1" xr:uid="{5ACF2258-1137-488B-A12B-027303D86A19}">
          <x14:formula1>
            <xm:f>cards!$C$1:$C$54</xm:f>
          </x14:formula1>
          <xm:sqref>F2:F96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defaultColWidth="10.81640625" defaultRowHeight="14.5" x14ac:dyDescent="0.35"/>
  <cols>
    <col min="1" max="1" width="30.453125" customWidth="1"/>
    <col min="3" max="3" width="27.453125" customWidth="1"/>
  </cols>
  <sheetData>
    <row r="1" spans="1:3" x14ac:dyDescent="0.35">
      <c r="A1" t="s">
        <v>488</v>
      </c>
      <c r="C1" t="s">
        <v>489</v>
      </c>
    </row>
    <row r="2" spans="1:3" x14ac:dyDescent="0.35">
      <c r="A2" t="s">
        <v>229</v>
      </c>
      <c r="C2" t="s">
        <v>51</v>
      </c>
    </row>
    <row r="3" spans="1:3" x14ac:dyDescent="0.35">
      <c r="A3" t="s">
        <v>227</v>
      </c>
      <c r="C3" t="s">
        <v>52</v>
      </c>
    </row>
    <row r="4" spans="1:3" x14ac:dyDescent="0.35">
      <c r="A4" t="s">
        <v>226</v>
      </c>
      <c r="C4" t="s">
        <v>53</v>
      </c>
    </row>
    <row r="5" spans="1:3" x14ac:dyDescent="0.35">
      <c r="A5" t="s">
        <v>228</v>
      </c>
      <c r="C5" t="s">
        <v>50</v>
      </c>
    </row>
    <row r="6" spans="1:3" x14ac:dyDescent="0.35">
      <c r="A6" t="s">
        <v>225</v>
      </c>
      <c r="C6" t="s">
        <v>54</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zoomScale="95" zoomScaleNormal="95" workbookViewId="0">
      <selection activeCell="I11" sqref="I11"/>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35">
      <c r="A2" s="5" t="s">
        <v>80</v>
      </c>
      <c r="B2" s="6"/>
      <c r="C2" s="5" t="s">
        <v>66</v>
      </c>
      <c r="D2" s="5" t="s">
        <v>71</v>
      </c>
      <c r="E2" s="6"/>
      <c r="F2" s="6"/>
      <c r="G2" s="5">
        <v>2</v>
      </c>
      <c r="H2" s="5" t="s">
        <v>52</v>
      </c>
      <c r="I2" s="12" t="s">
        <v>102</v>
      </c>
      <c r="J2" s="12" t="s">
        <v>2</v>
      </c>
      <c r="K2" s="12" t="s">
        <v>31</v>
      </c>
      <c r="L2" s="7">
        <f t="shared" ref="L2:L13" si="0">IF(H2="£",1,(IF(H2="££",2,IF(H2="£££",3,IF(H2="££££",4,IF(H2="£££££",5,IF(H2="?","?")))))))</f>
        <v>2</v>
      </c>
      <c r="Q2" s="5"/>
    </row>
    <row r="3" spans="1:17" ht="120" customHeight="1" x14ac:dyDescent="0.35">
      <c r="A3" s="5"/>
      <c r="B3" s="9"/>
      <c r="C3" s="5" t="s">
        <v>66</v>
      </c>
      <c r="D3" s="5" t="s">
        <v>71</v>
      </c>
      <c r="E3" s="6"/>
      <c r="F3" s="6"/>
      <c r="G3" s="5" t="s">
        <v>42</v>
      </c>
      <c r="H3" s="5" t="s">
        <v>42</v>
      </c>
      <c r="I3" s="12" t="s">
        <v>102</v>
      </c>
      <c r="J3" s="12" t="s">
        <v>2</v>
      </c>
      <c r="K3" s="14" t="s">
        <v>57</v>
      </c>
      <c r="L3" s="7" t="str">
        <f t="shared" si="0"/>
        <v>?</v>
      </c>
      <c r="Q3" s="5"/>
    </row>
    <row r="4" spans="1:17" ht="120" customHeight="1" x14ac:dyDescent="0.35">
      <c r="A4" s="5"/>
      <c r="B4" s="6"/>
      <c r="C4" s="5" t="s">
        <v>72</v>
      </c>
      <c r="D4" s="5" t="s">
        <v>71</v>
      </c>
      <c r="E4" s="6"/>
      <c r="F4" s="6"/>
      <c r="G4" s="5">
        <v>3</v>
      </c>
      <c r="H4" s="5" t="s">
        <v>52</v>
      </c>
      <c r="I4" s="12" t="s">
        <v>102</v>
      </c>
      <c r="J4" s="12" t="s">
        <v>7</v>
      </c>
      <c r="K4" s="12" t="s">
        <v>33</v>
      </c>
      <c r="L4" s="7">
        <f t="shared" si="0"/>
        <v>2</v>
      </c>
      <c r="Q4" s="5"/>
    </row>
    <row r="5" spans="1:17" ht="120" customHeight="1" x14ac:dyDescent="0.35">
      <c r="A5" s="5"/>
      <c r="B5" s="6"/>
      <c r="C5" s="5" t="s">
        <v>72</v>
      </c>
      <c r="D5" s="5" t="s">
        <v>71</v>
      </c>
      <c r="E5" s="6"/>
      <c r="F5" s="6"/>
      <c r="G5" s="5">
        <v>2</v>
      </c>
      <c r="H5" s="5" t="s">
        <v>53</v>
      </c>
      <c r="I5" s="12" t="s">
        <v>102</v>
      </c>
      <c r="J5" s="12" t="s">
        <v>7</v>
      </c>
      <c r="K5" s="12" t="s">
        <v>49</v>
      </c>
      <c r="L5" s="7">
        <f t="shared" si="0"/>
        <v>3</v>
      </c>
      <c r="Q5" s="5"/>
    </row>
    <row r="6" spans="1:17" ht="120" customHeight="1" x14ac:dyDescent="0.35">
      <c r="A6" s="5"/>
      <c r="B6" s="6"/>
      <c r="C6" s="5" t="s">
        <v>66</v>
      </c>
      <c r="D6" s="5" t="s">
        <v>71</v>
      </c>
      <c r="E6" s="6"/>
      <c r="F6" s="6"/>
      <c r="G6" s="5">
        <v>3</v>
      </c>
      <c r="H6" s="5" t="s">
        <v>53</v>
      </c>
      <c r="I6" s="12" t="s">
        <v>102</v>
      </c>
      <c r="J6" s="12" t="s">
        <v>7</v>
      </c>
      <c r="K6" s="12" t="s">
        <v>36</v>
      </c>
      <c r="L6" s="7">
        <f t="shared" si="0"/>
        <v>3</v>
      </c>
      <c r="Q6" s="5"/>
    </row>
    <row r="7" spans="1:17" ht="120" customHeight="1" x14ac:dyDescent="0.35">
      <c r="A7" s="5"/>
      <c r="B7" s="6"/>
      <c r="C7" s="5" t="s">
        <v>67</v>
      </c>
      <c r="D7" s="5" t="s">
        <v>69</v>
      </c>
      <c r="E7" s="6"/>
      <c r="F7" s="6"/>
      <c r="G7" s="5">
        <v>5</v>
      </c>
      <c r="H7" s="5" t="s">
        <v>50</v>
      </c>
      <c r="I7" s="12" t="s">
        <v>102</v>
      </c>
      <c r="J7" s="12" t="s">
        <v>6</v>
      </c>
      <c r="K7" s="12" t="s">
        <v>56</v>
      </c>
      <c r="L7" s="7">
        <f t="shared" si="0"/>
        <v>4</v>
      </c>
      <c r="Q7" s="5"/>
    </row>
    <row r="8" spans="1:17" ht="120" customHeight="1" x14ac:dyDescent="0.35">
      <c r="A8" s="5"/>
      <c r="B8" s="6"/>
      <c r="C8" s="5" t="s">
        <v>67</v>
      </c>
      <c r="D8" s="5" t="s">
        <v>69</v>
      </c>
      <c r="E8" s="6"/>
      <c r="F8" s="6"/>
      <c r="G8" s="5">
        <v>5</v>
      </c>
      <c r="H8" s="5" t="s">
        <v>42</v>
      </c>
      <c r="I8" s="12" t="s">
        <v>102</v>
      </c>
      <c r="J8" s="12" t="s">
        <v>6</v>
      </c>
      <c r="K8" s="12" t="s">
        <v>39</v>
      </c>
      <c r="L8" s="7" t="str">
        <f t="shared" si="0"/>
        <v>?</v>
      </c>
      <c r="Q8" s="5"/>
    </row>
    <row r="9" spans="1:17" ht="120" customHeight="1" x14ac:dyDescent="0.35">
      <c r="A9" s="5"/>
      <c r="B9" s="6"/>
      <c r="C9" s="5" t="s">
        <v>75</v>
      </c>
      <c r="D9" s="5" t="s">
        <v>70</v>
      </c>
      <c r="E9" s="6"/>
      <c r="F9" s="6"/>
      <c r="G9" s="5">
        <v>2</v>
      </c>
      <c r="H9" s="5" t="s">
        <v>51</v>
      </c>
      <c r="I9" s="12" t="s">
        <v>102</v>
      </c>
      <c r="J9" s="12" t="s">
        <v>4</v>
      </c>
      <c r="K9" s="12" t="s">
        <v>40</v>
      </c>
      <c r="L9" s="7">
        <f t="shared" si="0"/>
        <v>1</v>
      </c>
      <c r="Q9" s="5"/>
    </row>
    <row r="10" spans="1:17" ht="120" customHeight="1" x14ac:dyDescent="0.35">
      <c r="A10" s="5"/>
      <c r="B10" s="6"/>
      <c r="C10" s="5" t="s">
        <v>66</v>
      </c>
      <c r="D10" s="5" t="s">
        <v>71</v>
      </c>
      <c r="E10" s="6"/>
      <c r="F10" s="6"/>
      <c r="G10" s="5">
        <v>1</v>
      </c>
      <c r="H10" s="5" t="s">
        <v>50</v>
      </c>
      <c r="I10" s="12" t="s">
        <v>101</v>
      </c>
      <c r="J10" s="13" t="s">
        <v>2</v>
      </c>
      <c r="K10" s="12" t="s">
        <v>26</v>
      </c>
      <c r="L10" s="7">
        <f t="shared" si="0"/>
        <v>4</v>
      </c>
      <c r="Q10" s="5"/>
    </row>
    <row r="11" spans="1:17" ht="120" customHeight="1" x14ac:dyDescent="0.35">
      <c r="A11" s="5"/>
      <c r="B11" s="6"/>
      <c r="C11" s="5" t="s">
        <v>66</v>
      </c>
      <c r="D11" s="5" t="s">
        <v>71</v>
      </c>
      <c r="E11" s="6"/>
      <c r="F11" s="6"/>
      <c r="G11" s="5" t="s">
        <v>42</v>
      </c>
      <c r="H11" s="5" t="s">
        <v>53</v>
      </c>
      <c r="I11" s="12" t="s">
        <v>101</v>
      </c>
      <c r="J11" s="13" t="s">
        <v>2</v>
      </c>
      <c r="K11" s="12" t="s">
        <v>27</v>
      </c>
      <c r="L11" s="7">
        <f t="shared" si="0"/>
        <v>3</v>
      </c>
      <c r="Q11" s="5"/>
    </row>
    <row r="12" spans="1:17" ht="120" customHeight="1" x14ac:dyDescent="0.35">
      <c r="A12" s="5"/>
      <c r="B12" s="6"/>
      <c r="C12" s="5" t="s">
        <v>72</v>
      </c>
      <c r="D12" s="5" t="s">
        <v>71</v>
      </c>
      <c r="E12" s="6"/>
      <c r="F12" s="6"/>
      <c r="G12" s="5">
        <v>1</v>
      </c>
      <c r="H12" s="5" t="s">
        <v>52</v>
      </c>
      <c r="I12" s="12" t="s">
        <v>101</v>
      </c>
      <c r="J12" s="12" t="s">
        <v>3</v>
      </c>
      <c r="K12" s="12" t="s">
        <v>38</v>
      </c>
      <c r="L12" s="7">
        <f t="shared" si="0"/>
        <v>2</v>
      </c>
      <c r="Q12" s="5"/>
    </row>
    <row r="13" spans="1:17" ht="120" customHeight="1" x14ac:dyDescent="0.35">
      <c r="A13" s="5"/>
      <c r="B13" s="6"/>
      <c r="C13" s="5" t="s">
        <v>72</v>
      </c>
      <c r="D13" s="5" t="s">
        <v>71</v>
      </c>
      <c r="E13" s="6"/>
      <c r="F13" s="6"/>
      <c r="G13" s="5">
        <v>2</v>
      </c>
      <c r="H13" s="5" t="s">
        <v>51</v>
      </c>
      <c r="I13" s="12" t="s">
        <v>78</v>
      </c>
      <c r="J13" s="13" t="s">
        <v>1</v>
      </c>
      <c r="K13" s="12" t="s">
        <v>13</v>
      </c>
      <c r="L13" s="7">
        <f t="shared" si="0"/>
        <v>1</v>
      </c>
      <c r="Q13" s="5"/>
    </row>
    <row r="16" spans="1:17" ht="150" customHeight="1" x14ac:dyDescent="0.35">
      <c r="A16" s="5"/>
      <c r="B16" s="6" t="s">
        <v>109</v>
      </c>
      <c r="C16" s="5" t="s">
        <v>72</v>
      </c>
      <c r="D16" s="5" t="s">
        <v>70</v>
      </c>
      <c r="E16" s="5" t="s">
        <v>106</v>
      </c>
      <c r="F16" s="6" t="s">
        <v>95</v>
      </c>
      <c r="G16" s="6" t="s">
        <v>100</v>
      </c>
      <c r="H16" s="5">
        <v>1</v>
      </c>
      <c r="I16" s="5" t="s">
        <v>51</v>
      </c>
      <c r="J16" s="12"/>
      <c r="K16" s="12" t="s">
        <v>5</v>
      </c>
      <c r="L16" s="12" t="s">
        <v>45</v>
      </c>
      <c r="M16" s="7">
        <f>IF(I16="£",1,(IF(I16="££",2,IF(I16="£££",3,IF(I16="££££",4,IF(I16="£££££",5,IF(I16="?","?")))))))</f>
        <v>1</v>
      </c>
      <c r="Q16" s="5"/>
    </row>
    <row r="17" spans="1:17" ht="150" customHeight="1" x14ac:dyDescent="0.35">
      <c r="A17" s="5"/>
      <c r="B17" s="6" t="s">
        <v>87</v>
      </c>
      <c r="C17" s="5" t="s">
        <v>72</v>
      </c>
      <c r="D17" s="5" t="s">
        <v>71</v>
      </c>
      <c r="E17" s="5"/>
      <c r="F17" s="6" t="s">
        <v>96</v>
      </c>
      <c r="G17" s="6" t="s">
        <v>76</v>
      </c>
      <c r="H17" s="5" t="s">
        <v>42</v>
      </c>
      <c r="I17" s="5" t="s">
        <v>54</v>
      </c>
      <c r="J17" s="12"/>
      <c r="K17" s="12" t="s">
        <v>6</v>
      </c>
      <c r="L17" s="12" t="s">
        <v>59</v>
      </c>
      <c r="M17" s="7">
        <f>IF(I17="£",1,(IF(I17="££",2,IF(I17="£££",3,IF(I17="££££",4,IF(I17="£££££",5,IF(I17="?","?")))))))</f>
        <v>5</v>
      </c>
      <c r="Q17" s="5"/>
    </row>
    <row r="18" spans="1:17" ht="120" customHeight="1" x14ac:dyDescent="0.35">
      <c r="A18" s="5" t="s">
        <v>80</v>
      </c>
      <c r="B18" s="6" t="s">
        <v>23</v>
      </c>
      <c r="C18" s="5" t="s">
        <v>68</v>
      </c>
      <c r="E18" s="5" t="s">
        <v>69</v>
      </c>
      <c r="F18" s="5" t="s">
        <v>105</v>
      </c>
      <c r="H18" s="9" t="s">
        <v>98</v>
      </c>
      <c r="I18" s="10" t="s">
        <v>99</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E3DF84F0-A932-4BC4-8D16-5976DA67FDFB}">
  <ds:schemaRefs>
    <ds:schemaRef ds:uri="http://schemas.microsoft.com/DataMashup"/>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FCB6F13-4F8A-46A9-8AFE-9B971252E3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petals</vt:lpstr>
      <vt:lpstr>steps</vt:lpstr>
      <vt:lpstr>tasks</vt:lpstr>
      <vt:lpstr>cards</vt:lpstr>
      <vt:lpstr>tags</vt:lpstr>
      <vt:lpstr>links</vt:lpstr>
      <vt:lpstr>Carbon_costs_validations</vt:lpstr>
      <vt:lpstr>removed-cards</vt:lpstr>
      <vt:lpstr>correspondence-to-RWs-names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2023-08-17T17:00:06Z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