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6.xml" ContentType="application/vnd.openxmlformats-officedocument.spreadsheetml.comments+xml"/>
  <Override PartName="/xl/threadedComments/threadedComment5.xml" ContentType="application/vnd.ms-excel.threadedcomments+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My Drive\09_next_projects\SEC\SEC-card-game\"/>
    </mc:Choice>
  </mc:AlternateContent>
  <xr:revisionPtr revIDLastSave="0" documentId="13_ncr:1_{677A7BE1-46E0-4976-B8C0-5D5729735B6D}" xr6:coauthVersionLast="47" xr6:coauthVersionMax="47" xr10:uidLastSave="{00000000-0000-0000-0000-000000000000}"/>
  <bookViews>
    <workbookView xWindow="-28920" yWindow="-120" windowWidth="29040" windowHeight="15840" activeTab="3" xr2:uid="{F8231788-E26F-497A-84D5-4BB029B3585E}"/>
  </bookViews>
  <sheets>
    <sheet name="INSTRUCTIONS" sheetId="12" r:id="rId1"/>
    <sheet name="petals" sheetId="5" r:id="rId2"/>
    <sheet name="steps" sheetId="7" r:id="rId3"/>
    <sheet name="tasks" sheetId="6" r:id="rId4"/>
    <sheet name="cards" sheetId="1" r:id="rId5"/>
    <sheet name="tags" sheetId="8" r:id="rId6"/>
    <sheet name="links" sheetId="9" r:id="rId7"/>
    <sheet name="Carbon_costs_validations" sheetId="10" r:id="rId8"/>
    <sheet name="removed-cards" sheetId="4" r:id="rId9"/>
    <sheet name="correspondence-to-RWs-names" sheetId="11" r:id="rId10"/>
  </sheets>
  <definedNames>
    <definedName name="_xlnm._FilterDatabase" localSheetId="4" hidden="1">cards!$C$1:$R$55</definedName>
    <definedName name="_xlnm._FilterDatabase" localSheetId="8"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5" i="1" l="1"/>
  <c r="P55" i="1"/>
  <c r="Q55" i="1"/>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O54" i="1" l="1"/>
  <c r="O53" i="1" l="1"/>
  <c r="O2" i="1"/>
  <c r="O3" i="1"/>
  <c r="O4" i="1"/>
  <c r="O30" i="1"/>
  <c r="O31" i="1"/>
  <c r="O32" i="1"/>
  <c r="O33" i="1"/>
  <c r="O34" i="1"/>
  <c r="O35" i="1"/>
  <c r="O36" i="1"/>
  <c r="O37" i="1"/>
  <c r="O38" i="1"/>
  <c r="O39" i="1"/>
  <c r="O40" i="1"/>
  <c r="O41" i="1"/>
  <c r="O42" i="1"/>
  <c r="O43" i="1"/>
  <c r="O44" i="1"/>
  <c r="O5" i="1"/>
  <c r="O6" i="1"/>
  <c r="O7" i="1"/>
  <c r="O8" i="1"/>
  <c r="O9" i="1"/>
  <c r="O10" i="1"/>
  <c r="O11" i="1"/>
  <c r="O12" i="1"/>
  <c r="O13" i="1"/>
  <c r="O14" i="1"/>
  <c r="O15" i="1"/>
  <c r="O16" i="1"/>
  <c r="O17" i="1"/>
  <c r="O18" i="1"/>
  <c r="O19" i="1"/>
  <c r="O20" i="1"/>
  <c r="O21" i="1"/>
  <c r="O22" i="1"/>
  <c r="O23" i="1"/>
  <c r="O24" i="1"/>
  <c r="O25" i="1"/>
  <c r="O26" i="1"/>
  <c r="O27" i="1"/>
  <c r="O28" i="1"/>
  <c r="O29" i="1"/>
  <c r="O45" i="1"/>
  <c r="O46" i="1"/>
  <c r="O47" i="1"/>
  <c r="O48" i="1"/>
  <c r="O49" i="1"/>
  <c r="O50" i="1"/>
  <c r="O51" i="1"/>
  <c r="O52" i="1"/>
  <c r="O18" i="4"/>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tc={40CF9297-D060-4D0F-8C0B-227C005E0C32}</author>
    <author>tc={C3E0FAF9-0BE9-4E77-8164-E073A06C01A8}</author>
  </authors>
  <commentList>
    <comment ref="A42" authorId="0" shapeId="0" xr:uid="{40CF9297-D060-4D0F-8C0B-227C005E0C32}">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 ref="A48" authorId="1" shapeId="0" xr:uid="{C3E0FAF9-0BE9-4E77-8164-E073A06C01A8}">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tc={16B02D2F-21EE-42E8-A46A-9B38A61F4F5F}</author>
    <author>tc={AF630132-2DB5-4703-8DA1-C139C5C05401}</author>
    <author>tc={6BFAD9EB-D303-4353-B4ED-14AB30BA1945}</author>
    <author>tc={C9C543F3-CC8C-4885-8DC3-4944814014A7}</author>
    <author>tc={720D469E-1947-41D1-AE2A-5ABDBF0161C5}</author>
    <author>tc={7A9BE491-813D-4CC7-9F3E-FA925693F86B}</author>
    <author>tc={39555106-04A8-47C5-A7D6-FD8EFD078EFD}</author>
    <author>tc={4BDC575A-125A-44F5-BEE9-B33A3E357294}</author>
    <author>tc={CA7E0AF6-3069-4AB0-ACD1-F60B3B2AA8A3}</author>
    <author>tc={F1965BF6-6CDD-403F-9B0D-F47E5BEC69F6}</author>
    <author>tc={3103428D-308E-4338-9546-7603C7EA383F}</author>
    <author>tc={F0131C2E-0422-4235-BAA9-F4AE821CD2DB}</author>
    <author>tc={660906FA-43FA-45BF-98D0-50836F2D4141}</author>
  </authors>
  <commentList>
    <comment ref="N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R1" authorId="1"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C2" authorId="2"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H3" authorId="3" shapeId="0" xr:uid="{6BFAD9EB-D303-4353-B4ED-14AB30BA1945}">
      <text>
        <t>[Threaded comment]
Your version of Excel allows you to read this threaded comment; however, any edits to it will get removed if the file is opened in a newer version of Excel. Learn more: https://go.microsoft.com/fwlink/?linkid=870924
Comment:
    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text>
    </comment>
    <comment ref="C5" authorId="4"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C6" authorId="5"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R6" authorId="6"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 ref="R15" authorId="7"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C30" authorId="8"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C46" authorId="9"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C49" authorId="10"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F51" authorId="11" shapeId="0" xr:uid="{3103428D-308E-4338-9546-7603C7EA383F}">
      <text>
        <t>[Threaded comment]
Your version of Excel allows you to read this threaded comment; however, any edits to it will get removed if the file is opened in a newer version of Excel. Learn more: https://go.microsoft.com/fwlink/?linkid=870924
Comment:
    Getting a grant isn't really about Positive Finance (which is using your money to combat climate change) and certainly not step 6, something you do after things like putting a heat pump in!  I don't feel it really belongs as a card.</t>
      </text>
    </comment>
    <comment ref="J51" authorId="12" shapeId="0" xr:uid="{F0131C2E-0422-4235-BAA9-F4AE821CD2DB}">
      <text>
        <t xml:space="preserve">[Threaded comment]
Your version of Excel allows you to read this threaded comment; however, any edits to it will get removed if the file is opened in a newer version of Excel. Learn more: https://go.microsoft.com/fwlink/?linkid=870924
Comment:
    Get someone to vet the Christians sources on the list, unsure they're all acceptable to SEC.  It's a lot easier to find American evangelicals than anyone else.  This one has Edinburgh links (Carrubers Christian Centre, never heard of it).
</t>
      </text>
    </comment>
    <comment ref="H52" authorId="13"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 Carletta</author>
    <author>tc={DF19A995-866E-4B72-95AA-09B1B88D816F}</author>
  </authors>
  <commentList>
    <comment ref="B1" authorId="0" shapeId="0" xr:uid="{3B9D740D-02AB-4DBA-9349-3B4AB8A8CFE1}">
      <text>
        <r>
          <rPr>
            <b/>
            <sz val="9"/>
            <color rgb="FF000000"/>
            <rFont val="Tahoma"/>
            <family val="2"/>
          </rPr>
          <t>Jean Carletta:</t>
        </r>
        <r>
          <rPr>
            <sz val="9"/>
            <color rgb="FF000000"/>
            <rFont val="Tahoma"/>
            <family val="2"/>
          </rPr>
          <t xml:space="preserve">
If you put something in the petal, task, or card columns, this link will appear on the webpage for that item. 
 If we want two cards, petals, or tasks to have the same link, use two rows that have the same URL.  also use two rows f we want the tagline to be different for anything.</t>
        </r>
      </text>
    </comment>
    <comment ref="D1" authorId="1" shapeId="0" xr:uid="{DF19A995-866E-4B72-95AA-09B1B88D816F}">
      <text>
        <t>[Threaded comment]
Your version of Excel allows you to read this threaded comment; however, any edits to it will get removed if the file is opened in a newer version of Excel. Learn more: https://go.microsoft.com/fwlink/?linkid=870924
Comment:
    I suggested we put these in separate sheets because we'll get confused and think we're just supposed to list the petal and task the card is in.  I don't think we want the petal to list every link on every card in that petal.</t>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List>
</comments>
</file>

<file path=xl/sharedStrings.xml><?xml version="1.0" encoding="utf-8"?>
<sst xmlns="http://schemas.openxmlformats.org/spreadsheetml/2006/main" count="1541" uniqueCount="889">
  <si>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</si>
  <si>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</si>
  <si>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</si>
  <si>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</si>
  <si>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</si>
  <si>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</si>
  <si>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</si>
  <si>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</si>
  <si>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</si>
  <si>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</si>
  <si>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</si>
  <si>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</si>
  <si>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</si>
  <si>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</si>
  <si>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</si>
  <si>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</si>
  <si>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</si>
  <si>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</si>
  <si>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</si>
  <si>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</si>
  <si>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Connect to a heating district network</t>
  </si>
  <si>
    <t>Install heated seating</t>
  </si>
  <si>
    <t>Add or switch to infrared heating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</si>
  <si>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</si>
  <si>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</si>
  <si>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</si>
  <si>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</si>
  <si>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</si>
  <si>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</si>
  <si>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</si>
  <si>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</si>
  <si>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</si>
  <si>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</si>
  <si>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</si>
  <si>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</si>
  <si>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</si>
  <si>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</si>
  <si>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Put countdown timers on some electrics</t>
  </si>
  <si>
    <t xml:space="preserve">Switch to more efficient appliances </t>
  </si>
  <si>
    <t>Install solar slates</t>
  </si>
  <si>
    <t xml:space="preserve">Keep heating maintenance records </t>
  </si>
  <si>
    <t>Restrict access to heating plant</t>
  </si>
  <si>
    <t>?</t>
  </si>
  <si>
    <t>Provide maintenance contact details</t>
  </si>
  <si>
    <t>Get smart meters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</si>
  <si>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</si>
  <si>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</si>
  <si>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</si>
  <si>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</si>
  <si>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</si>
  <si>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</si>
  <si>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</si>
  <si>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</si>
  <si>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</si>
  <si>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</si>
  <si>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</si>
  <si>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</si>
  <si>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</si>
  <si>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</si>
  <si>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</si>
  <si>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</si>
  <si>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</si>
  <si>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</si>
  <si>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</si>
  <si>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</si>
  <si>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</si>
  <si>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</si>
  <si>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</si>
  <si>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</si>
  <si>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</si>
  <si>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</si>
  <si>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</si>
  <si>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</si>
  <si>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</si>
  <si>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</si>
  <si>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</si>
  <si>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</si>
  <si>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</si>
  <si>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</si>
  <si>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</si>
  <si>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</si>
  <si>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</si>
  <si>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</si>
  <si>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Update your boiler controls</t>
  </si>
  <si>
    <t>Control your fan convectors</t>
  </si>
  <si>
    <t>Check your thermostat and its location</t>
  </si>
  <si>
    <t>Get the ventilation right</t>
  </si>
  <si>
    <t>Use or stop solar gain</t>
  </si>
  <si>
    <t>Turn sunshine into electricity</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</si>
  <si>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</si>
  <si>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</si>
  <si>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</si>
  <si>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</si>
  <si>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</si>
  <si>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</si>
  <si>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</si>
  <si>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</si>
  <si>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</si>
  <si>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</si>
  <si>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</si>
  <si>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</si>
  <si>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</si>
  <si>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</si>
  <si>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T1.10</t>
  </si>
  <si>
    <t>T2.5</t>
  </si>
  <si>
    <t>move under maintain rads</t>
  </si>
  <si>
    <t>Maintain buildings and keep them dry</t>
  </si>
  <si>
    <t>title</t>
  </si>
  <si>
    <t>Let your radiators breathe</t>
  </si>
  <si>
    <t>T1.11</t>
  </si>
  <si>
    <t>T1.12</t>
  </si>
  <si>
    <t>Get energy assessments for your buildings</t>
  </si>
  <si>
    <t>Switch to a verified green electricity tariff</t>
  </si>
  <si>
    <t>N/A</t>
  </si>
  <si>
    <t>quote</t>
  </si>
  <si>
    <t>attribution</t>
  </si>
  <si>
    <t>It wasn't raining when Noah built the ark.</t>
  </si>
  <si>
    <t>It's good to talk</t>
  </si>
  <si>
    <t>It always seems impossible until it's done.</t>
  </si>
  <si>
    <t>Let us make our future now, and let us make our dreams tomorrow's reality.</t>
  </si>
  <si>
    <t>Our shelter from the stormy blast</t>
  </si>
  <si>
    <t>Don't fight forces, use them.</t>
  </si>
  <si>
    <t>Many hands make light work.</t>
  </si>
  <si>
    <t>The journey of a thousand miles begins with one step.</t>
  </si>
  <si>
    <t>You must be the change you wish to see in the world.</t>
  </si>
  <si>
    <t>...gonna try with a little help from my friends</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</si>
  <si>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</si>
  <si>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</si>
  <si>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</si>
  <si>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</si>
  <si>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</si>
  <si>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</si>
  <si>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The aim of the game is to Limbo, And see how low can you go</t>
  </si>
  <si>
    <t>Who ever is out of patience is out of possession of their soul.</t>
  </si>
  <si>
    <t>A place for everything and everything in its place.</t>
  </si>
  <si>
    <t>Well begun is half done.</t>
  </si>
  <si>
    <t>Architecture is the art of how to waste space.</t>
  </si>
  <si>
    <t>Let's get together and feel alright.</t>
  </si>
  <si>
    <t>Come on baby, do the locomotion</t>
  </si>
  <si>
    <t>The future starts today, not tomorrow</t>
  </si>
  <si>
    <t>No problem can withstand the assault of sustained thinking.</t>
  </si>
  <si>
    <t>The hotter body's heat will pass to the cooler...that's a physical law!</t>
  </si>
  <si>
    <t>…people have felt warm throughout the coldest months… [the energy cost] is so low that it's just a no-brainer</t>
  </si>
  <si>
    <t>A problem shared is a problem halved.</t>
  </si>
  <si>
    <t>Trust, but verify.</t>
  </si>
  <si>
    <t>If God is your partner, make your plans BIG!</t>
  </si>
  <si>
    <t>Thomas A. Edison</t>
  </si>
  <si>
    <t>traditional gospel song</t>
  </si>
  <si>
    <t xml:space="preserve">1990s advertising campaign </t>
  </si>
  <si>
    <t xml:space="preserve"> Erich Fromm </t>
  </si>
  <si>
    <t xml:space="preserve"> Nelson Mandela</t>
  </si>
  <si>
    <t>Malala Yousafzai</t>
  </si>
  <si>
    <t xml:space="preserve"> R. Buckminster Fuller</t>
  </si>
  <si>
    <t>Historic Environment Scotland advice web page</t>
  </si>
  <si>
    <t>proverb</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</si>
  <si>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</si>
  <si>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</si>
  <si>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</si>
  <si>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</si>
  <si>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</si>
  <si>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</si>
  <si>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</si>
  <si>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</si>
  <si>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</si>
  <si>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Where the glazing... is not historically significant, double glazing units such as slimline can often be fitted into the existing window frames.</t>
  </si>
  <si>
    <t>Surely we all have a responsibility to care for our Blue Planet. The future of humanity and indeed, all life on earth, now depends on us.</t>
  </si>
  <si>
    <t xml:space="preserve"> Sir David Attenborough</t>
  </si>
  <si>
    <t xml:space="preserve"> John F. Kennedy</t>
  </si>
  <si>
    <t>The Beatles</t>
  </si>
  <si>
    <t>Margaret Mead</t>
  </si>
  <si>
    <t xml:space="preserve"> Minister for Climate Change, Lord Callanan</t>
  </si>
  <si>
    <t>Yogi Berra</t>
  </si>
  <si>
    <t xml:space="preserve"> Mother Teresa</t>
  </si>
  <si>
    <t xml:space="preserve">François-Philippe Champagne </t>
  </si>
  <si>
    <t>Hesiod</t>
  </si>
  <si>
    <t>Sallust</t>
  </si>
  <si>
    <t xml:space="preserve">Mae West </t>
  </si>
  <si>
    <t>saying</t>
  </si>
  <si>
    <t xml:space="preserve">Martin Luther King Jr.  </t>
  </si>
  <si>
    <t>Chubby Checker</t>
  </si>
  <si>
    <t>Pope Pius XII</t>
  </si>
  <si>
    <t>Francis Bacon</t>
  </si>
  <si>
    <t>Aristotle</t>
  </si>
  <si>
    <t xml:space="preserve"> Bob Marley  </t>
  </si>
  <si>
    <t>Gerry Coffin and Carole King</t>
  </si>
  <si>
    <t xml:space="preserve"> Pope John Paul II</t>
  </si>
  <si>
    <t>Jane Goodall</t>
  </si>
  <si>
    <t>Voltaire</t>
  </si>
  <si>
    <t>Flanders and Swann</t>
  </si>
  <si>
    <t xml:space="preserve">Andrew Wood, treasurer, St Matthew's Bristol, after their switch </t>
  </si>
  <si>
    <t>Russian proverb</t>
  </si>
  <si>
    <t>Paul Hawken</t>
  </si>
  <si>
    <t xml:space="preserve"> D.L. Moody</t>
  </si>
  <si>
    <t>Robert Swan</t>
  </si>
  <si>
    <t>Martin Luther King Jr.</t>
  </si>
  <si>
    <t xml:space="preserve">Faith is taking the first step even when you don’t see the whole staircase.  </t>
  </si>
  <si>
    <t>petal_number</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</si>
  <si>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</si>
  <si>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</si>
  <si>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</si>
  <si>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</si>
  <si>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</si>
  <si>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</si>
  <si>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</si>
  <si>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</si>
  <si>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</si>
  <si>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</si>
  <si>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</si>
  <si>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</si>
  <si>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</si>
  <si>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</si>
  <si>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</si>
  <si>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</si>
  <si>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radiators and radiant panels to make sure you or your users can bring on just the right ones at the right times.  &lt;/p&gt;</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</si>
  <si>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 Alternatively, if electric heating also gets left on, you could change to hotel-style keycards that control whether electricity is supplied to some circuits.&lt;/p&gt;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</si>
  <si>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</si>
  <si>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</si>
  <si>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easy_wins</t>
  </si>
  <si>
    <t>task_number</t>
  </si>
  <si>
    <t>*****</t>
  </si>
  <si>
    <t>***</t>
  </si>
  <si>
    <t>**</t>
  </si>
  <si>
    <t>****</t>
  </si>
  <si>
    <t>*</t>
  </si>
  <si>
    <t>Make surfaces warmer</t>
  </si>
  <si>
    <t>Heavy, lined curtains... can reduce heat loss [from single-glazed sash windows] by 14%</t>
  </si>
  <si>
    <t>Change is the law of life. And those who look only to the past or present are certain to miss the future.</t>
  </si>
  <si>
    <t>Force the lights or heating off</t>
  </si>
  <si>
    <t>Maintain your radiators and fan convectors</t>
  </si>
  <si>
    <t>carbon_stars</t>
  </si>
  <si>
    <t>magic_wand</t>
  </si>
  <si>
    <t>step_number</t>
  </si>
  <si>
    <t>more_quotes</t>
  </si>
  <si>
    <t>nav_order</t>
  </si>
  <si>
    <t>tagline</t>
  </si>
  <si>
    <t>Reduce Energy Demand and address heat loss</t>
  </si>
  <si>
    <t>Move away from oil/gas heating (decarbonise) and shift to verified renewable energy tariff</t>
  </si>
  <si>
    <t>A place of refuge for nature to thrive</t>
  </si>
  <si>
    <t>Reduce work-related travel by clergy in fossil-fuelled transport</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</si>
  <si>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</si>
  <si>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</si>
  <si>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</si>
  <si>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</si>
  <si>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</si>
  <si>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</si>
  <si>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</si>
  <si>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</si>
  <si>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</si>
  <si>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</si>
  <si>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</si>
  <si>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</si>
  <si>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</si>
  <si>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</si>
  <si>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</si>
  <si>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</si>
  <si>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</si>
  <si>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</si>
  <si>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</si>
  <si>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</si>
  <si>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</si>
  <si>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</si>
  <si>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</si>
  <si>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</si>
  <si>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</si>
  <si>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</si>
  <si>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</si>
  <si>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</si>
  <si>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</si>
  <si>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Move to a new heating technology – district heating or a heat pump for space heating , infrared panels or heated seating for localised heating.  </t>
  </si>
  <si>
    <t xml:space="preserve">Install Solar panels on your roof or in your grounds to generate on-site electricity </t>
  </si>
  <si>
    <t>Reduce Energy Demand</t>
  </si>
  <si>
    <t>Address Heat Loss</t>
  </si>
  <si>
    <t>Decarbonise </t>
  </si>
  <si>
    <t>Generate Energy</t>
  </si>
  <si>
    <t>Maintain the building</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</si>
  <si>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</si>
  <si>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</si>
  <si>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</si>
  <si>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</si>
  <si>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</si>
  <si>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</si>
  <si>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</si>
  <si>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</si>
  <si>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</si>
  <si>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</si>
  <si>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</si>
  <si>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</si>
  <si>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</si>
  <si>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Get grant funding</t>
  </si>
  <si>
    <t>Invest ethically</t>
  </si>
  <si>
    <t>Actions that so fundamental every congregation should try to do them.  These make it easier to get the rest right.</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</si>
  <si>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</si>
  <si>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</si>
  <si>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</si>
  <si>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</si>
  <si>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</si>
  <si>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</si>
  <si>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</si>
  <si>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</si>
  <si>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</si>
  <si>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</si>
  <si>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</si>
  <si>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</si>
  <si>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</si>
  <si>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</si>
  <si>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</si>
  <si>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</si>
  <si>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</si>
  <si>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</si>
  <si>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</si>
  <si>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</si>
  <si>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</si>
  <si>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</si>
  <si>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</si>
  <si>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</si>
  <si>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</si>
  <si>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</si>
  <si>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</si>
  <si>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</si>
  <si>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</si>
  <si>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</si>
  <si>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</si>
  <si>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</si>
  <si>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</si>
  <si>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</si>
  <si>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</si>
  <si>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</si>
  <si>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</si>
  <si>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</si>
  <si>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</si>
  <si>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</si>
  <si>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</si>
  <si>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</si>
  <si>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</si>
  <si>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</si>
  <si>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</si>
  <si>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</si>
  <si>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</si>
  <si>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</si>
  <si>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</si>
  <si>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</si>
  <si>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</si>
  <si>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</si>
  <si>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</si>
  <si>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</si>
  <si>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</si>
  <si>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</si>
  <si>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</si>
  <si>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</si>
  <si>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</si>
  <si>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</si>
  <si>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</si>
  <si>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</si>
  <si>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</si>
  <si>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</si>
  <si>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</si>
  <si>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</si>
  <si>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</si>
  <si>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Smart meters are ... helping the UK deliver a cleaner and more efficient energy system, … [and] saving tens of billions of pounds in the process.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</si>
  <si>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</si>
  <si>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</si>
  <si>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</si>
  <si>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</si>
  <si>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The Church welcomes technological progress and receives it with love</t>
  </si>
  <si>
    <t xml:space="preserve"> We have all known the long loneliness, and we have found that the answer is community. ― Dorothy Day</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</si>
  <si>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</si>
  <si>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</si>
  <si>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</si>
  <si>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</si>
  <si>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When people can see a vision and simultaneously recognise what can be done step by step... they will begin to feel encouragement and enthusiasm.</t>
  </si>
  <si>
    <t>Actions that will stop heat being lost from your building.  You need to take these if you're trying to heat the air but they're much less important if you're only heating the people.</t>
  </si>
  <si>
    <t>Actions that use finance to support the move to net zero in ways that don't impact your premises.  These are good things to do if you don't need the funds to take the other steps.</t>
  </si>
  <si>
    <t>step1</t>
  </si>
  <si>
    <t>step2</t>
  </si>
  <si>
    <t>step3</t>
  </si>
  <si>
    <t>step4</t>
  </si>
  <si>
    <t>step5</t>
  </si>
  <si>
    <t>step6</t>
  </si>
  <si>
    <t>icon_alt_text</t>
  </si>
  <si>
    <t>Step 1</t>
  </si>
  <si>
    <t>Step 2</t>
  </si>
  <si>
    <t>Step 3</t>
  </si>
  <si>
    <t>Step 4</t>
  </si>
  <si>
    <t>Step 5</t>
  </si>
  <si>
    <t>Step 6</t>
  </si>
  <si>
    <t>quick</t>
  </si>
  <si>
    <t>Quick Wins</t>
  </si>
  <si>
    <t>Magic Wand</t>
  </si>
  <si>
    <t>Actions that are quick to do and could be very helpful.</t>
  </si>
  <si>
    <t>Actions to reconsider if you feel stuck.</t>
  </si>
  <si>
    <t>Magic Wands</t>
  </si>
  <si>
    <t>link_url</t>
  </si>
  <si>
    <t>carbon_number</t>
  </si>
  <si>
    <t>text_colour</t>
  </si>
  <si>
    <t>FFFFFF</t>
  </si>
  <si>
    <t>FEEB15</t>
  </si>
  <si>
    <t>petal</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</si>
  <si>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</si>
  <si>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</si>
  <si>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</si>
  <si>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</si>
  <si>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</si>
  <si>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</si>
  <si>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</si>
  <si>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</si>
  <si>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</si>
  <si>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</si>
  <si>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</si>
  <si>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</si>
  <si>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</si>
  <si>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</si>
  <si>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</si>
  <si>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</si>
  <si>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</si>
  <si>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</si>
  <si>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</si>
  <si>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card</t>
  </si>
  <si>
    <t>8D7CB8</t>
  </si>
  <si>
    <t>729BD2</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</si>
  <si>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</si>
  <si>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</si>
  <si>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</si>
  <si>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</si>
  <si>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</si>
  <si>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</si>
  <si>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</si>
  <si>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</si>
  <si>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</si>
  <si>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Grants in Scotland</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</si>
  <si>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</si>
  <si>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</si>
  <si>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</si>
  <si>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</si>
  <si>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</si>
  <si>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</si>
  <si>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</si>
  <si>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</si>
  <si>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</si>
  <si>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</si>
  <si>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</si>
  <si>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</si>
  <si>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</si>
  <si>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</si>
  <si>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</si>
  <si>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</si>
  <si>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</si>
  <si>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</si>
  <si>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card_number</t>
  </si>
  <si>
    <t>T1.01</t>
  </si>
  <si>
    <t>T1.02</t>
  </si>
  <si>
    <t>T1.03</t>
  </si>
  <si>
    <t>T1.04</t>
  </si>
  <si>
    <t>T1.05</t>
  </si>
  <si>
    <t>T1.06</t>
  </si>
  <si>
    <t>T1.07</t>
  </si>
  <si>
    <t>T1.08</t>
  </si>
  <si>
    <t>T1.09</t>
  </si>
  <si>
    <t>T2.01</t>
  </si>
  <si>
    <t>T2.02</t>
  </si>
  <si>
    <t>T2.03</t>
  </si>
  <si>
    <t>T9.01</t>
  </si>
  <si>
    <t>T9.03</t>
  </si>
  <si>
    <t>task_title</t>
  </si>
  <si>
    <t>petal_title</t>
  </si>
  <si>
    <t>petal_tagline</t>
  </si>
  <si>
    <t>card_title</t>
  </si>
  <si>
    <t>associated_step_number</t>
  </si>
  <si>
    <t>Finance Changes</t>
  </si>
  <si>
    <t>Carbon Emissions Saving Options</t>
  </si>
  <si>
    <t>Cost Saving Options</t>
  </si>
  <si>
    <t>associated_petal</t>
  </si>
  <si>
    <t>associated_task_number</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</si>
  <si>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</si>
  <si>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fit for purpose. To find the controls, they may need to take the cover off.  Whilst they are reviewing the settings, consider cleaning the filter! &lt;/p&gt;</t>
  </si>
  <si>
    <t>Our species has been the cause of such corruption and devastation... that we are in danger ending life as we know it on our planet.</t>
  </si>
  <si>
    <t>Islamic Declaration on Global Climate Change</t>
  </si>
  <si>
    <t>Proverb</t>
  </si>
  <si>
    <t>Isaac Watts</t>
  </si>
  <si>
    <t>The future belongs to those who give the next generation reason for hope.</t>
  </si>
  <si>
    <t>Teilhard de Chardin</t>
  </si>
  <si>
    <t>Track temperature and relative humidity</t>
  </si>
  <si>
    <t>datalogging</t>
  </si>
  <si>
    <t>If you can measure something, then you have some control over it.</t>
  </si>
  <si>
    <t>Georg Joachim Rheticus (medieval astronomer)</t>
  </si>
  <si>
    <t>petal _name</t>
  </si>
  <si>
    <t>RW's name</t>
  </si>
  <si>
    <t>new name</t>
  </si>
  <si>
    <t>sheet</t>
  </si>
  <si>
    <t>steps</t>
  </si>
  <si>
    <t>part_of_petal_with_title</t>
  </si>
  <si>
    <t>step_tagline</t>
  </si>
  <si>
    <t>Conventions:</t>
  </si>
  <si>
    <t>petals</t>
  </si>
  <si>
    <t>items have titles, not names.</t>
  </si>
  <si>
    <t>essential properties like title, tagline, icon_shortcode, nav_order, colour, text_colour - doesn't need the name of the type of thing before it as you can get that from the sheetname.</t>
  </si>
  <si>
    <t>Everything has an explicit nav_order.</t>
  </si>
  <si>
    <t>To resolve:</t>
  </si>
  <si>
    <t>Should all icons have alt-texts (explicitly blank where decorative) or handle in CSS?</t>
  </si>
  <si>
    <t>tasks</t>
  </si>
  <si>
    <t>Membership in a superset is indicated part_of_X_with_title (e.g. part_of_petal_with_title - the value is the title to match on).</t>
  </si>
  <si>
    <t>part_of_step_with_title</t>
  </si>
  <si>
    <t>ALSO changed values to be bare title.</t>
  </si>
  <si>
    <t>cards</t>
  </si>
  <si>
    <t>part_of_task_with_title</t>
  </si>
  <si>
    <t>and also</t>
  </si>
  <si>
    <t>Taglines are short, descriptions are long.</t>
  </si>
  <si>
    <t>Removed card 500, duplicate of 53</t>
  </si>
  <si>
    <t>Removed heat_people, heat_air</t>
  </si>
  <si>
    <t>Take the advice of experts, including getting a smart meter so they have the data they need.</t>
  </si>
  <si>
    <t>Removed other petal and other (any order) step - there are better ways of handling the wildcard, plus there was no other task.</t>
  </si>
  <si>
    <t>T3.01</t>
  </si>
  <si>
    <t>See if there are local environmental initiatives promoting biodiversity  that you can be linked to, particularly if you are a charge without grounds of your own (e.g. the local council - could you or a group manage an area of their grounds,  a local litter picking group)</t>
  </si>
  <si>
    <t>T3.02</t>
  </si>
  <si>
    <t>Make use of Scottish Wildlife Trust resources</t>
  </si>
  <si>
    <t>Scottish Wildlife Trust have projects in almost every area of Scotland - how could you as individuals or as a charge engage with these?</t>
  </si>
  <si>
    <t>T3.03</t>
  </si>
  <si>
    <t>For smaller areas, plant flower tubs  - especially insect friendly ones - along the frontage of the church or car park. (from Toolkit V1)</t>
  </si>
  <si>
    <t>Plant flower tubs</t>
  </si>
  <si>
    <t>T3.04</t>
  </si>
  <si>
    <t>Consider erecting bird/swift/house martin/bat boxes on or around churches, halls, and rectories.  Engaging with your local beekeeping groups.</t>
  </si>
  <si>
    <t>Erect bird and bat boxes</t>
  </si>
  <si>
    <t>T3.05</t>
  </si>
  <si>
    <t>Use your grounds to encourage biodiversity, such as planting native flowers, shrubs and trees, creating a wildlife hotel and leaving some areas of long grass.</t>
  </si>
  <si>
    <t>Encourage biodiversity</t>
  </si>
  <si>
    <t>T3.06</t>
  </si>
  <si>
    <t>Engage with Incredible Edible - this group enables communities to connect small scale fruit and veg plots that can be used by the whole community</t>
  </si>
  <si>
    <t>Incredible Edible</t>
  </si>
  <si>
    <t>https://www.arocha.org/en</t>
  </si>
  <si>
    <t>A Rocha</t>
  </si>
  <si>
    <t>https://www.nature.scot/scotlands-biodiversity/make-space-nature</t>
  </si>
  <si>
    <t>Nature Scot</t>
  </si>
  <si>
    <t>https://www.communitywoods.org/funding</t>
  </si>
  <si>
    <t>Community Woodlands</t>
  </si>
  <si>
    <t>https://scottishwildlifetrust.org.uk/things-to-do/helping-wildlife-at-home/</t>
  </si>
  <si>
    <t>Scottish Wildlife Trust</t>
  </si>
  <si>
    <t>https://www.incredibleedible.org.uk/</t>
  </si>
  <si>
    <t>https://www.woodlandtrust.org.uk/</t>
  </si>
  <si>
    <t>Woodland Trust</t>
  </si>
  <si>
    <t>https://www.greenspacescotland.org.uk/</t>
  </si>
  <si>
    <t>Greenpeace Scotland</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</si>
  <si>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In rectories, chimneys can have their airflow reduced with a chimney balloon, chimney cap, or a board covering the hearth, but they do need some airflow.&lt;/p&gt;</t>
  </si>
  <si>
    <t>&lt;p&gt;Extractor fans are useful in some spaces to remove moist or stale air, but they also cause heat loss. It’s worth exploring getting extractor fans which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</si>
  <si>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(a 'pelmet') or are blinds that attach to the window frame.  Some home sewers can make cheap but effective curtains and blinds.  &lt;/p&gt;&lt;p&gt; You can put a curtain on a fire exit to help during a building’s warmup, but it must be left open when people are in. &lt;/p&gt;</t>
  </si>
  <si>
    <t>https://www.hse.gov.uk/ventilation/using-co2-monitors.htm.</t>
  </si>
  <si>
    <t>Using CO2 monitors</t>
  </si>
  <si>
    <t>Health &amp; Safety Executive</t>
  </si>
  <si>
    <t>https://www.scotland.anglican.org/vestry-resources/appointments-and-employment/minimum-standards-for-clergy-housing/</t>
  </si>
  <si>
    <t>Minimum Standards For Clergy Housing Guidance</t>
  </si>
  <si>
    <t>https://www.cibse.org/</t>
  </si>
  <si>
    <t xml:space="preserve">Chartered Institution of Building Services Engineers </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</si>
  <si>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a relative humidity sensor will tell you.  The Health and Safety Executive has guidance about using a CO2 monitor for health safety checks.&lt;/p&gt;</t>
  </si>
  <si>
    <t>&lt;p&gt;You don’t want to lose heat to the wrong spaces.  Unless your pipes are contributing useful heating, they should be insulated, including in the boiler room.  A good installer will insulate all the tricky bits of pipework, not just the straight lengths and ensure that they are not a burn hazard.&lt;/p&gt;&lt;p&gt;  It’s also important to insulate hot water cylinders.  Modern cylinders often have hardened foam insulation but older ones might need more.  The modern standard is 80mm.  You can “top up” with a cylinder jacket of the right size.  &lt;/p&gt;</t>
  </si>
  <si>
    <t>Consider your worship patterns and where you meet</t>
  </si>
  <si>
    <t>&lt;p&gt;Some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enable congregations to worship in their halls December to February - it’s more intimate and suits some people better.  If nothing else, perhaps this card will lead to some interesting conversations about how we worship, where we worship and why.&lt;/p&gt;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</si>
  <si>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</si>
  <si>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&lt;p&gt;Twice hourly smart meter readings will help the UK plan and reduce the number of power stations we need.  It should be possible to use a third party app to get the data even if your supplier won’t give it to you.  The data will allow you to spot changes that could signal waste and estimate the cost of energy for room hires.&lt;/p&gt;&lt;p&gt;A smart meter can also show a ‘Live consumption’ feed which can be really helpful in identifying ‘vampiric’ sockets!&lt;/p&gt;</t>
  </si>
  <si>
    <t>Limit access to heating controls</t>
  </si>
  <si>
    <t>&lt;p&gt;Electric heating, urns, sound equipment often get left on, even overnight.  You can buy special “countdown timer” or “time delay push” switches that will only supply electricity to a device for a set amount of time before the user will need to use the switch again. Sometimes you set the amount of time for the switch and sometimes the switch gives the user several choices - for instance, power for 1, 2, or 3 hours. If a bunch of electrical devices should come on together, consider having one switch for them all - perhaps using a timed socket switches for certain hours/days or schedules.&lt;/p&gt;</t>
  </si>
  <si>
    <t>&lt;p&gt;If you can’t address heat loss, it doesn’t make sense to try to heat the air in the space and keep it in the building.  Instead, you could install infrared panels that act like mini suns for use just when people are in, providing heat directly to the people.  There are charges that use them successfully as the sole heating solution across churches, halls, and offices. The system must be carefully designed with the right wave length for the space, and it works better if the furniture doesn’t block the heat.&lt;/p&gt;</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</si>
  <si>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If you do need to install underfloor heating, ensure underfloor insulation as part of the design. &lt;/p&gt;</t>
  </si>
  <si>
    <t>https://www.scotland.anglican.org/wp-content/uploads/Sources-of-guidance-to-churches-on-heating-of-buildings-April-2022.pdf</t>
  </si>
  <si>
    <t>Review the sources of guidance on appropriate insulation (update forthcoming - Summer 2023)</t>
  </si>
  <si>
    <t>https://www.imeche.org/docs/default-source/1-oscar/Get-involved/specialist-interest-groups/eesg/imeche-ps-energy-hierarchy-2020-final.pdf</t>
  </si>
  <si>
    <t>Institution of Mechanical Engineers</t>
  </si>
  <si>
    <t>Improving energy efficiency in Traditional Buildings</t>
  </si>
  <si>
    <t>Historic Environment Scotland</t>
  </si>
  <si>
    <t>https://www.engineshed.scot/publications/publication/?publicationId=246ff4ae-1483-452a-8fb3-a59500bd05d5</t>
  </si>
  <si>
    <t>Insulate your property</t>
  </si>
  <si>
    <t>https://www.historicenvironment.scot/advice-and-support/your-property/saving-energy-in-traditional-buildings/insulate-your-property/#insulate-your-property_tab</t>
  </si>
  <si>
    <t>Society for the Protection of Ancient Buildings (SPAB)</t>
  </si>
  <si>
    <t>Responsibilities of the Property Convener</t>
  </si>
  <si>
    <t>Provincial Buildings Committee, SEC</t>
  </si>
  <si>
    <t>https://www.scotland.anglican.org/wp-content/uploads/Property-Convener-Responsibilities-Rev-2022.pdf</t>
  </si>
  <si>
    <t>https://www.youtube.com/watch?v=hYK7buBx8gQ</t>
  </si>
  <si>
    <t>Energy-Saving Quick Wins Video</t>
  </si>
  <si>
    <t>Matt Fulford, Inspired Efficiency</t>
  </si>
  <si>
    <t>Energy Efficiency In Church Buildings</t>
  </si>
  <si>
    <t>Roger Curtis &amp; Dr Louisa Humm, Historic Environment Scotland</t>
  </si>
  <si>
    <t>https://www.youtube.com/watch?v=HMYw4Zc2JGc</t>
  </si>
  <si>
    <t>Conservation pitfalls and how to avoid them, en route to Net Zero Carbon</t>
  </si>
  <si>
    <t>Tobit Curteis Associates LLP</t>
  </si>
  <si>
    <t>https://youtu.be/1aXoxGupLXE</t>
  </si>
  <si>
    <t>Improving the Thermal Performance of Church Buildings</t>
  </si>
  <si>
    <t>Iona Case Study, Wham Architecture</t>
  </si>
  <si>
    <t>https://youtu.be/TLpoR7-WOBE?t=157</t>
  </si>
  <si>
    <t>https://www.churchofengland.org/sites/default/files/2023-01/Green%20Energy%20Companies%20and%20the%20Energy%20Footprint%20Tool%20Jan%202023.pdf</t>
  </si>
  <si>
    <t>100% verified renewable tarriffs criteria</t>
  </si>
  <si>
    <t xml:space="preserve"> Church Energy Advisory Network</t>
  </si>
  <si>
    <t>Heating Historic Places of Worship</t>
  </si>
  <si>
    <t>Historic England</t>
  </si>
  <si>
    <t>https://historicengland.org.uk/advice/caring-for-heritage/places-of-worship/making-changes/advice-by-topic/heating/</t>
  </si>
  <si>
    <t>Our role in planning</t>
  </si>
  <si>
    <t>https://www.historicenvironment.scot/advice-and-support/planning-and-guidance/our-role-in-planning/#development-management_tab</t>
  </si>
  <si>
    <t>Installing Heat Pumps in Historic Buildings</t>
  </si>
  <si>
    <t>https://historicengland.org.uk/advice/technical-advice/retrofit-and-energy-efficiency-in-historic-buildings/low-and-zero-carbon-technologies/installing-heat-pumps-in-historic-buildings/</t>
  </si>
  <si>
    <t>Church Heating - Practical Considerations</t>
  </si>
  <si>
    <t>Andrew MacOwan, Chartered Energy Engineer</t>
  </si>
  <si>
    <t>https://youtu.be/Wx8lq-ogl8M</t>
  </si>
  <si>
    <t>https://youtu.be/WpwMTdOZeWI</t>
  </si>
  <si>
    <t>Use of Heat Pumps in Historic Buildings</t>
  </si>
  <si>
    <t>Historic England Webinar</t>
  </si>
  <si>
    <t>https://historicengland.org.uk/services-skills/training-skills/training/webinars/recordings/webinar-on-the-use-of-heat-pumps-in-historic-buildings/</t>
  </si>
  <si>
    <t>Carbon reduction options for churches</t>
  </si>
  <si>
    <t>Dan McNaughton, Historic England</t>
  </si>
  <si>
    <t>https://www.youtube.com/watch?v=wbzIYAxG-bQ&amp;list=PLAfV-_ab0mU9neAq3oOX3EnXFHUYrmkeg&amp;index=2</t>
  </si>
  <si>
    <t>Viability of Air Source Heat Pumps in Churches</t>
  </si>
  <si>
    <t>Andrew McQuatt, Max Fordham</t>
  </si>
  <si>
    <t>https://youtu.be/lCJtYRGYfZA</t>
  </si>
  <si>
    <t>Future of Heating in Historic Buildings Conference 2022</t>
  </si>
  <si>
    <t>https://www.youtube.com/playlist?list=PLAfV-_ab0mU9neAq3oOX3EnXFHUYrmkeg</t>
  </si>
  <si>
    <t>Greenspace Scotland</t>
  </si>
  <si>
    <t>Scottish Government 'Active travel’ framework</t>
  </si>
  <si>
    <t>Scottish Government</t>
  </si>
  <si>
    <t>T4.01</t>
  </si>
  <si>
    <t>Support clergy in working out how the ‘active travel’ framework affects their particular circumstances. Review options for the purchase of a second-hand electric vehicle.</t>
  </si>
  <si>
    <t>Review the Active Travel Framework</t>
  </si>
  <si>
    <t>T4.02</t>
  </si>
  <si>
    <t>Encourage your congregation and community walking, wheeling and cycling, use of public transport and car sharing (where appropriate).</t>
  </si>
  <si>
    <t>Congregational engagement</t>
  </si>
  <si>
    <t>T4.03</t>
  </si>
  <si>
    <t>Provide bike racks</t>
  </si>
  <si>
    <t>Provide bicycle racks and shelters to support increased active travel.</t>
  </si>
  <si>
    <t>T4.04</t>
  </si>
  <si>
    <t>Install EV charging points</t>
  </si>
  <si>
    <t>Where appropriate, consider installing charging points for electric cars. Guidance forthcoming from PEG in 2024.</t>
  </si>
  <si>
    <t>T4.05</t>
  </si>
  <si>
    <t>https://energysavingtrust.org.uk/advice/buying-a-second-hand-electric-car-or-van/</t>
  </si>
  <si>
    <t>Second-hand electric vehicle guidance</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</si>
  <si>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</si>
  <si>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</si>
  <si>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</si>
  <si>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</si>
  <si>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</si>
  <si>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https://repaircafe.org/en/</t>
  </si>
  <si>
    <t>Repair Café</t>
  </si>
  <si>
    <t>https://www.waterwise.org.uk/save-water/</t>
  </si>
  <si>
    <t>Waterwise</t>
  </si>
  <si>
    <t>T5.01</t>
  </si>
  <si>
    <t>Consider what and why you buy to reduce waste and eliminate single use plastic, e.g. refillable cleaning products, buy in bulk where possible, use recycled and recyclable office materials. Fair trade, local suppliers, etc.</t>
  </si>
  <si>
    <t>T5.02</t>
  </si>
  <si>
    <t>Reject items that are unsustainable, such as single use plastics and carrier bags. Reduce your paper use and use sustainably sourced, eco- friendly paper and office products.</t>
  </si>
  <si>
    <t>T5.03</t>
  </si>
  <si>
    <t>Reuse or repurpose surplus items and repair broken items. Consider hosting a repair café. Share larger items or skills with other groups or churches.</t>
  </si>
  <si>
    <t>T5.04</t>
  </si>
  <si>
    <t>Make recycling bins easily accessible for paper, card, plastic, glass and food.</t>
  </si>
  <si>
    <t>T5.05</t>
  </si>
  <si>
    <t>Consider how you can save water. Treating and heating water is an intensive process.</t>
  </si>
  <si>
    <t>Save water</t>
  </si>
  <si>
    <t>Make recycling accessible</t>
  </si>
  <si>
    <t>Reuse and repurpose</t>
  </si>
  <si>
    <t>T6.01</t>
  </si>
  <si>
    <t xml:space="preserve">Calculate the main elements of your carbon footprint by using the new Energy Footprint Tool. Complete your annual return (2023 due by TBC) </t>
  </si>
  <si>
    <t>Calculate your carbon footprint</t>
  </si>
  <si>
    <t>T6.02</t>
  </si>
  <si>
    <t>Publish annual carbon emission inside church and online website</t>
  </si>
  <si>
    <t>T6.03</t>
  </si>
  <si>
    <t>Ensure that actions supporting the journey towards Net Zero are standard items on the Vestry Agenda, and are reported at Annual Congregational meetings, so that there is shared understanding.</t>
  </si>
  <si>
    <t>Vestry and congregational engagement</t>
  </si>
  <si>
    <t>T6.04</t>
  </si>
  <si>
    <t>Connect with your local Diocesan Net Zero group, their work and local network. Take advantage of support available, and ensuring that you help with enabling the appropriate reporting of emissions to be completed.</t>
  </si>
  <si>
    <t>Connect with your local Diocesan Environmental Group</t>
  </si>
  <si>
    <t>T7.01</t>
  </si>
  <si>
    <t>Participate in Climate Literacy training through Keep Scotland Beautiful - get your vestry trained up!</t>
  </si>
  <si>
    <t>T7.02</t>
  </si>
  <si>
    <t>Start an eco-book library</t>
  </si>
  <si>
    <t>T7.03</t>
  </si>
  <si>
    <t>Explore the wider range of educational and theological materials around climate change and Christian ecological responses. Lent and Advent Groups offer opportunities to respond in spiritually creative ways to the climate crisis.</t>
  </si>
  <si>
    <t>https://www.bbc.co.uk/iplayer/episode/m00049b1/climate-change-the-facts</t>
  </si>
  <si>
    <t>Climate Change -  The Facts, a documentary by Sir David Attenborough</t>
  </si>
  <si>
    <t>BBC</t>
  </si>
  <si>
    <t>https://www.bbc.co.uk/programmes/p076w7g5</t>
  </si>
  <si>
    <t>Climate Change -  The Facts, a documentary by Sir David Attenborough (4 minute summary)</t>
  </si>
  <si>
    <t>Saving Us</t>
  </si>
  <si>
    <t>Katherine Hayhoe</t>
  </si>
  <si>
    <t>https://www.simonandschuster.co.uk/books/Saving-Us/Katharine-Hayhoe/9781982143848</t>
  </si>
  <si>
    <t>Tear Fund’s series of films on ‘Christianity and Climate Change’</t>
  </si>
  <si>
    <t>Tear Fund</t>
  </si>
  <si>
    <t>https://www.tearfund.org/campaigns/christianity-and-climate-change-film-series</t>
  </si>
  <si>
    <t>T8.01</t>
  </si>
  <si>
    <t>T8.02</t>
  </si>
  <si>
    <t>Hold an annual climate-focused service on Climate Sunday, to explore the theological and scientific basis of creation care and climate action, to pray, and to commit to action.</t>
  </si>
  <si>
    <t>T8.03</t>
  </si>
  <si>
    <t>Pray for change</t>
  </si>
  <si>
    <t>Pray for change - many creative resources are available for praying for God's earth, and for justice for the most vulnerable</t>
  </si>
  <si>
    <t>T8.04</t>
  </si>
  <si>
    <t>Plan a pilgrimage</t>
  </si>
  <si>
    <t>T8.05</t>
  </si>
  <si>
    <t xml:space="preserve">Young people and Children - explore with young people their insights and commitment to change, and encourage the adult church community to listen. Help young people to network with others. </t>
  </si>
  <si>
    <t>Engage across generations</t>
  </si>
  <si>
    <t>T8.06</t>
  </si>
  <si>
    <t>Join Eco-Congregation Scotland</t>
  </si>
  <si>
    <t>https://seasonofcreation.org/resources/</t>
  </si>
  <si>
    <t>Season of Creation</t>
  </si>
  <si>
    <t>Climate Sunday</t>
  </si>
  <si>
    <t>https://www.scotland.anglican.org/who-we-are/publications/liturgies/season-of-creation-worship-material-for-experimental-use/</t>
  </si>
  <si>
    <t>Scottish Episcopal Church</t>
  </si>
  <si>
    <t>http://sustainable-preaching.org/</t>
  </si>
  <si>
    <t>Sustainable Preaching</t>
  </si>
  <si>
    <t>https://hannahmmalcolm.wordpress.com/ecology-for-your-theology-bookshelf/</t>
  </si>
  <si>
    <t>Ecotheology Biobliography</t>
  </si>
  <si>
    <t>Hannah Malcolm</t>
  </si>
  <si>
    <t>Apply for a Scottish Government’s Community and Renewable Energy Scheme (CARES) grant of up to 80% of eligible costs up to a maximum of £80k. Available for air source heat pumps, solar panels, energy efficiency measures and those committed to decarbonising your heating. Note requirement for community usage of building.</t>
  </si>
  <si>
    <t>Apply for a Business Energy Scotland loan to support the installation of heat pumps or for energy efficiency measures. Up to £100k support available with up to 75% cashback up to a value of £30k.</t>
  </si>
  <si>
    <t>Seek support from your local Net Zero Champion on applying for grants and funding. (Links to representatives in each Diocese to contact forthcoming).</t>
  </si>
  <si>
    <t>Review the forthcoming funding database for further grants and community-based funding schemes that can help support Net Zero work. (Update coming with refreshed listings/funding database).</t>
  </si>
  <si>
    <t>https://funding.scot/</t>
  </si>
  <si>
    <t>Follow SEC policy and guidelines on divestment and investments. Consider supporting the work of the Bright Now campaign (Operation Noah) and Make My Money Matter.</t>
  </si>
  <si>
    <t>funding.scot</t>
  </si>
  <si>
    <t>SCVO</t>
  </si>
  <si>
    <t>T9.02</t>
  </si>
  <si>
    <t>T9.04</t>
  </si>
  <si>
    <t>T9.05</t>
  </si>
  <si>
    <t>Apply for CARES funding</t>
  </si>
  <si>
    <t>Apply for BES loan and cashback</t>
  </si>
  <si>
    <t>Seek support from your Net Zero Champion</t>
  </si>
  <si>
    <t>Review the SEC funding database</t>
  </si>
  <si>
    <t>T9.06</t>
  </si>
  <si>
    <t>Search the SCVO funding database</t>
  </si>
  <si>
    <t>Find funding using the free SCVO online search engine. From small grants to funding for big capital projects, it can help you track down the funding you need to make a difference.</t>
  </si>
  <si>
    <t>T9.07</t>
  </si>
  <si>
    <t>Apply to the SEC Provincial Buildings Committee Grant fund</t>
  </si>
  <si>
    <t>https://www.bankingonclimatechaos.org/</t>
  </si>
  <si>
    <t>Banking on Climage Chaos Report</t>
  </si>
  <si>
    <t>T10.01</t>
  </si>
  <si>
    <t>Join Christian Climate Action Scotland &amp; Green Christian</t>
  </si>
  <si>
    <t>Join with other Christian groups</t>
  </si>
  <si>
    <t>T10.02</t>
  </si>
  <si>
    <t>T10.03</t>
  </si>
  <si>
    <t>T10.04</t>
  </si>
  <si>
    <t>T10.05</t>
  </si>
  <si>
    <t>T10.06</t>
  </si>
  <si>
    <t>T10.07</t>
  </si>
  <si>
    <t>Form an eco-group</t>
  </si>
  <si>
    <t>Form an eco-group in your church as a starting point to discuss this toolkit and to engage with the Diocesan Eco Group and the SEC over the longer term</t>
  </si>
  <si>
    <t xml:space="preserve">Promote local environmental initiatives through the church magazine, posters, notices, and prayer. </t>
  </si>
  <si>
    <t xml:space="preserve">Host public events, such as talks and workshops on climate issues, or offer your space for others to host events. </t>
  </si>
  <si>
    <t xml:space="preserve">Follow the work of others - Tearfund, Christian Aid and the Joint Public Issues Team all have resources to help participation both in and out of church. </t>
  </si>
  <si>
    <t>Eco-Congregation Scotland has lots of advice and suggestions for congregations - on energy use, liturgical resources and much more.</t>
  </si>
  <si>
    <t>https://www.ecocongregationscotland.org/</t>
  </si>
  <si>
    <t>Eco-congregation Scotland</t>
  </si>
  <si>
    <t>https://greenchristian.org.uk/</t>
  </si>
  <si>
    <t>Green Christian</t>
  </si>
  <si>
    <t>https://joyinenough.org/</t>
  </si>
  <si>
    <t>Joy in Enough</t>
  </si>
  <si>
    <t>https://www.scotland.anglican.org/vestry-resources/buildings/provincial-building-grants-and-loans/</t>
  </si>
  <si>
    <t>Provincial Buildings Committee grant fund</t>
  </si>
  <si>
    <t>https://makemymoneymatter.co.uk</t>
  </si>
  <si>
    <t>Make my Money Matter</t>
  </si>
  <si>
    <t>https://brightnow.org.uk</t>
  </si>
  <si>
    <t>BrightNow</t>
  </si>
  <si>
    <t>Operation Noah</t>
  </si>
  <si>
    <t>https://businessenergyscotland.org/smeloan/</t>
  </si>
  <si>
    <t>Business Energy Scotland</t>
  </si>
  <si>
    <t>Business Energy Scotland loan and cashback</t>
  </si>
  <si>
    <t>Community and Renewable Energy Scheme (CARES) grant scheme</t>
  </si>
  <si>
    <t>https://www.stopclimatechaos.scot/three-ways-to-make-our-buildings-fit-for-the-future/</t>
  </si>
  <si>
    <t>Stop Climate Chaos Scotland</t>
  </si>
  <si>
    <t>https://www.climateassembly.scot/</t>
  </si>
  <si>
    <t>https://transitionnetwork.org/</t>
  </si>
  <si>
    <t>Transition Network</t>
  </si>
  <si>
    <t>Climate Assembly Scotland</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</si>
  <si>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</si>
  <si>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</si>
  <si>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</si>
  <si>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</si>
  <si>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</si>
  <si>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</si>
  <si>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</si>
  <si>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</si>
  <si>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</si>
  <si>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</si>
  <si>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</si>
  <si>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</si>
  <si>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</si>
  <si>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</si>
  <si>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The Church of England Environment Programme</t>
  </si>
  <si>
    <t>https://www.churchofengland.org/about/environment-and-climate-change</t>
  </si>
  <si>
    <t>Tearfund</t>
  </si>
  <si>
    <t>https://www.christianaid.org.uk/campaigns/climate</t>
  </si>
  <si>
    <t>Christian Aid</t>
  </si>
  <si>
    <t>Operation Noah | A Christian response to climate change</t>
  </si>
  <si>
    <t xml:space="preserve">Operation Noah | A Christian response to climate change </t>
  </si>
  <si>
    <t>https://operationnoah.org/</t>
  </si>
  <si>
    <t>Anglican Communion Environmental Network</t>
  </si>
  <si>
    <t>https://acen.anglicancommunion.org</t>
  </si>
  <si>
    <t>https://www.eas.org.uk/</t>
  </si>
  <si>
    <t>Energy Action Scotland</t>
  </si>
  <si>
    <t xml:space="preserve">Energy Action Scotland </t>
  </si>
  <si>
    <t>https://www.shechangesclimate.org/open-letter</t>
  </si>
  <si>
    <t>SHE Changes Climate</t>
  </si>
  <si>
    <t>https://www.netzeronation.scot</t>
  </si>
  <si>
    <t>Net Zero Nation (Scotland)</t>
  </si>
  <si>
    <t>Host events and talks</t>
  </si>
  <si>
    <t>Engage with Incredible Edible</t>
  </si>
  <si>
    <t>Use electronic communications, where appropriate</t>
  </si>
  <si>
    <t>Reduce waste</t>
  </si>
  <si>
    <t>Reject single use items</t>
  </si>
  <si>
    <t>Publish your emission in church</t>
  </si>
  <si>
    <t>Get Climate Literate training</t>
  </si>
  <si>
    <t>Explore themes in your Lent or Advent group</t>
  </si>
  <si>
    <t>Celebrate the Season of Creation</t>
  </si>
  <si>
    <t>Arrange Climate Sundays</t>
  </si>
  <si>
    <t>Engage with spiritual partners</t>
  </si>
  <si>
    <t>Promote local initiatives and groups</t>
  </si>
  <si>
    <t>Learn from other organisations and use their resources</t>
  </si>
  <si>
    <t>Energy Saving Trust</t>
  </si>
  <si>
    <t>Books - create an environmental library in your Diocese, Area Council, or Charge.  The Church in Society committee are creating a list of recommended books and to offer micro grants for this.</t>
  </si>
  <si>
    <t>T7.04</t>
  </si>
  <si>
    <t>Start a book group</t>
  </si>
  <si>
    <t>Form a regenerative church book group to drive climate action and creation care through discussions and actions.</t>
  </si>
  <si>
    <t>Celebrate the Season of Creation (1 September - 4 October) through services, liturgy teaching and events (SEC Liturgy)</t>
  </si>
  <si>
    <t xml:space="preserve">Embed care for God's creation in all of the Church's life, and through our preaching, liturgy, worship and prayer, and the way that we use the resources available to us. </t>
  </si>
  <si>
    <t>Embed care for Creation</t>
  </si>
  <si>
    <t>Season of Creation resources for Eucharist &amp; Daily Prayer and intercessory resources</t>
  </si>
  <si>
    <t>https://www.christianaid.org.uk/pray/faith-resources/climate-justice-resources</t>
  </si>
  <si>
    <t>Climate Justice Faith Resources</t>
  </si>
  <si>
    <t>https://www.tearfund.org/get-involved/resources?Audience=Advocacy</t>
  </si>
  <si>
    <t>Teafund Advocacy Resources</t>
  </si>
  <si>
    <t xml:space="preserve">Churches Together in Britain and Ireland (CBTI) </t>
  </si>
  <si>
    <t>https://ctbi.org.uk/season-of-creation-2023/</t>
  </si>
  <si>
    <t>Season of Creation resources from CBTI</t>
  </si>
  <si>
    <t>https://www.churchofengland.org/about/environment-and-climate-change/environment-prayer-worship-and-teaching</t>
  </si>
  <si>
    <t>Church of England Environment in prayer, worship and teaching Resources (online and in print)</t>
  </si>
  <si>
    <t xml:space="preserve">Laudato Si Movement Prayerbook </t>
  </si>
  <si>
    <t xml:space="preserve">Laudato Si Movement </t>
  </si>
  <si>
    <t>https://laudatosimovement.org/download/laudato-si-movement-prayer-book/</t>
  </si>
  <si>
    <t>https://cafod.org.uk/pray/prayer-resources/climate-prayers</t>
  </si>
  <si>
    <t>CAFOD</t>
  </si>
  <si>
    <t>Climate Prayers</t>
  </si>
  <si>
    <t>https://www.greenanglicans.org/</t>
  </si>
  <si>
    <t>Green Anglicans</t>
  </si>
  <si>
    <t xml:space="preserve">Anglican Communion Environmental Network (ACEN) </t>
  </si>
  <si>
    <t>https://acen.anglicancommunion.org/</t>
  </si>
  <si>
    <t>https://www.climatesunday.org</t>
  </si>
  <si>
    <t>https://www.waterstones.com/author/annabel-shilson-thomas/674428</t>
  </si>
  <si>
    <t>https://www.brfonline.org.uk/collections/children-and-family-ministry/products/outdoor-church-20-sessions-to-take-church-outside-the-building-for-children-and-families</t>
  </si>
  <si>
    <t xml:space="preserve">Sally Welch </t>
  </si>
  <si>
    <t>Robert Atwell, Christopher Irvine, Sue Moore</t>
  </si>
  <si>
    <t>https://www.churchofengland.org/prayer-and-worship/worship-texts-and-resources/time-creation</t>
  </si>
  <si>
    <t>Plan a pilgrimage - an opportunity for people to reconnect with God and nature and make a point of creatively seeking to minimise the environmental impact of the trip.</t>
  </si>
  <si>
    <t>Join Eco-Congregation Scotland to share in and learn from the collective wisdom of many other Scottish churches seeking care for God's creation and climate action and produce a plan to become an Eco-Church.</t>
  </si>
  <si>
    <t>Review worship consumables</t>
  </si>
  <si>
    <t>Review all of the consumables used in worship (See also Zero Waste). Specially, reduce or eliminate single-use plastic containers and minimize other forms of packaging; reduce the combustion of fossil fuels in candles and thuribles; use printed liturgy and hymn books or projected texts rather than single-use printed orders of service (except on special occasions where they might be considered as souvenirs of the occasion); use locally produced and seasonal floral materials rather than imported blooms; in floral arrangements find alternatives to ‘oasis’ which do not leave a lasting residue of microplastics in the environment.</t>
  </si>
  <si>
    <t>Energy Efficiency and Old Buildings - Principles and Priorities</t>
  </si>
  <si>
    <t>Managing Change in the Historic Environment - Micro-renewables</t>
  </si>
  <si>
    <t>Net Zero Carbon - Exploring Hybrid Heating Options</t>
  </si>
  <si>
    <t>BOOK - Creation Sings Your Praise - A Christian Aid Worship Book</t>
  </si>
  <si>
    <t>BOOK - Outdoor Church - 20 sessions to take church outside the building for children and families</t>
  </si>
  <si>
    <t>BOOK - A Time for Creation. Liturgical resources for Creation and the Environment</t>
  </si>
  <si>
    <t>The Energy Hierarchy - a powerful tool for sustainability</t>
  </si>
  <si>
    <t>description_word_count</t>
  </si>
  <si>
    <t>quote_word_count</t>
  </si>
  <si>
    <t>Partner with local initiatives</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</si>
  <si>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</si>
  <si>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Each one of us matters, has a role to play, and makes a difference.</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</si>
  <si>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&lt;/p&gt;</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</si>
  <si>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&lt;/p&gt;&lt;p&gt;Don't forget to review the insulation around your window frames too. &lt;/p&gt;</t>
  </si>
  <si>
    <t>&lt;p&gt;To reduce emissions associated with Scope 2 emissions, PEG recommend charges move to a verified 100% renewable electricity tariff.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</si>
  <si>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solar cooperatives might be willing to take your site on. &lt;/p&gt;</t>
  </si>
  <si>
    <t>&lt;p&gt;You should only be considering carbon offsetting if you have exhausted or achieved all other possibilities for absolute emissions reduction. For an offsetting scheme to be genuine, it must demonstrate long term permanent storage of carbon with a low risk of reversal.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offsetting.&lt;/p&gt;</t>
  </si>
  <si>
    <t>&lt;p&gt;If building users don’t feel comfortable, they may take matters into their own hands and change timed controls, turn up radiators or bring their own plug-in heating. If this is happening frequently, look at how adjustments can be made to reduce the need for users to seek their own solutions. Consider reduced range thermostats or limiting pins or covers.  If you have a room thermostat in one room that turns off heating in rooms with other groups, smart Thermostatic Radiator Valves might help. &lt;/p&gt;&lt;p&gt;If your main heating system is very slow, you probably shouldn’t let users turn it on at all. &lt;/p&gt;</t>
  </si>
  <si>
    <t>&lt;p&gt;It’s expensive and difficult to heat air and keep it in an old leaky building. Even if your building is so well used you can afford heat loss measures, your building could be difficult to treat. Refer to the infrared panel and heated seating cards plus approaches that reduce the impact of really cold surfaces, like carpets, curtains and wall hangings. Although these do heat the air a little, they do make people comfortable through radiation or conduction, so they reduce draughts and make heat loss less important. Running costs are also proportional to space use, reducing financial risk. You can also consider portable heating solutions.&lt;/p&gt;</t>
  </si>
  <si>
    <t>&lt;p&gt;If a building falls into disrepair, this has a huge carbon cost. Our most important action is to use your quinquennial survey to identify areas for immediate action.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</si>
  <si>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Banking on Climate Chaos Report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</si>
  <si>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 (see Heating Resilience Plan).&lt;/p&gt;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</si>
  <si>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 tacked over the controls to give the message that they are not for use.&lt;/p&gt;</t>
  </si>
  <si>
    <t>&lt;p&gt;If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temperature impact. It’s nowhere near as good as insulating the wall, but at least it’s cheap and easy to do while you organise bigger changes.&lt;/p&gt;</t>
  </si>
  <si>
    <t>&lt;p&gt;The heat lost through floors is usually less than through other surfaces, but because people touch the floor, it has a big effect on their comfort. Even carpets help some.  For suspended timber floors, breathability matters.  Consider hemp batting hung in nets under the joists or breathable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</si>
  <si>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breathability matters.  Cold roof designs save more energy because they are more effective and reduce the heated space.  If your roof can’t be insulated, you may be able to install a false ceiling and insulate above that.&lt;/p&gt;</t>
  </si>
  <si>
    <t>&lt;p&gt;A small, discreet "data logger" will take temperature and relative humidity readings at regular intervals and save them for you to pick up or send them to an internet service. Their data plots will show you trends and patterns that will help you get the heat to the right places at the right times and get better professional energy efficiency advice.  Churches often use them to monitor damp or to discover that a small expenditure on the right controls saves them a lot of gas. If you have fancy heating controls, they might already log temperature for you.&lt;/p&gt;</t>
  </si>
  <si>
    <t>&lt;p&gt;Most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 &lt;/p&gt;</t>
  </si>
  <si>
    <t>Set your heating plan</t>
  </si>
  <si>
    <t>Get your plan right</t>
  </si>
  <si>
    <t xml:space="preserve">Review your building occupancy and thermal comfort strategy – is your building used as much as it should be?  If it is in low use or difficult to change, think about switching to alternatives to space heating for making people comfortable, at least in some spaces or in part. </t>
  </si>
  <si>
    <t>T8.07</t>
  </si>
  <si>
    <t>T8.08</t>
  </si>
  <si>
    <t>Switch to a verified green energy electricity tariff. You can review criteria we intend to use from the Church Energy Advisory Network. [Switch to a verified green electricity tariff]</t>
  </si>
  <si>
    <t>Change to heat the people approach</t>
  </si>
  <si>
    <t>&lt;p&gt;Sometimes a building will have several halls, all of them lightly used, and just moving people so they are in the same or adjacent spaces will save on heating. If using a heat the people approach, such as pew heaters (see 'Install heated seating' card), only heat the seats you anticipate will be used. People are unlikely to sit where its cold so they will be drawn to sit where the heaters are on and you can use this technique to cluster users and reduce the need to heat areas that aren’t being used.  &lt;/p&gt;</t>
  </si>
  <si>
    <t>Practice what you preach.</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</si>
  <si>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under-pew heaters and  panel heaters that mount vertically on, for instance, the back of pews and on altars. &lt;/p&gt;</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</si>
  <si>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groups using your buildings, you may need signage with clear contact details.&lt;/p&gt;</t>
  </si>
  <si>
    <t>&lt;p&gt;Engage with other churches, ecumenical partners, interfaith groups,  and local community groups on climate issues; explore how you might work together, share skills and encourage one another. Youth groups and community groups (e.g. local parks, offering things in the local parks for others rather than just in our churches)&lt;/p&gt;&lt;p&gt;Church In Society will provide support to enable engagement with schools and care homes on these issues.&lt;/p&gt;</t>
  </si>
  <si>
    <t>Apply for financial support from the Provincial Buildings Committee grant fund, clearly demonstrating the carbon savings from each element of your application. Further guidance and criteria regarding the Net Zero related applications will be provided soon.</t>
  </si>
  <si>
    <t>Where appropriate, normalise meetings online, recognizing the need to balance this with in-person meetings to ensure flourishing of people and communities. Online platforms are no panacea, and tools such as Zoom/Microsoft Teams increase carbon footprint, especially with video enabled.</t>
  </si>
  <si>
    <t>&lt;p&gt;There are currently two significant funding streams available from the Scottish Government which provide financial help to implement measures in these cards. Community And Renewable Energy Scheme (CARES) (which as of writing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CARES funding applications must demonstrate high community amenity and good occupancy.&lt;/p&gt;</t>
  </si>
  <si>
    <t>Basic Actions</t>
  </si>
  <si>
    <t>&lt;p&gt;Fluorescent lamps are being phased out.  If you’re using them for anything important, change them urgently.  For high pressure sodium (HPS), LEDs would use 40-75% of the power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</si>
  <si>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 xml:space="preserve"> Philip Johnson (architect)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</si>
</sst>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b/>
      <sz val="12"/>
      <color theme="0"/>
      <name val="Calibri"/>
      <family val="2"/>
      <scheme val="minor"/>
    </font>
    <font>
      <b/>
      <sz val="12"/>
      <color theme="1"/>
      <name val="Calibri"/>
      <family val="2"/>
      <scheme val="minor"/>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b/>
      <sz val="16"/>
      <color rgb="FF231F20"/>
      <name val="Calibri"/>
      <family val="2"/>
      <scheme val="minor"/>
    </font>
    <font>
      <sz val="16"/>
      <color theme="1"/>
      <name val="Calibri"/>
      <family val="2"/>
      <scheme val="minor"/>
    </font>
    <font>
      <sz val="16"/>
      <color rgb="FF222222"/>
      <name val="Calibri"/>
      <family val="2"/>
      <scheme val="minor"/>
    </font>
    <font>
      <sz val="16"/>
      <color rgb="FF231F2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0"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4" fillId="0" borderId="0" xfId="0" applyFont="1" applyAlignment="1">
      <alignment vertical="top"/>
    </xf>
    <xf numFmtId="0" fontId="4" fillId="0" borderId="0" xfId="0" applyFont="1" applyAlignment="1">
      <alignment vertical="top" wrapText="1"/>
    </xf>
    <xf numFmtId="0" fontId="0" fillId="0" borderId="0" xfId="0" applyAlignment="1">
      <alignment vertical="center" wrapText="1"/>
    </xf>
    <xf numFmtId="0" fontId="7" fillId="0" borderId="0" xfId="0" applyFont="1" applyAlignment="1">
      <alignment vertical="top" wrapText="1"/>
    </xf>
    <xf numFmtId="0" fontId="0" fillId="3" borderId="0" xfId="0" applyFill="1" applyAlignment="1">
      <alignment vertical="top"/>
    </xf>
    <xf numFmtId="0" fontId="3" fillId="3" borderId="0" xfId="0" applyFont="1" applyFill="1" applyAlignment="1">
      <alignment vertical="top"/>
    </xf>
    <xf numFmtId="0" fontId="4" fillId="3" borderId="0" xfId="0" applyFont="1" applyFill="1" applyAlignment="1">
      <alignment vertical="top"/>
    </xf>
    <xf numFmtId="0" fontId="0" fillId="3" borderId="0" xfId="0" applyFill="1" applyAlignment="1">
      <alignment vertical="top" wrapText="1"/>
    </xf>
    <xf numFmtId="0" fontId="2" fillId="4" borderId="0" xfId="0" applyFont="1" applyFill="1" applyAlignment="1">
      <alignment vertical="top"/>
    </xf>
    <xf numFmtId="0" fontId="8" fillId="0" borderId="0" xfId="0" applyFont="1" applyAlignment="1">
      <alignment vertical="top" wrapText="1"/>
    </xf>
    <xf numFmtId="0" fontId="9" fillId="0" borderId="0" xfId="0" applyFont="1" applyAlignment="1">
      <alignment vertical="top"/>
    </xf>
    <xf numFmtId="0" fontId="10" fillId="0" borderId="0" xfId="1"/>
    <xf numFmtId="0" fontId="0" fillId="0" borderId="0" xfId="0" applyAlignment="1">
      <alignment wrapText="1"/>
    </xf>
    <xf numFmtId="0" fontId="11" fillId="5" borderId="2" xfId="0" applyFont="1" applyFill="1" applyBorder="1"/>
    <xf numFmtId="0" fontId="11"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6" fillId="0" borderId="0" xfId="0" applyFont="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11" fillId="5" borderId="0" xfId="0" applyFont="1" applyFill="1"/>
    <xf numFmtId="49" fontId="0" fillId="0" borderId="0" xfId="0" applyNumberFormat="1"/>
    <xf numFmtId="49" fontId="4" fillId="0" borderId="0" xfId="1" applyNumberFormat="1" applyFont="1"/>
    <xf numFmtId="0" fontId="4" fillId="0" borderId="0" xfId="1" applyFont="1"/>
    <xf numFmtId="2" fontId="0" fillId="6" borderId="2" xfId="0" applyNumberFormat="1" applyFill="1" applyBorder="1"/>
    <xf numFmtId="2" fontId="0" fillId="0" borderId="2" xfId="0" applyNumberFormat="1" applyBorder="1"/>
    <xf numFmtId="0" fontId="14" fillId="5" borderId="1" xfId="0" applyFont="1" applyFill="1" applyBorder="1" applyAlignment="1">
      <alignment horizontal="left" vertical="top"/>
    </xf>
    <xf numFmtId="0" fontId="18" fillId="6" borderId="1" xfId="0" applyFont="1" applyFill="1" applyBorder="1" applyAlignment="1">
      <alignment horizontal="left" vertical="top" wrapText="1"/>
    </xf>
    <xf numFmtId="0" fontId="18" fillId="0" borderId="1" xfId="0" applyFont="1" applyBorder="1" applyAlignment="1">
      <alignment horizontal="left" vertical="top" wrapText="1"/>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20" fillId="6" borderId="1" xfId="0" applyFont="1" applyFill="1" applyBorder="1" applyAlignment="1">
      <alignment horizontal="left" vertical="top" wrapText="1"/>
    </xf>
    <xf numFmtId="0" fontId="20" fillId="0" borderId="1" xfId="0" applyFont="1" applyBorder="1" applyAlignment="1">
      <alignment horizontal="left" vertical="top" wrapText="1"/>
    </xf>
    <xf numFmtId="0" fontId="18" fillId="0" borderId="0" xfId="0" applyFont="1" applyAlignment="1">
      <alignment horizontal="left" vertical="top"/>
    </xf>
    <xf numFmtId="0" fontId="15" fillId="0" borderId="0" xfId="0" applyFont="1" applyAlignment="1">
      <alignment vertical="top"/>
    </xf>
    <xf numFmtId="0" fontId="15" fillId="0" borderId="0" xfId="0" applyFont="1" applyAlignment="1">
      <alignment vertical="top" wrapText="1"/>
    </xf>
    <xf numFmtId="0" fontId="1" fillId="0" borderId="0" xfId="0" applyFont="1" applyAlignment="1">
      <alignment vertical="top"/>
    </xf>
    <xf numFmtId="0" fontId="15" fillId="4" borderId="0" xfId="0" applyFont="1" applyFill="1" applyAlignment="1">
      <alignment vertical="top"/>
    </xf>
    <xf numFmtId="0" fontId="15" fillId="4" borderId="0" xfId="0" applyFont="1" applyFill="1" applyAlignment="1">
      <alignment vertical="top" wrapText="1"/>
    </xf>
    <xf numFmtId="0" fontId="0" fillId="8" borderId="0" xfId="0" applyFill="1"/>
    <xf numFmtId="0" fontId="18" fillId="0" borderId="1" xfId="0" applyFont="1" applyBorder="1" applyAlignment="1">
      <alignment horizontal="left" vertical="top"/>
    </xf>
    <xf numFmtId="0" fontId="14" fillId="5" borderId="0" xfId="0" applyFont="1" applyFill="1" applyAlignment="1">
      <alignment horizontal="left" vertical="top"/>
    </xf>
    <xf numFmtId="0" fontId="21" fillId="6" borderId="0" xfId="0" applyFont="1" applyFill="1" applyAlignment="1">
      <alignment horizontal="left" vertical="top" wrapText="1"/>
    </xf>
    <xf numFmtId="0" fontId="21" fillId="0" borderId="0" xfId="0" applyFont="1" applyAlignment="1">
      <alignment horizontal="left" vertical="top" wrapText="1"/>
    </xf>
    <xf numFmtId="0" fontId="22" fillId="6" borderId="0" xfId="0" applyFont="1" applyFill="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horizontal="left" vertical="top" wrapText="1"/>
    </xf>
    <xf numFmtId="0" fontId="23" fillId="0" borderId="0" xfId="0" applyFont="1" applyAlignment="1">
      <alignment horizontal="left" vertical="top" wrapText="1"/>
    </xf>
    <xf numFmtId="0" fontId="21" fillId="0" borderId="0" xfId="0" applyFont="1" applyAlignment="1">
      <alignment horizontal="left" vertical="top"/>
    </xf>
    <xf numFmtId="0" fontId="0" fillId="7" borderId="0" xfId="0" applyFill="1" applyAlignment="1">
      <alignment vertical="top"/>
    </xf>
    <xf numFmtId="0" fontId="18" fillId="7" borderId="0" xfId="0" applyFont="1" applyFill="1" applyAlignment="1">
      <alignment horizontal="left" vertical="top"/>
    </xf>
    <xf numFmtId="0" fontId="21" fillId="7" borderId="0" xfId="0" applyFont="1" applyFill="1" applyAlignment="1">
      <alignment horizontal="left" vertical="top"/>
    </xf>
    <xf numFmtId="0" fontId="0" fillId="6" borderId="2" xfId="0" applyFill="1" applyBorder="1"/>
    <xf numFmtId="0" fontId="0" fillId="6" borderId="0" xfId="0" applyFill="1" applyAlignment="1">
      <alignment wrapText="1"/>
    </xf>
    <xf numFmtId="0" fontId="0" fillId="2" borderId="0" xfId="0" applyFill="1" applyAlignment="1">
      <alignment vertical="top" wrapText="1"/>
    </xf>
  </cellXfs>
  <cellStyles count="2">
    <cellStyle name="Hyperlink" xfId="1" builtinId="8"/>
    <cellStyle name="Normal" xfId="0" builtinId="0"/>
  </cellStyles>
  <dxfs count="44">
    <dxf>
      <font>
        <color rgb="FF9C0006"/>
      </font>
      <fill>
        <patternFill>
          <bgColor rgb="FFFFC7CE"/>
        </patternFill>
      </fill>
    </dxf>
    <dxf>
      <font>
        <color rgb="FF9C0006"/>
      </font>
      <fill>
        <patternFill>
          <bgColor rgb="FFFFC7CE"/>
        </patternFill>
      </fill>
    </dxf>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2</xdr:col>
      <xdr:colOff>101600</xdr:colOff>
      <xdr:row>1</xdr:row>
      <xdr:rowOff>57148</xdr:rowOff>
    </xdr:from>
    <xdr:to>
      <xdr:col>18</xdr:col>
      <xdr:colOff>349250</xdr:colOff>
      <xdr:row>52</xdr:row>
      <xdr:rowOff>57150</xdr:rowOff>
    </xdr:to>
    <xdr:sp macro="" textlink="">
      <xdr:nvSpPr>
        <xdr:cNvPr id="2" name="TextBox 1">
          <a:extLst>
            <a:ext uri="{FF2B5EF4-FFF2-40B4-BE49-F238E27FC236}">
              <a16:creationId xmlns:a16="http://schemas.microsoft.com/office/drawing/2014/main" id="{22BD9FE5-55B9-5EA7-CBED-7F35FEA01F99}"/>
            </a:ext>
          </a:extLst>
        </xdr:cNvPr>
        <xdr:cNvSpPr txBox="1"/>
      </xdr:nvSpPr>
      <xdr:spPr>
        <a:xfrm>
          <a:off x="1339850" y="238123"/>
          <a:ext cx="10153650" cy="92297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Card</a:t>
          </a:r>
          <a:r>
            <a:rPr lang="en-GB" sz="1100" baseline="0"/>
            <a:t> descriptions must be 100 words or less.</a:t>
          </a:r>
        </a:p>
        <a:p>
          <a:endParaRPr lang="en-GB" sz="1100" baseline="0"/>
        </a:p>
        <a:p>
          <a:r>
            <a:rPr lang="en-GB" sz="1100" baseline="0"/>
            <a:t>Quotes (with their attributions) must be 25 words or less &lt;RW: Done&gt;</a:t>
          </a:r>
        </a:p>
        <a:p>
          <a:endParaRPr lang="en-GB" sz="1100" baseline="0"/>
        </a:p>
        <a:p>
          <a:r>
            <a:rPr lang="en-GB" sz="1100" baseline="0"/>
            <a:t>Don't use colons in any of the cells.  (If you really have to, tell me to try to fix this so it works.) &lt;RW: Oki doki!&gt;</a:t>
          </a:r>
        </a:p>
        <a:p>
          <a:endParaRPr lang="en-GB" sz="1100" baseline="0"/>
        </a:p>
        <a:p>
          <a:r>
            <a:rPr lang="en-GB" sz="1100" baseline="0"/>
            <a:t>Links in the spreadsheet will have no effect - the only links we use are in the ones given in the link_url column of the links sheet, and they should start with https:</a:t>
          </a:r>
        </a:p>
        <a:p>
          <a:endParaRPr lang="en-GB" sz="1100" baseline="0"/>
        </a:p>
        <a:p>
          <a:r>
            <a:rPr lang="en-GB" sz="1100" baseline="0"/>
            <a:t>I need the few remaining grey columns.  </a:t>
          </a:r>
        </a:p>
        <a:p>
          <a:endParaRPr lang="en-GB" sz="1100" baseline="0"/>
        </a:p>
        <a:p>
          <a:r>
            <a:rPr lang="en-GB" sz="1100" baseline="0"/>
            <a:t>CRITICAL FLAWS IN SPREADSHEET - ACTION RW for PW to review language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Overlength card descriptions and quotes.  </a:t>
          </a:r>
          <a:r>
            <a:rPr lang="en-GB" sz="1100" baseline="0">
              <a:solidFill>
                <a:schemeClr val="dk1"/>
              </a:solidFill>
              <a:effectLst/>
              <a:latin typeface="+mn-lt"/>
              <a:ea typeface="+mn-ea"/>
              <a:cs typeface="+mn-cs"/>
            </a:rPr>
            <a:t>Red cells indicate the rows with overlength texts that can't be printed.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two tasks missing numbers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word "strategy" should become "plan" or "approach" depending on context &lt;DONE&gt;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get rid of word "localised", always refer to as "heat the people" RW: DONE I think&gt;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 graphics/annotated-card-front.jpg says "task icon/title",</a:t>
          </a:r>
          <a:r>
            <a:rPr lang="en-GB" sz="1100" b="0" baseline="0">
              <a:solidFill>
                <a:schemeClr val="dk1"/>
              </a:solidFill>
              <a:effectLst/>
              <a:latin typeface="+mn-lt"/>
              <a:ea typeface="+mn-ea"/>
              <a:cs typeface="+mn-cs"/>
            </a:rPr>
            <a:t> not card icon/title.  ACTION RW</a:t>
          </a:r>
          <a:endParaRPr lang="en-GB"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CRITICAL FLAWS IN WEB RENDERING:</a:t>
          </a:r>
        </a:p>
        <a:p>
          <a:endParaRPr lang="en-GB">
            <a:effectLst/>
          </a:endParaRPr>
        </a:p>
        <a:p>
          <a:r>
            <a:rPr lang="en-GB" sz="1100" baseline="0">
              <a:solidFill>
                <a:schemeClr val="dk1"/>
              </a:solidFill>
              <a:effectLst/>
              <a:latin typeface="+mn-lt"/>
              <a:ea typeface="+mn-ea"/>
              <a:cs typeface="+mn-cs"/>
            </a:rPr>
            <a:t>FIXED - Carbon stars missing from website </a:t>
          </a:r>
          <a:endParaRPr lang="en-GB">
            <a:effectLst/>
          </a:endParaRPr>
        </a:p>
        <a:p>
          <a:r>
            <a:rPr lang="en-GB" sz="1100" baseline="0">
              <a:solidFill>
                <a:schemeClr val="dk1"/>
              </a:solidFill>
              <a:effectLst/>
              <a:latin typeface="+mn-lt"/>
              <a:ea typeface="+mn-ea"/>
              <a:cs typeface="+mn-cs"/>
            </a:rPr>
            <a:t>FIXED - Web Pages for individual steps don't have tasks listed.</a:t>
          </a:r>
        </a:p>
        <a:p>
          <a:r>
            <a:rPr lang="en-GB" sz="1100" baseline="0">
              <a:solidFill>
                <a:schemeClr val="dk1"/>
              </a:solidFill>
              <a:effectLst/>
              <a:latin typeface="+mn-lt"/>
              <a:ea typeface="+mn-ea"/>
              <a:cs typeface="+mn-cs"/>
            </a:rPr>
            <a:t>FIXED - Renaming columns broke breadcrumbs.</a:t>
          </a:r>
        </a:p>
        <a:p>
          <a:r>
            <a:rPr lang="en-GB" sz="1100" baseline="0">
              <a:solidFill>
                <a:schemeClr val="dk1"/>
              </a:solidFill>
              <a:effectLst/>
              <a:latin typeface="+mn-lt"/>
              <a:ea typeface="+mn-ea"/>
              <a:cs typeface="+mn-cs"/>
            </a:rPr>
            <a:t>FIXED - Steps missing from petal pages even where they exist.</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THINGS THAT ARE UNRESOLVED: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think we agreed to a new "set your heating plan" card and removing the "Heating Strategy Page".  Possible card text:  "</a:t>
          </a:r>
          <a:r>
            <a:rPr lang="en-GB" sz="1100">
              <a:solidFill>
                <a:schemeClr val="dk1"/>
              </a:solidFill>
              <a:effectLst/>
              <a:latin typeface="+mn-lt"/>
              <a:ea typeface="+mn-ea"/>
              <a:cs typeface="+mn-cs"/>
            </a:rPr>
            <a: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a:t>
          </a:r>
          <a:r>
            <a:rPr lang="en-GB" sz="1100" baseline="0">
              <a:solidFill>
                <a:schemeClr val="dk1"/>
              </a:solidFill>
              <a:effectLst/>
              <a:latin typeface="+mn-lt"/>
              <a:ea typeface="+mn-ea"/>
              <a:cs typeface="+mn-cs"/>
            </a:rPr>
            <a:t>" &lt;RW: Agree, I've created a new card, and replaced the language of the task to plan too&gt;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 magic wand choices are fine need to resolve whether they go on print cards (PW argued for having them on the print cards because people are only going to look at the icons if they're floundering; the idea being it's easier to know whether they were useful or got in the way if the first version has them on than if it doesn't).</a:t>
          </a:r>
        </a:p>
        <a:p>
          <a:r>
            <a:rPr lang="en-GB" sz="1100" baseline="0">
              <a:solidFill>
                <a:schemeClr val="dk1"/>
              </a:solidFill>
              <a:effectLst/>
              <a:latin typeface="+mn-lt"/>
              <a:ea typeface="+mn-ea"/>
              <a:cs typeface="+mn-cs"/>
            </a:rPr>
            <a:t>- think we agree to make the colours reflect the steps, not the petals.  If it helps, you could colourize the petal icons and stick them on the cards or have a smaller coloured petal flash. &lt;RW: This differs from the overview colour scheme of the Action Plan, so I would like to keep this please as is. The petals should reflect the colours in the NZAP and the overvall framework.&gt; &lt;JC:  If we must, but we did get clear guidance from the user testing about this.&gt;</a:t>
          </a:r>
        </a:p>
        <a:p>
          <a:r>
            <a:rPr lang="en-GB" sz="1100" baseline="0">
              <a:solidFill>
                <a:schemeClr val="dk1"/>
              </a:solidFill>
              <a:effectLst/>
              <a:latin typeface="+mn-lt"/>
              <a:ea typeface="+mn-ea"/>
              <a:cs typeface="+mn-cs"/>
            </a:rPr>
            <a:t>- any remaining language simplifications required </a:t>
          </a:r>
        </a:p>
        <a:p>
          <a:r>
            <a:rPr lang="en-GB" sz="1100" baseline="0">
              <a:solidFill>
                <a:schemeClr val="dk1"/>
              </a:solidFill>
              <a:effectLst/>
              <a:latin typeface="+mn-lt"/>
              <a:ea typeface="+mn-ea"/>
              <a:cs typeface="+mn-cs"/>
            </a:rPr>
            <a:t>- costs and carbon stars (whether JC can just fix as best she can or that will offend stakeholders).</a:t>
          </a:r>
        </a:p>
        <a:p>
          <a:endParaRPr lang="en-GB" sz="1100" baseline="0"/>
        </a:p>
        <a:p>
          <a:r>
            <a:rPr lang="en-GB" sz="1100" baseline="0"/>
            <a:t>RESOLVED: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Step 1 "Basic Steps" should get called something besides "Steps" - too confusing.  "Things everyone should do" or "Basic actions".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quick wins - not having difficult "quick wins" is critical, same argument for magic wands about whether they should be on card,  with instructions to the person running the game as to how to use them.  It's easy to review them and get them right, but if we have to match what PEG had, IMO we're better off omitting completely because everyone knows keeping the building dry is hard. &lt;RW: Agree&gt;&lt;JC has revised to make easy to reinstate but removed from web.  PW had a very good point that they could focus on the little things too much, and we could offend someone with the choices.&gt;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G11" totalsRowShown="0" headerRowDxfId="43">
  <autoFilter ref="A1:G11" xr:uid="{C9CDB72E-1A3C-4849-A384-5B04BE6E5034}"/>
  <tableColumns count="7">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42"/>
    <tableColumn id="8" xr3:uid="{CCD5C59E-9CEE-4CD7-97AB-EAD50FB935E3}" name="text_colour" dataDxfId="41" dataCellStyle="Hyperlink"/>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EFC48B-497D-4950-94F3-B756397F3DA3}" name="Table7" displayName="Table7" ref="A1:D15" totalsRowShown="0">
  <autoFilter ref="A1:D15" xr:uid="{04EFC48B-497D-4950-94F3-B756397F3DA3}"/>
  <tableColumns count="4">
    <tableColumn id="1" xr3:uid="{6FF8789D-B195-4F13-BFF2-D1D0B94C75BC}" name="sheet"/>
    <tableColumn id="2" xr3:uid="{4513F185-EBC6-45B3-8FD2-1CF7DD43CEA9}" name="RW's name"/>
    <tableColumn id="3" xr3:uid="{3818BBBF-CFEE-4482-B9C4-35E54F61AB54}" name="new name"/>
    <tableColumn id="4" xr3:uid="{FA5D973F-BD6F-4EB2-A8EB-870E8AA6EE56}" name="and als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G7" totalsRowShown="0">
  <autoFilter ref="A1:G7" xr:uid="{C0A02B47-2868-463F-B73E-EDBEFF8EF946}"/>
  <tableColumns count="7">
    <tableColumn id="1" xr3:uid="{B56CD751-2699-4650-B43D-C77D14F5A456}" name="number"/>
    <tableColumn id="6" xr3:uid="{EF08DF14-0839-4F2D-B8B6-10DF84BBB329}" name="nav_order"/>
    <tableColumn id="2" xr3:uid="{B2AC7531-162C-4BA7-84C1-8ED78CB601A8}" name="title"/>
    <tableColumn id="8" xr3:uid="{E99FA1A4-8423-4D34-991B-919E0DCEF5CB}" name="part_of_petal_with_title"/>
    <tableColumn id="3" xr3:uid="{B756D589-EF4D-4089-AB26-A6AA485775F0}" name="tagline" dataDxfId="40"/>
    <tableColumn id="4" xr3:uid="{F2E7C730-B17A-43CC-A6AB-189B9B74A605}" name="icon_shortcode"/>
    <tableColumn id="5" xr3:uid="{17BD6C8F-020D-4FB2-A365-7F60FAAFD63C}" name="icon_alt_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F62" totalsRowShown="0" tableBorderDxfId="39">
  <autoFilter ref="A1:F62" xr:uid="{8CF434CD-8FA1-4015-8C91-40BDB286F677}"/>
  <sortState xmlns:xlrd2="http://schemas.microsoft.com/office/spreadsheetml/2017/richdata2" ref="A2:F56">
    <sortCondition ref="A1:A56"/>
  </sortState>
  <tableColumns count="6">
    <tableColumn id="1" xr3:uid="{474C775D-2B29-4B05-8598-D1B306CEEB18}" name="number" dataDxfId="38"/>
    <tableColumn id="7" xr3:uid="{3B784487-660E-45C2-B0A6-F194EC4AC65C}" name="nav_order" dataDxfId="37"/>
    <tableColumn id="2" xr3:uid="{C7800B7D-6F1D-41AF-8F35-8CB8606D631B}" name="title" dataDxfId="36"/>
    <tableColumn id="5" xr3:uid="{B84477FA-C495-4A82-93EC-BDAE8A3C86AC}" name="description" dataDxfId="35"/>
    <tableColumn id="3" xr3:uid="{69E7586E-8188-4BB6-B80D-AC8FDF1B2637}" name="part_of_petal_with_title" dataDxfId="34"/>
    <tableColumn id="8" xr3:uid="{92DF9C7B-7B8B-44A2-98FD-E675629CED3D}" name="part_of_step_with_tit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C1:R55" totalsRowShown="0" headerRowDxfId="33" dataDxfId="32">
  <autoFilter ref="C1:R55" xr:uid="{7098ABA5-EA9C-4D71-BC01-3BB0F24D806D}"/>
  <tableColumns count="16">
    <tableColumn id="11" xr3:uid="{B749016B-8002-412C-83FA-5CD2C62991DA}" name="title" dataDxfId="31"/>
    <tableColumn id="16" xr3:uid="{ECF9CA8F-6B24-43EF-ABAF-86D63AA97960}" name="part_of_petal_with_title" dataDxfId="30"/>
    <tableColumn id="22" xr3:uid="{4EA67A77-9A56-49D2-934C-039DE691AC5F}" name="part_of_task_with_title" dataDxfId="29"/>
    <tableColumn id="18" xr3:uid="{898F4E7E-9A83-8945-BDA4-940FAD71ADE5}" name="part_of_step_with_title" dataDxfId="28"/>
    <tableColumn id="5" xr3:uid="{EE1A9DEB-1C9D-4444-A777-626EEA4685BD}" name="icon_shortcode" dataDxfId="27"/>
    <tableColumn id="14" xr3:uid="{FA53117C-723F-4B03-BBC3-60D7E03B5648}" name="description" dataDxfId="26"/>
    <tableColumn id="20" xr3:uid="{9524E1EC-3F51-4728-8CF7-96E483741700}" name="quote" dataDxfId="25"/>
    <tableColumn id="19" xr3:uid="{30702748-4F96-467F-BB74-089800F87ACD}" name="attribution" dataDxfId="24"/>
    <tableColumn id="8" xr3:uid="{89A0E6A0-438F-453A-8A92-40DE3C9ED83F}" name="carbon_stars" dataDxfId="23"/>
    <tableColumn id="9" xr3:uid="{B45A148C-69B6-438D-B8F5-BCBE9EF0EAF9}" name="cost" dataDxfId="22"/>
    <tableColumn id="1" xr3:uid="{0C7DF06C-A613-45CD-AE8E-EBE4993976F2}" name="easy_wins" dataDxfId="21"/>
    <tableColumn id="15" xr3:uid="{00497BD5-F43A-4BCF-888F-A7E2075E43B4}" name="magic_wand" dataDxfId="20"/>
    <tableColumn id="12" xr3:uid="{FA55F699-84E1-4B25-BA0E-9FAE66964DE4}" name="carbon_number" dataDxfId="19">
      <calculatedColumnFormula>IF(ISBLANK(K2),"",LEN(Table5[[#This Row],[carbon_stars]]))</calculatedColumnFormula>
    </tableColumn>
    <tableColumn id="2" xr3:uid="{FDCB454F-7833-4325-A435-6B1684500B5F}" name="description_word_count" dataDxfId="18">
      <calculatedColumnFormula>LEN(H2)-LEN(SUBSTITUTE(H2," ",""))+1</calculatedColumnFormula>
    </tableColumn>
    <tableColumn id="3" xr3:uid="{0D181305-4EF9-45D6-BF2C-20D2F725CE20}" name="quote_word_count" dataDxfId="17">
      <calculatedColumnFormula>LEN(I2)-LEN(SUBSTITUTE(I2," ",""))+1</calculatedColumnFormula>
    </tableColumn>
    <tableColumn id="7" xr3:uid="{F0CBB9BB-6230-4245-9C7B-91036CD196E2}" name="more_quotes" dataDxf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E3" totalsRowShown="0">
  <autoFilter ref="A1:E3" xr:uid="{DB8EC433-E8EF-4699-9BA3-0D491D3ECA26}"/>
  <tableColumns count="5">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F96" totalsRowShown="0">
  <autoFilter ref="A1:F96" xr:uid="{5F6C0A09-F442-4E5A-B3FA-900D42AFE84D}"/>
  <tableColumns count="6">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A6" totalsRowShown="0">
  <autoFilter ref="A1:A6" xr:uid="{8A257984-CCBC-4866-8713-23FD6A3478BD}"/>
  <tableColumns count="1">
    <tableColumn id="1" xr3:uid="{8F55357D-54B2-42A5-B0DA-162ADBDD2B67}" name="Carbon Emissions Saving O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C1:C6" totalsRowShown="0">
  <autoFilter ref="C1:C6" xr:uid="{F494022B-3281-4AB5-8263-F72E957BEF6F}"/>
  <tableColumns count="1">
    <tableColumn id="1" xr3:uid="{0F5C7386-CC37-4D14-8609-24EF385B75C7}" name="Cost Saving O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5" dataDxfId="14">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3"/>
    <tableColumn id="11" xr3:uid="{D30B0BCF-7DDA-416D-BBBE-D32FDD46F58E}" name="New card title" dataDxfId="12"/>
    <tableColumn id="4" xr3:uid="{F99FBD27-1C5E-402C-A616-F45E2E26FAF0}" name="New category" dataDxfId="11"/>
    <tableColumn id="5" xr3:uid="{A76E63D5-BC50-4C67-B842-47972BCED705}" name="SEC target area" dataDxfId="10"/>
    <tableColumn id="6" xr3:uid="{3BC6CF9D-EE37-48DB-B02E-5467E98B86BC}" name="100 words" dataDxfId="9"/>
    <tableColumn id="7" xr3:uid="{7DBFEED5-7FA1-436E-B3DA-FB5479FD7033}" name="25 word motivation" dataDxfId="8"/>
    <tableColumn id="8" xr3:uid="{5C1D7DE1-A381-4A64-A886-D280AB27C207}" name="carbon stars" dataDxfId="7"/>
    <tableColumn id="9" xr3:uid="{55F12E45-C916-4681-AD33-33668A50D812}" name="cost" dataDxfId="6"/>
    <tableColumn id="12" xr3:uid="{055DB5D1-F8AF-4922-9187-ED95D7516444}" name="Status" dataDxfId="5"/>
    <tableColumn id="2" xr3:uid="{CA2BCA4F-75E4-4BB2-BAAC-22224C509701}" name="Old category" dataDxfId="4"/>
    <tableColumn id="3" xr3:uid="{23D8D185-2D8D-46AA-B9CE-CD715024BFAE}" name="Old card title" dataDxfId="3"/>
    <tableColumn id="10" xr3:uid="{2F2D8AD0-0847-4F9D-BAB9-DEB95ED5A68A}" name="print form of cost" dataDxfId="2">
      <calculatedColumnFormula>IF(H2="£",1,(IF(H2="££",2,IF(H2="£££",3,IF(H2="££££",4,IF(H2="£££££",5,IF(H2="?","?")))))))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A42" dT="2023-08-17T15:59:42.75" personId="{431ABED0-F1A0-4D3D-A3C9-14BC1DC2C835}" id="{40CF9297-D060-4D0F-8C0B-227C005E0C32}">
    <text>Must have a task number - messes up the website</text>
  </threadedComment>
  <threadedComment ref="A48" dT="2023-08-17T15:59:56.60" personId="{431ABED0-F1A0-4D3D-A3C9-14BC1DC2C835}" id="{C3E0FAF9-0BE9-4E77-8164-E073A06C01A8}">
    <text>Must have a task number - messes up the website.</text>
  </threadedComment>
</ThreadedComments>
</file>

<file path=xl/threadedComments/threadedComment3.xml><?xml version="1.0" encoding="utf-8"?>
<ThreadedComments xmlns="http://schemas.microsoft.com/office/spreadsheetml/2018/threadedcomments" xmlns:x="http://schemas.openxmlformats.org/spreadsheetml/2006/main">
  <threadedComment ref="N1" dT="2023-06-01T14:59:42.91" personId="{431ABED0-F1A0-4D3D-A3C9-14BC1DC2C835}" id="{7CAA9530-14F8-4DFC-BE89-3AF4F64B93F6}" done="1">
    <text xml:space="preserve">Magic wands should appear on cards that are worth reviewing if you feel stuck, but no longer a category.
</text>
  </threadedComment>
  <threadedComment ref="R1" dT="2023-06-01T15:02:00.28" personId="{431ABED0-F1A0-4D3D-A3C9-14BC1DC2C835}" id="{16B02D2F-21EE-42E8-A46A-9B38A61F4F5F}" done="1">
    <text xml:space="preserve">If you don't like the quote, you might find something better here.  </text>
  </threadedComment>
  <threadedComment ref="C2" dT="2023-05-30T13:28:33.75" personId="{431ABED0-F1A0-4D3D-A3C9-14BC1DC2C835}" id="{AF630132-2DB5-4703-8DA1-C139C5C05401}" done="1">
    <text>Widen to maintenance</text>
  </threadedComment>
  <threadedComment ref="H3" dT="2023-08-17T14:44:11.94" personId="{431ABED0-F1A0-4D3D-A3C9-14BC1DC2C835}" id="{6BFAD9EB-D303-4353-B4ED-14AB30BA1945}">
    <text>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ext>
  </threadedComment>
  <threadedComment ref="C5" dT="2023-05-30T13:58:24.77" personId="{431ABED0-F1A0-4D3D-A3C9-14BC1DC2C835}" id="{C9C543F3-CC8C-4885-8DC3-4944814014A7}" done="1">
    <text>Change words</text>
  </threadedComment>
  <threadedComment ref="C5" dT="2023-05-30T13:58:40.97" personId="{431ABED0-F1A0-4D3D-A3C9-14BC1DC2C835}" id="{BB6F66CF-7BF4-4130-B17F-86172B822FC2}" parentId="{C9C543F3-CC8C-4885-8DC3-4944814014A7}">
    <text>Not rooted worship/liturgy</text>
  </threadedComment>
  <threadedComment ref="C5" dT="2023-05-31T11:25:42.85" personId="{431ABED0-F1A0-4D3D-A3C9-14BC1DC2C835}" id="{728EC1D4-0960-46C5-892F-DB27782AA301}" parentId="{C9C543F3-CC8C-4885-8DC3-4944814014A7}">
    <text xml:space="preserve">Hope change is ok
</text>
  </threadedComment>
  <threadedComment ref="C6" dT="2023-05-31T19:29:57.67" personId="{431ABED0-F1A0-4D3D-A3C9-14BC1DC2C835}" id="{720D469E-1947-41D1-AE2A-5ABDBF0161C5}">
    <text>Candidate for removal, it's now clear enough from the task description.</text>
  </threadedComment>
  <threadedComment ref="R6" dT="2023-05-26T14:11:03.30" personId="{431ABED0-F1A0-4D3D-A3C9-14BC1DC2C835}" id="{7A9BE491-813D-4CC7-9F3E-FA925693F86B}">
    <text>Probably the wrong point in the game for light humour.</text>
  </threadedComment>
  <threadedComment ref="R15"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C30" dT="2023-05-15T13:37:08.22" personId="{431ABED0-F1A0-4D3D-A3C9-14BC1DC2C835}" id="{4BDC575A-125A-44F5-BEE9-B33A3E357294}">
    <text>Consider door curtain mention</text>
  </threadedComment>
  <threadedComment ref="C46" dT="2023-05-30T11:30:26.60" personId="{431ABED0-F1A0-4D3D-A3C9-14BC1DC2C835}" id="{CA7E0AF6-3069-4AB0-ACD1-F60B3B2AA8A3}">
    <text>Think what preferred term is.  Infrared? Radiant?</text>
  </threadedComment>
  <threadedComment ref="C49" dT="2023-06-16T07:25:50.30" personId="{431ABED0-F1A0-4D3D-A3C9-14BC1DC2C835}" id="{F1965BF6-6CDD-403F-9B0D-F47E5BEC69F6}">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F51" dT="2023-08-12T01:57:08.10" personId="{431ABED0-F1A0-4D3D-A3C9-14BC1DC2C835}" id="{3103428D-308E-4338-9546-7603C7EA383F}">
    <text>Getting a grant isn't really about Positive Finance (which is using your money to combat climate change) and certainly not step 6, something you do after things like putting a heat pump in!  I don't feel it really belongs as a card.</text>
  </threadedComment>
  <threadedComment ref="J51" dT="2023-06-16T07:21:51.64" personId="{431ABED0-F1A0-4D3D-A3C9-14BC1DC2C835}" id="{F0131C2E-0422-4235-BAA9-F4AE821CD2DB}">
    <text xml:space="preserve">Get someone to vet the Christians sources on the list, unsure they're all acceptable to SEC.  It's a lot easier to find American evangelicals than anyone else.  This one has Edinburgh links (Carrubers Christian Centre, never heard of it).
</text>
  </threadedComment>
  <threadedComment ref="H52" dT="2023-06-16T07:22:49.57" personId="{431ABED0-F1A0-4D3D-A3C9-14BC1DC2C835}" id="{660906FA-43FA-45BF-98D0-50836F2D414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3-08-12T02:50:50.52" personId="{431ABED0-F1A0-4D3D-A3C9-14BC1DC2C835}" id="{DF19A995-866E-4B72-95AA-09B1B88D816F}">
    <text>I suggested we put these in separate sheets because we'll get confused and think we're just supposed to list the petal and task the card is in.  I don't think we want the petal to list every link on every card in that petal.</text>
  </threadedComment>
</ThreadedComments>
</file>

<file path=xl/threadedComments/threadedComment5.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text>I think we need a better icon than a circle - I don't think groups understand that intuitively</text>
  </threadedComment>
  <threadedComment ref="K2" dT="2023-05-30T10:36:32.15" personId="{431ABED0-F1A0-4D3D-A3C9-14BC1DC2C835}" id="{BBDA9639-64E2-45DA-8609-C41502E78402}">
    <text>Cards refactored, this is in set</text>
  </threadedComment>
  <threadedComment ref="K3" dT="2023-05-30T10:32:32.73" personId="{431ABED0-F1A0-4D3D-A3C9-14BC1DC2C835}" id="{4E472C23-737F-4BCF-8618-3580E0E78BC7}">
    <text>Part of overall ventilation card</text>
  </threadedComment>
  <threadedComment ref="K4" dT="2023-05-30T10:32:17.64" personId="{431ABED0-F1A0-4D3D-A3C9-14BC1DC2C835}" id="{7D931ED4-3F84-4CDF-8A21-771672F5FF93}">
    <text>Part of overall solar gain card</text>
  </threadedComment>
  <threadedComment ref="K5" dT="2023-05-25T15:17:06.96" personId="{431ABED0-F1A0-4D3D-A3C9-14BC1DC2C835}" id="{2FDDB523-E41B-4CDF-B29F-BF189B5B6DB5}">
    <text>Part of solar gain card now</text>
  </threadedComment>
  <threadedComment ref="K6" dT="2023-05-25T09:33:34.59" personId="{431ABED0-F1A0-4D3D-A3C9-14BC1DC2C835}" id="{25D6F5C8-C741-492F-A898-0C894DB6B1BF}">
    <text>Part of draughtproofing card</text>
  </threadedComment>
  <threadedComment ref="K7" dT="2023-05-15T13:26:45.53" personId="{431ABED0-F1A0-4D3D-A3C9-14BC1DC2C835}" id="{382FACF0-46CA-49DF-9EBE-E7D12312E7D1}">
    <text>Combine with PV</text>
  </threadedComment>
  <threadedComment ref="K8" dT="2023-05-15T13:26:36.99" personId="{431ABED0-F1A0-4D3D-A3C9-14BC1DC2C835}" id="{22870D4B-F093-4466-99A8-75532BB249DA}">
    <text>Combine with PV</text>
  </threadedComment>
  <threadedComment ref="K9" dT="2023-05-25T13:29:29.23" personId="{431ABED0-F1A0-4D3D-A3C9-14BC1DC2C835}" id="{C07522AA-5A0B-494B-BF6A-9E847B668DDB}">
    <text>Now part of heating resilience plan</text>
  </threadedComment>
  <threadedComment ref="K12" dT="2023-05-25T09:33:57.51" personId="{431ABED0-F1A0-4D3D-A3C9-14BC1DC2C835}" id="{3E986416-41F2-472B-A38C-7573DF0B9A0F}">
    <text>Move to "Actions we've excluded"</text>
  </threadedComment>
  <threadedComment ref="K13" dT="2023-05-30T10:44:30.41" personId="{431ABED0-F1A0-4D3D-A3C9-14BC1DC2C835}" id="{4809C7D7-207D-4524-8B9B-4AE2785877FB}">
    <text>Was about removing a radiator/electrics if prone to overheating; probably not very common.</text>
  </threadedComment>
  <threadedComment ref="E17" dT="2023-05-30T14:30:26.25" personId="{431ABED0-F1A0-4D3D-A3C9-14BC1DC2C835}" id="{4E50D8CD-FDAF-4B04-AA1B-1702627F79E1}">
    <text>Leave out for now</text>
  </threadedComment>
  <threadedComment ref="G17" dT="2023-05-15T11:17:32.83" personId="{431ABED0-F1A0-4D3D-A3C9-14BC1DC2C835}" id="{009D82E4-0521-4D13-9344-77B97BCF7465}">
    <text>I'm unhappy about the number of Americans in the quotes, although this is at least a serious one.  Do we have sources that will redress the balance?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6" Type="http://schemas.openxmlformats.org/officeDocument/2006/relationships/hyperlink" Target="https://www.churchofengland.org/sites/default/files/2023-01/Green%20Energy%20Companies%20and%20the%20Energy%20Footprint%20Tool%20Jan%202023.pdf" TargetMode="External"/><Relationship Id="rId21" Type="http://schemas.openxmlformats.org/officeDocument/2006/relationships/hyperlink" Target="https://www.scotland.anglican.org/wp-content/uploads/Property-Convener-Responsibilities-Rev-2022.pdf" TargetMode="External"/><Relationship Id="rId42" Type="http://schemas.openxmlformats.org/officeDocument/2006/relationships/hyperlink" Target="https://www.waterwise.org.uk/save-water/" TargetMode="External"/><Relationship Id="rId47" Type="http://schemas.openxmlformats.org/officeDocument/2006/relationships/hyperlink" Target="https://seasonofcreation.org/resources/" TargetMode="External"/><Relationship Id="rId63" Type="http://schemas.openxmlformats.org/officeDocument/2006/relationships/hyperlink" Target="https://www.climateassembly.scot/" TargetMode="External"/><Relationship Id="rId68" Type="http://schemas.openxmlformats.org/officeDocument/2006/relationships/hyperlink" Target="https://christianclimateaction.org/" TargetMode="External"/><Relationship Id="rId84" Type="http://schemas.openxmlformats.org/officeDocument/2006/relationships/hyperlink" Target="https://www.netzeronation.scot/" TargetMode="External"/><Relationship Id="rId89" Type="http://schemas.openxmlformats.org/officeDocument/2006/relationships/hyperlink" Target="https://laudatosimovement.org/download/laudato-si-movement-prayer-book/" TargetMode="External"/><Relationship Id="rId16" Type="http://schemas.openxmlformats.org/officeDocument/2006/relationships/hyperlink" Target="https://www.scotland.anglican.org/wp-content/uploads/Sources-of-guidance-to-churches-on-heating-of-buildings-April-2022.pdf" TargetMode="External"/><Relationship Id="rId11" Type="http://schemas.openxmlformats.org/officeDocument/2006/relationships/hyperlink" Target="https://www.woodlandtrust.org.uk/" TargetMode="External"/><Relationship Id="rId32" Type="http://schemas.openxmlformats.org/officeDocument/2006/relationships/hyperlink" Target="https://youtu.be/WpwMTdOZeWI" TargetMode="External"/><Relationship Id="rId37" Type="http://schemas.openxmlformats.org/officeDocument/2006/relationships/hyperlink" Target="https://www.youtube.com/playlist?list=PLAfV-_ab0mU9neAq3oOX3EnXFHUYrmkeg" TargetMode="External"/><Relationship Id="rId53" Type="http://schemas.openxmlformats.org/officeDocument/2006/relationships/hyperlink" Target="https://www.bankingonclimatechaos.org/" TargetMode="External"/><Relationship Id="rId58" Type="http://schemas.openxmlformats.org/officeDocument/2006/relationships/hyperlink" Target="https://makemymoneymatter.co.uk/" TargetMode="External"/><Relationship Id="rId74" Type="http://schemas.openxmlformats.org/officeDocument/2006/relationships/hyperlink" Target="https://www.tearfund.org/campaigns/christianity-and-climate-change-film-series" TargetMode="External"/><Relationship Id="rId79" Type="http://schemas.openxmlformats.org/officeDocument/2006/relationships/hyperlink" Target="https://acen.anglicancommunion.org/" TargetMode="External"/><Relationship Id="rId5" Type="http://schemas.openxmlformats.org/officeDocument/2006/relationships/hyperlink" Target="https://localenergy.scot/resources-overview/contractors-and-suppliers/capital-works-suppliers/" TargetMode="External"/><Relationship Id="rId90" Type="http://schemas.openxmlformats.org/officeDocument/2006/relationships/hyperlink" Target="https://cafod.org.uk/pray/prayer-resources/climate-prayers" TargetMode="External"/><Relationship Id="rId95" Type="http://schemas.openxmlformats.org/officeDocument/2006/relationships/hyperlink" Target="https://www.churchofengland.org/prayer-and-worship/worship-texts-and-resources/time-creation" TargetMode="External"/><Relationship Id="rId22" Type="http://schemas.openxmlformats.org/officeDocument/2006/relationships/hyperlink" Target="https://www.youtube.com/watch?v=hYK7buBx8gQ" TargetMode="External"/><Relationship Id="rId27" Type="http://schemas.openxmlformats.org/officeDocument/2006/relationships/hyperlink" Target="https://historicengland.org.uk/advice/caring-for-heritage/places-of-worship/making-changes/advice-by-topic/heating/" TargetMode="External"/><Relationship Id="rId43" Type="http://schemas.openxmlformats.org/officeDocument/2006/relationships/hyperlink" Target="https://www.bbc.co.uk/iplayer/episode/m00049b1/climate-change-the-facts" TargetMode="External"/><Relationship Id="rId48" Type="http://schemas.openxmlformats.org/officeDocument/2006/relationships/hyperlink" Target="https://www.climatesunday.org/" TargetMode="External"/><Relationship Id="rId64" Type="http://schemas.openxmlformats.org/officeDocument/2006/relationships/hyperlink" Target="https://transitionnetwork.org/" TargetMode="External"/><Relationship Id="rId69" Type="http://schemas.openxmlformats.org/officeDocument/2006/relationships/hyperlink" Target="https://jpit.uk/" TargetMode="External"/><Relationship Id="rId80" Type="http://schemas.openxmlformats.org/officeDocument/2006/relationships/hyperlink" Target="https://acen.anglicancommunion.org/" TargetMode="External"/><Relationship Id="rId85" Type="http://schemas.openxmlformats.org/officeDocument/2006/relationships/hyperlink" Target="https://www.christianaid.org.uk/pray/faith-resources/climate-justice-resources" TargetMode="External"/><Relationship Id="rId3" Type="http://schemas.openxmlformats.org/officeDocument/2006/relationships/hyperlink" Target="https://www.churchofengland.org/about/environment-and-climate-change/towards-net-zero-carbon-case-studies/st-mary-willesborough" TargetMode="External"/><Relationship Id="rId12" Type="http://schemas.openxmlformats.org/officeDocument/2006/relationships/hyperlink" Target="https://www.greenspacescotland.org.uk/" TargetMode="External"/><Relationship Id="rId17" Type="http://schemas.openxmlformats.org/officeDocument/2006/relationships/hyperlink" Target="https://www.imeche.org/docs/default-source/1-oscar/Get-involved/specialist-interest-groups/eesg/imeche-ps-energy-hierarchy-2020-final.pdf" TargetMode="External"/><Relationship Id="rId25" Type="http://schemas.openxmlformats.org/officeDocument/2006/relationships/hyperlink" Target="https://youtu.be/TLpoR7-WOBE?t=157" TargetMode="External"/><Relationship Id="rId33" Type="http://schemas.openxmlformats.org/officeDocument/2006/relationships/hyperlink" Target="https://historicengland.org.uk/services-skills/training-skills/training/webinars/recordings/webinar-on-the-use-of-heat-pumps-in-historic-buildings/" TargetMode="External"/><Relationship Id="rId38" Type="http://schemas.openxmlformats.org/officeDocument/2006/relationships/hyperlink" Target="https://energysavingtrust.org.uk/advice/buying-a-second-hand-electric-car-or-van/" TargetMode="External"/><Relationship Id="rId46" Type="http://schemas.openxmlformats.org/officeDocument/2006/relationships/hyperlink" Target="https://www.tearfund.org/campaigns/christianity-and-climate-change-film-series" TargetMode="External"/><Relationship Id="rId59" Type="http://schemas.openxmlformats.org/officeDocument/2006/relationships/hyperlink" Target="https://brightnow.org.uk/" TargetMode="External"/><Relationship Id="rId67" Type="http://schemas.openxmlformats.org/officeDocument/2006/relationships/hyperlink" Target="https://www.ourplace.scot/" TargetMode="External"/><Relationship Id="rId20" Type="http://schemas.openxmlformats.org/officeDocument/2006/relationships/hyperlink" Target="https://www.historicenvironment.scot/advice-and-support/your-property/saving-energy-in-traditional-buildings/insulate-your-property/" TargetMode="External"/><Relationship Id="rId41" Type="http://schemas.openxmlformats.org/officeDocument/2006/relationships/hyperlink" Target="https://repaircafe.org/en/" TargetMode="External"/><Relationship Id="rId54" Type="http://schemas.openxmlformats.org/officeDocument/2006/relationships/hyperlink" Target="https://www.ecocongregationscotland.org/" TargetMode="External"/><Relationship Id="rId62" Type="http://schemas.openxmlformats.org/officeDocument/2006/relationships/hyperlink" Target="https://www.stopclimatechaos.scot/three-ways-to-make-our-buildings-fit-for-the-future/" TargetMode="External"/><Relationship Id="rId70" Type="http://schemas.openxmlformats.org/officeDocument/2006/relationships/hyperlink" Target="https://www.ecen.org/" TargetMode="External"/><Relationship Id="rId75" Type="http://schemas.openxmlformats.org/officeDocument/2006/relationships/hyperlink" Target="https://www.christianaid.org.uk/campaigns/climate" TargetMode="External"/><Relationship Id="rId83" Type="http://schemas.openxmlformats.org/officeDocument/2006/relationships/hyperlink" Target="https://www.shechangesclimate.org/open-letter" TargetMode="External"/><Relationship Id="rId88" Type="http://schemas.openxmlformats.org/officeDocument/2006/relationships/hyperlink" Target="https://www.churchofengland.org/about/environment-and-climate-change/environment-prayer-worship-and-teaching" TargetMode="External"/><Relationship Id="rId91" Type="http://schemas.openxmlformats.org/officeDocument/2006/relationships/hyperlink" Target="https://www.greenanglicans.org/" TargetMode="External"/><Relationship Id="rId96" Type="http://schemas.openxmlformats.org/officeDocument/2006/relationships/printerSettings" Target="../printerSettings/printerSettings4.bin"/><Relationship Id="rId1" Type="http://schemas.openxmlformats.org/officeDocument/2006/relationships/hyperlink" Target="https://www.scotland.anglican.org/vestry-resources/buildings/quinquennial-surveys/" TargetMode="External"/><Relationship Id="rId6" Type="http://schemas.openxmlformats.org/officeDocument/2006/relationships/hyperlink" Target="https://www.arocha.org/en" TargetMode="External"/><Relationship Id="rId15" Type="http://schemas.openxmlformats.org/officeDocument/2006/relationships/hyperlink" Target="https://www.cibse.org/" TargetMode="External"/><Relationship Id="rId23" Type="http://schemas.openxmlformats.org/officeDocument/2006/relationships/hyperlink" Target="https://www.youtube.com/watch?v=HMYw4Zc2JGc" TargetMode="External"/><Relationship Id="rId28" Type="http://schemas.openxmlformats.org/officeDocument/2006/relationships/hyperlink" Target="https://historicengland.org.uk/advice/caring-for-heritage/places-of-worship/making-changes/advice-by-topic/heating/" TargetMode="External"/><Relationship Id="rId36" Type="http://schemas.openxmlformats.org/officeDocument/2006/relationships/hyperlink" Target="https://www.youtube.com/playlist?list=PLAfV-_ab0mU9neAq3oOX3EnXFHUYrmkeg" TargetMode="External"/><Relationship Id="rId49" Type="http://schemas.openxmlformats.org/officeDocument/2006/relationships/hyperlink" Target="https://www.scotland.anglican.org/who-we-are/publications/liturgies/season-of-creation-worship-material-for-experimental-use/" TargetMode="External"/><Relationship Id="rId57" Type="http://schemas.openxmlformats.org/officeDocument/2006/relationships/hyperlink" Target="https://www.scotland.anglican.org/vestry-resources/buildings/provincial-building-grants-and-loans/" TargetMode="External"/><Relationship Id="rId10" Type="http://schemas.openxmlformats.org/officeDocument/2006/relationships/hyperlink" Target="https://www.incredibleedible.org.uk/" TargetMode="External"/><Relationship Id="rId31" Type="http://schemas.openxmlformats.org/officeDocument/2006/relationships/hyperlink" Target="https://youtu.be/Wx8lq-ogl8M" TargetMode="External"/><Relationship Id="rId44" Type="http://schemas.openxmlformats.org/officeDocument/2006/relationships/hyperlink" Target="https://www.bbc.co.uk/programmes/p076w7g5" TargetMode="External"/><Relationship Id="rId52" Type="http://schemas.openxmlformats.org/officeDocument/2006/relationships/hyperlink" Target="https://funding.scot/" TargetMode="External"/><Relationship Id="rId60" Type="http://schemas.openxmlformats.org/officeDocument/2006/relationships/hyperlink" Target="https://businessenergyscotland.org/smeloan/" TargetMode="External"/><Relationship Id="rId65" Type="http://schemas.openxmlformats.org/officeDocument/2006/relationships/hyperlink" Target="https://www.peersfortheplanet.org/" TargetMode="External"/><Relationship Id="rId73" Type="http://schemas.openxmlformats.org/officeDocument/2006/relationships/hyperlink" Target="https://www.churchofengland.org/about/environment-and-climate-change" TargetMode="External"/><Relationship Id="rId78" Type="http://schemas.openxmlformats.org/officeDocument/2006/relationships/hyperlink" Target="https://acen.anglicancommunion.org/" TargetMode="External"/><Relationship Id="rId81" Type="http://schemas.openxmlformats.org/officeDocument/2006/relationships/hyperlink" Target="https://www.eas.org.uk/" TargetMode="External"/><Relationship Id="rId86" Type="http://schemas.openxmlformats.org/officeDocument/2006/relationships/hyperlink" Target="https://www.tearfund.org/get-involved/resources?Audience=Advocacy" TargetMode="External"/><Relationship Id="rId94" Type="http://schemas.openxmlformats.org/officeDocument/2006/relationships/hyperlink" Target="https://www.brfonline.org.uk/collections/children-and-family-ministry/products/outdoor-church-20-sessions-to-take-church-outside-the-building-for-children-and-families" TargetMode="External"/><Relationship Id="rId99" Type="http://schemas.openxmlformats.org/officeDocument/2006/relationships/comments" Target="../comments5.xml"/><Relationship Id="rId4" Type="http://schemas.openxmlformats.org/officeDocument/2006/relationships/hyperlink" Target="https://www.achurchnearyou.com/church/10125/page/43744/view/" TargetMode="External"/><Relationship Id="rId9" Type="http://schemas.openxmlformats.org/officeDocument/2006/relationships/hyperlink" Target="https://scottishwildlifetrust.org.uk/things-to-do/helping-wildlife-at-home/" TargetMode="External"/><Relationship Id="rId13" Type="http://schemas.openxmlformats.org/officeDocument/2006/relationships/hyperlink" Target="https://www.hse.gov.uk/ventilation/using-co2-monitors.htm." TargetMode="External"/><Relationship Id="rId18" Type="http://schemas.openxmlformats.org/officeDocument/2006/relationships/hyperlink" Target="https://www.engineshed.scot/publications/publication/?publicationId=246ff4ae-1483-452a-8fb3-a59500bd05d5" TargetMode="External"/><Relationship Id="rId39" Type="http://schemas.openxmlformats.org/officeDocument/2006/relationships/hyperlink" Target="https://www.sciencedirect.com/science/article/pii/S0921344920307072?via%3Dihub" TargetMode="External"/><Relationship Id="rId34" Type="http://schemas.openxmlformats.org/officeDocument/2006/relationships/hyperlink" Target="https://www.youtube.com/watch?v=wbzIYAxG-bQ&amp;list=PLAfV-_ab0mU9neAq3oOX3EnXFHUYrmkeg&amp;index=2" TargetMode="External"/><Relationship Id="rId50" Type="http://schemas.openxmlformats.org/officeDocument/2006/relationships/hyperlink" Target="http://sustainable-preaching.org/" TargetMode="External"/><Relationship Id="rId55" Type="http://schemas.openxmlformats.org/officeDocument/2006/relationships/hyperlink" Target="https://greenchristian.org.uk/" TargetMode="External"/><Relationship Id="rId76" Type="http://schemas.openxmlformats.org/officeDocument/2006/relationships/hyperlink" Target="https://operationnoah.org/" TargetMode="External"/><Relationship Id="rId97" Type="http://schemas.openxmlformats.org/officeDocument/2006/relationships/vmlDrawing" Target="../drawings/vmlDrawing5.vml"/><Relationship Id="rId7" Type="http://schemas.openxmlformats.org/officeDocument/2006/relationships/hyperlink" Target="https://www.nature.scot/scotlands-biodiversity/make-space-nature" TargetMode="External"/><Relationship Id="rId71" Type="http://schemas.openxmlformats.org/officeDocument/2006/relationships/hyperlink" Target="https://www.ecen.org/" TargetMode="External"/><Relationship Id="rId92" Type="http://schemas.openxmlformats.org/officeDocument/2006/relationships/hyperlink" Target="https://acen.anglicancommunion.org/" TargetMode="External"/><Relationship Id="rId2" Type="http://schemas.openxmlformats.org/officeDocument/2006/relationships/hyperlink" Target="https://www.heatgeek.com/do-i-need-to-upgrade-my-radiators-for-a-heat-pump/" TargetMode="External"/><Relationship Id="rId29" Type="http://schemas.openxmlformats.org/officeDocument/2006/relationships/hyperlink" Target="https://www.historicenvironment.scot/advice-and-support/planning-and-guidance/our-role-in-planning/" TargetMode="External"/><Relationship Id="rId24" Type="http://schemas.openxmlformats.org/officeDocument/2006/relationships/hyperlink" Target="https://youtu.be/1aXoxGupLXE" TargetMode="External"/><Relationship Id="rId40" Type="http://schemas.openxmlformats.org/officeDocument/2006/relationships/hyperlink" Target="https://www.zerowastescotland.org.uk/citizens" TargetMode="External"/><Relationship Id="rId45" Type="http://schemas.openxmlformats.org/officeDocument/2006/relationships/hyperlink" Target="https://www.simonandschuster.co.uk/books/Saving-Us/Katharine-Hayhoe/9781982143848" TargetMode="External"/><Relationship Id="rId66" Type="http://schemas.openxmlformats.org/officeDocument/2006/relationships/hyperlink" Target="https://www.futurelearn.com/courses/enabling-community-based-leadership-in-design-sustainable-development-of-historic-faith-buildings" TargetMode="External"/><Relationship Id="rId87" Type="http://schemas.openxmlformats.org/officeDocument/2006/relationships/hyperlink" Target="https://ctbi.org.uk/season-of-creation-2023/" TargetMode="External"/><Relationship Id="rId61" Type="http://schemas.openxmlformats.org/officeDocument/2006/relationships/hyperlink" Target="https://localenergy.scot/funding/lets-do-net-zero-community-buildings-fund/" TargetMode="External"/><Relationship Id="rId82" Type="http://schemas.openxmlformats.org/officeDocument/2006/relationships/hyperlink" Target="https://www.eas.org.uk/" TargetMode="External"/><Relationship Id="rId19" Type="http://schemas.openxmlformats.org/officeDocument/2006/relationships/hyperlink" Target="https://www.historicenvironment.scot/advice-and-support/your-property/saving-energy-in-traditional-buildings/insulate-your-property/" TargetMode="External"/><Relationship Id="rId14" Type="http://schemas.openxmlformats.org/officeDocument/2006/relationships/hyperlink" Target="https://www.scotland.anglican.org/vestry-resources/appointments-and-employment/minimum-standards-for-clergy-housing/" TargetMode="External"/><Relationship Id="rId30" Type="http://schemas.openxmlformats.org/officeDocument/2006/relationships/hyperlink" Target="https://historicengland.org.uk/advice/technical-advice/retrofit-and-energy-efficiency-in-historic-buildings/low-and-zero-carbon-technologies/installing-heat-pumps-in-historic-buildings/" TargetMode="External"/><Relationship Id="rId35" Type="http://schemas.openxmlformats.org/officeDocument/2006/relationships/hyperlink" Target="https://youtu.be/lCJtYRGYfZA" TargetMode="External"/><Relationship Id="rId56" Type="http://schemas.openxmlformats.org/officeDocument/2006/relationships/hyperlink" Target="https://joyinenough.org/" TargetMode="External"/><Relationship Id="rId77" Type="http://schemas.openxmlformats.org/officeDocument/2006/relationships/hyperlink" Target="https://operationnoah.org/" TargetMode="External"/><Relationship Id="rId100" Type="http://schemas.microsoft.com/office/2017/10/relationships/threadedComment" Target="../threadedComments/threadedComment4.xml"/><Relationship Id="rId8" Type="http://schemas.openxmlformats.org/officeDocument/2006/relationships/hyperlink" Target="https://www.communitywoods.org/funding" TargetMode="External"/><Relationship Id="rId51" Type="http://schemas.openxmlformats.org/officeDocument/2006/relationships/hyperlink" Target="https://hannahmmalcolm.wordpress.com/ecology-for-your-theology-bookshelf/" TargetMode="External"/><Relationship Id="rId72" Type="http://schemas.openxmlformats.org/officeDocument/2006/relationships/hyperlink" Target="https://ecochurch.arocha.org.uk/resources/buildings/" TargetMode="External"/><Relationship Id="rId93" Type="http://schemas.openxmlformats.org/officeDocument/2006/relationships/hyperlink" Target="https://www.waterstones.com/author/annabel-shilson-thomas/674428" TargetMode="External"/><Relationship Id="rId98"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17A7-7725-4BF6-96D1-5F3A71A49F3E}">
  <dimension ref="A1"/>
  <sheetViews>
    <sheetView topLeftCell="A16" workbookViewId="0">
      <selection activeCell="K44" sqref="K44"/>
    </sheetView>
  </sheetViews>
  <sheetFormatPr defaultColWidth="8.81640625"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CE92D-B52D-4AC9-B83E-93D94041513A}">
  <dimension ref="A1:H19"/>
  <sheetViews>
    <sheetView workbookViewId="0">
      <selection activeCell="I15" sqref="I15"/>
    </sheetView>
  </sheetViews>
  <sheetFormatPr defaultColWidth="8.81640625" defaultRowHeight="14.5" x14ac:dyDescent="0.35"/>
  <cols>
    <col min="2" max="2" width="26.6328125" customWidth="1"/>
    <col min="3" max="3" width="31.81640625" customWidth="1"/>
  </cols>
  <sheetData>
    <row r="1" spans="1:8" x14ac:dyDescent="0.35">
      <c r="A1" t="s">
        <v>487</v>
      </c>
      <c r="B1" t="s">
        <v>485</v>
      </c>
      <c r="C1" t="s">
        <v>486</v>
      </c>
      <c r="D1" t="s">
        <v>504</v>
      </c>
      <c r="H1" t="s">
        <v>491</v>
      </c>
    </row>
    <row r="2" spans="1:8" x14ac:dyDescent="0.35">
      <c r="A2" t="s">
        <v>492</v>
      </c>
      <c r="B2" t="s">
        <v>463</v>
      </c>
      <c r="C2" t="s">
        <v>107</v>
      </c>
    </row>
    <row r="3" spans="1:8" x14ac:dyDescent="0.35">
      <c r="A3" t="s">
        <v>492</v>
      </c>
      <c r="B3" t="s">
        <v>464</v>
      </c>
      <c r="C3" t="s">
        <v>234</v>
      </c>
    </row>
    <row r="4" spans="1:8" x14ac:dyDescent="0.35">
      <c r="A4" t="s">
        <v>488</v>
      </c>
      <c r="B4" t="s">
        <v>484</v>
      </c>
      <c r="C4" t="s">
        <v>489</v>
      </c>
      <c r="H4" t="s">
        <v>494</v>
      </c>
    </row>
    <row r="5" spans="1:8" x14ac:dyDescent="0.35">
      <c r="A5" t="s">
        <v>488</v>
      </c>
      <c r="B5" t="s">
        <v>234</v>
      </c>
      <c r="C5" t="s">
        <v>490</v>
      </c>
      <c r="H5" t="s">
        <v>493</v>
      </c>
    </row>
    <row r="6" spans="1:8" x14ac:dyDescent="0.35">
      <c r="A6" t="s">
        <v>498</v>
      </c>
      <c r="B6" t="s">
        <v>218</v>
      </c>
      <c r="C6" t="s">
        <v>253</v>
      </c>
      <c r="H6" t="s">
        <v>495</v>
      </c>
    </row>
    <row r="7" spans="1:8" x14ac:dyDescent="0.35">
      <c r="A7" t="s">
        <v>498</v>
      </c>
      <c r="B7" t="s">
        <v>462</v>
      </c>
      <c r="C7" t="s">
        <v>107</v>
      </c>
      <c r="H7" t="s">
        <v>499</v>
      </c>
    </row>
    <row r="8" spans="1:8" x14ac:dyDescent="0.35">
      <c r="A8" t="s">
        <v>498</v>
      </c>
      <c r="B8" t="s">
        <v>257</v>
      </c>
      <c r="C8" t="s">
        <v>234</v>
      </c>
      <c r="H8" t="s">
        <v>505</v>
      </c>
    </row>
    <row r="9" spans="1:8" x14ac:dyDescent="0.35">
      <c r="A9" t="s">
        <v>498</v>
      </c>
      <c r="B9" t="s">
        <v>196</v>
      </c>
      <c r="C9" t="s">
        <v>489</v>
      </c>
    </row>
    <row r="10" spans="1:8" x14ac:dyDescent="0.35">
      <c r="A10" t="s">
        <v>498</v>
      </c>
      <c r="B10" t="s">
        <v>231</v>
      </c>
      <c r="C10" t="s">
        <v>500</v>
      </c>
      <c r="D10" t="s">
        <v>501</v>
      </c>
      <c r="H10" t="s">
        <v>496</v>
      </c>
    </row>
    <row r="11" spans="1:8" x14ac:dyDescent="0.35">
      <c r="A11" t="s">
        <v>502</v>
      </c>
      <c r="B11" t="s">
        <v>447</v>
      </c>
      <c r="C11" t="s">
        <v>253</v>
      </c>
      <c r="H11" t="s">
        <v>497</v>
      </c>
    </row>
    <row r="12" spans="1:8" x14ac:dyDescent="0.35">
      <c r="A12" t="s">
        <v>502</v>
      </c>
      <c r="B12" t="s">
        <v>465</v>
      </c>
      <c r="C12" t="s">
        <v>107</v>
      </c>
    </row>
    <row r="13" spans="1:8" x14ac:dyDescent="0.35">
      <c r="A13" t="s">
        <v>502</v>
      </c>
      <c r="B13" t="s">
        <v>470</v>
      </c>
      <c r="C13" t="s">
        <v>489</v>
      </c>
    </row>
    <row r="14" spans="1:8" x14ac:dyDescent="0.35">
      <c r="A14" t="s">
        <v>502</v>
      </c>
      <c r="B14" t="s">
        <v>471</v>
      </c>
      <c r="C14" t="s">
        <v>503</v>
      </c>
      <c r="D14" t="s">
        <v>501</v>
      </c>
    </row>
    <row r="15" spans="1:8" x14ac:dyDescent="0.35">
      <c r="A15" t="s">
        <v>502</v>
      </c>
      <c r="B15" t="s">
        <v>466</v>
      </c>
      <c r="C15" t="s">
        <v>500</v>
      </c>
      <c r="D15" t="s">
        <v>501</v>
      </c>
    </row>
    <row r="17" spans="1:1" x14ac:dyDescent="0.35">
      <c r="A17" t="s">
        <v>506</v>
      </c>
    </row>
    <row r="18" spans="1:1" x14ac:dyDescent="0.35">
      <c r="A18" t="s">
        <v>507</v>
      </c>
    </row>
    <row r="19" spans="1:1" x14ac:dyDescent="0.35">
      <c r="A19" t="s">
        <v>509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G11"/>
  <sheetViews>
    <sheetView topLeftCell="C1" workbookViewId="0">
      <selection activeCell="H1" sqref="H1:H1048576"/>
    </sheetView>
  </sheetViews>
  <sheetFormatPr defaultColWidth="8.81640625" defaultRowHeight="14.5" x14ac:dyDescent="0.35"/>
  <cols>
    <col min="3" max="3" width="30" customWidth="1"/>
    <col min="4" max="4" width="71.81640625" customWidth="1"/>
    <col min="5" max="5" width="22.81640625" customWidth="1"/>
    <col min="7" max="7" width="9.6328125" customWidth="1"/>
  </cols>
  <sheetData>
    <row r="1" spans="1:7" x14ac:dyDescent="0.35">
      <c r="A1" s="1" t="s">
        <v>253</v>
      </c>
      <c r="B1" s="1" t="s">
        <v>233</v>
      </c>
      <c r="C1" s="1" t="s">
        <v>107</v>
      </c>
      <c r="D1" s="1" t="s">
        <v>234</v>
      </c>
      <c r="E1" s="1" t="s">
        <v>294</v>
      </c>
      <c r="F1" s="1" t="s">
        <v>254</v>
      </c>
      <c r="G1" s="1" t="s">
        <v>393</v>
      </c>
    </row>
    <row r="2" spans="1:7" x14ac:dyDescent="0.35">
      <c r="A2">
        <v>1</v>
      </c>
      <c r="B2">
        <v>3</v>
      </c>
      <c r="C2" t="s">
        <v>244</v>
      </c>
      <c r="D2" t="s">
        <v>235</v>
      </c>
      <c r="E2" t="s">
        <v>398</v>
      </c>
      <c r="F2" s="29" t="s">
        <v>409</v>
      </c>
      <c r="G2" s="30" t="s">
        <v>394</v>
      </c>
    </row>
    <row r="3" spans="1:7" x14ac:dyDescent="0.35">
      <c r="A3">
        <v>2</v>
      </c>
      <c r="B3">
        <v>4</v>
      </c>
      <c r="C3" t="s">
        <v>245</v>
      </c>
      <c r="D3" t="s">
        <v>236</v>
      </c>
      <c r="E3" t="s">
        <v>399</v>
      </c>
      <c r="F3" s="30" t="s">
        <v>395</v>
      </c>
      <c r="G3" s="30">
        <v>222222</v>
      </c>
    </row>
    <row r="4" spans="1:7" x14ac:dyDescent="0.35">
      <c r="A4">
        <v>3</v>
      </c>
      <c r="B4">
        <v>5</v>
      </c>
      <c r="C4" t="s">
        <v>246</v>
      </c>
      <c r="D4" t="s">
        <v>237</v>
      </c>
      <c r="E4" t="s">
        <v>400</v>
      </c>
      <c r="F4" s="29" t="s">
        <v>410</v>
      </c>
      <c r="G4" s="30" t="s">
        <v>394</v>
      </c>
    </row>
    <row r="5" spans="1:7" x14ac:dyDescent="0.35">
      <c r="A5">
        <v>4</v>
      </c>
      <c r="B5">
        <v>6</v>
      </c>
      <c r="C5" t="s">
        <v>255</v>
      </c>
      <c r="D5" t="s">
        <v>238</v>
      </c>
      <c r="E5" t="s">
        <v>401</v>
      </c>
      <c r="F5" s="29" t="s">
        <v>411</v>
      </c>
      <c r="G5" s="30" t="s">
        <v>394</v>
      </c>
    </row>
    <row r="6" spans="1:7" x14ac:dyDescent="0.35">
      <c r="A6">
        <v>5</v>
      </c>
      <c r="B6">
        <v>7</v>
      </c>
      <c r="C6" t="s">
        <v>256</v>
      </c>
      <c r="D6" t="s">
        <v>239</v>
      </c>
      <c r="E6" t="s">
        <v>402</v>
      </c>
      <c r="F6" s="29" t="s">
        <v>412</v>
      </c>
      <c r="G6" s="30" t="s">
        <v>394</v>
      </c>
    </row>
    <row r="7" spans="1:7" x14ac:dyDescent="0.35">
      <c r="A7">
        <v>6</v>
      </c>
      <c r="B7">
        <v>8</v>
      </c>
      <c r="C7" t="s">
        <v>247</v>
      </c>
      <c r="D7" t="s">
        <v>252</v>
      </c>
      <c r="E7" t="s">
        <v>403</v>
      </c>
      <c r="F7" s="29" t="s">
        <v>413</v>
      </c>
      <c r="G7" s="30" t="s">
        <v>394</v>
      </c>
    </row>
    <row r="8" spans="1:7" x14ac:dyDescent="0.35">
      <c r="A8">
        <v>7</v>
      </c>
      <c r="B8">
        <v>9</v>
      </c>
      <c r="C8" t="s">
        <v>248</v>
      </c>
      <c r="D8" t="s">
        <v>243</v>
      </c>
      <c r="E8" t="s">
        <v>404</v>
      </c>
      <c r="F8" s="29" t="s">
        <v>414</v>
      </c>
      <c r="G8" s="30" t="s">
        <v>394</v>
      </c>
    </row>
    <row r="9" spans="1:7" x14ac:dyDescent="0.35">
      <c r="A9">
        <v>8</v>
      </c>
      <c r="B9">
        <v>10</v>
      </c>
      <c r="C9" t="s">
        <v>249</v>
      </c>
      <c r="D9" t="s">
        <v>240</v>
      </c>
      <c r="E9" t="s">
        <v>405</v>
      </c>
      <c r="F9" s="29" t="s">
        <v>415</v>
      </c>
      <c r="G9" s="30" t="s">
        <v>394</v>
      </c>
    </row>
    <row r="10" spans="1:7" x14ac:dyDescent="0.35">
      <c r="A10">
        <v>9</v>
      </c>
      <c r="B10">
        <v>11</v>
      </c>
      <c r="C10" t="s">
        <v>250</v>
      </c>
      <c r="D10" t="s">
        <v>241</v>
      </c>
      <c r="E10" t="s">
        <v>406</v>
      </c>
      <c r="F10" s="29" t="s">
        <v>417</v>
      </c>
      <c r="G10" s="30" t="s">
        <v>394</v>
      </c>
    </row>
    <row r="11" spans="1:7" x14ac:dyDescent="0.35">
      <c r="A11">
        <v>10</v>
      </c>
      <c r="B11">
        <v>12</v>
      </c>
      <c r="C11" t="s">
        <v>251</v>
      </c>
      <c r="D11" t="s">
        <v>242</v>
      </c>
      <c r="E11" t="s">
        <v>407</v>
      </c>
      <c r="F11" s="29" t="s">
        <v>418</v>
      </c>
      <c r="G11" s="30" t="s">
        <v>394</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I7"/>
  <sheetViews>
    <sheetView workbookViewId="0">
      <selection activeCell="C2" sqref="C2"/>
    </sheetView>
  </sheetViews>
  <sheetFormatPr defaultColWidth="8.81640625" defaultRowHeight="14.5" x14ac:dyDescent="0.35"/>
  <cols>
    <col min="1" max="2" width="9.453125" customWidth="1"/>
    <col min="3" max="3" width="25.6328125" customWidth="1"/>
    <col min="4" max="4" width="28.81640625" customWidth="1"/>
    <col min="5" max="5" width="76.453125" style="20" customWidth="1"/>
    <col min="6" max="7" width="9.81640625" customWidth="1"/>
    <col min="9" max="9" width="36.1796875" customWidth="1"/>
  </cols>
  <sheetData>
    <row r="1" spans="1:9" x14ac:dyDescent="0.35">
      <c r="A1" t="s">
        <v>253</v>
      </c>
      <c r="B1" t="s">
        <v>233</v>
      </c>
      <c r="C1" t="s">
        <v>107</v>
      </c>
      <c r="D1" t="s">
        <v>489</v>
      </c>
      <c r="E1" s="20" t="s">
        <v>234</v>
      </c>
      <c r="F1" t="s">
        <v>294</v>
      </c>
      <c r="G1" t="s">
        <v>378</v>
      </c>
      <c r="I1" s="1"/>
    </row>
    <row r="2" spans="1:9" ht="50" customHeight="1" x14ac:dyDescent="0.35">
      <c r="A2">
        <v>1</v>
      </c>
      <c r="B2">
        <v>1</v>
      </c>
      <c r="C2" t="s">
        <v>886</v>
      </c>
      <c r="D2" t="s">
        <v>244</v>
      </c>
      <c r="E2" s="20" t="s">
        <v>290</v>
      </c>
      <c r="F2" t="s">
        <v>372</v>
      </c>
      <c r="G2" t="s">
        <v>379</v>
      </c>
    </row>
    <row r="3" spans="1:9" ht="29" x14ac:dyDescent="0.35">
      <c r="A3">
        <v>2</v>
      </c>
      <c r="B3">
        <v>2</v>
      </c>
      <c r="C3" t="s">
        <v>270</v>
      </c>
      <c r="D3" t="s">
        <v>244</v>
      </c>
      <c r="E3" s="20" t="s">
        <v>291</v>
      </c>
      <c r="F3" t="s">
        <v>373</v>
      </c>
      <c r="G3" t="s">
        <v>380</v>
      </c>
    </row>
    <row r="4" spans="1:9" ht="29" x14ac:dyDescent="0.35">
      <c r="A4">
        <v>3</v>
      </c>
      <c r="B4">
        <v>3</v>
      </c>
      <c r="C4" t="s">
        <v>271</v>
      </c>
      <c r="D4" t="s">
        <v>244</v>
      </c>
      <c r="E4" s="20" t="s">
        <v>370</v>
      </c>
      <c r="F4" t="s">
        <v>374</v>
      </c>
      <c r="G4" t="s">
        <v>381</v>
      </c>
    </row>
    <row r="5" spans="1:9" ht="29" x14ac:dyDescent="0.35">
      <c r="A5">
        <v>4</v>
      </c>
      <c r="B5">
        <v>4</v>
      </c>
      <c r="C5" t="s">
        <v>272</v>
      </c>
      <c r="D5" t="s">
        <v>245</v>
      </c>
      <c r="E5" s="20" t="s">
        <v>292</v>
      </c>
      <c r="F5" t="s">
        <v>375</v>
      </c>
      <c r="G5" t="s">
        <v>382</v>
      </c>
    </row>
    <row r="6" spans="1:9" x14ac:dyDescent="0.35">
      <c r="A6">
        <v>5</v>
      </c>
      <c r="B6">
        <v>5</v>
      </c>
      <c r="C6" t="s">
        <v>273</v>
      </c>
      <c r="D6" t="s">
        <v>245</v>
      </c>
      <c r="E6" s="20" t="s">
        <v>293</v>
      </c>
      <c r="F6" t="s">
        <v>376</v>
      </c>
      <c r="G6" t="s">
        <v>383</v>
      </c>
    </row>
    <row r="7" spans="1:9" ht="43.5" x14ac:dyDescent="0.35">
      <c r="A7">
        <v>6</v>
      </c>
      <c r="B7">
        <v>6</v>
      </c>
      <c r="C7" t="s">
        <v>467</v>
      </c>
      <c r="D7" t="s">
        <v>250</v>
      </c>
      <c r="E7" s="20" t="s">
        <v>371</v>
      </c>
      <c r="F7" t="s">
        <v>377</v>
      </c>
      <c r="G7" t="s">
        <v>384</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638D746-644B-124F-BD1C-4B818B89FF13}">
          <x14:formula1>
            <xm:f>petals!$C$2:$C$11</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H62"/>
  <sheetViews>
    <sheetView tabSelected="1" topLeftCell="A16" zoomScale="124" zoomScaleNormal="124" workbookViewId="0">
      <selection activeCell="H19" sqref="H19"/>
    </sheetView>
  </sheetViews>
  <sheetFormatPr defaultColWidth="8.81640625" defaultRowHeight="14.5" x14ac:dyDescent="0.35"/>
  <cols>
    <col min="1" max="1" width="10.81640625" customWidth="1"/>
    <col min="2" max="2" width="8.6328125" customWidth="1"/>
    <col min="3" max="3" width="21.36328125" style="20" customWidth="1"/>
    <col min="4" max="4" width="84.81640625" customWidth="1"/>
    <col min="5" max="5" width="13" customWidth="1"/>
    <col min="6" max="6" width="13.6328125" customWidth="1"/>
    <col min="8" max="8" width="32.1796875" customWidth="1"/>
    <col min="14" max="14" width="8.6328125" customWidth="1"/>
  </cols>
  <sheetData>
    <row r="1" spans="1:6" x14ac:dyDescent="0.35">
      <c r="A1" s="21" t="s">
        <v>253</v>
      </c>
      <c r="B1" t="s">
        <v>233</v>
      </c>
      <c r="C1" s="22" t="s">
        <v>107</v>
      </c>
      <c r="D1" s="20" t="s">
        <v>257</v>
      </c>
      <c r="E1" s="21" t="s">
        <v>489</v>
      </c>
      <c r="F1" s="28" t="s">
        <v>500</v>
      </c>
    </row>
    <row r="2" spans="1:6" ht="50" customHeight="1" x14ac:dyDescent="0.35">
      <c r="A2" s="32" t="s">
        <v>448</v>
      </c>
      <c r="B2">
        <v>1</v>
      </c>
      <c r="C2" s="23" t="s">
        <v>274</v>
      </c>
      <c r="D2" s="20" t="s">
        <v>258</v>
      </c>
      <c r="E2" t="s">
        <v>244</v>
      </c>
      <c r="F2" t="s">
        <v>886</v>
      </c>
    </row>
    <row r="3" spans="1:6" ht="50" customHeight="1" x14ac:dyDescent="0.35">
      <c r="A3" s="33" t="s">
        <v>449</v>
      </c>
      <c r="B3">
        <v>2</v>
      </c>
      <c r="C3" s="24" t="s">
        <v>872</v>
      </c>
      <c r="D3" s="20" t="s">
        <v>873</v>
      </c>
      <c r="E3" t="s">
        <v>244</v>
      </c>
      <c r="F3" t="s">
        <v>886</v>
      </c>
    </row>
    <row r="4" spans="1:6" ht="50" customHeight="1" x14ac:dyDescent="0.35">
      <c r="A4" s="32" t="s">
        <v>450</v>
      </c>
      <c r="B4">
        <v>3</v>
      </c>
      <c r="C4" s="23" t="s">
        <v>275</v>
      </c>
      <c r="D4" s="20" t="s">
        <v>508</v>
      </c>
      <c r="E4" t="s">
        <v>244</v>
      </c>
      <c r="F4" t="s">
        <v>886</v>
      </c>
    </row>
    <row r="5" spans="1:6" ht="50" customHeight="1" x14ac:dyDescent="0.35">
      <c r="A5" s="33" t="s">
        <v>451</v>
      </c>
      <c r="B5">
        <v>4</v>
      </c>
      <c r="C5" s="24" t="s">
        <v>276</v>
      </c>
      <c r="D5" s="20" t="s">
        <v>259</v>
      </c>
      <c r="E5" t="s">
        <v>244</v>
      </c>
      <c r="F5" t="s">
        <v>270</v>
      </c>
    </row>
    <row r="6" spans="1:6" ht="50" customHeight="1" x14ac:dyDescent="0.35">
      <c r="A6" s="32" t="s">
        <v>452</v>
      </c>
      <c r="B6">
        <v>5</v>
      </c>
      <c r="C6" s="23" t="s">
        <v>277</v>
      </c>
      <c r="D6" s="20" t="s">
        <v>260</v>
      </c>
      <c r="E6" t="s">
        <v>244</v>
      </c>
      <c r="F6" t="s">
        <v>270</v>
      </c>
    </row>
    <row r="7" spans="1:6" ht="50" customHeight="1" x14ac:dyDescent="0.35">
      <c r="A7" s="33" t="s">
        <v>453</v>
      </c>
      <c r="B7">
        <v>6</v>
      </c>
      <c r="C7" s="24" t="s">
        <v>278</v>
      </c>
      <c r="D7" s="20" t="s">
        <v>261</v>
      </c>
      <c r="E7" t="s">
        <v>244</v>
      </c>
      <c r="F7" t="s">
        <v>270</v>
      </c>
    </row>
    <row r="8" spans="1:6" ht="50" customHeight="1" x14ac:dyDescent="0.35">
      <c r="A8" s="32" t="s">
        <v>454</v>
      </c>
      <c r="B8">
        <v>7</v>
      </c>
      <c r="C8" s="23" t="s">
        <v>279</v>
      </c>
      <c r="D8" s="20" t="s">
        <v>262</v>
      </c>
      <c r="E8" t="s">
        <v>244</v>
      </c>
      <c r="F8" t="s">
        <v>270</v>
      </c>
    </row>
    <row r="9" spans="1:6" ht="50" customHeight="1" x14ac:dyDescent="0.35">
      <c r="A9" s="33" t="s">
        <v>455</v>
      </c>
      <c r="B9">
        <v>8</v>
      </c>
      <c r="C9" s="24" t="s">
        <v>280</v>
      </c>
      <c r="D9" s="20" t="s">
        <v>263</v>
      </c>
      <c r="E9" t="s">
        <v>244</v>
      </c>
      <c r="F9" t="s">
        <v>270</v>
      </c>
    </row>
    <row r="10" spans="1:6" ht="50" customHeight="1" x14ac:dyDescent="0.35">
      <c r="A10" s="32" t="s">
        <v>456</v>
      </c>
      <c r="B10">
        <v>9</v>
      </c>
      <c r="C10" s="23" t="s">
        <v>281</v>
      </c>
      <c r="D10" s="20" t="s">
        <v>264</v>
      </c>
      <c r="E10" t="s">
        <v>244</v>
      </c>
      <c r="F10" t="s">
        <v>270</v>
      </c>
    </row>
    <row r="11" spans="1:6" ht="50" customHeight="1" x14ac:dyDescent="0.35">
      <c r="A11" s="33" t="s">
        <v>103</v>
      </c>
      <c r="B11">
        <v>10</v>
      </c>
      <c r="C11" s="24" t="s">
        <v>282</v>
      </c>
      <c r="D11" s="20" t="s">
        <v>265</v>
      </c>
      <c r="E11" t="s">
        <v>244</v>
      </c>
      <c r="F11" t="s">
        <v>271</v>
      </c>
    </row>
    <row r="12" spans="1:6" ht="50" customHeight="1" x14ac:dyDescent="0.35">
      <c r="A12" s="32" t="s">
        <v>109</v>
      </c>
      <c r="B12">
        <v>11</v>
      </c>
      <c r="C12" s="23" t="s">
        <v>283</v>
      </c>
      <c r="D12" s="20" t="s">
        <v>266</v>
      </c>
      <c r="E12" t="s">
        <v>244</v>
      </c>
      <c r="F12" t="s">
        <v>271</v>
      </c>
    </row>
    <row r="13" spans="1:6" ht="50" customHeight="1" x14ac:dyDescent="0.35">
      <c r="A13" s="33" t="s">
        <v>110</v>
      </c>
      <c r="B13">
        <v>12</v>
      </c>
      <c r="C13" s="24" t="s">
        <v>284</v>
      </c>
      <c r="D13" s="20" t="s">
        <v>267</v>
      </c>
      <c r="E13" t="s">
        <v>244</v>
      </c>
      <c r="F13" t="s">
        <v>271</v>
      </c>
    </row>
    <row r="14" spans="1:6" ht="50" customHeight="1" x14ac:dyDescent="0.35">
      <c r="A14" s="32" t="s">
        <v>457</v>
      </c>
      <c r="B14">
        <v>20</v>
      </c>
      <c r="C14" s="23" t="s">
        <v>285</v>
      </c>
      <c r="D14" s="20" t="s">
        <v>268</v>
      </c>
      <c r="E14" t="s">
        <v>245</v>
      </c>
      <c r="F14" t="s">
        <v>272</v>
      </c>
    </row>
    <row r="15" spans="1:6" ht="50" customHeight="1" x14ac:dyDescent="0.35">
      <c r="A15" s="33" t="s">
        <v>458</v>
      </c>
      <c r="B15">
        <v>21</v>
      </c>
      <c r="C15" s="24" t="s">
        <v>286</v>
      </c>
      <c r="D15" s="20" t="s">
        <v>876</v>
      </c>
      <c r="E15" t="s">
        <v>245</v>
      </c>
      <c r="F15" t="s">
        <v>272</v>
      </c>
    </row>
    <row r="16" spans="1:6" ht="50" customHeight="1" x14ac:dyDescent="0.35">
      <c r="A16" s="32" t="s">
        <v>459</v>
      </c>
      <c r="B16">
        <v>22</v>
      </c>
      <c r="C16" s="23" t="s">
        <v>287</v>
      </c>
      <c r="D16" s="20" t="s">
        <v>269</v>
      </c>
      <c r="E16" t="s">
        <v>245</v>
      </c>
      <c r="F16" t="s">
        <v>273</v>
      </c>
    </row>
    <row r="17" spans="1:5" ht="50" customHeight="1" x14ac:dyDescent="0.35">
      <c r="A17" s="32" t="s">
        <v>510</v>
      </c>
      <c r="B17" s="60">
        <v>30</v>
      </c>
      <c r="C17" s="23" t="s">
        <v>852</v>
      </c>
      <c r="D17" s="20" t="s">
        <v>511</v>
      </c>
      <c r="E17" s="23" t="s">
        <v>246</v>
      </c>
    </row>
    <row r="18" spans="1:5" ht="50" customHeight="1" x14ac:dyDescent="0.35">
      <c r="A18" s="32" t="s">
        <v>512</v>
      </c>
      <c r="B18" s="60">
        <v>31</v>
      </c>
      <c r="C18" s="23" t="s">
        <v>513</v>
      </c>
      <c r="D18" s="20" t="s">
        <v>514</v>
      </c>
      <c r="E18" s="23" t="s">
        <v>246</v>
      </c>
    </row>
    <row r="19" spans="1:5" ht="50" customHeight="1" x14ac:dyDescent="0.35">
      <c r="A19" s="32" t="s">
        <v>515</v>
      </c>
      <c r="B19" s="60">
        <v>32</v>
      </c>
      <c r="C19" s="23" t="s">
        <v>517</v>
      </c>
      <c r="D19" s="20" t="s">
        <v>516</v>
      </c>
      <c r="E19" s="23" t="s">
        <v>246</v>
      </c>
    </row>
    <row r="20" spans="1:5" ht="50" customHeight="1" x14ac:dyDescent="0.35">
      <c r="A20" s="32" t="s">
        <v>518</v>
      </c>
      <c r="B20" s="60">
        <v>33</v>
      </c>
      <c r="C20" s="23" t="s">
        <v>520</v>
      </c>
      <c r="D20" s="20" t="s">
        <v>519</v>
      </c>
      <c r="E20" s="23" t="s">
        <v>246</v>
      </c>
    </row>
    <row r="21" spans="1:5" ht="50" customHeight="1" x14ac:dyDescent="0.35">
      <c r="A21" s="32" t="s">
        <v>521</v>
      </c>
      <c r="B21" s="60">
        <v>34</v>
      </c>
      <c r="C21" s="23" t="s">
        <v>523</v>
      </c>
      <c r="D21" s="20" t="s">
        <v>522</v>
      </c>
      <c r="E21" s="23" t="s">
        <v>246</v>
      </c>
    </row>
    <row r="22" spans="1:5" ht="50" customHeight="1" x14ac:dyDescent="0.35">
      <c r="A22" s="32" t="s">
        <v>524</v>
      </c>
      <c r="B22" s="60">
        <v>35</v>
      </c>
      <c r="C22" s="23" t="s">
        <v>793</v>
      </c>
      <c r="D22" s="20" t="s">
        <v>525</v>
      </c>
      <c r="E22" s="23" t="s">
        <v>246</v>
      </c>
    </row>
    <row r="23" spans="1:5" ht="50" customHeight="1" x14ac:dyDescent="0.35">
      <c r="A23" s="32" t="s">
        <v>613</v>
      </c>
      <c r="B23" s="60">
        <v>40</v>
      </c>
      <c r="C23" s="23" t="s">
        <v>615</v>
      </c>
      <c r="D23" s="20" t="s">
        <v>614</v>
      </c>
      <c r="E23" s="23" t="s">
        <v>255</v>
      </c>
    </row>
    <row r="24" spans="1:5" ht="50" customHeight="1" x14ac:dyDescent="0.35">
      <c r="A24" s="32" t="s">
        <v>616</v>
      </c>
      <c r="B24" s="60">
        <v>41</v>
      </c>
      <c r="C24" s="23" t="s">
        <v>618</v>
      </c>
      <c r="D24" s="20" t="s">
        <v>617</v>
      </c>
      <c r="E24" s="23" t="s">
        <v>255</v>
      </c>
    </row>
    <row r="25" spans="1:5" ht="50" customHeight="1" x14ac:dyDescent="0.35">
      <c r="A25" s="32" t="s">
        <v>619</v>
      </c>
      <c r="B25" s="60">
        <v>42</v>
      </c>
      <c r="C25" s="23" t="s">
        <v>620</v>
      </c>
      <c r="D25" s="20" t="s">
        <v>621</v>
      </c>
      <c r="E25" s="23" t="s">
        <v>255</v>
      </c>
    </row>
    <row r="26" spans="1:5" ht="50" customHeight="1" x14ac:dyDescent="0.35">
      <c r="A26" s="32" t="s">
        <v>622</v>
      </c>
      <c r="B26" s="60">
        <v>43</v>
      </c>
      <c r="C26" s="23" t="s">
        <v>623</v>
      </c>
      <c r="D26" s="20" t="s">
        <v>624</v>
      </c>
      <c r="E26" s="23" t="s">
        <v>255</v>
      </c>
    </row>
    <row r="27" spans="1:5" ht="50" customHeight="1" x14ac:dyDescent="0.35">
      <c r="A27" s="32" t="s">
        <v>625</v>
      </c>
      <c r="B27" s="60">
        <v>44</v>
      </c>
      <c r="C27" s="23" t="s">
        <v>794</v>
      </c>
      <c r="D27" s="20" t="s">
        <v>884</v>
      </c>
      <c r="E27" s="23" t="s">
        <v>255</v>
      </c>
    </row>
    <row r="28" spans="1:5" ht="50" customHeight="1" x14ac:dyDescent="0.35">
      <c r="A28" s="32" t="s">
        <v>637</v>
      </c>
      <c r="B28" s="60">
        <v>50</v>
      </c>
      <c r="C28" s="23" t="s">
        <v>795</v>
      </c>
      <c r="D28" s="20" t="s">
        <v>638</v>
      </c>
      <c r="E28" s="23" t="s">
        <v>256</v>
      </c>
    </row>
    <row r="29" spans="1:5" ht="50" customHeight="1" x14ac:dyDescent="0.35">
      <c r="A29" s="32" t="s">
        <v>639</v>
      </c>
      <c r="B29" s="60">
        <v>51</v>
      </c>
      <c r="C29" s="23" t="s">
        <v>796</v>
      </c>
      <c r="D29" s="20" t="s">
        <v>640</v>
      </c>
      <c r="E29" s="23" t="s">
        <v>256</v>
      </c>
    </row>
    <row r="30" spans="1:5" ht="50" customHeight="1" x14ac:dyDescent="0.35">
      <c r="A30" s="32" t="s">
        <v>641</v>
      </c>
      <c r="B30" s="60">
        <v>52</v>
      </c>
      <c r="C30" s="23" t="s">
        <v>649</v>
      </c>
      <c r="D30" s="20" t="s">
        <v>642</v>
      </c>
      <c r="E30" s="23" t="s">
        <v>256</v>
      </c>
    </row>
    <row r="31" spans="1:5" ht="50" customHeight="1" x14ac:dyDescent="0.35">
      <c r="A31" s="32" t="s">
        <v>643</v>
      </c>
      <c r="B31" s="60">
        <v>53</v>
      </c>
      <c r="C31" s="23" t="s">
        <v>648</v>
      </c>
      <c r="D31" s="20" t="s">
        <v>644</v>
      </c>
      <c r="E31" s="23" t="s">
        <v>256</v>
      </c>
    </row>
    <row r="32" spans="1:5" ht="50" customHeight="1" x14ac:dyDescent="0.35">
      <c r="A32" s="32" t="s">
        <v>645</v>
      </c>
      <c r="B32" s="60">
        <v>54</v>
      </c>
      <c r="C32" s="23" t="s">
        <v>647</v>
      </c>
      <c r="D32" s="20" t="s">
        <v>646</v>
      </c>
      <c r="E32" s="23" t="s">
        <v>256</v>
      </c>
    </row>
    <row r="33" spans="1:5" ht="50" customHeight="1" x14ac:dyDescent="0.35">
      <c r="A33" s="32" t="s">
        <v>650</v>
      </c>
      <c r="B33" s="60">
        <v>60</v>
      </c>
      <c r="C33" s="23" t="s">
        <v>652</v>
      </c>
      <c r="D33" s="20" t="s">
        <v>651</v>
      </c>
      <c r="E33" s="23" t="s">
        <v>247</v>
      </c>
    </row>
    <row r="34" spans="1:5" ht="50" customHeight="1" x14ac:dyDescent="0.35">
      <c r="A34" s="32" t="s">
        <v>653</v>
      </c>
      <c r="B34" s="60">
        <v>61</v>
      </c>
      <c r="C34" s="23" t="s">
        <v>797</v>
      </c>
      <c r="D34" s="20" t="s">
        <v>654</v>
      </c>
      <c r="E34" s="23" t="s">
        <v>247</v>
      </c>
    </row>
    <row r="35" spans="1:5" ht="50" customHeight="1" x14ac:dyDescent="0.35">
      <c r="A35" s="32" t="s">
        <v>655</v>
      </c>
      <c r="B35" s="60">
        <v>62</v>
      </c>
      <c r="C35" s="23" t="s">
        <v>657</v>
      </c>
      <c r="D35" s="20" t="s">
        <v>656</v>
      </c>
      <c r="E35" s="23" t="s">
        <v>247</v>
      </c>
    </row>
    <row r="36" spans="1:5" ht="50" customHeight="1" x14ac:dyDescent="0.35">
      <c r="A36" s="32" t="s">
        <v>658</v>
      </c>
      <c r="B36" s="60">
        <v>63</v>
      </c>
      <c r="C36" s="23" t="s">
        <v>660</v>
      </c>
      <c r="D36" s="20" t="s">
        <v>659</v>
      </c>
      <c r="E36" s="23" t="s">
        <v>247</v>
      </c>
    </row>
    <row r="37" spans="1:5" ht="50" customHeight="1" x14ac:dyDescent="0.35">
      <c r="A37" s="32" t="s">
        <v>661</v>
      </c>
      <c r="B37" s="60">
        <v>70</v>
      </c>
      <c r="C37" s="23" t="s">
        <v>798</v>
      </c>
      <c r="D37" s="20" t="s">
        <v>662</v>
      </c>
      <c r="E37" s="23" t="s">
        <v>248</v>
      </c>
    </row>
    <row r="38" spans="1:5" ht="50" customHeight="1" x14ac:dyDescent="0.35">
      <c r="A38" s="32" t="s">
        <v>663</v>
      </c>
      <c r="B38" s="60">
        <v>71</v>
      </c>
      <c r="C38" s="23" t="s">
        <v>664</v>
      </c>
      <c r="D38" s="20" t="s">
        <v>806</v>
      </c>
      <c r="E38" s="23" t="s">
        <v>248</v>
      </c>
    </row>
    <row r="39" spans="1:5" ht="50" customHeight="1" x14ac:dyDescent="0.35">
      <c r="A39" s="32" t="s">
        <v>807</v>
      </c>
      <c r="B39" s="60">
        <v>73</v>
      </c>
      <c r="C39" s="23" t="s">
        <v>808</v>
      </c>
      <c r="D39" s="20" t="s">
        <v>809</v>
      </c>
      <c r="E39" s="23" t="s">
        <v>248</v>
      </c>
    </row>
    <row r="40" spans="1:5" ht="50" customHeight="1" x14ac:dyDescent="0.35">
      <c r="A40" s="32" t="s">
        <v>665</v>
      </c>
      <c r="B40" s="60">
        <v>72</v>
      </c>
      <c r="C40" s="23" t="s">
        <v>799</v>
      </c>
      <c r="D40" s="20" t="s">
        <v>666</v>
      </c>
      <c r="E40" s="23" t="s">
        <v>248</v>
      </c>
    </row>
    <row r="41" spans="1:5" ht="50" customHeight="1" x14ac:dyDescent="0.35">
      <c r="A41" s="32" t="s">
        <v>678</v>
      </c>
      <c r="B41" s="60">
        <v>80</v>
      </c>
      <c r="C41" s="23" t="s">
        <v>812</v>
      </c>
      <c r="D41" s="20" t="s">
        <v>811</v>
      </c>
      <c r="E41" s="23" t="s">
        <v>249</v>
      </c>
    </row>
    <row r="42" spans="1:5" ht="50" customHeight="1" x14ac:dyDescent="0.35">
      <c r="A42" s="32" t="s">
        <v>679</v>
      </c>
      <c r="B42" s="60">
        <v>81</v>
      </c>
      <c r="C42" s="23" t="s">
        <v>800</v>
      </c>
      <c r="D42" s="20" t="s">
        <v>810</v>
      </c>
      <c r="E42" s="23" t="s">
        <v>249</v>
      </c>
    </row>
    <row r="43" spans="1:5" ht="50" customHeight="1" x14ac:dyDescent="0.35">
      <c r="A43" s="32" t="s">
        <v>681</v>
      </c>
      <c r="B43" s="60">
        <v>82</v>
      </c>
      <c r="C43" s="23" t="s">
        <v>801</v>
      </c>
      <c r="D43" s="20" t="s">
        <v>680</v>
      </c>
      <c r="E43" s="23" t="s">
        <v>249</v>
      </c>
    </row>
    <row r="44" spans="1:5" ht="50" customHeight="1" x14ac:dyDescent="0.35">
      <c r="A44" s="32" t="s">
        <v>684</v>
      </c>
      <c r="B44" s="60">
        <v>83</v>
      </c>
      <c r="C44" s="23" t="s">
        <v>682</v>
      </c>
      <c r="D44" s="20" t="s">
        <v>683</v>
      </c>
      <c r="E44" s="23" t="s">
        <v>249</v>
      </c>
    </row>
    <row r="45" spans="1:5" ht="50" customHeight="1" x14ac:dyDescent="0.35">
      <c r="A45" s="32" t="s">
        <v>686</v>
      </c>
      <c r="B45" s="60">
        <v>84</v>
      </c>
      <c r="C45" s="23" t="s">
        <v>685</v>
      </c>
      <c r="D45" s="20" t="s">
        <v>839</v>
      </c>
      <c r="E45" s="23" t="s">
        <v>249</v>
      </c>
    </row>
    <row r="46" spans="1:5" ht="50" customHeight="1" x14ac:dyDescent="0.35">
      <c r="A46" s="32" t="s">
        <v>689</v>
      </c>
      <c r="B46" s="60">
        <v>85</v>
      </c>
      <c r="C46" s="23" t="s">
        <v>688</v>
      </c>
      <c r="D46" s="20" t="s">
        <v>687</v>
      </c>
      <c r="E46" s="23" t="s">
        <v>249</v>
      </c>
    </row>
    <row r="47" spans="1:5" ht="50" customHeight="1" x14ac:dyDescent="0.35">
      <c r="A47" s="32" t="s">
        <v>874</v>
      </c>
      <c r="B47" s="60">
        <v>86</v>
      </c>
      <c r="C47" s="23" t="s">
        <v>690</v>
      </c>
      <c r="D47" s="20" t="s">
        <v>840</v>
      </c>
      <c r="E47" s="23" t="s">
        <v>249</v>
      </c>
    </row>
    <row r="48" spans="1:5" ht="94" customHeight="1" x14ac:dyDescent="0.35">
      <c r="A48" s="32" t="s">
        <v>875</v>
      </c>
      <c r="B48" s="60">
        <v>87</v>
      </c>
      <c r="C48" s="23" t="s">
        <v>841</v>
      </c>
      <c r="D48" s="20" t="s">
        <v>842</v>
      </c>
      <c r="E48" s="23" t="s">
        <v>249</v>
      </c>
    </row>
    <row r="49" spans="1:8" ht="50" customHeight="1" x14ac:dyDescent="0.35">
      <c r="A49" s="32" t="s">
        <v>460</v>
      </c>
      <c r="B49" s="60">
        <v>90</v>
      </c>
      <c r="C49" s="23" t="s">
        <v>712</v>
      </c>
      <c r="D49" s="6" t="s">
        <v>701</v>
      </c>
      <c r="E49" s="23" t="s">
        <v>250</v>
      </c>
    </row>
    <row r="50" spans="1:8" ht="50" customHeight="1" x14ac:dyDescent="0.35">
      <c r="A50" s="32" t="s">
        <v>709</v>
      </c>
      <c r="B50" s="60">
        <v>91</v>
      </c>
      <c r="C50" s="23" t="s">
        <v>713</v>
      </c>
      <c r="D50" s="20" t="s">
        <v>702</v>
      </c>
      <c r="E50" s="23" t="s">
        <v>250</v>
      </c>
    </row>
    <row r="51" spans="1:8" ht="50" customHeight="1" x14ac:dyDescent="0.35">
      <c r="A51" s="32" t="s">
        <v>461</v>
      </c>
      <c r="B51" s="60">
        <v>92</v>
      </c>
      <c r="C51" s="23" t="s">
        <v>289</v>
      </c>
      <c r="D51" s="20" t="s">
        <v>706</v>
      </c>
      <c r="E51" s="23" t="s">
        <v>250</v>
      </c>
    </row>
    <row r="52" spans="1:8" ht="50" customHeight="1" x14ac:dyDescent="0.35">
      <c r="A52" s="32" t="s">
        <v>710</v>
      </c>
      <c r="B52" s="60">
        <v>93</v>
      </c>
      <c r="C52" s="23" t="s">
        <v>714</v>
      </c>
      <c r="D52" s="20" t="s">
        <v>703</v>
      </c>
      <c r="E52" s="23" t="s">
        <v>250</v>
      </c>
    </row>
    <row r="53" spans="1:8" ht="50" customHeight="1" x14ac:dyDescent="0.35">
      <c r="A53" s="32" t="s">
        <v>711</v>
      </c>
      <c r="B53" s="60">
        <v>94</v>
      </c>
      <c r="C53" s="23" t="s">
        <v>715</v>
      </c>
      <c r="D53" s="20" t="s">
        <v>704</v>
      </c>
      <c r="E53" s="23" t="s">
        <v>250</v>
      </c>
    </row>
    <row r="54" spans="1:8" ht="50" customHeight="1" x14ac:dyDescent="0.35">
      <c r="A54" s="32" t="s">
        <v>716</v>
      </c>
      <c r="B54" s="60">
        <v>95</v>
      </c>
      <c r="C54" s="23" t="s">
        <v>717</v>
      </c>
      <c r="D54" s="20" t="s">
        <v>718</v>
      </c>
      <c r="E54" s="23" t="s">
        <v>250</v>
      </c>
    </row>
    <row r="55" spans="1:8" ht="50" customHeight="1" x14ac:dyDescent="0.35">
      <c r="A55" s="32" t="s">
        <v>719</v>
      </c>
      <c r="B55" s="60">
        <v>96</v>
      </c>
      <c r="C55" s="23" t="s">
        <v>720</v>
      </c>
      <c r="D55" s="20" t="s">
        <v>883</v>
      </c>
      <c r="E55" s="23" t="s">
        <v>250</v>
      </c>
    </row>
    <row r="56" spans="1:8" ht="37" customHeight="1" x14ac:dyDescent="0.35">
      <c r="A56" s="32" t="s">
        <v>723</v>
      </c>
      <c r="B56" s="60">
        <v>100</v>
      </c>
      <c r="C56" s="23" t="s">
        <v>725</v>
      </c>
      <c r="D56" s="20" t="s">
        <v>724</v>
      </c>
      <c r="E56" t="s">
        <v>251</v>
      </c>
    </row>
    <row r="57" spans="1:8" ht="29" x14ac:dyDescent="0.35">
      <c r="A57" s="32" t="s">
        <v>726</v>
      </c>
      <c r="B57" s="60">
        <v>101</v>
      </c>
      <c r="C57" s="23" t="s">
        <v>732</v>
      </c>
      <c r="D57" s="20" t="s">
        <v>733</v>
      </c>
      <c r="E57" s="23" t="s">
        <v>251</v>
      </c>
    </row>
    <row r="58" spans="1:8" ht="72.5" x14ac:dyDescent="0.35">
      <c r="A58" s="32" t="s">
        <v>727</v>
      </c>
      <c r="B58" s="60">
        <v>102</v>
      </c>
      <c r="C58" s="61" t="s">
        <v>802</v>
      </c>
      <c r="D58" s="20" t="s">
        <v>882</v>
      </c>
      <c r="E58" t="s">
        <v>251</v>
      </c>
      <c r="H58" s="47"/>
    </row>
    <row r="59" spans="1:8" ht="29" x14ac:dyDescent="0.35">
      <c r="A59" s="32" t="s">
        <v>728</v>
      </c>
      <c r="B59" s="60">
        <v>103</v>
      </c>
      <c r="C59" s="61" t="s">
        <v>803</v>
      </c>
      <c r="D59" s="20" t="s">
        <v>734</v>
      </c>
      <c r="E59" s="23" t="s">
        <v>251</v>
      </c>
    </row>
    <row r="60" spans="1:8" ht="29" x14ac:dyDescent="0.35">
      <c r="A60" s="32" t="s">
        <v>729</v>
      </c>
      <c r="B60" s="60">
        <v>104</v>
      </c>
      <c r="C60" s="61" t="s">
        <v>792</v>
      </c>
      <c r="D60" s="20" t="s">
        <v>735</v>
      </c>
      <c r="E60" t="s">
        <v>251</v>
      </c>
    </row>
    <row r="61" spans="1:8" ht="43.5" x14ac:dyDescent="0.35">
      <c r="A61" s="32" t="s">
        <v>730</v>
      </c>
      <c r="B61" s="60">
        <v>105</v>
      </c>
      <c r="C61" s="61" t="s">
        <v>804</v>
      </c>
      <c r="D61" s="20" t="s">
        <v>736</v>
      </c>
      <c r="E61" s="23" t="s">
        <v>251</v>
      </c>
    </row>
    <row r="62" spans="1:8" ht="29" x14ac:dyDescent="0.35">
      <c r="A62" s="32" t="s">
        <v>731</v>
      </c>
      <c r="B62" s="60">
        <v>106</v>
      </c>
      <c r="C62" s="61" t="s">
        <v>690</v>
      </c>
      <c r="D62" s="20" t="s">
        <v>737</v>
      </c>
      <c r="E62" t="s">
        <v>251</v>
      </c>
    </row>
  </sheetData>
  <phoneticPr fontId="5"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31B2C8CC-13D1-414B-9479-E5A01950910C}">
          <x14:formula1>
            <xm:f>steps!$I$2:$I$7</xm:f>
          </x14:formula1>
          <xm:sqref>F63:F1048576</xm:sqref>
        </x14:dataValidation>
        <x14:dataValidation type="list" allowBlank="1" showInputMessage="1" showErrorMessage="1" xr:uid="{32FCB832-F9B2-4C52-825A-7C11555558F5}">
          <x14:formula1>
            <xm:f>steps!$C$2:$C$7</xm:f>
          </x14:formula1>
          <xm:sqref>F2:F62</xm:sqref>
        </x14:dataValidation>
        <x14:dataValidation type="list" allowBlank="1" showInputMessage="1" showErrorMessage="1" xr:uid="{C9223A63-F9F4-7C4B-B4C7-5725105029D4}">
          <x14:formula1>
            <xm:f>petals!$C$2:$C$11</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M55"/>
  <sheetViews>
    <sheetView topLeftCell="B21" zoomScale="77" zoomScaleNormal="77" workbookViewId="0">
      <selection activeCell="C5" sqref="C5"/>
    </sheetView>
  </sheetViews>
  <sheetFormatPr defaultColWidth="8.6328125" defaultRowHeight="120" customHeight="1" x14ac:dyDescent="0.35"/>
  <cols>
    <col min="1" max="1" width="8.453125" style="41" customWidth="1"/>
    <col min="2" max="2" width="20.1796875" style="41" customWidth="1"/>
    <col min="3" max="3" width="38.36328125" style="6" customWidth="1"/>
    <col min="4" max="4" width="25" style="5" customWidth="1"/>
    <col min="5" max="5" width="26.6328125" style="5" customWidth="1"/>
    <col min="6" max="6" width="21.81640625" style="5" customWidth="1"/>
    <col min="7" max="7" width="20.453125" style="5" customWidth="1"/>
    <col min="8" max="8" width="76.6328125" style="6" customWidth="1"/>
    <col min="9" max="9" width="26.1796875" style="6" customWidth="1"/>
    <col min="10" max="10" width="11.36328125" style="5" customWidth="1"/>
    <col min="11" max="11" width="8.6328125" style="5"/>
    <col min="12" max="12" width="8.81640625" style="6" customWidth="1"/>
    <col min="13" max="13" width="11.453125" customWidth="1"/>
    <col min="14" max="14" width="10.81640625" customWidth="1"/>
    <col min="15" max="16" width="15.36328125" style="5" customWidth="1"/>
    <col min="17" max="17" width="19.453125" style="5" customWidth="1"/>
    <col min="18" max="18" width="16" style="5" customWidth="1"/>
    <col min="19" max="19" width="50.36328125" style="5" customWidth="1"/>
    <col min="20" max="21" width="25.1796875" style="7" customWidth="1"/>
    <col min="22" max="22" width="21.6328125" style="7" customWidth="1"/>
    <col min="23" max="23" width="21.6328125" style="15" customWidth="1"/>
    <col min="24" max="24" width="11.453125" style="15" customWidth="1"/>
    <col min="25" max="25" width="14.453125" style="15" customWidth="1"/>
    <col min="26" max="26" width="8.81640625" style="5"/>
    <col min="27" max="27" width="23.453125" style="5" customWidth="1"/>
    <col min="28" max="29" width="8.81640625" style="5"/>
    <col min="30" max="30" width="14.1796875" style="5" customWidth="1"/>
    <col min="31" max="31" width="15.453125" style="12" customWidth="1"/>
    <col min="32" max="32" width="24.453125" style="15" customWidth="1"/>
    <col min="33" max="33" width="39" style="15" customWidth="1"/>
    <col min="34" max="34" width="10.36328125" style="5" customWidth="1"/>
    <col min="35" max="35" width="22.81640625" style="5" customWidth="1"/>
    <col min="36" max="36" width="38.1796875" style="5" customWidth="1"/>
    <col min="37" max="37" width="13.1796875" style="5" customWidth="1"/>
    <col min="38" max="38" width="8.6328125" style="5"/>
    <col min="39" max="39" width="17.453125" style="7" customWidth="1"/>
    <col min="40" max="16384" width="8.6328125" style="5"/>
  </cols>
  <sheetData>
    <row r="1" spans="1:39" s="42" customFormat="1" ht="51" customHeight="1" x14ac:dyDescent="0.35">
      <c r="A1" s="34" t="s">
        <v>253</v>
      </c>
      <c r="B1" s="49" t="s">
        <v>233</v>
      </c>
      <c r="C1" s="42" t="s">
        <v>107</v>
      </c>
      <c r="D1" s="43" t="s">
        <v>489</v>
      </c>
      <c r="E1" s="42" t="s">
        <v>503</v>
      </c>
      <c r="F1" s="44" t="s">
        <v>500</v>
      </c>
      <c r="G1" s="44" t="s">
        <v>294</v>
      </c>
      <c r="H1" s="43" t="s">
        <v>257</v>
      </c>
      <c r="I1" s="43" t="s">
        <v>114</v>
      </c>
      <c r="J1" s="43" t="s">
        <v>115</v>
      </c>
      <c r="K1" s="42" t="s">
        <v>229</v>
      </c>
      <c r="L1" s="42" t="s">
        <v>9</v>
      </c>
      <c r="M1" s="42" t="s">
        <v>217</v>
      </c>
      <c r="N1" s="42" t="s">
        <v>230</v>
      </c>
      <c r="O1" s="45" t="s">
        <v>392</v>
      </c>
      <c r="P1" s="45" t="s">
        <v>850</v>
      </c>
      <c r="Q1" s="45" t="s">
        <v>851</v>
      </c>
      <c r="R1" s="46" t="s">
        <v>232</v>
      </c>
    </row>
    <row r="2" spans="1:39" ht="120" customHeight="1" x14ac:dyDescent="0.35">
      <c r="A2" s="35">
        <v>1</v>
      </c>
      <c r="B2" s="50">
        <v>1</v>
      </c>
      <c r="C2" s="6" t="s">
        <v>106</v>
      </c>
      <c r="D2" s="6" t="s">
        <v>244</v>
      </c>
      <c r="E2" s="5" t="s">
        <v>274</v>
      </c>
      <c r="F2" s="5" t="s">
        <v>886</v>
      </c>
      <c r="G2" s="5" t="s">
        <v>296</v>
      </c>
      <c r="H2" s="6" t="s">
        <v>862</v>
      </c>
      <c r="I2" s="6" t="s">
        <v>116</v>
      </c>
      <c r="J2" s="6" t="s">
        <v>147</v>
      </c>
      <c r="K2" s="5" t="s">
        <v>219</v>
      </c>
      <c r="L2" s="5" t="s">
        <v>53</v>
      </c>
      <c r="M2" s="5"/>
      <c r="N2" s="5"/>
      <c r="O2" s="7">
        <f>IF(ISBLANK(K2),"",LEN(Table5[[#This Row],[carbon_stars]]))</f>
        <v>5</v>
      </c>
      <c r="P2" s="7">
        <f t="shared" ref="P2:P33" si="0">LEN(H2)-LEN(SUBSTITUTE(H2," ",""))+1</f>
        <v>103</v>
      </c>
      <c r="Q2" s="7">
        <f t="shared" ref="Q2:Q33" si="1">LEN(I2)-LEN(SUBSTITUTE(I2," ",""))+1</f>
        <v>8</v>
      </c>
      <c r="R2" s="15" t="s">
        <v>349</v>
      </c>
      <c r="T2" s="5"/>
      <c r="U2" s="5"/>
      <c r="V2" s="5"/>
      <c r="W2" s="5"/>
      <c r="X2" s="5"/>
      <c r="Y2" s="5"/>
      <c r="AE2" s="5"/>
      <c r="AF2" s="5"/>
      <c r="AG2" s="5"/>
      <c r="AM2" s="5"/>
    </row>
    <row r="3" spans="1:39" ht="120" customHeight="1" x14ac:dyDescent="0.35">
      <c r="A3" s="36">
        <v>2</v>
      </c>
      <c r="B3" s="51">
        <v>2</v>
      </c>
      <c r="C3" s="6" t="s">
        <v>43</v>
      </c>
      <c r="D3" s="6" t="s">
        <v>244</v>
      </c>
      <c r="E3" s="5" t="s">
        <v>274</v>
      </c>
      <c r="F3" s="5" t="s">
        <v>886</v>
      </c>
      <c r="G3" s="5" t="s">
        <v>297</v>
      </c>
      <c r="H3" s="6" t="s">
        <v>881</v>
      </c>
      <c r="I3" s="6" t="s">
        <v>117</v>
      </c>
      <c r="J3" s="6" t="s">
        <v>148</v>
      </c>
      <c r="K3" s="5" t="s">
        <v>220</v>
      </c>
      <c r="L3" s="5" t="s">
        <v>51</v>
      </c>
      <c r="M3" s="5">
        <v>1</v>
      </c>
      <c r="N3" s="5"/>
      <c r="O3" s="7">
        <f>IF(ISBLANK(K3),"",LEN(Table5[[#This Row],[carbon_stars]]))</f>
        <v>3</v>
      </c>
      <c r="P3" s="7">
        <f t="shared" si="0"/>
        <v>96</v>
      </c>
      <c r="Q3" s="7">
        <f t="shared" si="1"/>
        <v>4</v>
      </c>
      <c r="R3" s="15"/>
      <c r="T3" s="5"/>
      <c r="U3" s="5"/>
      <c r="V3" s="5"/>
      <c r="W3" s="5"/>
      <c r="X3" s="5"/>
      <c r="Y3" s="5"/>
      <c r="AE3" s="5"/>
      <c r="AF3" s="5"/>
      <c r="AG3" s="5"/>
      <c r="AM3" s="5"/>
    </row>
    <row r="4" spans="1:39" ht="120" customHeight="1" x14ac:dyDescent="0.35">
      <c r="A4" s="35">
        <v>3</v>
      </c>
      <c r="B4" s="50">
        <v>3</v>
      </c>
      <c r="C4" s="6" t="s">
        <v>102</v>
      </c>
      <c r="D4" s="6" t="s">
        <v>244</v>
      </c>
      <c r="E4" s="5" t="s">
        <v>274</v>
      </c>
      <c r="F4" s="5" t="s">
        <v>886</v>
      </c>
      <c r="G4" s="5" t="s">
        <v>298</v>
      </c>
      <c r="H4" s="6" t="s">
        <v>864</v>
      </c>
      <c r="I4" s="9" t="s">
        <v>369</v>
      </c>
      <c r="J4" s="6" t="s">
        <v>149</v>
      </c>
      <c r="L4" s="5"/>
      <c r="M4" s="5"/>
      <c r="N4" s="5"/>
      <c r="O4" s="7" t="str">
        <f>IF(ISBLANK(K4),"",LEN(Table5[[#This Row],[carbon_stars]]))</f>
        <v/>
      </c>
      <c r="P4" s="7">
        <f t="shared" si="0"/>
        <v>104</v>
      </c>
      <c r="Q4" s="7">
        <f t="shared" si="1"/>
        <v>24</v>
      </c>
      <c r="R4" s="15" t="s">
        <v>347</v>
      </c>
      <c r="T4" s="5"/>
      <c r="U4" s="5"/>
      <c r="V4" s="5"/>
      <c r="W4" s="5"/>
      <c r="X4" s="5"/>
      <c r="Y4" s="5"/>
      <c r="AE4" s="5"/>
      <c r="AF4" s="5"/>
      <c r="AG4" s="5"/>
      <c r="AM4" s="5"/>
    </row>
    <row r="5" spans="1:39" ht="120" customHeight="1" x14ac:dyDescent="0.35">
      <c r="A5" s="36">
        <v>4</v>
      </c>
      <c r="B5" s="51">
        <v>4</v>
      </c>
      <c r="C5" s="6" t="s">
        <v>552</v>
      </c>
      <c r="D5" s="6" t="s">
        <v>244</v>
      </c>
      <c r="E5" s="5" t="s">
        <v>872</v>
      </c>
      <c r="F5" s="5" t="s">
        <v>886</v>
      </c>
      <c r="G5" s="5" t="s">
        <v>314</v>
      </c>
      <c r="H5" s="6" t="s">
        <v>553</v>
      </c>
      <c r="I5" s="6" t="s">
        <v>226</v>
      </c>
      <c r="J5" s="6" t="s">
        <v>167</v>
      </c>
      <c r="L5" s="5"/>
      <c r="M5" s="5"/>
      <c r="N5" s="5">
        <v>1</v>
      </c>
      <c r="O5" s="7" t="str">
        <f>IF(ISBLANK(K5),"",LEN(Table5[[#This Row],[carbon_stars]]))</f>
        <v/>
      </c>
      <c r="P5" s="7">
        <f t="shared" si="0"/>
        <v>82</v>
      </c>
      <c r="Q5" s="7">
        <f t="shared" si="1"/>
        <v>22</v>
      </c>
      <c r="R5" s="15"/>
      <c r="T5" s="5"/>
      <c r="U5" s="5"/>
      <c r="V5" s="5"/>
      <c r="W5" s="5"/>
      <c r="X5" s="5"/>
      <c r="Y5" s="5"/>
      <c r="AE5" s="5"/>
      <c r="AF5" s="5"/>
      <c r="AG5" s="5"/>
      <c r="AM5" s="5"/>
    </row>
    <row r="6" spans="1:39" ht="120" customHeight="1" x14ac:dyDescent="0.35">
      <c r="A6" s="37">
        <v>5</v>
      </c>
      <c r="B6" s="52">
        <v>5</v>
      </c>
      <c r="C6" s="11" t="s">
        <v>877</v>
      </c>
      <c r="D6" s="6" t="s">
        <v>244</v>
      </c>
      <c r="E6" s="5" t="s">
        <v>872</v>
      </c>
      <c r="F6" s="5" t="s">
        <v>886</v>
      </c>
      <c r="G6" s="5" t="s">
        <v>315</v>
      </c>
      <c r="H6" s="6" t="s">
        <v>861</v>
      </c>
      <c r="I6" s="6" t="s">
        <v>478</v>
      </c>
      <c r="J6" s="6" t="s">
        <v>479</v>
      </c>
      <c r="L6" s="5"/>
      <c r="M6" s="5"/>
      <c r="N6" s="5">
        <v>1</v>
      </c>
      <c r="O6" s="7" t="str">
        <f>IF(ISBLANK(K6),"",LEN(Table5[[#This Row],[carbon_stars]]))</f>
        <v/>
      </c>
      <c r="P6" s="7">
        <f t="shared" si="0"/>
        <v>105</v>
      </c>
      <c r="Q6" s="7">
        <f t="shared" si="1"/>
        <v>13</v>
      </c>
      <c r="R6" s="15" t="s">
        <v>355</v>
      </c>
      <c r="T6" s="5"/>
      <c r="U6" s="5"/>
      <c r="V6" s="5"/>
      <c r="W6" s="5"/>
      <c r="X6" s="5"/>
      <c r="Y6" s="5"/>
      <c r="AE6" s="5"/>
      <c r="AF6" s="5"/>
      <c r="AG6" s="5"/>
      <c r="AM6" s="5"/>
    </row>
    <row r="7" spans="1:39" ht="120" customHeight="1" x14ac:dyDescent="0.35">
      <c r="A7" s="38">
        <v>6</v>
      </c>
      <c r="B7" s="53">
        <v>6</v>
      </c>
      <c r="C7" s="11" t="s">
        <v>89</v>
      </c>
      <c r="D7" s="6" t="s">
        <v>244</v>
      </c>
      <c r="E7" s="5" t="s">
        <v>872</v>
      </c>
      <c r="F7" s="5" t="s">
        <v>886</v>
      </c>
      <c r="G7" s="5" t="s">
        <v>316</v>
      </c>
      <c r="H7" s="6" t="s">
        <v>203</v>
      </c>
      <c r="I7" s="6" t="s">
        <v>125</v>
      </c>
      <c r="J7" s="6" t="s">
        <v>168</v>
      </c>
      <c r="L7" s="5"/>
      <c r="M7" s="5"/>
      <c r="N7" s="5">
        <v>1</v>
      </c>
      <c r="O7" s="7" t="str">
        <f>IF(ISBLANK(K7),"",LEN(Table5[[#This Row],[carbon_stars]]))</f>
        <v/>
      </c>
      <c r="P7" s="7">
        <f t="shared" si="0"/>
        <v>102</v>
      </c>
      <c r="Q7" s="7">
        <f t="shared" si="1"/>
        <v>9</v>
      </c>
      <c r="R7" s="15" t="s">
        <v>356</v>
      </c>
      <c r="T7" s="5"/>
      <c r="U7" s="5"/>
      <c r="V7" s="5"/>
      <c r="W7" s="5"/>
      <c r="X7" s="5"/>
      <c r="Y7" s="5"/>
      <c r="AE7" s="5"/>
      <c r="AF7" s="5"/>
      <c r="AG7" s="5"/>
      <c r="AM7" s="5"/>
    </row>
    <row r="8" spans="1:39" ht="120" customHeight="1" x14ac:dyDescent="0.35">
      <c r="A8" s="39">
        <v>7</v>
      </c>
      <c r="B8" s="54">
        <v>7</v>
      </c>
      <c r="C8" s="17" t="s">
        <v>111</v>
      </c>
      <c r="D8" s="6" t="s">
        <v>244</v>
      </c>
      <c r="E8" s="5" t="s">
        <v>275</v>
      </c>
      <c r="F8" s="5" t="s">
        <v>886</v>
      </c>
      <c r="G8" s="5" t="s">
        <v>317</v>
      </c>
      <c r="H8" s="6" t="s">
        <v>554</v>
      </c>
      <c r="I8" s="6" t="s">
        <v>357</v>
      </c>
      <c r="J8" s="6" t="s">
        <v>169</v>
      </c>
      <c r="L8" s="5"/>
      <c r="M8" s="5">
        <v>1</v>
      </c>
      <c r="N8" s="5"/>
      <c r="O8" s="7" t="str">
        <f>IF(ISBLANK(K8),"",LEN(Table5[[#This Row],[carbon_stars]]))</f>
        <v/>
      </c>
      <c r="P8" s="7">
        <f t="shared" si="0"/>
        <v>104</v>
      </c>
      <c r="Q8" s="7">
        <f t="shared" si="1"/>
        <v>22</v>
      </c>
      <c r="R8" s="15"/>
      <c r="T8" s="5"/>
      <c r="U8" s="5"/>
      <c r="V8" s="5"/>
      <c r="W8" s="5"/>
      <c r="X8" s="5"/>
      <c r="Y8" s="5"/>
      <c r="AE8" s="5"/>
      <c r="AF8" s="5"/>
      <c r="AG8" s="5"/>
      <c r="AM8" s="5"/>
    </row>
    <row r="9" spans="1:39" ht="120" customHeight="1" x14ac:dyDescent="0.35">
      <c r="A9" s="36">
        <v>8</v>
      </c>
      <c r="B9" s="51">
        <v>8</v>
      </c>
      <c r="C9" s="6" t="s">
        <v>44</v>
      </c>
      <c r="D9" s="6" t="s">
        <v>244</v>
      </c>
      <c r="E9" s="5" t="s">
        <v>275</v>
      </c>
      <c r="F9" s="5" t="s">
        <v>886</v>
      </c>
      <c r="G9" s="5" t="s">
        <v>318</v>
      </c>
      <c r="H9" s="6" t="s">
        <v>555</v>
      </c>
      <c r="I9" s="6" t="s">
        <v>358</v>
      </c>
      <c r="J9" s="6" t="s">
        <v>170</v>
      </c>
      <c r="K9" s="5" t="s">
        <v>220</v>
      </c>
      <c r="L9" s="5" t="s">
        <v>51</v>
      </c>
      <c r="M9" s="5"/>
      <c r="N9" s="5"/>
      <c r="O9" s="7">
        <f>IF(ISBLANK(K9),"",LEN(Table5[[#This Row],[carbon_stars]]))</f>
        <v>3</v>
      </c>
      <c r="P9" s="7">
        <f t="shared" si="0"/>
        <v>81</v>
      </c>
      <c r="Q9" s="7">
        <f t="shared" si="1"/>
        <v>26</v>
      </c>
      <c r="R9" s="15"/>
      <c r="T9" s="5"/>
      <c r="U9" s="5"/>
      <c r="V9" s="5"/>
      <c r="W9" s="5"/>
      <c r="X9" s="5"/>
      <c r="Y9" s="5"/>
      <c r="AE9" s="5"/>
      <c r="AF9" s="5"/>
      <c r="AG9" s="5"/>
      <c r="AM9" s="5"/>
    </row>
    <row r="10" spans="1:39" ht="120" customHeight="1" x14ac:dyDescent="0.35">
      <c r="A10" s="35">
        <v>9</v>
      </c>
      <c r="B10" s="50">
        <v>9</v>
      </c>
      <c r="C10" s="6" t="s">
        <v>85</v>
      </c>
      <c r="D10" s="6" t="s">
        <v>244</v>
      </c>
      <c r="E10" s="5" t="s">
        <v>276</v>
      </c>
      <c r="F10" s="5" t="s">
        <v>270</v>
      </c>
      <c r="G10" s="5" t="s">
        <v>319</v>
      </c>
      <c r="H10" s="6" t="s">
        <v>204</v>
      </c>
      <c r="I10" s="6" t="s">
        <v>195</v>
      </c>
      <c r="J10" s="6" t="s">
        <v>194</v>
      </c>
      <c r="K10" s="5" t="s">
        <v>223</v>
      </c>
      <c r="L10" s="5" t="s">
        <v>51</v>
      </c>
      <c r="M10" s="5">
        <v>1</v>
      </c>
      <c r="N10" s="5"/>
      <c r="O10" s="7">
        <f>IF(ISBLANK(K10),"",LEN(Table5[[#This Row],[carbon_stars]]))</f>
        <v>1</v>
      </c>
      <c r="P10" s="7">
        <f t="shared" si="0"/>
        <v>73</v>
      </c>
      <c r="Q10" s="7">
        <f t="shared" si="1"/>
        <v>15</v>
      </c>
      <c r="R10" s="15"/>
      <c r="T10" s="5"/>
      <c r="U10" s="5"/>
      <c r="V10" s="5"/>
      <c r="W10" s="5"/>
      <c r="X10" s="5"/>
      <c r="Y10" s="5"/>
      <c r="AE10" s="5"/>
      <c r="AF10" s="5"/>
      <c r="AG10" s="5"/>
      <c r="AM10" s="5"/>
    </row>
    <row r="11" spans="1:39" ht="120" customHeight="1" x14ac:dyDescent="0.35">
      <c r="A11" s="36">
        <v>10</v>
      </c>
      <c r="B11" s="51">
        <v>10</v>
      </c>
      <c r="C11" s="6" t="s">
        <v>12</v>
      </c>
      <c r="D11" s="6" t="s">
        <v>244</v>
      </c>
      <c r="E11" s="5" t="s">
        <v>276</v>
      </c>
      <c r="F11" s="5" t="s">
        <v>270</v>
      </c>
      <c r="G11" s="5" t="s">
        <v>320</v>
      </c>
      <c r="H11" s="6" t="s">
        <v>205</v>
      </c>
      <c r="I11" s="6" t="s">
        <v>359</v>
      </c>
      <c r="J11" s="6" t="s">
        <v>171</v>
      </c>
      <c r="K11" s="5" t="s">
        <v>223</v>
      </c>
      <c r="L11" s="5" t="s">
        <v>51</v>
      </c>
      <c r="M11" s="5">
        <v>1</v>
      </c>
      <c r="N11" s="5"/>
      <c r="O11" s="7">
        <f>IF(ISBLANK(K11),"",LEN(Table5[[#This Row],[carbon_stars]]))</f>
        <v>1</v>
      </c>
      <c r="P11" s="7">
        <f t="shared" si="0"/>
        <v>93</v>
      </c>
      <c r="Q11" s="7">
        <f t="shared" si="1"/>
        <v>7</v>
      </c>
      <c r="R11" s="15"/>
      <c r="T11" s="5"/>
      <c r="U11" s="5"/>
      <c r="V11" s="5"/>
      <c r="W11" s="5"/>
      <c r="X11" s="5"/>
      <c r="Y11" s="5"/>
      <c r="AE11" s="5"/>
      <c r="AF11" s="5"/>
      <c r="AG11" s="5"/>
      <c r="AM11" s="5"/>
    </row>
    <row r="12" spans="1:39" ht="120" customHeight="1" x14ac:dyDescent="0.35">
      <c r="A12" s="35">
        <v>11</v>
      </c>
      <c r="B12" s="50">
        <v>11</v>
      </c>
      <c r="C12" s="6" t="s">
        <v>14</v>
      </c>
      <c r="D12" s="6" t="s">
        <v>244</v>
      </c>
      <c r="E12" s="5" t="s">
        <v>276</v>
      </c>
      <c r="F12" s="5" t="s">
        <v>270</v>
      </c>
      <c r="G12" s="5" t="s">
        <v>321</v>
      </c>
      <c r="H12" s="6" t="s">
        <v>472</v>
      </c>
      <c r="I12" s="6" t="s">
        <v>126</v>
      </c>
      <c r="J12" s="6" t="s">
        <v>172</v>
      </c>
      <c r="K12" s="5" t="s">
        <v>223</v>
      </c>
      <c r="L12" s="5" t="s">
        <v>52</v>
      </c>
      <c r="M12" s="5"/>
      <c r="N12" s="5"/>
      <c r="O12" s="7">
        <f>IF(ISBLANK(K12),"",LEN(Table5[[#This Row],[carbon_stars]]))</f>
        <v>1</v>
      </c>
      <c r="P12" s="7">
        <f t="shared" si="0"/>
        <v>85</v>
      </c>
      <c r="Q12" s="7">
        <f t="shared" si="1"/>
        <v>14</v>
      </c>
      <c r="R12" s="15"/>
      <c r="T12" s="5"/>
      <c r="U12" s="5"/>
      <c r="V12" s="5"/>
      <c r="W12" s="5"/>
      <c r="X12" s="5"/>
      <c r="Y12" s="5"/>
      <c r="AE12" s="5"/>
      <c r="AF12" s="5"/>
      <c r="AG12" s="5"/>
      <c r="AM12" s="5"/>
    </row>
    <row r="13" spans="1:39" ht="120" customHeight="1" x14ac:dyDescent="0.35">
      <c r="A13" s="36">
        <v>12</v>
      </c>
      <c r="B13" s="51">
        <v>12</v>
      </c>
      <c r="C13" s="6" t="s">
        <v>15</v>
      </c>
      <c r="D13" s="6" t="s">
        <v>244</v>
      </c>
      <c r="E13" s="5" t="s">
        <v>276</v>
      </c>
      <c r="F13" s="5" t="s">
        <v>270</v>
      </c>
      <c r="G13" s="5" t="s">
        <v>322</v>
      </c>
      <c r="H13" s="6" t="s">
        <v>206</v>
      </c>
      <c r="I13" s="6" t="s">
        <v>360</v>
      </c>
      <c r="J13" s="6" t="s">
        <v>173</v>
      </c>
      <c r="K13" s="5" t="s">
        <v>221</v>
      </c>
      <c r="L13" s="5" t="s">
        <v>51</v>
      </c>
      <c r="M13" s="5">
        <v>1</v>
      </c>
      <c r="N13" s="5"/>
      <c r="O13" s="7">
        <f>IF(ISBLANK(K13),"",LEN(Table5[[#This Row],[carbon_stars]]))</f>
        <v>2</v>
      </c>
      <c r="P13" s="7">
        <f t="shared" si="0"/>
        <v>84</v>
      </c>
      <c r="Q13" s="7">
        <f t="shared" si="1"/>
        <v>19</v>
      </c>
      <c r="R13" s="15"/>
      <c r="T13" s="5"/>
      <c r="U13" s="5"/>
      <c r="V13" s="5"/>
      <c r="W13" s="5"/>
      <c r="X13" s="5"/>
      <c r="Y13" s="5"/>
      <c r="AE13" s="5"/>
      <c r="AF13" s="5"/>
      <c r="AG13" s="5"/>
      <c r="AM13" s="5"/>
    </row>
    <row r="14" spans="1:39" ht="120" customHeight="1" x14ac:dyDescent="0.35">
      <c r="A14" s="35">
        <v>13</v>
      </c>
      <c r="B14" s="50">
        <v>13</v>
      </c>
      <c r="C14" s="6" t="s">
        <v>46</v>
      </c>
      <c r="D14" s="6" t="s">
        <v>244</v>
      </c>
      <c r="E14" s="5" t="s">
        <v>276</v>
      </c>
      <c r="F14" s="5" t="s">
        <v>270</v>
      </c>
      <c r="G14" s="5" t="s">
        <v>323</v>
      </c>
      <c r="H14" s="6" t="s">
        <v>207</v>
      </c>
      <c r="I14" s="6" t="s">
        <v>127</v>
      </c>
      <c r="J14" s="6" t="s">
        <v>174</v>
      </c>
      <c r="K14" s="5" t="s">
        <v>221</v>
      </c>
      <c r="L14" s="5" t="s">
        <v>51</v>
      </c>
      <c r="M14" s="5">
        <v>1</v>
      </c>
      <c r="N14" s="5"/>
      <c r="O14" s="7">
        <f>IF(ISBLANK(K14),"",LEN(Table5[[#This Row],[carbon_stars]]))</f>
        <v>2</v>
      </c>
      <c r="P14" s="7">
        <f t="shared" si="0"/>
        <v>98</v>
      </c>
      <c r="Q14" s="7">
        <f t="shared" si="1"/>
        <v>6</v>
      </c>
      <c r="R14" s="15"/>
      <c r="T14" s="5"/>
      <c r="U14" s="5"/>
      <c r="V14" s="5"/>
      <c r="W14" s="5"/>
      <c r="X14" s="5"/>
      <c r="Y14" s="5"/>
      <c r="AE14" s="5"/>
      <c r="AF14" s="5"/>
      <c r="AG14" s="5"/>
      <c r="AM14" s="5"/>
    </row>
    <row r="15" spans="1:39" ht="120" customHeight="1" x14ac:dyDescent="0.35">
      <c r="A15" s="36">
        <v>14</v>
      </c>
      <c r="B15" s="51">
        <v>14</v>
      </c>
      <c r="C15" s="6" t="s">
        <v>556</v>
      </c>
      <c r="D15" s="6" t="s">
        <v>244</v>
      </c>
      <c r="E15" s="5" t="s">
        <v>277</v>
      </c>
      <c r="F15" s="5" t="s">
        <v>270</v>
      </c>
      <c r="G15" s="5" t="s">
        <v>324</v>
      </c>
      <c r="H15" s="6" t="s">
        <v>860</v>
      </c>
      <c r="I15" s="6" t="s">
        <v>128</v>
      </c>
      <c r="J15" s="6" t="s">
        <v>175</v>
      </c>
      <c r="K15" s="5" t="s">
        <v>221</v>
      </c>
      <c r="L15" s="5" t="s">
        <v>51</v>
      </c>
      <c r="M15" s="5">
        <v>1</v>
      </c>
      <c r="N15" s="5"/>
      <c r="O15" s="7">
        <f>IF(ISBLANK(K15),"",LEN(Table5[[#This Row],[carbon_stars]]))</f>
        <v>2</v>
      </c>
      <c r="P15" s="7">
        <f t="shared" si="0"/>
        <v>103</v>
      </c>
      <c r="Q15" s="7">
        <f t="shared" si="1"/>
        <v>12</v>
      </c>
      <c r="R15" s="15" t="s">
        <v>361</v>
      </c>
      <c r="T15" s="5"/>
      <c r="U15" s="5"/>
      <c r="V15" s="5"/>
      <c r="W15" s="5"/>
      <c r="X15" s="5"/>
      <c r="Y15" s="5"/>
      <c r="AE15" s="5"/>
      <c r="AF15" s="5"/>
      <c r="AG15" s="5"/>
      <c r="AM15" s="5"/>
    </row>
    <row r="16" spans="1:39" ht="120" customHeight="1" x14ac:dyDescent="0.35">
      <c r="A16" s="35">
        <v>15</v>
      </c>
      <c r="B16" s="50">
        <v>15</v>
      </c>
      <c r="C16" s="6" t="s">
        <v>17</v>
      </c>
      <c r="D16" s="6" t="s">
        <v>244</v>
      </c>
      <c r="E16" s="5" t="s">
        <v>277</v>
      </c>
      <c r="F16" s="5" t="s">
        <v>270</v>
      </c>
      <c r="G16" s="5" t="s">
        <v>325</v>
      </c>
      <c r="H16" s="6" t="s">
        <v>208</v>
      </c>
      <c r="I16" s="6" t="s">
        <v>129</v>
      </c>
      <c r="J16" s="6" t="s">
        <v>176</v>
      </c>
      <c r="K16" s="5" t="s">
        <v>221</v>
      </c>
      <c r="L16" s="5" t="s">
        <v>51</v>
      </c>
      <c r="M16" s="5">
        <v>1</v>
      </c>
      <c r="N16" s="5"/>
      <c r="O16" s="7">
        <f>IF(ISBLANK(K16),"",LEN(Table5[[#This Row],[carbon_stars]]))</f>
        <v>2</v>
      </c>
      <c r="P16" s="7">
        <f t="shared" si="0"/>
        <v>88</v>
      </c>
      <c r="Q16" s="7">
        <f t="shared" si="1"/>
        <v>9</v>
      </c>
      <c r="R16" s="15" t="s">
        <v>362</v>
      </c>
      <c r="T16" s="5"/>
      <c r="U16" s="5"/>
      <c r="V16" s="5"/>
      <c r="W16" s="5"/>
      <c r="X16" s="5"/>
      <c r="Y16" s="5"/>
      <c r="AE16" s="5"/>
      <c r="AF16" s="5"/>
      <c r="AG16" s="5"/>
      <c r="AM16" s="5"/>
    </row>
    <row r="17" spans="1:39" ht="120" customHeight="1" x14ac:dyDescent="0.35">
      <c r="A17" s="36">
        <v>16</v>
      </c>
      <c r="B17" s="51">
        <v>16</v>
      </c>
      <c r="C17" s="6" t="s">
        <v>41</v>
      </c>
      <c r="D17" s="6" t="s">
        <v>244</v>
      </c>
      <c r="E17" s="5" t="s">
        <v>277</v>
      </c>
      <c r="F17" s="5" t="s">
        <v>270</v>
      </c>
      <c r="G17" s="5" t="s">
        <v>326</v>
      </c>
      <c r="H17" s="6" t="s">
        <v>865</v>
      </c>
      <c r="I17" s="6" t="s">
        <v>130</v>
      </c>
      <c r="J17" s="6" t="s">
        <v>177</v>
      </c>
      <c r="K17" s="5" t="s">
        <v>221</v>
      </c>
      <c r="L17" s="5" t="s">
        <v>51</v>
      </c>
      <c r="M17" s="5">
        <v>1</v>
      </c>
      <c r="N17" s="5"/>
      <c r="O17" s="7">
        <f>IF(ISBLANK(K17),"",LEN(Table5[[#This Row],[carbon_stars]]))</f>
        <v>2</v>
      </c>
      <c r="P17" s="7">
        <f t="shared" si="0"/>
        <v>89</v>
      </c>
      <c r="Q17" s="7">
        <f t="shared" si="1"/>
        <v>10</v>
      </c>
      <c r="R17" s="15"/>
      <c r="T17" s="5"/>
      <c r="U17" s="5"/>
      <c r="V17" s="5"/>
      <c r="W17" s="5"/>
      <c r="X17" s="5"/>
      <c r="Y17" s="5"/>
      <c r="AE17" s="5"/>
      <c r="AF17" s="5"/>
      <c r="AG17" s="5"/>
      <c r="AM17" s="5"/>
    </row>
    <row r="18" spans="1:39" ht="120" customHeight="1" x14ac:dyDescent="0.35">
      <c r="A18" s="35">
        <v>17</v>
      </c>
      <c r="B18" s="50">
        <v>17</v>
      </c>
      <c r="C18" s="6" t="s">
        <v>84</v>
      </c>
      <c r="D18" s="6" t="s">
        <v>244</v>
      </c>
      <c r="E18" s="5" t="s">
        <v>278</v>
      </c>
      <c r="F18" s="5" t="s">
        <v>270</v>
      </c>
      <c r="G18" s="5" t="s">
        <v>327</v>
      </c>
      <c r="H18" s="6" t="s">
        <v>473</v>
      </c>
      <c r="I18" s="6" t="s">
        <v>131</v>
      </c>
      <c r="J18" s="6" t="s">
        <v>178</v>
      </c>
      <c r="K18" s="5" t="s">
        <v>223</v>
      </c>
      <c r="L18" s="5" t="s">
        <v>51</v>
      </c>
      <c r="M18" s="5">
        <v>1</v>
      </c>
      <c r="N18" s="5"/>
      <c r="O18" s="7">
        <f>IF(ISBLANK(K18),"",LEN(Table5[[#This Row],[carbon_stars]]))</f>
        <v>1</v>
      </c>
      <c r="P18" s="7">
        <f t="shared" si="0"/>
        <v>94</v>
      </c>
      <c r="Q18" s="7">
        <f t="shared" si="1"/>
        <v>20</v>
      </c>
      <c r="R18" s="15"/>
      <c r="T18" s="5"/>
      <c r="U18" s="5"/>
      <c r="V18" s="5"/>
      <c r="W18" s="5"/>
      <c r="X18" s="5"/>
      <c r="Y18" s="5"/>
      <c r="AE18" s="5"/>
      <c r="AF18" s="5"/>
      <c r="AG18" s="5"/>
      <c r="AM18" s="5"/>
    </row>
    <row r="19" spans="1:39" ht="120" customHeight="1" x14ac:dyDescent="0.35">
      <c r="A19" s="36">
        <v>18</v>
      </c>
      <c r="B19" s="51">
        <v>18</v>
      </c>
      <c r="C19" s="6" t="s">
        <v>10</v>
      </c>
      <c r="D19" s="6" t="s">
        <v>244</v>
      </c>
      <c r="E19" s="5" t="s">
        <v>278</v>
      </c>
      <c r="F19" s="5" t="s">
        <v>270</v>
      </c>
      <c r="G19" s="5" t="s">
        <v>328</v>
      </c>
      <c r="H19" s="6" t="s">
        <v>209</v>
      </c>
      <c r="I19" s="6" t="s">
        <v>132</v>
      </c>
      <c r="J19" s="6" t="s">
        <v>179</v>
      </c>
      <c r="K19" s="5" t="s">
        <v>221</v>
      </c>
      <c r="L19" s="5" t="s">
        <v>51</v>
      </c>
      <c r="M19" s="5">
        <v>1</v>
      </c>
      <c r="N19" s="5"/>
      <c r="O19" s="7">
        <f>IF(ISBLANK(K19),"",LEN(Table5[[#This Row],[carbon_stars]]))</f>
        <v>2</v>
      </c>
      <c r="P19" s="7">
        <f t="shared" si="0"/>
        <v>105</v>
      </c>
      <c r="Q19" s="7">
        <f t="shared" si="1"/>
        <v>15</v>
      </c>
      <c r="R19" s="15"/>
      <c r="T19" s="5"/>
      <c r="U19" s="5"/>
      <c r="V19" s="5"/>
      <c r="W19" s="5"/>
      <c r="X19" s="5"/>
      <c r="Y19" s="5"/>
      <c r="AE19" s="5"/>
      <c r="AF19" s="5"/>
      <c r="AG19" s="5"/>
      <c r="AM19" s="5"/>
    </row>
    <row r="20" spans="1:39" ht="120" customHeight="1" x14ac:dyDescent="0.35">
      <c r="A20" s="35">
        <v>19</v>
      </c>
      <c r="B20" s="50">
        <v>19</v>
      </c>
      <c r="C20" s="6" t="s">
        <v>83</v>
      </c>
      <c r="D20" s="6" t="s">
        <v>244</v>
      </c>
      <c r="E20" s="5" t="s">
        <v>278</v>
      </c>
      <c r="F20" s="5" t="s">
        <v>270</v>
      </c>
      <c r="G20" s="5" t="s">
        <v>329</v>
      </c>
      <c r="H20" s="6" t="s">
        <v>210</v>
      </c>
      <c r="I20" s="6" t="s">
        <v>363</v>
      </c>
      <c r="J20" s="6" t="s">
        <v>180</v>
      </c>
      <c r="K20" s="5" t="s">
        <v>220</v>
      </c>
      <c r="L20" s="5" t="s">
        <v>53</v>
      </c>
      <c r="M20" s="5"/>
      <c r="N20" s="5"/>
      <c r="O20" s="7">
        <f>IF(ISBLANK(K20),"",LEN(Table5[[#This Row],[carbon_stars]]))</f>
        <v>3</v>
      </c>
      <c r="P20" s="7">
        <f t="shared" si="0"/>
        <v>97</v>
      </c>
      <c r="Q20" s="7">
        <f t="shared" si="1"/>
        <v>10</v>
      </c>
      <c r="R20" s="15"/>
      <c r="T20" s="5"/>
      <c r="U20" s="5"/>
      <c r="V20" s="5"/>
      <c r="W20" s="5"/>
      <c r="X20" s="5"/>
      <c r="Y20" s="5"/>
      <c r="AE20" s="5"/>
      <c r="AF20" s="5"/>
      <c r="AG20" s="5"/>
      <c r="AM20" s="5"/>
    </row>
    <row r="21" spans="1:39" ht="120" customHeight="1" x14ac:dyDescent="0.35">
      <c r="A21" s="36">
        <v>20</v>
      </c>
      <c r="B21" s="51">
        <v>20</v>
      </c>
      <c r="C21" s="6" t="s">
        <v>16</v>
      </c>
      <c r="D21" s="6" t="s">
        <v>244</v>
      </c>
      <c r="E21" s="5" t="s">
        <v>278</v>
      </c>
      <c r="F21" s="5" t="s">
        <v>270</v>
      </c>
      <c r="G21" s="5" t="s">
        <v>330</v>
      </c>
      <c r="H21" s="6" t="s">
        <v>211</v>
      </c>
      <c r="I21" s="6" t="s">
        <v>133</v>
      </c>
      <c r="J21" s="6" t="s">
        <v>181</v>
      </c>
      <c r="K21" s="5" t="s">
        <v>221</v>
      </c>
      <c r="L21" s="5" t="s">
        <v>51</v>
      </c>
      <c r="M21" s="5">
        <v>1</v>
      </c>
      <c r="N21" s="5"/>
      <c r="O21" s="7">
        <f>IF(ISBLANK(K21),"",LEN(Table5[[#This Row],[carbon_stars]]))</f>
        <v>2</v>
      </c>
      <c r="P21" s="7">
        <f t="shared" si="0"/>
        <v>102</v>
      </c>
      <c r="Q21" s="7">
        <f t="shared" si="1"/>
        <v>13</v>
      </c>
      <c r="R21" s="15"/>
      <c r="T21" s="5"/>
      <c r="U21" s="5"/>
      <c r="V21" s="5"/>
      <c r="W21" s="5"/>
      <c r="X21" s="5"/>
      <c r="Y21" s="5"/>
      <c r="AE21" s="5"/>
      <c r="AF21" s="5"/>
      <c r="AG21" s="5"/>
      <c r="AM21" s="5"/>
    </row>
    <row r="22" spans="1:39" ht="120" customHeight="1" x14ac:dyDescent="0.35">
      <c r="A22" s="35">
        <v>21</v>
      </c>
      <c r="B22" s="50">
        <v>21</v>
      </c>
      <c r="C22" s="6" t="s">
        <v>228</v>
      </c>
      <c r="D22" s="6" t="s">
        <v>244</v>
      </c>
      <c r="E22" s="5" t="s">
        <v>278</v>
      </c>
      <c r="F22" s="5" t="s">
        <v>270</v>
      </c>
      <c r="G22" s="5" t="s">
        <v>331</v>
      </c>
      <c r="H22" s="6" t="s">
        <v>212</v>
      </c>
      <c r="I22" s="6" t="s">
        <v>134</v>
      </c>
      <c r="J22" s="6" t="s">
        <v>154</v>
      </c>
      <c r="K22" s="5" t="s">
        <v>221</v>
      </c>
      <c r="L22" s="5" t="s">
        <v>51</v>
      </c>
      <c r="M22" s="5">
        <v>1</v>
      </c>
      <c r="N22" s="5"/>
      <c r="O22" s="7">
        <f>IF(ISBLANK(K22),"",LEN(Table5[[#This Row],[carbon_stars]]))</f>
        <v>2</v>
      </c>
      <c r="P22" s="7">
        <f t="shared" si="0"/>
        <v>102</v>
      </c>
      <c r="Q22" s="7">
        <f t="shared" si="1"/>
        <v>9</v>
      </c>
      <c r="R22" s="15"/>
      <c r="T22" s="5"/>
      <c r="U22" s="5"/>
      <c r="V22" s="5"/>
      <c r="W22" s="5"/>
      <c r="X22" s="5"/>
      <c r="Y22" s="5"/>
      <c r="AE22" s="5"/>
      <c r="AF22" s="5"/>
      <c r="AG22" s="5"/>
      <c r="AM22" s="5"/>
    </row>
    <row r="23" spans="1:39" ht="120" customHeight="1" x14ac:dyDescent="0.35">
      <c r="A23" s="36">
        <v>22</v>
      </c>
      <c r="B23" s="51">
        <v>22</v>
      </c>
      <c r="C23" s="6" t="s">
        <v>11</v>
      </c>
      <c r="D23" s="6" t="s">
        <v>244</v>
      </c>
      <c r="E23" s="5" t="s">
        <v>279</v>
      </c>
      <c r="F23" s="5" t="s">
        <v>270</v>
      </c>
      <c r="G23" s="5" t="s">
        <v>332</v>
      </c>
      <c r="H23" s="6" t="s">
        <v>213</v>
      </c>
      <c r="I23" s="6" t="s">
        <v>135</v>
      </c>
      <c r="J23" s="6" t="s">
        <v>182</v>
      </c>
      <c r="K23" s="5" t="s">
        <v>220</v>
      </c>
      <c r="L23" s="5" t="s">
        <v>52</v>
      </c>
      <c r="M23" s="5"/>
      <c r="N23" s="5"/>
      <c r="O23" s="7">
        <f>IF(ISBLANK(K23),"",LEN(Table5[[#This Row],[carbon_stars]]))</f>
        <v>3</v>
      </c>
      <c r="P23" s="7">
        <f t="shared" si="0"/>
        <v>92</v>
      </c>
      <c r="Q23" s="7">
        <f t="shared" si="1"/>
        <v>5</v>
      </c>
      <c r="R23" s="15"/>
      <c r="T23" s="5"/>
      <c r="U23" s="5"/>
      <c r="V23" s="5"/>
      <c r="W23" s="5"/>
      <c r="X23" s="5"/>
      <c r="Y23" s="5"/>
      <c r="AE23" s="5"/>
      <c r="AF23" s="5"/>
      <c r="AG23" s="5"/>
      <c r="AM23" s="5"/>
    </row>
    <row r="24" spans="1:39" ht="120" customHeight="1" x14ac:dyDescent="0.35">
      <c r="A24" s="35">
        <v>23</v>
      </c>
      <c r="B24" s="50">
        <v>23</v>
      </c>
      <c r="C24" s="6" t="s">
        <v>32</v>
      </c>
      <c r="D24" s="6" t="s">
        <v>244</v>
      </c>
      <c r="E24" s="5" t="s">
        <v>279</v>
      </c>
      <c r="F24" s="5" t="s">
        <v>270</v>
      </c>
      <c r="G24" s="5" t="s">
        <v>333</v>
      </c>
      <c r="H24" s="6" t="s">
        <v>853</v>
      </c>
      <c r="I24" s="6" t="s">
        <v>136</v>
      </c>
      <c r="J24" s="6" t="s">
        <v>888</v>
      </c>
      <c r="K24" s="5" t="s">
        <v>220</v>
      </c>
      <c r="L24" s="5" t="s">
        <v>50</v>
      </c>
      <c r="M24" s="5"/>
      <c r="N24" s="5">
        <v>1</v>
      </c>
      <c r="O24" s="7">
        <f>IF(ISBLANK(K24),"",LEN(Table5[[#This Row],[carbon_stars]]))</f>
        <v>3</v>
      </c>
      <c r="P24" s="7">
        <f t="shared" si="0"/>
        <v>103</v>
      </c>
      <c r="Q24" s="7">
        <f t="shared" si="1"/>
        <v>9</v>
      </c>
      <c r="R24" s="15"/>
      <c r="T24" s="5"/>
      <c r="U24" s="5"/>
      <c r="V24" s="5"/>
      <c r="W24" s="5"/>
      <c r="X24" s="5"/>
      <c r="Y24" s="5"/>
      <c r="AE24" s="5"/>
      <c r="AF24" s="5"/>
      <c r="AG24" s="5"/>
      <c r="AM24" s="5"/>
    </row>
    <row r="25" spans="1:39" ht="120" customHeight="1" x14ac:dyDescent="0.35">
      <c r="A25" s="36">
        <v>24</v>
      </c>
      <c r="B25" s="51">
        <v>24</v>
      </c>
      <c r="C25" s="6" t="s">
        <v>58</v>
      </c>
      <c r="D25" s="6" t="s">
        <v>244</v>
      </c>
      <c r="E25" s="5" t="s">
        <v>279</v>
      </c>
      <c r="F25" s="5" t="s">
        <v>270</v>
      </c>
      <c r="G25" s="5" t="s">
        <v>334</v>
      </c>
      <c r="H25" s="6" t="s">
        <v>878</v>
      </c>
      <c r="I25" s="6" t="s">
        <v>137</v>
      </c>
      <c r="J25" s="6" t="s">
        <v>183</v>
      </c>
      <c r="K25" s="5" t="s">
        <v>221</v>
      </c>
      <c r="L25" s="5" t="s">
        <v>51</v>
      </c>
      <c r="M25" s="5">
        <v>1</v>
      </c>
      <c r="N25" s="5"/>
      <c r="O25" s="7">
        <f>IF(ISBLANK(K25),"",LEN(Table5[[#This Row],[carbon_stars]]))</f>
        <v>2</v>
      </c>
      <c r="P25" s="7">
        <f t="shared" si="0"/>
        <v>96</v>
      </c>
      <c r="Q25" s="7">
        <f t="shared" si="1"/>
        <v>6</v>
      </c>
      <c r="R25" s="15" t="s">
        <v>364</v>
      </c>
      <c r="T25" s="5"/>
      <c r="U25" s="5"/>
      <c r="V25" s="5"/>
      <c r="W25" s="5"/>
      <c r="X25" s="5"/>
      <c r="Y25" s="5"/>
      <c r="AE25" s="5"/>
      <c r="AF25" s="5"/>
      <c r="AG25" s="5"/>
      <c r="AM25" s="5"/>
    </row>
    <row r="26" spans="1:39" ht="120" customHeight="1" x14ac:dyDescent="0.35">
      <c r="A26" s="35">
        <v>25</v>
      </c>
      <c r="B26" s="50">
        <v>25</v>
      </c>
      <c r="C26" s="6" t="s">
        <v>227</v>
      </c>
      <c r="D26" s="6" t="s">
        <v>244</v>
      </c>
      <c r="E26" s="5" t="s">
        <v>280</v>
      </c>
      <c r="F26" s="5" t="s">
        <v>270</v>
      </c>
      <c r="G26" s="5" t="s">
        <v>335</v>
      </c>
      <c r="H26" s="6" t="s">
        <v>214</v>
      </c>
      <c r="I26" s="6" t="s">
        <v>138</v>
      </c>
      <c r="J26" s="6" t="s">
        <v>184</v>
      </c>
      <c r="K26" s="5" t="s">
        <v>221</v>
      </c>
      <c r="L26" s="5" t="s">
        <v>52</v>
      </c>
      <c r="M26" s="5">
        <v>1</v>
      </c>
      <c r="N26" s="5"/>
      <c r="O26" s="7">
        <f>IF(ISBLANK(K26),"",LEN(Table5[[#This Row],[carbon_stars]]))</f>
        <v>2</v>
      </c>
      <c r="P26" s="7">
        <f t="shared" si="0"/>
        <v>94</v>
      </c>
      <c r="Q26" s="7">
        <f t="shared" si="1"/>
        <v>6</v>
      </c>
      <c r="R26" s="15"/>
      <c r="T26" s="5"/>
      <c r="U26" s="5"/>
      <c r="V26" s="5"/>
      <c r="W26" s="5"/>
      <c r="X26" s="5"/>
      <c r="Y26" s="5"/>
      <c r="AE26" s="5"/>
      <c r="AF26" s="5"/>
      <c r="AG26" s="5"/>
      <c r="AM26" s="5"/>
    </row>
    <row r="27" spans="1:39" ht="120" customHeight="1" x14ac:dyDescent="0.35">
      <c r="A27" s="36">
        <v>26</v>
      </c>
      <c r="B27" s="51">
        <v>26</v>
      </c>
      <c r="C27" s="6" t="s">
        <v>37</v>
      </c>
      <c r="D27" s="6" t="s">
        <v>244</v>
      </c>
      <c r="E27" s="5" t="s">
        <v>280</v>
      </c>
      <c r="F27" s="5" t="s">
        <v>270</v>
      </c>
      <c r="G27" s="5" t="s">
        <v>336</v>
      </c>
      <c r="H27" s="6" t="s">
        <v>557</v>
      </c>
      <c r="I27" s="6" t="s">
        <v>139</v>
      </c>
      <c r="J27" s="6" t="s">
        <v>185</v>
      </c>
      <c r="K27" s="5" t="s">
        <v>220</v>
      </c>
      <c r="L27" s="5" t="s">
        <v>52</v>
      </c>
      <c r="M27" s="5">
        <v>1</v>
      </c>
      <c r="N27" s="5"/>
      <c r="O27" s="7">
        <f>IF(ISBLANK(K27),"",LEN(Table5[[#This Row],[carbon_stars]]))</f>
        <v>3</v>
      </c>
      <c r="P27" s="7">
        <f t="shared" si="0"/>
        <v>104</v>
      </c>
      <c r="Q27" s="7">
        <f t="shared" si="1"/>
        <v>6</v>
      </c>
      <c r="R27" s="15"/>
      <c r="T27" s="5"/>
      <c r="U27" s="5"/>
      <c r="V27" s="5"/>
      <c r="W27" s="5"/>
      <c r="X27" s="5"/>
      <c r="Y27" s="5"/>
      <c r="AE27" s="5"/>
      <c r="AF27" s="5"/>
      <c r="AG27" s="5"/>
      <c r="AM27" s="5"/>
    </row>
    <row r="28" spans="1:39" ht="120" customHeight="1" x14ac:dyDescent="0.35">
      <c r="A28" s="35">
        <v>27</v>
      </c>
      <c r="B28" s="50">
        <v>27</v>
      </c>
      <c r="C28" s="6" t="s">
        <v>48</v>
      </c>
      <c r="D28" s="6" t="s">
        <v>244</v>
      </c>
      <c r="E28" s="5" t="s">
        <v>280</v>
      </c>
      <c r="F28" s="5" t="s">
        <v>270</v>
      </c>
      <c r="G28" s="5" t="s">
        <v>337</v>
      </c>
      <c r="H28" s="6" t="s">
        <v>887</v>
      </c>
      <c r="I28" s="6" t="s">
        <v>854</v>
      </c>
      <c r="J28" s="6" t="s">
        <v>186</v>
      </c>
      <c r="K28" s="5" t="s">
        <v>221</v>
      </c>
      <c r="L28" s="5" t="s">
        <v>52</v>
      </c>
      <c r="M28" s="5">
        <v>1</v>
      </c>
      <c r="N28" s="5"/>
      <c r="O28" s="7">
        <f>IF(ISBLANK(K28),"",LEN(Table5[[#This Row],[carbon_stars]]))</f>
        <v>2</v>
      </c>
      <c r="P28" s="7">
        <f t="shared" si="0"/>
        <v>93</v>
      </c>
      <c r="Q28" s="7">
        <f t="shared" si="1"/>
        <v>14</v>
      </c>
      <c r="R28" s="15"/>
      <c r="T28" s="5"/>
      <c r="U28" s="5"/>
      <c r="V28" s="5"/>
      <c r="W28" s="5"/>
      <c r="X28" s="5"/>
      <c r="Y28" s="5"/>
      <c r="AE28" s="5"/>
      <c r="AF28" s="5"/>
      <c r="AG28" s="5"/>
      <c r="AM28" s="5"/>
    </row>
    <row r="29" spans="1:39" ht="120" customHeight="1" x14ac:dyDescent="0.35">
      <c r="A29" s="36">
        <v>28</v>
      </c>
      <c r="B29" s="51">
        <v>28</v>
      </c>
      <c r="C29" s="6" t="s">
        <v>96</v>
      </c>
      <c r="D29" s="6" t="s">
        <v>244</v>
      </c>
      <c r="E29" s="5" t="s">
        <v>281</v>
      </c>
      <c r="F29" s="5" t="s">
        <v>270</v>
      </c>
      <c r="G29" s="5" t="s">
        <v>338</v>
      </c>
      <c r="H29" s="6" t="s">
        <v>215</v>
      </c>
      <c r="I29" s="6" t="s">
        <v>140</v>
      </c>
      <c r="J29" s="6" t="s">
        <v>187</v>
      </c>
      <c r="K29" s="5" t="s">
        <v>220</v>
      </c>
      <c r="L29" s="5" t="s">
        <v>52</v>
      </c>
      <c r="M29" s="5"/>
      <c r="N29" s="5"/>
      <c r="O29" s="7">
        <f>IF(ISBLANK(K29),"",LEN(Table5[[#This Row],[carbon_stars]]))</f>
        <v>3</v>
      </c>
      <c r="P29" s="7">
        <f t="shared" si="0"/>
        <v>100</v>
      </c>
      <c r="Q29" s="7">
        <f t="shared" si="1"/>
        <v>9</v>
      </c>
      <c r="R29" s="15"/>
      <c r="T29" s="5"/>
      <c r="U29" s="5"/>
      <c r="V29" s="5"/>
      <c r="W29" s="5"/>
      <c r="X29" s="5"/>
      <c r="Y29" s="5"/>
      <c r="AE29" s="5"/>
      <c r="AF29" s="5"/>
      <c r="AG29" s="5"/>
      <c r="AM29" s="5"/>
    </row>
    <row r="30" spans="1:39" ht="120" customHeight="1" x14ac:dyDescent="0.35">
      <c r="A30" s="35">
        <v>29</v>
      </c>
      <c r="B30" s="50">
        <v>29</v>
      </c>
      <c r="C30" s="6" t="s">
        <v>25</v>
      </c>
      <c r="D30" s="6" t="s">
        <v>244</v>
      </c>
      <c r="E30" s="5" t="s">
        <v>282</v>
      </c>
      <c r="F30" s="5" t="s">
        <v>271</v>
      </c>
      <c r="G30" s="5" t="s">
        <v>299</v>
      </c>
      <c r="H30" s="25" t="s">
        <v>198</v>
      </c>
      <c r="I30" s="6" t="s">
        <v>118</v>
      </c>
      <c r="J30" s="6" t="s">
        <v>150</v>
      </c>
      <c r="K30" s="5" t="s">
        <v>221</v>
      </c>
      <c r="L30" s="5" t="s">
        <v>53</v>
      </c>
      <c r="M30" s="5"/>
      <c r="N30" s="5"/>
      <c r="O30" s="7">
        <f>IF(ISBLANK(K30),"",LEN(Table5[[#This Row],[carbon_stars]]))</f>
        <v>2</v>
      </c>
      <c r="P30" s="7">
        <f t="shared" si="0"/>
        <v>96</v>
      </c>
      <c r="Q30" s="7">
        <f t="shared" si="1"/>
        <v>7</v>
      </c>
      <c r="R30" s="15"/>
      <c r="T30" s="5"/>
      <c r="U30" s="5"/>
      <c r="V30" s="5"/>
      <c r="W30" s="5"/>
      <c r="X30" s="5"/>
      <c r="Y30" s="5"/>
      <c r="AE30" s="5"/>
      <c r="AF30" s="5"/>
      <c r="AG30" s="5"/>
      <c r="AM30" s="5"/>
    </row>
    <row r="31" spans="1:39" ht="120" customHeight="1" x14ac:dyDescent="0.35">
      <c r="A31" s="36">
        <v>30</v>
      </c>
      <c r="B31" s="51">
        <v>30</v>
      </c>
      <c r="C31" s="6" t="s">
        <v>82</v>
      </c>
      <c r="D31" s="6" t="s">
        <v>244</v>
      </c>
      <c r="E31" s="5" t="s">
        <v>282</v>
      </c>
      <c r="F31" s="5" t="s">
        <v>271</v>
      </c>
      <c r="G31" s="5" t="s">
        <v>300</v>
      </c>
      <c r="H31" s="6" t="s">
        <v>199</v>
      </c>
      <c r="I31" s="6" t="s">
        <v>119</v>
      </c>
      <c r="J31" s="6" t="s">
        <v>151</v>
      </c>
      <c r="K31" s="5" t="s">
        <v>221</v>
      </c>
      <c r="L31" s="5" t="s">
        <v>52</v>
      </c>
      <c r="M31" s="5">
        <v>1</v>
      </c>
      <c r="N31" s="5"/>
      <c r="O31" s="7">
        <f>IF(ISBLANK(K31),"",LEN(Table5[[#This Row],[carbon_stars]]))</f>
        <v>2</v>
      </c>
      <c r="P31" s="7">
        <f t="shared" si="0"/>
        <v>91</v>
      </c>
      <c r="Q31" s="7">
        <f t="shared" si="1"/>
        <v>14</v>
      </c>
      <c r="R31" s="15"/>
      <c r="T31" s="5"/>
      <c r="U31" s="5"/>
      <c r="V31" s="5"/>
      <c r="W31" s="5"/>
      <c r="X31" s="5"/>
      <c r="Y31" s="5"/>
      <c r="AE31" s="5"/>
      <c r="AF31" s="5"/>
      <c r="AG31" s="5"/>
      <c r="AM31" s="5"/>
    </row>
    <row r="32" spans="1:39" ht="120" customHeight="1" x14ac:dyDescent="0.35">
      <c r="A32" s="35">
        <v>31</v>
      </c>
      <c r="B32" s="50">
        <v>31</v>
      </c>
      <c r="C32" s="6" t="s">
        <v>24</v>
      </c>
      <c r="D32" s="6" t="s">
        <v>244</v>
      </c>
      <c r="E32" s="5" t="s">
        <v>282</v>
      </c>
      <c r="F32" s="5" t="s">
        <v>271</v>
      </c>
      <c r="G32" s="5" t="s">
        <v>301</v>
      </c>
      <c r="H32" s="25" t="s">
        <v>540</v>
      </c>
      <c r="I32" s="6" t="s">
        <v>120</v>
      </c>
      <c r="J32" s="6" t="s">
        <v>477</v>
      </c>
      <c r="K32" s="5" t="s">
        <v>221</v>
      </c>
      <c r="L32" s="5" t="s">
        <v>53</v>
      </c>
      <c r="M32" s="5">
        <v>1</v>
      </c>
      <c r="N32" s="5"/>
      <c r="O32" s="7">
        <f>IF(ISBLANK(K32),"",LEN(Table5[[#This Row],[carbon_stars]]))</f>
        <v>2</v>
      </c>
      <c r="P32" s="7">
        <f t="shared" si="0"/>
        <v>101</v>
      </c>
      <c r="Q32" s="7">
        <f t="shared" si="1"/>
        <v>6</v>
      </c>
      <c r="R32" s="15" t="s">
        <v>348</v>
      </c>
      <c r="T32" s="5"/>
      <c r="U32" s="5"/>
      <c r="V32" s="5"/>
      <c r="W32" s="5"/>
      <c r="X32" s="5"/>
      <c r="Y32" s="5"/>
      <c r="AE32" s="5"/>
      <c r="AF32" s="5"/>
      <c r="AG32" s="5"/>
      <c r="AM32" s="5"/>
    </row>
    <row r="33" spans="1:39" ht="120" customHeight="1" x14ac:dyDescent="0.35">
      <c r="A33" s="36">
        <v>32</v>
      </c>
      <c r="B33" s="51">
        <v>32</v>
      </c>
      <c r="C33" s="6" t="s">
        <v>93</v>
      </c>
      <c r="D33" s="6" t="s">
        <v>244</v>
      </c>
      <c r="E33" s="5" t="s">
        <v>282</v>
      </c>
      <c r="F33" s="5" t="s">
        <v>271</v>
      </c>
      <c r="G33" s="5" t="s">
        <v>302</v>
      </c>
      <c r="H33" s="6" t="s">
        <v>541</v>
      </c>
      <c r="I33" s="6" t="s">
        <v>121</v>
      </c>
      <c r="J33" s="6" t="s">
        <v>152</v>
      </c>
      <c r="K33" s="5" t="s">
        <v>220</v>
      </c>
      <c r="L33" s="5" t="s">
        <v>52</v>
      </c>
      <c r="M33" s="5">
        <v>1</v>
      </c>
      <c r="N33" s="5"/>
      <c r="O33" s="7">
        <f>IF(ISBLANK(K33),"",LEN(Table5[[#This Row],[carbon_stars]]))</f>
        <v>3</v>
      </c>
      <c r="P33" s="7">
        <f t="shared" si="0"/>
        <v>98</v>
      </c>
      <c r="Q33" s="7">
        <f t="shared" si="1"/>
        <v>5</v>
      </c>
      <c r="R33" s="15"/>
      <c r="T33" s="5"/>
      <c r="U33" s="5"/>
      <c r="V33" s="5"/>
      <c r="W33" s="5"/>
      <c r="X33" s="5"/>
      <c r="Y33" s="5"/>
      <c r="AE33" s="5"/>
      <c r="AF33" s="5"/>
      <c r="AG33" s="5"/>
      <c r="AM33" s="5"/>
    </row>
    <row r="34" spans="1:39" ht="120" customHeight="1" x14ac:dyDescent="0.35">
      <c r="A34" s="35">
        <v>33</v>
      </c>
      <c r="B34" s="50">
        <v>33</v>
      </c>
      <c r="C34" s="6" t="s">
        <v>92</v>
      </c>
      <c r="D34" s="6" t="s">
        <v>244</v>
      </c>
      <c r="E34" s="5" t="s">
        <v>282</v>
      </c>
      <c r="F34" s="5" t="s">
        <v>271</v>
      </c>
      <c r="G34" s="5" t="s">
        <v>303</v>
      </c>
      <c r="H34" s="6" t="s">
        <v>542</v>
      </c>
      <c r="I34" s="6" t="s">
        <v>225</v>
      </c>
      <c r="J34" s="6" t="s">
        <v>153</v>
      </c>
      <c r="K34" s="5" t="s">
        <v>221</v>
      </c>
      <c r="L34" s="5" t="s">
        <v>53</v>
      </c>
      <c r="M34" s="5"/>
      <c r="N34" s="5"/>
      <c r="O34" s="7">
        <f>IF(ISBLANK(K34),"",LEN(Table5[[#This Row],[carbon_stars]]))</f>
        <v>2</v>
      </c>
      <c r="P34" s="7">
        <f t="shared" ref="P34:P54" si="2">LEN(H34)-LEN(SUBSTITUTE(H34," ",""))+1</f>
        <v>97</v>
      </c>
      <c r="Q34" s="7">
        <f t="shared" ref="Q34:Q54" si="3">LEN(I34)-LEN(SUBSTITUTE(I34," ",""))+1</f>
        <v>13</v>
      </c>
      <c r="R34" s="15"/>
      <c r="T34" s="5"/>
      <c r="U34" s="5"/>
      <c r="V34" s="5"/>
      <c r="W34" s="5"/>
      <c r="X34" s="5"/>
      <c r="Y34" s="5"/>
      <c r="AE34" s="5"/>
      <c r="AF34" s="5"/>
      <c r="AG34" s="5"/>
      <c r="AM34" s="5"/>
    </row>
    <row r="35" spans="1:39" ht="120" customHeight="1" x14ac:dyDescent="0.35">
      <c r="A35" s="36">
        <v>34</v>
      </c>
      <c r="B35" s="51">
        <v>34</v>
      </c>
      <c r="C35" s="6" t="s">
        <v>86</v>
      </c>
      <c r="D35" s="6" t="s">
        <v>244</v>
      </c>
      <c r="E35" s="5" t="s">
        <v>282</v>
      </c>
      <c r="F35" s="5" t="s">
        <v>271</v>
      </c>
      <c r="G35" s="5" t="s">
        <v>304</v>
      </c>
      <c r="H35" s="6" t="s">
        <v>550</v>
      </c>
      <c r="I35" s="6" t="s">
        <v>122</v>
      </c>
      <c r="J35" s="6" t="s">
        <v>476</v>
      </c>
      <c r="L35" s="5" t="s">
        <v>51</v>
      </c>
      <c r="M35" s="5"/>
      <c r="N35" s="5"/>
      <c r="O35" s="7" t="str">
        <f>IF(ISBLANK(K35),"",LEN(Table5[[#This Row],[carbon_stars]]))</f>
        <v/>
      </c>
      <c r="P35" s="7">
        <f t="shared" si="2"/>
        <v>99</v>
      </c>
      <c r="Q35" s="7">
        <f t="shared" si="3"/>
        <v>5</v>
      </c>
      <c r="R35" s="15"/>
      <c r="T35" s="5"/>
      <c r="U35" s="5"/>
      <c r="V35" s="5"/>
      <c r="W35" s="5"/>
      <c r="X35" s="5"/>
      <c r="Y35" s="5"/>
      <c r="AE35" s="5"/>
      <c r="AF35" s="5"/>
      <c r="AG35" s="5"/>
      <c r="AM35" s="5"/>
    </row>
    <row r="36" spans="1:39" ht="120" customHeight="1" x14ac:dyDescent="0.35">
      <c r="A36" s="35">
        <v>35</v>
      </c>
      <c r="B36" s="50">
        <v>35</v>
      </c>
      <c r="C36" s="6" t="s">
        <v>18</v>
      </c>
      <c r="D36" s="6" t="s">
        <v>244</v>
      </c>
      <c r="E36" s="5" t="s">
        <v>283</v>
      </c>
      <c r="F36" s="5" t="s">
        <v>271</v>
      </c>
      <c r="G36" s="5" t="s">
        <v>305</v>
      </c>
      <c r="H36" s="6" t="s">
        <v>866</v>
      </c>
      <c r="I36" s="6" t="s">
        <v>123</v>
      </c>
      <c r="J36" s="6" t="s">
        <v>155</v>
      </c>
      <c r="K36" s="5" t="s">
        <v>221</v>
      </c>
      <c r="L36" s="5" t="s">
        <v>51</v>
      </c>
      <c r="M36" s="5">
        <v>1</v>
      </c>
      <c r="N36" s="5"/>
      <c r="O36" s="7">
        <f>IF(ISBLANK(K36),"",LEN(Table5[[#This Row],[carbon_stars]]))</f>
        <v>2</v>
      </c>
      <c r="P36" s="7">
        <f t="shared" si="2"/>
        <v>95</v>
      </c>
      <c r="Q36" s="7">
        <f t="shared" si="3"/>
        <v>10</v>
      </c>
      <c r="R36" s="15"/>
      <c r="T36" s="5"/>
      <c r="U36" s="5"/>
      <c r="V36" s="5"/>
      <c r="W36" s="5"/>
      <c r="X36" s="5"/>
      <c r="Y36" s="5"/>
      <c r="AE36" s="5"/>
      <c r="AF36" s="5"/>
      <c r="AG36" s="5"/>
      <c r="AM36" s="5"/>
    </row>
    <row r="37" spans="1:39" ht="120" customHeight="1" x14ac:dyDescent="0.35">
      <c r="A37" s="36">
        <v>36</v>
      </c>
      <c r="B37" s="51">
        <v>36</v>
      </c>
      <c r="C37" s="6" t="s">
        <v>28</v>
      </c>
      <c r="D37" s="6" t="s">
        <v>244</v>
      </c>
      <c r="E37" s="5" t="s">
        <v>283</v>
      </c>
      <c r="F37" s="5" t="s">
        <v>271</v>
      </c>
      <c r="G37" s="5" t="s">
        <v>306</v>
      </c>
      <c r="H37" s="6" t="s">
        <v>867</v>
      </c>
      <c r="I37" s="6" t="s">
        <v>124</v>
      </c>
      <c r="J37" s="6" t="s">
        <v>156</v>
      </c>
      <c r="K37" s="5" t="s">
        <v>222</v>
      </c>
      <c r="L37" s="5" t="s">
        <v>53</v>
      </c>
      <c r="M37" s="5"/>
      <c r="N37" s="5"/>
      <c r="O37" s="7">
        <f>IF(ISBLANK(K37),"",LEN(Table5[[#This Row],[carbon_stars]]))</f>
        <v>4</v>
      </c>
      <c r="P37" s="7">
        <f t="shared" si="2"/>
        <v>100</v>
      </c>
      <c r="Q37" s="7">
        <f t="shared" si="3"/>
        <v>12</v>
      </c>
      <c r="R37" s="15"/>
      <c r="T37" s="5"/>
      <c r="U37" s="5"/>
      <c r="V37" s="5"/>
      <c r="W37" s="5"/>
      <c r="X37" s="5"/>
      <c r="Y37" s="5"/>
      <c r="AE37" s="5"/>
      <c r="AF37" s="5"/>
      <c r="AG37" s="5"/>
      <c r="AM37" s="5"/>
    </row>
    <row r="38" spans="1:39" ht="120" customHeight="1" x14ac:dyDescent="0.35">
      <c r="A38" s="35">
        <v>37</v>
      </c>
      <c r="B38" s="50">
        <v>37</v>
      </c>
      <c r="C38" s="6" t="s">
        <v>29</v>
      </c>
      <c r="D38" s="6" t="s">
        <v>244</v>
      </c>
      <c r="E38" s="5" t="s">
        <v>283</v>
      </c>
      <c r="F38" s="5" t="s">
        <v>271</v>
      </c>
      <c r="G38" s="5" t="s">
        <v>307</v>
      </c>
      <c r="H38" s="6" t="s">
        <v>868</v>
      </c>
      <c r="I38" s="6" t="s">
        <v>157</v>
      </c>
      <c r="J38" s="18" t="s">
        <v>158</v>
      </c>
      <c r="K38" s="5" t="s">
        <v>222</v>
      </c>
      <c r="L38" s="5" t="s">
        <v>53</v>
      </c>
      <c r="M38" s="5"/>
      <c r="N38" s="5"/>
      <c r="O38" s="7">
        <f>IF(ISBLANK(K38),"",LEN(Table5[[#This Row],[carbon_stars]]))</f>
        <v>4</v>
      </c>
      <c r="P38" s="7">
        <f t="shared" si="2"/>
        <v>93</v>
      </c>
      <c r="Q38" s="7">
        <f t="shared" si="3"/>
        <v>19</v>
      </c>
      <c r="R38" s="15"/>
      <c r="T38" s="5"/>
      <c r="U38" s="5"/>
      <c r="V38" s="5"/>
      <c r="W38" s="5"/>
      <c r="X38" s="5"/>
      <c r="Y38" s="5"/>
      <c r="AE38" s="5"/>
      <c r="AF38" s="5"/>
      <c r="AG38" s="5"/>
      <c r="AM38" s="5"/>
    </row>
    <row r="39" spans="1:39" ht="120" customHeight="1" x14ac:dyDescent="0.35">
      <c r="A39" s="36">
        <v>38</v>
      </c>
      <c r="B39" s="51">
        <v>38</v>
      </c>
      <c r="C39" s="6" t="s">
        <v>30</v>
      </c>
      <c r="D39" s="6" t="s">
        <v>244</v>
      </c>
      <c r="E39" s="5" t="s">
        <v>283</v>
      </c>
      <c r="F39" s="5" t="s">
        <v>271</v>
      </c>
      <c r="G39" s="5" t="s">
        <v>308</v>
      </c>
      <c r="H39" s="6" t="s">
        <v>855</v>
      </c>
      <c r="I39" s="27" t="s">
        <v>351</v>
      </c>
      <c r="J39" s="6" t="s">
        <v>159</v>
      </c>
      <c r="K39" s="5" t="s">
        <v>222</v>
      </c>
      <c r="L39" s="5" t="s">
        <v>53</v>
      </c>
      <c r="M39" s="5"/>
      <c r="N39" s="5"/>
      <c r="O39" s="7">
        <f>IF(ISBLANK(K39),"",LEN(Table5[[#This Row],[carbon_stars]]))</f>
        <v>4</v>
      </c>
      <c r="P39" s="7">
        <f t="shared" si="2"/>
        <v>94</v>
      </c>
      <c r="Q39" s="7">
        <f t="shared" si="3"/>
        <v>10</v>
      </c>
      <c r="R39" s="15"/>
      <c r="T39" s="5"/>
      <c r="U39" s="5"/>
      <c r="V39" s="5"/>
      <c r="W39" s="5"/>
      <c r="X39" s="5"/>
      <c r="Y39" s="5"/>
      <c r="AE39" s="5"/>
      <c r="AF39" s="5"/>
      <c r="AG39" s="5"/>
      <c r="AM39" s="5"/>
    </row>
    <row r="40" spans="1:39" ht="120" customHeight="1" x14ac:dyDescent="0.35">
      <c r="A40" s="35">
        <v>39</v>
      </c>
      <c r="B40" s="50">
        <v>39</v>
      </c>
      <c r="C40" s="6" t="s">
        <v>81</v>
      </c>
      <c r="D40" s="6" t="s">
        <v>244</v>
      </c>
      <c r="E40" s="5" t="s">
        <v>283</v>
      </c>
      <c r="F40" s="5" t="s">
        <v>271</v>
      </c>
      <c r="G40" s="5" t="s">
        <v>309</v>
      </c>
      <c r="H40" s="6" t="s">
        <v>551</v>
      </c>
      <c r="I40" s="6" t="s">
        <v>352</v>
      </c>
      <c r="J40" s="6" t="s">
        <v>161</v>
      </c>
      <c r="K40" s="5" t="s">
        <v>221</v>
      </c>
      <c r="L40" s="5" t="s">
        <v>52</v>
      </c>
      <c r="M40" s="5">
        <v>1</v>
      </c>
      <c r="N40" s="5"/>
      <c r="O40" s="7">
        <f>IF(ISBLANK(K40),"",LEN(Table5[[#This Row],[carbon_stars]]))</f>
        <v>2</v>
      </c>
      <c r="P40" s="7">
        <f t="shared" si="2"/>
        <v>90</v>
      </c>
      <c r="Q40" s="7">
        <f t="shared" si="3"/>
        <v>11</v>
      </c>
      <c r="R40" s="15"/>
      <c r="T40" s="5"/>
      <c r="U40" s="5"/>
      <c r="V40" s="5"/>
      <c r="W40" s="5"/>
      <c r="X40" s="5"/>
      <c r="Y40" s="5"/>
      <c r="AE40" s="5"/>
      <c r="AF40" s="5"/>
      <c r="AG40" s="5"/>
      <c r="AM40" s="5"/>
    </row>
    <row r="41" spans="1:39" ht="120" customHeight="1" x14ac:dyDescent="0.35">
      <c r="A41" s="40">
        <v>40</v>
      </c>
      <c r="B41" s="55">
        <v>40</v>
      </c>
      <c r="C41" s="17" t="s">
        <v>224</v>
      </c>
      <c r="D41" s="6" t="s">
        <v>244</v>
      </c>
      <c r="E41" s="5" t="s">
        <v>283</v>
      </c>
      <c r="F41" s="5" t="s">
        <v>271</v>
      </c>
      <c r="G41" s="5" t="s">
        <v>310</v>
      </c>
      <c r="H41" s="6" t="s">
        <v>200</v>
      </c>
      <c r="I41" s="6" t="s">
        <v>353</v>
      </c>
      <c r="J41" s="6" t="s">
        <v>160</v>
      </c>
      <c r="L41" s="5"/>
      <c r="M41" s="5">
        <v>1</v>
      </c>
      <c r="N41" s="5"/>
      <c r="O41" s="7" t="str">
        <f>IF(ISBLANK(K41),"",LEN(Table5[[#This Row],[carbon_stars]]))</f>
        <v/>
      </c>
      <c r="P41" s="7">
        <f t="shared" si="2"/>
        <v>82</v>
      </c>
      <c r="Q41" s="7">
        <f t="shared" si="3"/>
        <v>16</v>
      </c>
      <c r="R41" s="15"/>
      <c r="T41" s="5"/>
      <c r="U41" s="5"/>
      <c r="V41" s="5"/>
      <c r="W41" s="5"/>
      <c r="X41" s="5"/>
      <c r="Y41" s="5"/>
      <c r="AE41" s="5"/>
      <c r="AF41" s="5"/>
      <c r="AG41" s="5"/>
      <c r="AM41" s="5"/>
    </row>
    <row r="42" spans="1:39" ht="120" customHeight="1" x14ac:dyDescent="0.35">
      <c r="A42" s="35">
        <v>41</v>
      </c>
      <c r="B42" s="50">
        <v>41</v>
      </c>
      <c r="C42" s="6" t="s">
        <v>55</v>
      </c>
      <c r="D42" s="6" t="s">
        <v>244</v>
      </c>
      <c r="E42" s="5" t="s">
        <v>284</v>
      </c>
      <c r="F42" s="5" t="s">
        <v>271</v>
      </c>
      <c r="G42" s="5" t="s">
        <v>311</v>
      </c>
      <c r="H42" s="6" t="s">
        <v>201</v>
      </c>
      <c r="I42" s="6" t="s">
        <v>164</v>
      </c>
      <c r="J42" s="6" t="s">
        <v>163</v>
      </c>
      <c r="K42" s="5" t="s">
        <v>222</v>
      </c>
      <c r="L42" s="5" t="s">
        <v>54</v>
      </c>
      <c r="M42" s="5"/>
      <c r="N42" s="5"/>
      <c r="O42" s="7">
        <f>IF(ISBLANK(K42),"",LEN(Table5[[#This Row],[carbon_stars]]))</f>
        <v>4</v>
      </c>
      <c r="P42" s="7">
        <f t="shared" si="2"/>
        <v>99</v>
      </c>
      <c r="Q42" s="7">
        <f t="shared" si="3"/>
        <v>22</v>
      </c>
      <c r="R42" s="15"/>
      <c r="T42" s="5"/>
      <c r="U42" s="5"/>
      <c r="V42" s="5"/>
      <c r="W42" s="5"/>
      <c r="X42" s="5"/>
      <c r="Y42" s="5"/>
      <c r="AE42" s="5"/>
      <c r="AF42" s="5"/>
      <c r="AG42" s="5"/>
      <c r="AM42" s="5"/>
    </row>
    <row r="43" spans="1:39" ht="120" customHeight="1" x14ac:dyDescent="0.35">
      <c r="A43" s="36">
        <v>42</v>
      </c>
      <c r="B43" s="51">
        <v>42</v>
      </c>
      <c r="C43" s="6" t="s">
        <v>34</v>
      </c>
      <c r="D43" s="6" t="s">
        <v>244</v>
      </c>
      <c r="E43" s="5" t="s">
        <v>284</v>
      </c>
      <c r="F43" s="5" t="s">
        <v>271</v>
      </c>
      <c r="G43" s="5" t="s">
        <v>312</v>
      </c>
      <c r="H43" s="6" t="s">
        <v>202</v>
      </c>
      <c r="I43" s="6" t="s">
        <v>165</v>
      </c>
      <c r="J43" s="6" t="s">
        <v>166</v>
      </c>
      <c r="K43" s="5" t="s">
        <v>222</v>
      </c>
      <c r="L43" s="5" t="s">
        <v>54</v>
      </c>
      <c r="M43" s="5"/>
      <c r="N43" s="5"/>
      <c r="O43" s="7">
        <f>IF(ISBLANK(K43),"",LEN(Table5[[#This Row],[carbon_stars]]))</f>
        <v>4</v>
      </c>
      <c r="P43" s="7">
        <f t="shared" si="2"/>
        <v>92</v>
      </c>
      <c r="Q43" s="7">
        <f t="shared" si="3"/>
        <v>26</v>
      </c>
      <c r="R43" s="15"/>
      <c r="T43" s="5"/>
      <c r="U43" s="5"/>
      <c r="V43" s="5"/>
      <c r="W43" s="5"/>
      <c r="X43" s="5"/>
      <c r="Y43" s="5"/>
      <c r="AE43" s="5"/>
      <c r="AF43" s="5"/>
      <c r="AG43" s="5"/>
      <c r="AM43" s="5"/>
    </row>
    <row r="44" spans="1:39" ht="120" customHeight="1" x14ac:dyDescent="0.35">
      <c r="A44" s="35">
        <v>43</v>
      </c>
      <c r="B44" s="50">
        <v>43</v>
      </c>
      <c r="C44" s="6" t="s">
        <v>35</v>
      </c>
      <c r="D44" s="6" t="s">
        <v>244</v>
      </c>
      <c r="E44" s="5" t="s">
        <v>284</v>
      </c>
      <c r="F44" s="5" t="s">
        <v>271</v>
      </c>
      <c r="G44" s="5" t="s">
        <v>313</v>
      </c>
      <c r="H44" s="6" t="s">
        <v>856</v>
      </c>
      <c r="I44" s="6" t="s">
        <v>354</v>
      </c>
      <c r="J44" s="6" t="s">
        <v>162</v>
      </c>
      <c r="K44" s="5" t="s">
        <v>221</v>
      </c>
      <c r="L44" s="5" t="s">
        <v>52</v>
      </c>
      <c r="M44" s="5"/>
      <c r="N44" s="5"/>
      <c r="O44" s="7">
        <f>IF(ISBLANK(K44),"",LEN(Table5[[#This Row],[carbon_stars]]))</f>
        <v>2</v>
      </c>
      <c r="P44" s="7">
        <f t="shared" si="2"/>
        <v>100</v>
      </c>
      <c r="Q44" s="7">
        <f t="shared" si="3"/>
        <v>17</v>
      </c>
      <c r="R44" s="15"/>
      <c r="T44" s="5"/>
      <c r="U44" s="5"/>
      <c r="V44" s="5"/>
      <c r="W44" s="5"/>
      <c r="X44" s="5"/>
      <c r="Y44" s="5"/>
      <c r="AE44" s="5"/>
      <c r="AF44" s="5"/>
      <c r="AG44" s="5"/>
      <c r="AM44" s="5"/>
    </row>
    <row r="45" spans="1:39" ht="120" customHeight="1" x14ac:dyDescent="0.35">
      <c r="A45" s="36">
        <v>44</v>
      </c>
      <c r="B45" s="51">
        <v>44</v>
      </c>
      <c r="C45" s="6" t="s">
        <v>21</v>
      </c>
      <c r="D45" s="6" t="s">
        <v>245</v>
      </c>
      <c r="E45" s="5" t="s">
        <v>285</v>
      </c>
      <c r="F45" s="5" t="s">
        <v>272</v>
      </c>
      <c r="G45" s="5" t="s">
        <v>339</v>
      </c>
      <c r="H45" s="6" t="s">
        <v>880</v>
      </c>
      <c r="I45" s="6" t="s">
        <v>141</v>
      </c>
      <c r="J45" s="6" t="s">
        <v>188</v>
      </c>
      <c r="K45" s="5" t="s">
        <v>219</v>
      </c>
      <c r="L45" s="5" t="s">
        <v>50</v>
      </c>
      <c r="M45" s="5"/>
      <c r="N45" s="5"/>
      <c r="O45" s="7">
        <f>IF(ISBLANK(K45),"",LEN(Table5[[#This Row],[carbon_stars]]))</f>
        <v>5</v>
      </c>
      <c r="P45" s="7">
        <f t="shared" si="2"/>
        <v>73</v>
      </c>
      <c r="Q45" s="7">
        <f t="shared" si="3"/>
        <v>12</v>
      </c>
      <c r="R45" s="15"/>
      <c r="T45" s="5"/>
      <c r="U45" s="5"/>
      <c r="V45" s="5"/>
      <c r="W45" s="5"/>
      <c r="X45" s="5"/>
      <c r="Y45" s="5"/>
      <c r="AE45" s="5"/>
      <c r="AF45" s="5"/>
      <c r="AG45" s="5"/>
      <c r="AM45" s="5"/>
    </row>
    <row r="46" spans="1:39" ht="120" customHeight="1" x14ac:dyDescent="0.35">
      <c r="A46" s="35">
        <v>45</v>
      </c>
      <c r="B46" s="50">
        <v>45</v>
      </c>
      <c r="C46" s="6" t="s">
        <v>22</v>
      </c>
      <c r="D46" s="6" t="s">
        <v>245</v>
      </c>
      <c r="E46" s="5" t="s">
        <v>285</v>
      </c>
      <c r="F46" s="5" t="s">
        <v>272</v>
      </c>
      <c r="G46" s="5" t="s">
        <v>340</v>
      </c>
      <c r="H46" s="6" t="s">
        <v>558</v>
      </c>
      <c r="I46" s="6" t="s">
        <v>142</v>
      </c>
      <c r="J46" s="6" t="s">
        <v>189</v>
      </c>
      <c r="K46" s="5" t="s">
        <v>220</v>
      </c>
      <c r="L46" s="5" t="s">
        <v>50</v>
      </c>
      <c r="M46" s="5"/>
      <c r="N46" s="5"/>
      <c r="O46" s="7">
        <f>IF(ISBLANK(K46),"",LEN(Table5[[#This Row],[carbon_stars]]))</f>
        <v>3</v>
      </c>
      <c r="P46" s="7">
        <f t="shared" si="2"/>
        <v>93</v>
      </c>
      <c r="Q46" s="7">
        <f t="shared" si="3"/>
        <v>19</v>
      </c>
      <c r="R46" s="15"/>
      <c r="T46" s="5"/>
      <c r="U46" s="5"/>
      <c r="V46" s="5"/>
      <c r="W46" s="5"/>
      <c r="X46" s="5"/>
      <c r="Y46" s="5"/>
      <c r="AE46" s="5"/>
      <c r="AF46" s="5"/>
      <c r="AG46" s="5"/>
      <c r="AM46" s="5"/>
    </row>
    <row r="47" spans="1:39" ht="120" customHeight="1" x14ac:dyDescent="0.35">
      <c r="A47" s="36">
        <v>46</v>
      </c>
      <c r="B47" s="51">
        <v>46</v>
      </c>
      <c r="C47" s="6" t="s">
        <v>19</v>
      </c>
      <c r="D47" s="6" t="s">
        <v>245</v>
      </c>
      <c r="E47" s="5" t="s">
        <v>285</v>
      </c>
      <c r="F47" s="5" t="s">
        <v>272</v>
      </c>
      <c r="G47" s="5" t="s">
        <v>341</v>
      </c>
      <c r="H47" s="6" t="s">
        <v>559</v>
      </c>
      <c r="I47" s="6" t="s">
        <v>474</v>
      </c>
      <c r="J47" s="6" t="s">
        <v>475</v>
      </c>
      <c r="K47" s="5" t="s">
        <v>219</v>
      </c>
      <c r="L47" s="5" t="s">
        <v>54</v>
      </c>
      <c r="M47" s="5"/>
      <c r="N47" s="5"/>
      <c r="O47" s="7">
        <f>IF(ISBLANK(K47),"",LEN(Table5[[#This Row],[carbon_stars]]))</f>
        <v>5</v>
      </c>
      <c r="P47" s="7">
        <f t="shared" si="2"/>
        <v>101</v>
      </c>
      <c r="Q47" s="7">
        <f t="shared" si="3"/>
        <v>25</v>
      </c>
      <c r="R47" s="15"/>
      <c r="T47" s="5"/>
      <c r="U47" s="5"/>
      <c r="V47" s="5"/>
      <c r="W47" s="5"/>
      <c r="X47" s="5"/>
      <c r="Y47" s="5"/>
      <c r="AE47" s="5"/>
      <c r="AF47" s="5"/>
      <c r="AG47" s="5"/>
      <c r="AM47" s="5"/>
    </row>
    <row r="48" spans="1:39" ht="120" customHeight="1" x14ac:dyDescent="0.35">
      <c r="A48" s="35">
        <v>47</v>
      </c>
      <c r="B48" s="50">
        <v>47</v>
      </c>
      <c r="C48" s="6" t="s">
        <v>20</v>
      </c>
      <c r="D48" s="6" t="s">
        <v>245</v>
      </c>
      <c r="E48" s="5" t="s">
        <v>285</v>
      </c>
      <c r="F48" s="5" t="s">
        <v>272</v>
      </c>
      <c r="G48" s="5" t="s">
        <v>342</v>
      </c>
      <c r="H48" s="6" t="s">
        <v>216</v>
      </c>
      <c r="I48" s="6" t="s">
        <v>143</v>
      </c>
      <c r="J48" s="6" t="s">
        <v>154</v>
      </c>
      <c r="K48" s="5" t="s">
        <v>220</v>
      </c>
      <c r="L48" s="5" t="s">
        <v>54</v>
      </c>
      <c r="M48" s="5"/>
      <c r="N48" s="5"/>
      <c r="O48" s="7">
        <f>IF(ISBLANK(K48),"",LEN(Table5[[#This Row],[carbon_stars]]))</f>
        <v>3</v>
      </c>
      <c r="P48" s="7">
        <f t="shared" si="2"/>
        <v>90</v>
      </c>
      <c r="Q48" s="7">
        <f t="shared" si="3"/>
        <v>7</v>
      </c>
      <c r="R48" s="15"/>
      <c r="T48" s="5"/>
      <c r="U48" s="5"/>
      <c r="W48" s="5"/>
      <c r="X48" s="5"/>
      <c r="Y48" s="5"/>
      <c r="AE48" s="5"/>
      <c r="AF48" s="5"/>
      <c r="AG48" s="5"/>
      <c r="AM48" s="5"/>
    </row>
    <row r="49" spans="1:39" ht="120" customHeight="1" x14ac:dyDescent="0.35">
      <c r="A49" s="36">
        <v>48</v>
      </c>
      <c r="B49" s="51">
        <v>48</v>
      </c>
      <c r="C49" s="6" t="s">
        <v>112</v>
      </c>
      <c r="D49" s="6" t="s">
        <v>245</v>
      </c>
      <c r="E49" s="5" t="s">
        <v>286</v>
      </c>
      <c r="F49" s="5" t="s">
        <v>272</v>
      </c>
      <c r="G49" s="5" t="s">
        <v>343</v>
      </c>
      <c r="H49" s="6" t="s">
        <v>857</v>
      </c>
      <c r="I49" s="6" t="s">
        <v>144</v>
      </c>
      <c r="J49" s="5" t="s">
        <v>190</v>
      </c>
      <c r="L49" s="5"/>
      <c r="M49" s="5"/>
      <c r="N49" s="5"/>
      <c r="O49" s="7" t="str">
        <f>IF(ISBLANK(K49),"",LEN(Table5[[#This Row],[carbon_stars]]))</f>
        <v/>
      </c>
      <c r="P49" s="7">
        <f t="shared" si="2"/>
        <v>103</v>
      </c>
      <c r="Q49" s="7">
        <f t="shared" si="3"/>
        <v>3</v>
      </c>
      <c r="R49" s="15"/>
      <c r="T49" s="5"/>
      <c r="U49" s="5"/>
      <c r="V49" s="5"/>
      <c r="W49" s="5"/>
      <c r="X49" s="5"/>
      <c r="Y49" s="5"/>
      <c r="AE49" s="5"/>
      <c r="AF49" s="5"/>
      <c r="AG49" s="5"/>
      <c r="AM49" s="5"/>
    </row>
    <row r="50" spans="1:39" ht="120" customHeight="1" x14ac:dyDescent="0.35">
      <c r="A50" s="35">
        <v>49</v>
      </c>
      <c r="B50" s="50">
        <v>49</v>
      </c>
      <c r="C50" s="6" t="s">
        <v>88</v>
      </c>
      <c r="D50" s="6" t="s">
        <v>245</v>
      </c>
      <c r="E50" s="5" t="s">
        <v>287</v>
      </c>
      <c r="F50" s="5" t="s">
        <v>273</v>
      </c>
      <c r="G50" s="5" t="s">
        <v>344</v>
      </c>
      <c r="H50" s="6" t="s">
        <v>858</v>
      </c>
      <c r="I50" s="6" t="s">
        <v>365</v>
      </c>
      <c r="J50" s="6" t="s">
        <v>191</v>
      </c>
      <c r="K50" s="5" t="s">
        <v>219</v>
      </c>
      <c r="L50" s="5" t="s">
        <v>50</v>
      </c>
      <c r="M50" s="5"/>
      <c r="N50" s="5"/>
      <c r="O50" s="7">
        <f>IF(ISBLANK(K50),"",LEN(Table5[[#This Row],[carbon_stars]]))</f>
        <v>5</v>
      </c>
      <c r="P50" s="7">
        <f t="shared" si="2"/>
        <v>105</v>
      </c>
      <c r="Q50" s="7">
        <f t="shared" si="3"/>
        <v>19</v>
      </c>
      <c r="R50" s="15"/>
      <c r="T50" s="5"/>
      <c r="U50" s="5"/>
      <c r="V50" s="5"/>
      <c r="W50" s="5"/>
      <c r="X50" s="5"/>
      <c r="Y50" s="5"/>
      <c r="AE50" s="5"/>
      <c r="AF50" s="5"/>
      <c r="AG50" s="5"/>
      <c r="AM50" s="5"/>
    </row>
    <row r="51" spans="1:39" ht="120" customHeight="1" x14ac:dyDescent="0.35">
      <c r="A51" s="38">
        <v>50</v>
      </c>
      <c r="B51" s="53">
        <v>50</v>
      </c>
      <c r="C51" s="11" t="s">
        <v>90</v>
      </c>
      <c r="D51" s="6" t="s">
        <v>250</v>
      </c>
      <c r="E51" s="5" t="s">
        <v>288</v>
      </c>
      <c r="F51" s="5" t="s">
        <v>467</v>
      </c>
      <c r="G51" s="5" t="s">
        <v>345</v>
      </c>
      <c r="H51" s="6" t="s">
        <v>885</v>
      </c>
      <c r="I51" s="6" t="s">
        <v>145</v>
      </c>
      <c r="J51" s="6" t="s">
        <v>192</v>
      </c>
      <c r="L51" s="5"/>
      <c r="M51" s="5"/>
      <c r="N51" s="5">
        <v>1</v>
      </c>
      <c r="O51" s="7" t="str">
        <f>IF(ISBLANK(K51),"",LEN(Table5[[#This Row],[carbon_stars]]))</f>
        <v/>
      </c>
      <c r="P51" s="7">
        <f t="shared" si="2"/>
        <v>103</v>
      </c>
      <c r="Q51" s="7">
        <f t="shared" si="3"/>
        <v>9</v>
      </c>
      <c r="R51" s="15" t="s">
        <v>366</v>
      </c>
      <c r="T51" s="5"/>
      <c r="U51" s="5"/>
      <c r="V51" s="5"/>
      <c r="W51" s="5"/>
      <c r="X51" s="5"/>
      <c r="Y51" s="5"/>
      <c r="AE51" s="5"/>
      <c r="AF51" s="5"/>
      <c r="AG51" s="5"/>
      <c r="AM51" s="5"/>
    </row>
    <row r="52" spans="1:39" ht="120" customHeight="1" x14ac:dyDescent="0.35">
      <c r="A52" s="35">
        <v>51</v>
      </c>
      <c r="B52" s="50">
        <v>51</v>
      </c>
      <c r="C52" s="6" t="s">
        <v>91</v>
      </c>
      <c r="D52" s="6" t="s">
        <v>250</v>
      </c>
      <c r="E52" s="5" t="s">
        <v>289</v>
      </c>
      <c r="F52" s="5" t="s">
        <v>467</v>
      </c>
      <c r="G52" s="5" t="s">
        <v>346</v>
      </c>
      <c r="H52" s="6" t="s">
        <v>859</v>
      </c>
      <c r="I52" s="6" t="s">
        <v>367</v>
      </c>
      <c r="J52" s="6" t="s">
        <v>193</v>
      </c>
      <c r="L52" s="5"/>
      <c r="M52" s="5"/>
      <c r="N52" s="5"/>
      <c r="O52" s="7" t="str">
        <f>IF(ISBLANK(K52),"",LEN(Table5[[#This Row],[carbon_stars]]))</f>
        <v/>
      </c>
      <c r="P52" s="7">
        <f t="shared" si="2"/>
        <v>98</v>
      </c>
      <c r="Q52" s="7">
        <f t="shared" si="3"/>
        <v>15</v>
      </c>
      <c r="R52" s="15" t="s">
        <v>368</v>
      </c>
      <c r="T52" s="5"/>
      <c r="U52" s="5"/>
      <c r="V52" s="5"/>
      <c r="W52" s="5"/>
      <c r="X52" s="5"/>
      <c r="Y52" s="5"/>
      <c r="AE52" s="5"/>
      <c r="AF52" s="5"/>
      <c r="AG52" s="5"/>
      <c r="AM52" s="5"/>
    </row>
    <row r="53" spans="1:39" ht="120" customHeight="1" x14ac:dyDescent="0.35">
      <c r="A53" s="48">
        <v>52</v>
      </c>
      <c r="B53" s="56">
        <v>100</v>
      </c>
      <c r="C53" s="6" t="s">
        <v>47</v>
      </c>
      <c r="D53" s="6" t="s">
        <v>113</v>
      </c>
      <c r="E53" s="5" t="s">
        <v>113</v>
      </c>
      <c r="F53" s="5" t="s">
        <v>113</v>
      </c>
      <c r="G53" s="5" t="s">
        <v>295</v>
      </c>
      <c r="H53" s="6" t="s">
        <v>197</v>
      </c>
      <c r="I53" s="27" t="s">
        <v>350</v>
      </c>
      <c r="J53" s="6" t="s">
        <v>146</v>
      </c>
      <c r="L53" s="5"/>
      <c r="M53" s="5"/>
      <c r="N53" s="5"/>
      <c r="O53" s="7" t="str">
        <f>IF(ISBLANK(K53),"",LEN(Table5[[#This Row],[carbon_stars]]))</f>
        <v/>
      </c>
      <c r="P53" s="7">
        <f t="shared" si="2"/>
        <v>55</v>
      </c>
      <c r="Q53" s="7">
        <f t="shared" si="3"/>
        <v>12</v>
      </c>
      <c r="R53" s="15"/>
      <c r="T53" s="5"/>
      <c r="U53" s="5"/>
      <c r="V53" s="5"/>
      <c r="W53" s="5"/>
      <c r="X53" s="5"/>
      <c r="Y53" s="5"/>
      <c r="AE53" s="5"/>
      <c r="AF53" s="5"/>
      <c r="AG53" s="5"/>
      <c r="AM53" s="5"/>
    </row>
    <row r="54" spans="1:39" ht="120" customHeight="1" x14ac:dyDescent="0.35">
      <c r="A54" s="58">
        <v>53</v>
      </c>
      <c r="B54" s="59">
        <v>53</v>
      </c>
      <c r="C54" s="6" t="s">
        <v>480</v>
      </c>
      <c r="D54" s="26" t="s">
        <v>244</v>
      </c>
      <c r="E54" s="57" t="s">
        <v>872</v>
      </c>
      <c r="F54" s="6" t="s">
        <v>270</v>
      </c>
      <c r="G54" s="6" t="s">
        <v>481</v>
      </c>
      <c r="H54" s="6" t="s">
        <v>869</v>
      </c>
      <c r="I54" s="26" t="s">
        <v>482</v>
      </c>
      <c r="J54" s="6" t="s">
        <v>483</v>
      </c>
      <c r="L54" s="5"/>
      <c r="M54" s="5"/>
      <c r="N54" s="5"/>
      <c r="O54" s="7" t="str">
        <f>IF(ISBLANK(K54),"",LEN(Table5[[#This Row],[carbon_stars]]))</f>
        <v/>
      </c>
      <c r="P54" s="7">
        <f t="shared" si="2"/>
        <v>99</v>
      </c>
      <c r="Q54" s="7">
        <f t="shared" si="3"/>
        <v>12</v>
      </c>
      <c r="R54" s="15"/>
      <c r="T54" s="5"/>
      <c r="U54" s="5"/>
      <c r="V54" s="5"/>
      <c r="W54" s="5"/>
      <c r="X54" s="5"/>
      <c r="Y54" s="5"/>
      <c r="AE54" s="5"/>
      <c r="AF54" s="5"/>
      <c r="AG54" s="5"/>
      <c r="AM54" s="5"/>
    </row>
    <row r="55" spans="1:39" ht="120" customHeight="1" x14ac:dyDescent="0.35">
      <c r="A55" s="41">
        <v>54</v>
      </c>
      <c r="B55" s="41">
        <v>54</v>
      </c>
      <c r="C55" s="6" t="s">
        <v>871</v>
      </c>
      <c r="D55" s="62" t="s">
        <v>244</v>
      </c>
      <c r="E55" s="57" t="s">
        <v>872</v>
      </c>
      <c r="F55" s="6" t="s">
        <v>886</v>
      </c>
      <c r="G55" s="6" t="s">
        <v>481</v>
      </c>
      <c r="H55" s="6" t="s">
        <v>870</v>
      </c>
      <c r="I55" s="6" t="s">
        <v>879</v>
      </c>
      <c r="J55" s="6" t="s">
        <v>177</v>
      </c>
      <c r="L55" s="5"/>
      <c r="M55" s="5"/>
      <c r="N55" s="5">
        <v>1</v>
      </c>
      <c r="O55" s="7" t="str">
        <f>IF(ISBLANK(K55),"",LEN(Table5[[#This Row],[carbon_stars]]))</f>
        <v/>
      </c>
      <c r="P55" s="7">
        <f>LEN(H55)-LEN(SUBSTITUTE(H55," ",""))+1</f>
        <v>103</v>
      </c>
      <c r="Q55" s="7">
        <f>LEN(I55)-LEN(SUBSTITUTE(I55," ",""))+1</f>
        <v>4</v>
      </c>
      <c r="R55" s="15"/>
    </row>
  </sheetData>
  <sortState xmlns:xlrd2="http://schemas.microsoft.com/office/spreadsheetml/2017/richdata2" ref="A2:A54">
    <sortCondition ref="A2:A54"/>
  </sortState>
  <phoneticPr fontId="5" type="noConversion"/>
  <conditionalFormatting sqref="P1:P1048576">
    <cfRule type="cellIs" dxfId="1" priority="1" operator="greaterThan">
      <formula>105</formula>
    </cfRule>
  </conditionalFormatting>
  <conditionalFormatting sqref="Q1:Q1048576">
    <cfRule type="cellIs" dxfId="0" priority="3" operator="greaterThan">
      <formula>27</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8E94DC13-AFFC-C042-AB55-153284DFEB3F}">
          <x14:formula1>
            <xm:f>steps!$I$2:$I$7</xm:f>
          </x14:formula1>
          <xm:sqref>F56:F1048576</xm:sqref>
        </x14:dataValidation>
        <x14:dataValidation type="list" allowBlank="1" showInputMessage="1" showErrorMessage="1" xr:uid="{2672B25B-8A45-8D40-9986-924AA08A65DB}">
          <x14:formula1>
            <xm:f>petals!$C$2:$C$11</xm:f>
          </x14:formula1>
          <xm:sqref>D2:D52 D54:D1048576</xm:sqref>
        </x14:dataValidation>
        <x14:dataValidation type="list" allowBlank="1" showInputMessage="1" showErrorMessage="1" xr:uid="{113BC0AC-FB4A-4BE8-8AC2-C031D8B2D5C9}">
          <x14:formula1>
            <xm:f>steps!$C$2:$C$7</xm:f>
          </x14:formula1>
          <xm:sqref>F54:F55 F2:F52</xm:sqref>
        </x14:dataValidation>
        <x14:dataValidation type="list" allowBlank="1" showInputMessage="1" showErrorMessage="1" xr:uid="{7C8D84AB-B16D-8640-AF88-E70B41829238}">
          <x14:formula1>
            <xm:f>tasks!$H$2:$H$104</xm:f>
          </x14:formula1>
          <xm:sqref>E56:E1048576</xm:sqref>
        </x14:dataValidation>
        <x14:dataValidation type="list" allowBlank="1" showInputMessage="1" showErrorMessage="1" xr:uid="{0C3912AC-A493-4E82-A5C7-027568411AD7}">
          <x14:formula1>
            <xm:f>tasks!$C$2:$C$56</xm:f>
          </x14:formula1>
          <xm:sqref>E2:E52 E54:E55</xm:sqref>
        </x14:dataValidation>
        <x14:dataValidation type="list" allowBlank="1" showInputMessage="1" showErrorMessage="1" xr:uid="{4280F0C1-1BF7-6844-BA9F-7715CABCD391}">
          <x14:formula1>
            <xm:f>Carbon_costs_validations!$A$2:$A$6</xm:f>
          </x14:formula1>
          <xm:sqref>K2:K1048576</xm:sqref>
        </x14:dataValidation>
        <x14:dataValidation type="list" allowBlank="1" showInputMessage="1" showErrorMessage="1" xr:uid="{E4A77320-74D4-A24E-AD8D-D131267BF587}">
          <x14:formula1>
            <xm:f>Carbon_costs_validations!$C$2:$C$6</xm:f>
          </x14:formula1>
          <xm:sqref>L2:L1048576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E3"/>
  <sheetViews>
    <sheetView workbookViewId="0">
      <selection activeCell="C16" sqref="C16"/>
    </sheetView>
  </sheetViews>
  <sheetFormatPr defaultColWidth="8.81640625" defaultRowHeight="14.5" x14ac:dyDescent="0.35"/>
  <cols>
    <col min="1" max="2" width="15.453125" customWidth="1"/>
    <col min="3" max="3" width="57.453125" customWidth="1"/>
    <col min="4" max="4" width="17.1796875" customWidth="1"/>
    <col min="5" max="5" width="13.81640625" customWidth="1"/>
  </cols>
  <sheetData>
    <row r="1" spans="1:5" x14ac:dyDescent="0.35">
      <c r="A1" t="s">
        <v>107</v>
      </c>
      <c r="B1" t="s">
        <v>233</v>
      </c>
      <c r="C1" t="s">
        <v>234</v>
      </c>
      <c r="D1" t="s">
        <v>294</v>
      </c>
      <c r="E1" t="s">
        <v>378</v>
      </c>
    </row>
    <row r="2" spans="1:5" x14ac:dyDescent="0.35">
      <c r="A2" t="s">
        <v>386</v>
      </c>
      <c r="B2">
        <v>1</v>
      </c>
      <c r="C2" t="s">
        <v>388</v>
      </c>
      <c r="D2" t="s">
        <v>385</v>
      </c>
      <c r="E2" t="s">
        <v>386</v>
      </c>
    </row>
    <row r="3" spans="1:5" x14ac:dyDescent="0.35">
      <c r="A3" t="s">
        <v>390</v>
      </c>
      <c r="B3">
        <v>2</v>
      </c>
      <c r="C3" t="s">
        <v>389</v>
      </c>
      <c r="D3" t="s">
        <v>408</v>
      </c>
      <c r="E3" t="s">
        <v>387</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F96"/>
  <sheetViews>
    <sheetView workbookViewId="0">
      <selection activeCell="B30" sqref="B30"/>
    </sheetView>
  </sheetViews>
  <sheetFormatPr defaultColWidth="8.81640625" defaultRowHeight="14.5" x14ac:dyDescent="0.35"/>
  <cols>
    <col min="1" max="1" width="47.453125" customWidth="1"/>
    <col min="2" max="2" width="38.6328125" customWidth="1"/>
    <col min="3" max="3" width="45.1796875" customWidth="1"/>
    <col min="4" max="4" width="20.6328125" customWidth="1"/>
    <col min="5" max="5" width="31" customWidth="1"/>
    <col min="6" max="6" width="33.1796875" customWidth="1"/>
  </cols>
  <sheetData>
    <row r="1" spans="1:6" x14ac:dyDescent="0.35">
      <c r="A1" t="s">
        <v>391</v>
      </c>
      <c r="B1" t="s">
        <v>234</v>
      </c>
      <c r="C1" t="s">
        <v>421</v>
      </c>
      <c r="D1" t="s">
        <v>396</v>
      </c>
      <c r="E1" t="s">
        <v>397</v>
      </c>
      <c r="F1" t="s">
        <v>416</v>
      </c>
    </row>
    <row r="2" spans="1:6" x14ac:dyDescent="0.35">
      <c r="A2" s="19" t="s">
        <v>419</v>
      </c>
      <c r="B2" s="31" t="s">
        <v>422</v>
      </c>
      <c r="C2" s="31" t="s">
        <v>446</v>
      </c>
      <c r="D2" s="31" t="s">
        <v>244</v>
      </c>
      <c r="E2" s="31" t="s">
        <v>872</v>
      </c>
      <c r="F2" t="s">
        <v>106</v>
      </c>
    </row>
    <row r="3" spans="1:6" x14ac:dyDescent="0.35">
      <c r="A3" t="s">
        <v>420</v>
      </c>
      <c r="B3" t="s">
        <v>424</v>
      </c>
      <c r="C3" t="s">
        <v>423</v>
      </c>
      <c r="D3" t="s">
        <v>245</v>
      </c>
      <c r="E3" t="s">
        <v>285</v>
      </c>
      <c r="F3" t="s">
        <v>19</v>
      </c>
    </row>
    <row r="4" spans="1:6" x14ac:dyDescent="0.35">
      <c r="A4" t="s">
        <v>426</v>
      </c>
      <c r="B4" t="s">
        <v>425</v>
      </c>
      <c r="C4" t="s">
        <v>427</v>
      </c>
      <c r="D4" t="s">
        <v>245</v>
      </c>
      <c r="E4" t="s">
        <v>872</v>
      </c>
      <c r="F4" t="s">
        <v>19</v>
      </c>
    </row>
    <row r="5" spans="1:6" x14ac:dyDescent="0.35">
      <c r="A5" t="s">
        <v>429</v>
      </c>
      <c r="B5" t="s">
        <v>428</v>
      </c>
      <c r="C5" t="s">
        <v>444</v>
      </c>
      <c r="D5" t="s">
        <v>250</v>
      </c>
      <c r="F5" t="s">
        <v>90</v>
      </c>
    </row>
    <row r="6" spans="1:6" x14ac:dyDescent="0.35">
      <c r="A6" t="s">
        <v>431</v>
      </c>
      <c r="B6" t="s">
        <v>430</v>
      </c>
      <c r="C6" t="s">
        <v>432</v>
      </c>
      <c r="F6" t="s">
        <v>19</v>
      </c>
    </row>
    <row r="7" spans="1:6" x14ac:dyDescent="0.35">
      <c r="A7" s="19" t="s">
        <v>433</v>
      </c>
      <c r="B7" t="s">
        <v>434</v>
      </c>
      <c r="C7" t="s">
        <v>445</v>
      </c>
      <c r="F7" t="s">
        <v>19</v>
      </c>
    </row>
    <row r="8" spans="1:6" x14ac:dyDescent="0.35">
      <c r="A8" s="19" t="s">
        <v>441</v>
      </c>
      <c r="B8" t="s">
        <v>435</v>
      </c>
      <c r="C8" t="s">
        <v>432</v>
      </c>
      <c r="E8" t="s">
        <v>285</v>
      </c>
      <c r="F8" t="s">
        <v>19</v>
      </c>
    </row>
    <row r="9" spans="1:6" x14ac:dyDescent="0.35">
      <c r="A9" s="19" t="s">
        <v>438</v>
      </c>
      <c r="B9" t="s">
        <v>436</v>
      </c>
      <c r="C9" t="s">
        <v>440</v>
      </c>
      <c r="E9" t="s">
        <v>285</v>
      </c>
      <c r="F9" t="s">
        <v>19</v>
      </c>
    </row>
    <row r="10" spans="1:6" x14ac:dyDescent="0.35">
      <c r="A10" t="s">
        <v>439</v>
      </c>
      <c r="B10" t="s">
        <v>437</v>
      </c>
      <c r="C10" t="s">
        <v>440</v>
      </c>
      <c r="E10" t="s">
        <v>285</v>
      </c>
      <c r="F10" t="s">
        <v>19</v>
      </c>
    </row>
    <row r="11" spans="1:6" x14ac:dyDescent="0.35">
      <c r="A11" s="19" t="s">
        <v>442</v>
      </c>
      <c r="B11" t="s">
        <v>443</v>
      </c>
      <c r="C11" t="s">
        <v>444</v>
      </c>
      <c r="F11" t="s">
        <v>19</v>
      </c>
    </row>
    <row r="12" spans="1:6" x14ac:dyDescent="0.35">
      <c r="A12" s="19" t="s">
        <v>527</v>
      </c>
      <c r="B12" t="s">
        <v>528</v>
      </c>
      <c r="C12" t="s">
        <v>528</v>
      </c>
      <c r="D12" t="s">
        <v>246</v>
      </c>
    </row>
    <row r="13" spans="1:6" x14ac:dyDescent="0.35">
      <c r="A13" s="19" t="s">
        <v>529</v>
      </c>
      <c r="B13" t="s">
        <v>530</v>
      </c>
      <c r="C13" t="s">
        <v>530</v>
      </c>
      <c r="D13" t="s">
        <v>246</v>
      </c>
    </row>
    <row r="14" spans="1:6" x14ac:dyDescent="0.35">
      <c r="A14" s="19" t="s">
        <v>531</v>
      </c>
      <c r="B14" t="s">
        <v>532</v>
      </c>
      <c r="C14" t="s">
        <v>532</v>
      </c>
      <c r="D14" t="s">
        <v>246</v>
      </c>
    </row>
    <row r="15" spans="1:6" x14ac:dyDescent="0.35">
      <c r="A15" s="19" t="s">
        <v>533</v>
      </c>
      <c r="B15" t="s">
        <v>534</v>
      </c>
      <c r="C15" t="s">
        <v>534</v>
      </c>
      <c r="E15" t="s">
        <v>513</v>
      </c>
    </row>
    <row r="16" spans="1:6" x14ac:dyDescent="0.35">
      <c r="A16" s="19" t="s">
        <v>535</v>
      </c>
      <c r="B16" t="s">
        <v>526</v>
      </c>
      <c r="C16" t="s">
        <v>526</v>
      </c>
      <c r="E16" t="s">
        <v>526</v>
      </c>
    </row>
    <row r="17" spans="1:6" x14ac:dyDescent="0.35">
      <c r="A17" s="19" t="s">
        <v>536</v>
      </c>
      <c r="B17" t="s">
        <v>537</v>
      </c>
      <c r="C17" t="s">
        <v>537</v>
      </c>
      <c r="D17" t="s">
        <v>246</v>
      </c>
    </row>
    <row r="18" spans="1:6" x14ac:dyDescent="0.35">
      <c r="A18" s="19" t="s">
        <v>538</v>
      </c>
      <c r="B18" t="s">
        <v>539</v>
      </c>
      <c r="C18" t="s">
        <v>610</v>
      </c>
      <c r="D18" t="s">
        <v>251</v>
      </c>
    </row>
    <row r="19" spans="1:6" x14ac:dyDescent="0.35">
      <c r="A19" s="19" t="s">
        <v>543</v>
      </c>
      <c r="B19" t="s">
        <v>544</v>
      </c>
      <c r="C19" t="s">
        <v>545</v>
      </c>
      <c r="F19" t="s">
        <v>86</v>
      </c>
    </row>
    <row r="20" spans="1:6" x14ac:dyDescent="0.35">
      <c r="A20" s="19" t="s">
        <v>546</v>
      </c>
      <c r="B20" t="s">
        <v>547</v>
      </c>
      <c r="F20" t="s">
        <v>92</v>
      </c>
    </row>
    <row r="21" spans="1:6" x14ac:dyDescent="0.35">
      <c r="A21" s="19" t="s">
        <v>548</v>
      </c>
      <c r="B21" t="s">
        <v>549</v>
      </c>
      <c r="C21" t="s">
        <v>549</v>
      </c>
      <c r="E21" t="s">
        <v>275</v>
      </c>
      <c r="F21" t="s">
        <v>92</v>
      </c>
    </row>
    <row r="22" spans="1:6" x14ac:dyDescent="0.35">
      <c r="A22" s="19" t="s">
        <v>560</v>
      </c>
      <c r="B22" t="s">
        <v>561</v>
      </c>
      <c r="C22" t="s">
        <v>571</v>
      </c>
      <c r="D22" t="s">
        <v>244</v>
      </c>
      <c r="E22" t="s">
        <v>278</v>
      </c>
    </row>
    <row r="23" spans="1:6" x14ac:dyDescent="0.35">
      <c r="A23" s="19" t="s">
        <v>562</v>
      </c>
      <c r="B23" t="s">
        <v>849</v>
      </c>
      <c r="C23" t="s">
        <v>563</v>
      </c>
      <c r="D23" t="s">
        <v>244</v>
      </c>
      <c r="E23" t="s">
        <v>872</v>
      </c>
    </row>
    <row r="24" spans="1:6" x14ac:dyDescent="0.35">
      <c r="A24" s="19" t="s">
        <v>566</v>
      </c>
      <c r="B24" t="s">
        <v>564</v>
      </c>
      <c r="C24" t="s">
        <v>565</v>
      </c>
      <c r="D24" t="s">
        <v>244</v>
      </c>
      <c r="E24" t="s">
        <v>278</v>
      </c>
    </row>
    <row r="25" spans="1:6" x14ac:dyDescent="0.35">
      <c r="A25" s="19" t="s">
        <v>568</v>
      </c>
      <c r="B25" t="s">
        <v>567</v>
      </c>
      <c r="C25" t="s">
        <v>565</v>
      </c>
      <c r="E25" t="s">
        <v>283</v>
      </c>
      <c r="F25" t="s">
        <v>29</v>
      </c>
    </row>
    <row r="26" spans="1:6" x14ac:dyDescent="0.35">
      <c r="A26" s="19" t="s">
        <v>568</v>
      </c>
      <c r="B26" t="s">
        <v>843</v>
      </c>
      <c r="C26" t="s">
        <v>569</v>
      </c>
      <c r="D26" t="s">
        <v>244</v>
      </c>
      <c r="E26" t="s">
        <v>872</v>
      </c>
    </row>
    <row r="27" spans="1:6" x14ac:dyDescent="0.35">
      <c r="A27" s="19" t="s">
        <v>572</v>
      </c>
      <c r="B27" t="s">
        <v>570</v>
      </c>
      <c r="C27" t="s">
        <v>571</v>
      </c>
      <c r="E27" t="s">
        <v>274</v>
      </c>
    </row>
    <row r="28" spans="1:6" x14ac:dyDescent="0.35">
      <c r="A28" s="19" t="s">
        <v>573</v>
      </c>
      <c r="B28" t="s">
        <v>574</v>
      </c>
      <c r="C28" t="s">
        <v>575</v>
      </c>
      <c r="D28" t="s">
        <v>244</v>
      </c>
    </row>
    <row r="29" spans="1:6" x14ac:dyDescent="0.35">
      <c r="A29" s="19" t="s">
        <v>578</v>
      </c>
      <c r="B29" t="s">
        <v>576</v>
      </c>
      <c r="C29" t="s">
        <v>577</v>
      </c>
      <c r="D29" t="s">
        <v>244</v>
      </c>
    </row>
    <row r="30" spans="1:6" x14ac:dyDescent="0.35">
      <c r="A30" s="19" t="s">
        <v>581</v>
      </c>
      <c r="B30" t="s">
        <v>579</v>
      </c>
      <c r="C30" t="s">
        <v>580</v>
      </c>
      <c r="D30" t="s">
        <v>244</v>
      </c>
      <c r="E30" t="s">
        <v>872</v>
      </c>
    </row>
    <row r="31" spans="1:6" x14ac:dyDescent="0.35">
      <c r="A31" s="19" t="s">
        <v>584</v>
      </c>
      <c r="B31" t="s">
        <v>582</v>
      </c>
      <c r="C31" t="s">
        <v>583</v>
      </c>
      <c r="D31" t="s">
        <v>244</v>
      </c>
      <c r="E31" t="s">
        <v>278</v>
      </c>
    </row>
    <row r="32" spans="1:6" x14ac:dyDescent="0.35">
      <c r="A32" s="19" t="s">
        <v>585</v>
      </c>
      <c r="B32" t="s">
        <v>586</v>
      </c>
      <c r="C32" t="s">
        <v>587</v>
      </c>
      <c r="D32" t="s">
        <v>245</v>
      </c>
      <c r="E32" t="s">
        <v>286</v>
      </c>
      <c r="F32" t="s">
        <v>112</v>
      </c>
    </row>
    <row r="33" spans="1:6" x14ac:dyDescent="0.35">
      <c r="A33" s="19" t="s">
        <v>590</v>
      </c>
      <c r="B33" t="s">
        <v>588</v>
      </c>
      <c r="C33" t="s">
        <v>589</v>
      </c>
      <c r="D33" t="s">
        <v>245</v>
      </c>
      <c r="E33" t="s">
        <v>872</v>
      </c>
    </row>
    <row r="34" spans="1:6" x14ac:dyDescent="0.35">
      <c r="A34" s="19" t="s">
        <v>590</v>
      </c>
      <c r="B34" t="s">
        <v>844</v>
      </c>
      <c r="C34" t="s">
        <v>565</v>
      </c>
      <c r="D34" t="s">
        <v>245</v>
      </c>
      <c r="E34" t="s">
        <v>287</v>
      </c>
    </row>
    <row r="35" spans="1:6" x14ac:dyDescent="0.35">
      <c r="A35" s="19" t="s">
        <v>592</v>
      </c>
      <c r="B35" t="s">
        <v>591</v>
      </c>
      <c r="C35" t="s">
        <v>565</v>
      </c>
      <c r="D35" t="s">
        <v>245</v>
      </c>
      <c r="E35" t="s">
        <v>872</v>
      </c>
      <c r="F35" t="s">
        <v>88</v>
      </c>
    </row>
    <row r="36" spans="1:6" x14ac:dyDescent="0.35">
      <c r="A36" s="19" t="s">
        <v>594</v>
      </c>
      <c r="B36" t="s">
        <v>593</v>
      </c>
      <c r="C36" t="s">
        <v>589</v>
      </c>
      <c r="D36" t="s">
        <v>245</v>
      </c>
      <c r="E36" t="s">
        <v>285</v>
      </c>
      <c r="F36" t="s">
        <v>19</v>
      </c>
    </row>
    <row r="37" spans="1:6" x14ac:dyDescent="0.35">
      <c r="A37" s="19" t="s">
        <v>597</v>
      </c>
      <c r="B37" t="s">
        <v>595</v>
      </c>
      <c r="C37" t="s">
        <v>596</v>
      </c>
      <c r="D37" t="s">
        <v>245</v>
      </c>
      <c r="E37" t="s">
        <v>872</v>
      </c>
    </row>
    <row r="38" spans="1:6" x14ac:dyDescent="0.35">
      <c r="A38" s="19" t="s">
        <v>598</v>
      </c>
      <c r="B38" t="s">
        <v>845</v>
      </c>
      <c r="C38" t="s">
        <v>596</v>
      </c>
      <c r="D38" t="s">
        <v>245</v>
      </c>
      <c r="E38" t="s">
        <v>285</v>
      </c>
    </row>
    <row r="39" spans="1:6" x14ac:dyDescent="0.35">
      <c r="A39" s="19" t="s">
        <v>601</v>
      </c>
      <c r="B39" t="s">
        <v>599</v>
      </c>
      <c r="C39" t="s">
        <v>600</v>
      </c>
      <c r="D39" t="s">
        <v>245</v>
      </c>
      <c r="E39" t="s">
        <v>285</v>
      </c>
      <c r="F39" t="s">
        <v>19</v>
      </c>
    </row>
    <row r="40" spans="1:6" x14ac:dyDescent="0.35">
      <c r="A40" s="19" t="s">
        <v>604</v>
      </c>
      <c r="B40" t="s">
        <v>602</v>
      </c>
      <c r="C40" t="s">
        <v>603</v>
      </c>
      <c r="D40" t="s">
        <v>245</v>
      </c>
      <c r="E40" t="s">
        <v>285</v>
      </c>
    </row>
    <row r="41" spans="1:6" x14ac:dyDescent="0.35">
      <c r="A41" s="19" t="s">
        <v>607</v>
      </c>
      <c r="B41" t="s">
        <v>605</v>
      </c>
      <c r="C41" t="s">
        <v>606</v>
      </c>
      <c r="D41" t="s">
        <v>245</v>
      </c>
      <c r="E41" t="s">
        <v>285</v>
      </c>
      <c r="F41" t="s">
        <v>19</v>
      </c>
    </row>
    <row r="42" spans="1:6" x14ac:dyDescent="0.35">
      <c r="A42" s="19" t="s">
        <v>609</v>
      </c>
      <c r="B42" t="s">
        <v>608</v>
      </c>
      <c r="D42" t="s">
        <v>245</v>
      </c>
    </row>
    <row r="43" spans="1:6" x14ac:dyDescent="0.35">
      <c r="A43" s="19" t="s">
        <v>609</v>
      </c>
      <c r="B43" t="s">
        <v>611</v>
      </c>
      <c r="C43" t="s">
        <v>612</v>
      </c>
      <c r="D43" t="s">
        <v>255</v>
      </c>
    </row>
    <row r="44" spans="1:6" x14ac:dyDescent="0.35">
      <c r="A44" s="19" t="s">
        <v>626</v>
      </c>
      <c r="B44" t="s">
        <v>627</v>
      </c>
      <c r="C44" t="s">
        <v>805</v>
      </c>
      <c r="D44" t="s">
        <v>255</v>
      </c>
    </row>
    <row r="45" spans="1:6" x14ac:dyDescent="0.35">
      <c r="A45" s="19" t="s">
        <v>628</v>
      </c>
      <c r="B45" t="s">
        <v>629</v>
      </c>
      <c r="C45" t="s">
        <v>630</v>
      </c>
      <c r="D45" t="s">
        <v>255</v>
      </c>
    </row>
    <row r="46" spans="1:6" x14ac:dyDescent="0.35">
      <c r="A46" s="19" t="s">
        <v>631</v>
      </c>
      <c r="B46" t="s">
        <v>632</v>
      </c>
      <c r="C46" t="s">
        <v>632</v>
      </c>
      <c r="D46" t="s">
        <v>256</v>
      </c>
    </row>
    <row r="47" spans="1:6" x14ac:dyDescent="0.35">
      <c r="A47" s="19" t="s">
        <v>633</v>
      </c>
      <c r="B47" t="s">
        <v>634</v>
      </c>
      <c r="C47" t="s">
        <v>634</v>
      </c>
      <c r="D47" t="s">
        <v>256</v>
      </c>
    </row>
    <row r="48" spans="1:6" x14ac:dyDescent="0.35">
      <c r="A48" s="19" t="s">
        <v>635</v>
      </c>
      <c r="B48" t="s">
        <v>636</v>
      </c>
      <c r="C48" t="s">
        <v>636</v>
      </c>
      <c r="D48" t="s">
        <v>256</v>
      </c>
    </row>
    <row r="49" spans="1:6" x14ac:dyDescent="0.35">
      <c r="A49" s="19" t="s">
        <v>667</v>
      </c>
      <c r="B49" t="s">
        <v>668</v>
      </c>
      <c r="C49" t="s">
        <v>669</v>
      </c>
      <c r="D49" t="s">
        <v>248</v>
      </c>
    </row>
    <row r="50" spans="1:6" x14ac:dyDescent="0.35">
      <c r="A50" s="19" t="s">
        <v>670</v>
      </c>
      <c r="B50" t="s">
        <v>671</v>
      </c>
      <c r="C50" t="s">
        <v>669</v>
      </c>
      <c r="D50" t="s">
        <v>248</v>
      </c>
    </row>
    <row r="51" spans="1:6" x14ac:dyDescent="0.35">
      <c r="A51" s="19" t="s">
        <v>674</v>
      </c>
      <c r="B51" t="s">
        <v>672</v>
      </c>
      <c r="C51" t="s">
        <v>673</v>
      </c>
      <c r="D51" t="s">
        <v>248</v>
      </c>
    </row>
    <row r="52" spans="1:6" x14ac:dyDescent="0.35">
      <c r="A52" s="19" t="s">
        <v>677</v>
      </c>
      <c r="B52" t="s">
        <v>675</v>
      </c>
      <c r="C52" t="s">
        <v>676</v>
      </c>
      <c r="D52" t="s">
        <v>248</v>
      </c>
    </row>
    <row r="53" spans="1:6" x14ac:dyDescent="0.35">
      <c r="A53" s="19" t="s">
        <v>691</v>
      </c>
      <c r="B53" t="s">
        <v>692</v>
      </c>
      <c r="C53" t="s">
        <v>692</v>
      </c>
      <c r="D53" t="s">
        <v>249</v>
      </c>
      <c r="E53" t="s">
        <v>800</v>
      </c>
    </row>
    <row r="54" spans="1:6" x14ac:dyDescent="0.35">
      <c r="A54" s="19" t="s">
        <v>833</v>
      </c>
      <c r="B54" t="s">
        <v>693</v>
      </c>
      <c r="C54" t="s">
        <v>693</v>
      </c>
      <c r="D54" t="s">
        <v>249</v>
      </c>
    </row>
    <row r="55" spans="1:6" x14ac:dyDescent="0.35">
      <c r="A55" s="19" t="s">
        <v>694</v>
      </c>
      <c r="B55" t="s">
        <v>813</v>
      </c>
      <c r="C55" t="s">
        <v>695</v>
      </c>
      <c r="D55" t="s">
        <v>249</v>
      </c>
      <c r="E55" t="s">
        <v>800</v>
      </c>
    </row>
    <row r="56" spans="1:6" x14ac:dyDescent="0.35">
      <c r="A56" s="19" t="s">
        <v>696</v>
      </c>
      <c r="B56" t="s">
        <v>697</v>
      </c>
      <c r="C56" t="s">
        <v>697</v>
      </c>
      <c r="D56" t="s">
        <v>249</v>
      </c>
      <c r="E56" t="s">
        <v>812</v>
      </c>
    </row>
    <row r="57" spans="1:6" x14ac:dyDescent="0.35">
      <c r="A57" s="19" t="s">
        <v>698</v>
      </c>
      <c r="B57" t="s">
        <v>699</v>
      </c>
      <c r="C57" t="s">
        <v>700</v>
      </c>
      <c r="D57" t="s">
        <v>249</v>
      </c>
    </row>
    <row r="58" spans="1:6" x14ac:dyDescent="0.35">
      <c r="A58" s="19" t="s">
        <v>705</v>
      </c>
      <c r="B58" t="s">
        <v>707</v>
      </c>
      <c r="C58" t="s">
        <v>708</v>
      </c>
      <c r="D58" t="s">
        <v>250</v>
      </c>
    </row>
    <row r="59" spans="1:6" x14ac:dyDescent="0.35">
      <c r="A59" s="19" t="s">
        <v>721</v>
      </c>
      <c r="B59" t="s">
        <v>863</v>
      </c>
      <c r="C59" t="s">
        <v>722</v>
      </c>
      <c r="E59" t="s">
        <v>289</v>
      </c>
    </row>
    <row r="60" spans="1:6" x14ac:dyDescent="0.35">
      <c r="A60" s="19" t="s">
        <v>738</v>
      </c>
      <c r="B60" t="s">
        <v>739</v>
      </c>
      <c r="C60" t="s">
        <v>739</v>
      </c>
      <c r="D60" t="s">
        <v>251</v>
      </c>
    </row>
    <row r="61" spans="1:6" x14ac:dyDescent="0.35">
      <c r="A61" s="19" t="s">
        <v>740</v>
      </c>
      <c r="B61" t="s">
        <v>741</v>
      </c>
      <c r="C61" t="s">
        <v>741</v>
      </c>
      <c r="E61" t="s">
        <v>725</v>
      </c>
    </row>
    <row r="62" spans="1:6" x14ac:dyDescent="0.35">
      <c r="A62" s="19" t="s">
        <v>742</v>
      </c>
      <c r="B62" t="s">
        <v>743</v>
      </c>
      <c r="C62" t="s">
        <v>741</v>
      </c>
      <c r="D62" t="s">
        <v>248</v>
      </c>
      <c r="E62" t="s">
        <v>812</v>
      </c>
    </row>
    <row r="63" spans="1:6" x14ac:dyDescent="0.35">
      <c r="A63" s="19" t="s">
        <v>744</v>
      </c>
      <c r="B63" t="s">
        <v>745</v>
      </c>
      <c r="C63" t="s">
        <v>695</v>
      </c>
      <c r="D63" t="s">
        <v>250</v>
      </c>
      <c r="E63" t="s">
        <v>720</v>
      </c>
      <c r="F63" t="s">
        <v>90</v>
      </c>
    </row>
    <row r="64" spans="1:6" x14ac:dyDescent="0.35">
      <c r="A64" s="19" t="s">
        <v>746</v>
      </c>
      <c r="B64" t="s">
        <v>747</v>
      </c>
      <c r="C64" t="s">
        <v>747</v>
      </c>
      <c r="D64" t="s">
        <v>250</v>
      </c>
      <c r="E64" t="s">
        <v>289</v>
      </c>
    </row>
    <row r="65" spans="1:6" x14ac:dyDescent="0.35">
      <c r="A65" s="19" t="s">
        <v>748</v>
      </c>
      <c r="B65" t="s">
        <v>749</v>
      </c>
      <c r="C65" t="s">
        <v>750</v>
      </c>
      <c r="D65" t="s">
        <v>250</v>
      </c>
      <c r="E65" t="s">
        <v>289</v>
      </c>
    </row>
    <row r="66" spans="1:6" x14ac:dyDescent="0.35">
      <c r="A66" s="19" t="s">
        <v>751</v>
      </c>
      <c r="B66" t="s">
        <v>753</v>
      </c>
      <c r="C66" t="s">
        <v>752</v>
      </c>
      <c r="D66" t="s">
        <v>250</v>
      </c>
      <c r="E66" t="s">
        <v>713</v>
      </c>
      <c r="F66" t="s">
        <v>90</v>
      </c>
    </row>
    <row r="67" spans="1:6" x14ac:dyDescent="0.35">
      <c r="A67" s="19" t="s">
        <v>429</v>
      </c>
      <c r="B67" t="s">
        <v>754</v>
      </c>
      <c r="C67" t="s">
        <v>612</v>
      </c>
      <c r="D67" t="s">
        <v>250</v>
      </c>
      <c r="E67" t="s">
        <v>712</v>
      </c>
      <c r="F67" t="s">
        <v>90</v>
      </c>
    </row>
    <row r="68" spans="1:6" x14ac:dyDescent="0.35">
      <c r="A68" s="19" t="s">
        <v>755</v>
      </c>
      <c r="B68" t="s">
        <v>756</v>
      </c>
      <c r="C68" t="s">
        <v>756</v>
      </c>
      <c r="D68" t="s">
        <v>251</v>
      </c>
    </row>
    <row r="69" spans="1:6" x14ac:dyDescent="0.35">
      <c r="A69" s="19" t="s">
        <v>757</v>
      </c>
      <c r="B69" t="s">
        <v>760</v>
      </c>
      <c r="C69" t="s">
        <v>760</v>
      </c>
      <c r="D69" t="s">
        <v>251</v>
      </c>
    </row>
    <row r="70" spans="1:6" x14ac:dyDescent="0.35">
      <c r="A70" s="19" t="s">
        <v>758</v>
      </c>
      <c r="B70" t="s">
        <v>759</v>
      </c>
      <c r="C70" t="s">
        <v>759</v>
      </c>
      <c r="D70" t="s">
        <v>251</v>
      </c>
      <c r="E70" t="s">
        <v>803</v>
      </c>
    </row>
    <row r="71" spans="1:6" x14ac:dyDescent="0.35">
      <c r="A71" s="19" t="s">
        <v>761</v>
      </c>
      <c r="B71" t="s">
        <v>762</v>
      </c>
      <c r="C71" t="s">
        <v>762</v>
      </c>
      <c r="D71" t="s">
        <v>251</v>
      </c>
    </row>
    <row r="72" spans="1:6" x14ac:dyDescent="0.35">
      <c r="A72" s="19" t="s">
        <v>763</v>
      </c>
      <c r="B72" t="s">
        <v>764</v>
      </c>
      <c r="C72" t="s">
        <v>765</v>
      </c>
      <c r="D72" t="s">
        <v>248</v>
      </c>
    </row>
    <row r="73" spans="1:6" x14ac:dyDescent="0.35">
      <c r="A73" s="19" t="s">
        <v>766</v>
      </c>
      <c r="B73" t="s">
        <v>767</v>
      </c>
      <c r="C73" t="s">
        <v>767</v>
      </c>
      <c r="D73" t="s">
        <v>251</v>
      </c>
    </row>
    <row r="74" spans="1:6" x14ac:dyDescent="0.35">
      <c r="A74" s="19" t="s">
        <v>768</v>
      </c>
      <c r="B74" t="s">
        <v>769</v>
      </c>
      <c r="C74" t="s">
        <v>769</v>
      </c>
      <c r="D74" t="s">
        <v>251</v>
      </c>
      <c r="E74" t="s">
        <v>725</v>
      </c>
    </row>
    <row r="75" spans="1:6" x14ac:dyDescent="0.35">
      <c r="A75" s="19" t="s">
        <v>770</v>
      </c>
      <c r="B75" t="s">
        <v>771</v>
      </c>
      <c r="C75" t="s">
        <v>771</v>
      </c>
      <c r="E75" t="s">
        <v>725</v>
      </c>
    </row>
    <row r="76" spans="1:6" x14ac:dyDescent="0.35">
      <c r="A76" s="19" t="s">
        <v>772</v>
      </c>
      <c r="B76" t="s">
        <v>773</v>
      </c>
      <c r="C76" s="19" t="s">
        <v>773</v>
      </c>
      <c r="E76" t="s">
        <v>725</v>
      </c>
    </row>
    <row r="77" spans="1:6" x14ac:dyDescent="0.35">
      <c r="A77" s="19" t="s">
        <v>774</v>
      </c>
      <c r="B77" t="s">
        <v>528</v>
      </c>
      <c r="C77" t="s">
        <v>528</v>
      </c>
      <c r="D77" t="s">
        <v>251</v>
      </c>
    </row>
    <row r="78" spans="1:6" x14ac:dyDescent="0.35">
      <c r="A78" s="19" t="s">
        <v>776</v>
      </c>
      <c r="B78" t="s">
        <v>775</v>
      </c>
      <c r="C78" t="s">
        <v>775</v>
      </c>
      <c r="D78" t="s">
        <v>251</v>
      </c>
    </row>
    <row r="79" spans="1:6" x14ac:dyDescent="0.35">
      <c r="A79" s="19" t="s">
        <v>677</v>
      </c>
      <c r="B79" t="s">
        <v>777</v>
      </c>
      <c r="C79" t="s">
        <v>777</v>
      </c>
      <c r="E79" t="s">
        <v>725</v>
      </c>
    </row>
    <row r="80" spans="1:6" x14ac:dyDescent="0.35">
      <c r="A80" s="19" t="s">
        <v>778</v>
      </c>
      <c r="B80" t="s">
        <v>779</v>
      </c>
      <c r="C80" t="s">
        <v>779</v>
      </c>
      <c r="E80" t="s">
        <v>725</v>
      </c>
    </row>
    <row r="81" spans="1:5" x14ac:dyDescent="0.35">
      <c r="A81" s="19" t="s">
        <v>782</v>
      </c>
      <c r="B81" t="s">
        <v>780</v>
      </c>
      <c r="C81" s="19" t="s">
        <v>781</v>
      </c>
      <c r="D81" t="s">
        <v>251</v>
      </c>
    </row>
    <row r="82" spans="1:5" x14ac:dyDescent="0.35">
      <c r="A82" s="19" t="s">
        <v>784</v>
      </c>
      <c r="B82" s="19" t="s">
        <v>783</v>
      </c>
      <c r="C82" s="19" t="s">
        <v>783</v>
      </c>
      <c r="D82" t="s">
        <v>251</v>
      </c>
      <c r="E82" t="s">
        <v>725</v>
      </c>
    </row>
    <row r="83" spans="1:5" x14ac:dyDescent="0.35">
      <c r="A83" s="19" t="s">
        <v>785</v>
      </c>
      <c r="B83" t="s">
        <v>786</v>
      </c>
      <c r="C83" s="19" t="s">
        <v>787</v>
      </c>
      <c r="D83" t="s">
        <v>251</v>
      </c>
    </row>
    <row r="84" spans="1:5" x14ac:dyDescent="0.35">
      <c r="A84" s="19" t="s">
        <v>788</v>
      </c>
      <c r="B84" t="s">
        <v>789</v>
      </c>
      <c r="C84" t="s">
        <v>789</v>
      </c>
      <c r="D84" t="s">
        <v>251</v>
      </c>
    </row>
    <row r="85" spans="1:5" x14ac:dyDescent="0.35">
      <c r="A85" s="19" t="s">
        <v>790</v>
      </c>
      <c r="B85" t="s">
        <v>791</v>
      </c>
      <c r="C85" t="s">
        <v>612</v>
      </c>
      <c r="D85" t="s">
        <v>244</v>
      </c>
    </row>
    <row r="86" spans="1:5" x14ac:dyDescent="0.35">
      <c r="A86" s="19" t="s">
        <v>814</v>
      </c>
      <c r="B86" t="s">
        <v>815</v>
      </c>
      <c r="C86" t="s">
        <v>779</v>
      </c>
      <c r="D86" t="s">
        <v>249</v>
      </c>
      <c r="E86" t="s">
        <v>812</v>
      </c>
    </row>
    <row r="87" spans="1:5" x14ac:dyDescent="0.35">
      <c r="A87" s="19" t="s">
        <v>816</v>
      </c>
      <c r="B87" t="s">
        <v>817</v>
      </c>
      <c r="C87" t="s">
        <v>777</v>
      </c>
      <c r="D87" t="s">
        <v>249</v>
      </c>
    </row>
    <row r="88" spans="1:5" x14ac:dyDescent="0.35">
      <c r="A88" s="19" t="s">
        <v>819</v>
      </c>
      <c r="B88" t="s">
        <v>820</v>
      </c>
      <c r="C88" t="s">
        <v>818</v>
      </c>
      <c r="D88" t="s">
        <v>249</v>
      </c>
      <c r="E88" t="s">
        <v>800</v>
      </c>
    </row>
    <row r="89" spans="1:5" x14ac:dyDescent="0.35">
      <c r="A89" s="19" t="s">
        <v>821</v>
      </c>
      <c r="B89" t="s">
        <v>822</v>
      </c>
      <c r="C89" t="s">
        <v>822</v>
      </c>
      <c r="D89" t="s">
        <v>249</v>
      </c>
      <c r="E89" t="s">
        <v>812</v>
      </c>
    </row>
    <row r="90" spans="1:5" x14ac:dyDescent="0.35">
      <c r="A90" s="19" t="s">
        <v>825</v>
      </c>
      <c r="B90" t="s">
        <v>823</v>
      </c>
      <c r="C90" t="s">
        <v>824</v>
      </c>
      <c r="D90" t="s">
        <v>249</v>
      </c>
      <c r="E90" t="s">
        <v>812</v>
      </c>
    </row>
    <row r="91" spans="1:5" x14ac:dyDescent="0.35">
      <c r="A91" s="19" t="s">
        <v>826</v>
      </c>
      <c r="B91" t="s">
        <v>828</v>
      </c>
      <c r="C91" t="s">
        <v>827</v>
      </c>
      <c r="D91" t="s">
        <v>249</v>
      </c>
      <c r="E91" t="s">
        <v>812</v>
      </c>
    </row>
    <row r="92" spans="1:5" x14ac:dyDescent="0.35">
      <c r="A92" s="19" t="s">
        <v>829</v>
      </c>
      <c r="B92" t="s">
        <v>830</v>
      </c>
      <c r="C92" t="s">
        <v>830</v>
      </c>
      <c r="D92" t="s">
        <v>249</v>
      </c>
    </row>
    <row r="93" spans="1:5" x14ac:dyDescent="0.35">
      <c r="A93" s="19" t="s">
        <v>832</v>
      </c>
      <c r="B93" t="s">
        <v>831</v>
      </c>
      <c r="C93" t="s">
        <v>831</v>
      </c>
      <c r="D93" t="s">
        <v>249</v>
      </c>
    </row>
    <row r="94" spans="1:5" x14ac:dyDescent="0.35">
      <c r="A94" s="19" t="s">
        <v>834</v>
      </c>
      <c r="B94" t="s">
        <v>846</v>
      </c>
      <c r="C94" t="s">
        <v>779</v>
      </c>
      <c r="D94" t="s">
        <v>249</v>
      </c>
      <c r="E94" t="s">
        <v>812</v>
      </c>
    </row>
    <row r="95" spans="1:5" x14ac:dyDescent="0.35">
      <c r="A95" s="19" t="s">
        <v>835</v>
      </c>
      <c r="B95" t="s">
        <v>847</v>
      </c>
      <c r="C95" t="s">
        <v>836</v>
      </c>
      <c r="D95" t="s">
        <v>249</v>
      </c>
      <c r="E95" t="s">
        <v>812</v>
      </c>
    </row>
    <row r="96" spans="1:5" x14ac:dyDescent="0.35">
      <c r="A96" s="19" t="s">
        <v>838</v>
      </c>
      <c r="B96" t="s">
        <v>848</v>
      </c>
      <c r="C96" t="s">
        <v>837</v>
      </c>
      <c r="D96" t="s">
        <v>249</v>
      </c>
      <c r="E96" t="s">
        <v>812</v>
      </c>
    </row>
  </sheetData>
  <hyperlinks>
    <hyperlink ref="A2" r:id="rId1" xr:uid="{E238EA74-5C6C-4A92-AA17-3F5382AE3932}"/>
    <hyperlink ref="A7" r:id="rId2" xr:uid="{42F9402A-8927-4846-B231-1E7AFA611283}"/>
    <hyperlink ref="A8" r:id="rId3" xr:uid="{EC3F0E8E-2F89-4F1D-9C39-518FFA52543F}"/>
    <hyperlink ref="A9" r:id="rId4" xr:uid="{068FADA7-C1FB-49E3-9092-7DEFA1F4AAA3}"/>
    <hyperlink ref="A11" r:id="rId5" xr:uid="{BEB873FB-0992-458F-A00A-800BAE6A8998}"/>
    <hyperlink ref="A12" r:id="rId6" xr:uid="{8A244995-4C8C-4343-925A-7649166684F4}"/>
    <hyperlink ref="A13" r:id="rId7" xr:uid="{E2E64D8D-AF14-234B-8AEF-3F2C65AAEE92}"/>
    <hyperlink ref="A14" r:id="rId8" xr:uid="{C15F837A-46FF-5347-9FC1-08AFA89DA5A6}"/>
    <hyperlink ref="A15" r:id="rId9" xr:uid="{6682E4E1-7037-3C45-A5C9-73D3D8661F7F}"/>
    <hyperlink ref="A16" r:id="rId10" xr:uid="{05762DB1-BC43-0A44-941B-49A6294C7A3F}"/>
    <hyperlink ref="A17" r:id="rId11" xr:uid="{E7477C5D-5267-F049-82F7-EFCDCB698259}"/>
    <hyperlink ref="A18" r:id="rId12" xr:uid="{DAA857E1-7A71-A543-BCCA-70B3694E30D8}"/>
    <hyperlink ref="A19" r:id="rId13" xr:uid="{DD0A2B4E-8AB9-5B4C-B606-639C8D92126A}"/>
    <hyperlink ref="A20" r:id="rId14" xr:uid="{9CDD3890-83B8-E942-83D7-4D6C4BACD8BF}"/>
    <hyperlink ref="A21" r:id="rId15" xr:uid="{75C43643-7984-9646-99D6-5CDA70064F45}"/>
    <hyperlink ref="A22" r:id="rId16" xr:uid="{6B9788AA-022C-894B-B907-884DCAB04BBF}"/>
    <hyperlink ref="A23" r:id="rId17" xr:uid="{5CB1C3C2-ACF8-9C48-A51C-3A8730B6FF1B}"/>
    <hyperlink ref="A24" r:id="rId18" xr:uid="{40C00DE8-71CD-5140-9020-D2057E5100B4}"/>
    <hyperlink ref="A25" r:id="rId19" location="insulate-your-property_tab" xr:uid="{2DED28CF-5B7F-1B49-AB31-410A802E6B61}"/>
    <hyperlink ref="A26" r:id="rId20" location="insulate-your-property_tab" xr:uid="{B20DDECC-81FB-F041-82E5-A31D68130A98}"/>
    <hyperlink ref="A27" r:id="rId21" xr:uid="{7F6F3C3E-CC93-F54C-8985-3CEAFA55D90E}"/>
    <hyperlink ref="A28" r:id="rId22" xr:uid="{C138B329-F779-9242-8601-F0EEBB1A032E}"/>
    <hyperlink ref="A29" r:id="rId23" xr:uid="{3DA0028B-B63D-F44A-8020-E12F483AA2BF}"/>
    <hyperlink ref="A30" r:id="rId24" xr:uid="{DC5658FA-7B05-BF46-A906-7935D18423DE}"/>
    <hyperlink ref="A31" r:id="rId25" xr:uid="{B29CA02F-AEBF-2146-BCE4-4A7D52E68576}"/>
    <hyperlink ref="A32" r:id="rId26" xr:uid="{5AB921A1-04CF-154C-99F0-DC26D97693FB}"/>
    <hyperlink ref="A33" r:id="rId27" xr:uid="{A80F01BF-C410-BB44-AA0B-CDD3E6657319}"/>
    <hyperlink ref="A34" r:id="rId28" xr:uid="{89017215-3134-8C45-879A-9C6A0B6B23E8}"/>
    <hyperlink ref="A35" r:id="rId29" location="development-management_tab" xr:uid="{1270862E-ACD5-164A-B05F-6D8557FCA20E}"/>
    <hyperlink ref="A36" r:id="rId30" xr:uid="{014FC364-845F-9241-A818-812E93C6E4B2}"/>
    <hyperlink ref="A37" r:id="rId31" xr:uid="{FAFBCA4E-6B46-0940-9FDE-735369398D37}"/>
    <hyperlink ref="A38" r:id="rId32" xr:uid="{2DBA4304-3DFA-6248-8428-B0A18F949588}"/>
    <hyperlink ref="A39" r:id="rId33" xr:uid="{F97F344B-48D6-634E-8340-9486730688FC}"/>
    <hyperlink ref="A40" r:id="rId34" xr:uid="{D3EFE0B1-5081-164B-9A98-D6F6C61D1300}"/>
    <hyperlink ref="A41" r:id="rId35" xr:uid="{34C15DC7-241C-7D42-959E-6E4E1ED8E23D}"/>
    <hyperlink ref="A42" r:id="rId36" xr:uid="{7EEFC96F-BEBE-3D4A-8C5F-FE124ED8284A}"/>
    <hyperlink ref="A43" r:id="rId37" xr:uid="{FD129EC4-8F98-6A4D-9492-398FC8A9691E}"/>
    <hyperlink ref="A44" r:id="rId38" xr:uid="{7BC3D120-9F66-1545-9091-674BA17C4314}"/>
    <hyperlink ref="A45" r:id="rId39" xr:uid="{7A4A6830-6479-5D4F-8484-CEFAFC499E68}"/>
    <hyperlink ref="A46" r:id="rId40" xr:uid="{EF847925-6733-7B47-8211-581C75E87EDE}"/>
    <hyperlink ref="A47" r:id="rId41" xr:uid="{1290ACAA-D560-B04F-B0A5-FCE76688B3C9}"/>
    <hyperlink ref="A48" r:id="rId42" xr:uid="{87BB796F-182E-B844-8187-1B3C4F02868A}"/>
    <hyperlink ref="A49" r:id="rId43" xr:uid="{982D8145-8BD6-8346-8546-9E46C52E4528}"/>
    <hyperlink ref="A50" r:id="rId44" xr:uid="{AC809BD1-10CF-AC41-BE3A-450256F34ED8}"/>
    <hyperlink ref="A51" r:id="rId45" xr:uid="{723B65B7-620E-274B-BBFF-7FA089A8D4FB}"/>
    <hyperlink ref="A52" r:id="rId46" xr:uid="{2B64303D-DE15-1F48-9BD3-C44CD0988144}"/>
    <hyperlink ref="A53" r:id="rId47" xr:uid="{9B7B7019-A907-1648-90E9-E7D0553AC675}"/>
    <hyperlink ref="A54" r:id="rId48" xr:uid="{4CC58456-4369-2B41-BFED-8C33D417898B}"/>
    <hyperlink ref="A55" r:id="rId49" xr:uid="{9EE32CC9-D42D-8D4C-AA4F-7D63FD24918B}"/>
    <hyperlink ref="A56" r:id="rId50" xr:uid="{3688477C-44A9-0A47-9F0A-06E330E83226}"/>
    <hyperlink ref="A57" r:id="rId51" xr:uid="{05A6813E-1684-7D43-9154-4AAC7FEB4D5E}"/>
    <hyperlink ref="A58" r:id="rId52" xr:uid="{A9351545-9D84-2440-A326-8C840D0A0F3D}"/>
    <hyperlink ref="A59" r:id="rId53" xr:uid="{CAF0E50D-4427-6144-A272-586E9268946B}"/>
    <hyperlink ref="A60" r:id="rId54" xr:uid="{4B235DD6-B65F-0C4F-B0E8-F356EDE55DD9}"/>
    <hyperlink ref="A61" r:id="rId55" xr:uid="{A5AF70FD-9505-6A45-B16B-BCA46F51F131}"/>
    <hyperlink ref="A62" r:id="rId56" xr:uid="{5AEAC141-2A11-7B49-BF8B-3912054C4415}"/>
    <hyperlink ref="A63" r:id="rId57" xr:uid="{068CEF55-BFCB-4A45-AAD3-03D3D9E1A3FC}"/>
    <hyperlink ref="A64" r:id="rId58" xr:uid="{5A04B0B4-4D11-114B-8E7F-591A52D25C8F}"/>
    <hyperlink ref="A65" r:id="rId59" xr:uid="{514B7AC1-A03C-644A-8E4F-3BC8AE48E1D1}"/>
    <hyperlink ref="A66" r:id="rId60" xr:uid="{5DB0EB5C-51BA-6240-AA91-03EB08E6A4B5}"/>
    <hyperlink ref="A67" r:id="rId61" xr:uid="{9867BFFE-3A03-E943-B165-8B725A8ACA72}"/>
    <hyperlink ref="A68" r:id="rId62" xr:uid="{66E9F990-8EF0-5143-9E44-DEA7C1BFA24E}"/>
    <hyperlink ref="A69" r:id="rId63" xr:uid="{D44771F0-BFAD-9645-83E7-F8E5910B8F5E}"/>
    <hyperlink ref="A70" r:id="rId64" xr:uid="{5D92E349-4A12-F644-B66B-8FA6DED9852C}"/>
    <hyperlink ref="A71" r:id="rId65" xr:uid="{684D96D7-DD9F-2542-95C3-6A0ED8E6C8EE}"/>
    <hyperlink ref="A72" r:id="rId66" xr:uid="{4DFA8900-DDE2-1045-A47C-72C00C330CFF}"/>
    <hyperlink ref="A73" r:id="rId67" xr:uid="{D09604D2-8769-E246-9AF9-29623C74BB40}"/>
    <hyperlink ref="A74" r:id="rId68" xr:uid="{D9AA5614-9948-5F47-9462-E73FE0D9980A}"/>
    <hyperlink ref="A75" r:id="rId69" xr:uid="{78A57493-4A5E-0643-80C7-8357424A3ABF}"/>
    <hyperlink ref="A76" r:id="rId70" xr:uid="{7A42ADA1-C7AC-2B49-950E-663297A26390}"/>
    <hyperlink ref="C76" r:id="rId71" display="https://www.ecen.org/" xr:uid="{E1314653-932D-954D-8BB6-381AF1D5C41D}"/>
    <hyperlink ref="A77" r:id="rId72" xr:uid="{E09A70A9-77DC-1E46-B6D7-E203426D0EC6}"/>
    <hyperlink ref="A78" r:id="rId73" xr:uid="{01BAD939-17FE-4D41-A410-3E4C7175DD82}"/>
    <hyperlink ref="A79" r:id="rId74" xr:uid="{E914C5C8-12C8-944B-95DB-8BF0C9619566}"/>
    <hyperlink ref="A80" r:id="rId75" xr:uid="{43D7DDC0-F94E-EF49-97BC-1932174FC5F0}"/>
    <hyperlink ref="C81" r:id="rId76" display="https://operationnoah.org/" xr:uid="{6568F0C4-B72D-9547-AEE3-8EB5C0542B64}"/>
    <hyperlink ref="A81" r:id="rId77" xr:uid="{5CF8FBD1-3F13-0D48-A67D-900BCD61734A}"/>
    <hyperlink ref="B82" r:id="rId78" display="https://acen.anglicancommunion.org/" xr:uid="{98D58018-25F5-2241-B15F-5B125A5E85C8}"/>
    <hyperlink ref="C82" r:id="rId79" display="https://acen.anglicancommunion.org/" xr:uid="{7F8CAE06-514B-C640-A4E5-3D552552A4FC}"/>
    <hyperlink ref="A82" r:id="rId80" xr:uid="{74F9F7E9-4E33-3A42-8388-A0990416AFA6}"/>
    <hyperlink ref="A83" r:id="rId81" xr:uid="{1F1CEF5D-B1A4-9540-B810-975D2B065956}"/>
    <hyperlink ref="C83" r:id="rId82" display="https://www.eas.org.uk/" xr:uid="{767009C4-4696-7F47-964A-5298E84EDEE2}"/>
    <hyperlink ref="A84" r:id="rId83" xr:uid="{2FBFDDEA-9ABB-9740-8AEA-38B044A8EE0B}"/>
    <hyperlink ref="A85" r:id="rId84" xr:uid="{2C89E4FE-6D5F-BC48-888B-DC4AFD27C5B3}"/>
    <hyperlink ref="A86" r:id="rId85" xr:uid="{73B97808-978D-F141-AE33-1CF2B9266440}"/>
    <hyperlink ref="A87" r:id="rId86" xr:uid="{35B579DC-76EE-0546-9CA1-7FBBE5DC433D}"/>
    <hyperlink ref="A88" r:id="rId87" xr:uid="{9828D8E4-FE9C-1B45-A596-B10594F0F7DD}"/>
    <hyperlink ref="A89" r:id="rId88" xr:uid="{9CEA87D4-5CAB-3545-83A2-B372B3362EC9}"/>
    <hyperlink ref="A90" r:id="rId89" xr:uid="{8D8BE845-F871-0945-80B7-CD8889CCA198}"/>
    <hyperlink ref="A91" r:id="rId90" xr:uid="{C2597C0F-14E4-1B44-9E69-FF6561AEF520}"/>
    <hyperlink ref="A92" r:id="rId91" xr:uid="{7562C700-61A5-1645-BF07-90F3F48A9A79}"/>
    <hyperlink ref="A93" r:id="rId92" xr:uid="{43F3FA5A-9B93-BA42-A00B-090C0E27653A}"/>
    <hyperlink ref="A94" r:id="rId93" xr:uid="{C283FF24-051C-B44E-8CF5-ABB394436E24}"/>
    <hyperlink ref="A95" r:id="rId94" xr:uid="{8136B753-FFD7-9440-A4E5-3849F415D6C7}"/>
    <hyperlink ref="A96" r:id="rId95" xr:uid="{0383C1C4-1A22-3A42-9345-B6D154E0ADD0}"/>
  </hyperlinks>
  <pageMargins left="0.7" right="0.7" top="0.75" bottom="0.75" header="0.3" footer="0.3"/>
  <pageSetup paperSize="9" orientation="portrait" r:id="rId96"/>
  <legacyDrawing r:id="rId97"/>
  <tableParts count="1">
    <tablePart r:id="rId98"/>
  </tableParts>
  <extLst>
    <ext xmlns:x14="http://schemas.microsoft.com/office/spreadsheetml/2009/9/main" uri="{CCE6A557-97BC-4b89-ADB6-D9C93CAAB3DF}">
      <x14:dataValidations xmlns:xm="http://schemas.microsoft.com/office/excel/2006/main" count="3">
        <x14:dataValidation type="list" allowBlank="1" showInputMessage="1" showErrorMessage="1" xr:uid="{049D5E1E-9B2C-8E45-92AB-C24ED7956236}">
          <x14:formula1>
            <xm:f>petals!$C$2:$C$11</xm:f>
          </x14:formula1>
          <xm:sqref>D1:D1048576</xm:sqref>
        </x14:dataValidation>
        <x14:dataValidation type="list" allowBlank="1" showInputMessage="1" showErrorMessage="1" xr:uid="{B7B8B358-EBF0-4A42-A3BE-25D04DCCCC34}">
          <x14:formula1>
            <xm:f>tasks!$C$2:$C$2044</xm:f>
          </x14:formula1>
          <xm:sqref>E1:E1048576</xm:sqref>
        </x14:dataValidation>
        <x14:dataValidation type="list" errorStyle="warning" allowBlank="1" showInputMessage="1" showErrorMessage="1" xr:uid="{5ACF2258-1137-488B-A12B-027303D86A19}">
          <x14:formula1>
            <xm:f>cards!$C$1:$C$54</xm:f>
          </x14:formula1>
          <xm:sqref>F2:F96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C6"/>
  <sheetViews>
    <sheetView workbookViewId="0">
      <selection activeCell="D18" sqref="D18"/>
    </sheetView>
  </sheetViews>
  <sheetFormatPr defaultColWidth="10.81640625" defaultRowHeight="14.5" x14ac:dyDescent="0.35"/>
  <cols>
    <col min="1" max="1" width="30.453125" customWidth="1"/>
    <col min="3" max="3" width="27.453125" customWidth="1"/>
  </cols>
  <sheetData>
    <row r="1" spans="1:3" x14ac:dyDescent="0.35">
      <c r="A1" t="s">
        <v>468</v>
      </c>
      <c r="C1" t="s">
        <v>469</v>
      </c>
    </row>
    <row r="2" spans="1:3" x14ac:dyDescent="0.35">
      <c r="A2" t="s">
        <v>223</v>
      </c>
      <c r="C2" t="s">
        <v>51</v>
      </c>
    </row>
    <row r="3" spans="1:3" x14ac:dyDescent="0.35">
      <c r="A3" t="s">
        <v>221</v>
      </c>
      <c r="C3" t="s">
        <v>52</v>
      </c>
    </row>
    <row r="4" spans="1:3" x14ac:dyDescent="0.35">
      <c r="A4" t="s">
        <v>220</v>
      </c>
      <c r="C4" t="s">
        <v>53</v>
      </c>
    </row>
    <row r="5" spans="1:3" x14ac:dyDescent="0.35">
      <c r="A5" t="s">
        <v>222</v>
      </c>
      <c r="C5" t="s">
        <v>50</v>
      </c>
    </row>
    <row r="6" spans="1:3" x14ac:dyDescent="0.35">
      <c r="A6" t="s">
        <v>219</v>
      </c>
      <c r="C6" t="s">
        <v>54</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Q18"/>
  <sheetViews>
    <sheetView zoomScale="95" zoomScaleNormal="95" workbookViewId="0">
      <selection activeCell="I11" sqref="I11"/>
    </sheetView>
  </sheetViews>
  <sheetFormatPr defaultColWidth="8.6328125" defaultRowHeight="14.5" x14ac:dyDescent="0.35"/>
  <cols>
    <col min="1" max="1" width="8.81640625" customWidth="1"/>
    <col min="2" max="2" width="28.453125" customWidth="1"/>
    <col min="3" max="3" width="18.453125" customWidth="1"/>
    <col min="4" max="4" width="24.6328125" style="5" customWidth="1"/>
    <col min="5" max="5" width="58.6328125" customWidth="1"/>
    <col min="6" max="6" width="30.81640625" customWidth="1"/>
    <col min="7" max="7" width="23.453125" style="5" customWidth="1"/>
    <col min="8" max="8" width="14.1796875" style="5" customWidth="1"/>
    <col min="9" max="9" width="15.453125" style="12" customWidth="1"/>
    <col min="10" max="10" width="24.453125" style="15" customWidth="1"/>
    <col min="11" max="11" width="39" style="15" customWidth="1"/>
    <col min="12" max="12" width="10.36328125" style="5" customWidth="1"/>
    <col min="13" max="13" width="22.81640625" style="5" customWidth="1"/>
    <col min="14" max="14" width="38.1796875" style="5" customWidth="1"/>
    <col min="15" max="15" width="13.1796875" style="5" customWidth="1"/>
    <col min="16" max="16" width="8.6328125" style="5"/>
    <col min="17" max="17" width="17.453125" style="7" customWidth="1"/>
    <col min="18" max="16384" width="8.6328125" style="5"/>
  </cols>
  <sheetData>
    <row r="1" spans="1:17" s="2" customFormat="1" x14ac:dyDescent="0.35">
      <c r="A1" s="2" t="s">
        <v>79</v>
      </c>
      <c r="B1" s="2" t="s">
        <v>74</v>
      </c>
      <c r="C1" s="2" t="s">
        <v>62</v>
      </c>
      <c r="D1" s="2" t="s">
        <v>63</v>
      </c>
      <c r="E1" s="3" t="s">
        <v>64</v>
      </c>
      <c r="F1" s="3" t="s">
        <v>65</v>
      </c>
      <c r="G1" s="2" t="s">
        <v>8</v>
      </c>
      <c r="H1" s="2" t="s">
        <v>9</v>
      </c>
      <c r="I1" s="16" t="s">
        <v>77</v>
      </c>
      <c r="J1" s="16" t="s">
        <v>61</v>
      </c>
      <c r="K1" s="16" t="s">
        <v>73</v>
      </c>
      <c r="L1" s="4" t="s">
        <v>60</v>
      </c>
    </row>
    <row r="2" spans="1:17" ht="120" customHeight="1" x14ac:dyDescent="0.35">
      <c r="A2" s="5" t="s">
        <v>80</v>
      </c>
      <c r="B2" s="6"/>
      <c r="C2" s="5" t="s">
        <v>66</v>
      </c>
      <c r="D2" s="5" t="s">
        <v>71</v>
      </c>
      <c r="E2" s="6"/>
      <c r="F2" s="6"/>
      <c r="G2" s="5">
        <v>2</v>
      </c>
      <c r="H2" s="5" t="s">
        <v>52</v>
      </c>
      <c r="I2" s="12" t="s">
        <v>101</v>
      </c>
      <c r="J2" s="12" t="s">
        <v>2</v>
      </c>
      <c r="K2" s="12" t="s">
        <v>31</v>
      </c>
      <c r="L2" s="7">
        <f t="shared" ref="L2:L13" si="0">IF(H2="£",1,(IF(H2="££",2,IF(H2="£££",3,IF(H2="££££",4,IF(H2="£££££",5,IF(H2="?","?")))))))</f>
        <v>2</v>
      </c>
      <c r="Q2" s="5"/>
    </row>
    <row r="3" spans="1:17" ht="120" customHeight="1" x14ac:dyDescent="0.35">
      <c r="A3" s="5"/>
      <c r="B3" s="9"/>
      <c r="C3" s="5" t="s">
        <v>66</v>
      </c>
      <c r="D3" s="5" t="s">
        <v>71</v>
      </c>
      <c r="E3" s="6"/>
      <c r="F3" s="6"/>
      <c r="G3" s="5" t="s">
        <v>42</v>
      </c>
      <c r="H3" s="5" t="s">
        <v>42</v>
      </c>
      <c r="I3" s="12" t="s">
        <v>101</v>
      </c>
      <c r="J3" s="12" t="s">
        <v>2</v>
      </c>
      <c r="K3" s="14" t="s">
        <v>57</v>
      </c>
      <c r="L3" s="7" t="str">
        <f t="shared" si="0"/>
        <v>?</v>
      </c>
      <c r="Q3" s="5"/>
    </row>
    <row r="4" spans="1:17" ht="120" customHeight="1" x14ac:dyDescent="0.35">
      <c r="A4" s="5"/>
      <c r="B4" s="6"/>
      <c r="C4" s="5" t="s">
        <v>72</v>
      </c>
      <c r="D4" s="5" t="s">
        <v>71</v>
      </c>
      <c r="E4" s="6"/>
      <c r="F4" s="6"/>
      <c r="G4" s="5">
        <v>3</v>
      </c>
      <c r="H4" s="5" t="s">
        <v>52</v>
      </c>
      <c r="I4" s="12" t="s">
        <v>101</v>
      </c>
      <c r="J4" s="12" t="s">
        <v>7</v>
      </c>
      <c r="K4" s="12" t="s">
        <v>33</v>
      </c>
      <c r="L4" s="7">
        <f t="shared" si="0"/>
        <v>2</v>
      </c>
      <c r="Q4" s="5"/>
    </row>
    <row r="5" spans="1:17" ht="120" customHeight="1" x14ac:dyDescent="0.35">
      <c r="A5" s="5"/>
      <c r="B5" s="6"/>
      <c r="C5" s="5" t="s">
        <v>72</v>
      </c>
      <c r="D5" s="5" t="s">
        <v>71</v>
      </c>
      <c r="E5" s="6"/>
      <c r="F5" s="6"/>
      <c r="G5" s="5">
        <v>2</v>
      </c>
      <c r="H5" s="5" t="s">
        <v>53</v>
      </c>
      <c r="I5" s="12" t="s">
        <v>101</v>
      </c>
      <c r="J5" s="12" t="s">
        <v>7</v>
      </c>
      <c r="K5" s="12" t="s">
        <v>49</v>
      </c>
      <c r="L5" s="7">
        <f t="shared" si="0"/>
        <v>3</v>
      </c>
      <c r="Q5" s="5"/>
    </row>
    <row r="6" spans="1:17" ht="120" customHeight="1" x14ac:dyDescent="0.35">
      <c r="A6" s="5"/>
      <c r="B6" s="6"/>
      <c r="C6" s="5" t="s">
        <v>66</v>
      </c>
      <c r="D6" s="5" t="s">
        <v>71</v>
      </c>
      <c r="E6" s="6"/>
      <c r="F6" s="6"/>
      <c r="G6" s="5">
        <v>3</v>
      </c>
      <c r="H6" s="5" t="s">
        <v>53</v>
      </c>
      <c r="I6" s="12" t="s">
        <v>101</v>
      </c>
      <c r="J6" s="12" t="s">
        <v>7</v>
      </c>
      <c r="K6" s="12" t="s">
        <v>36</v>
      </c>
      <c r="L6" s="7">
        <f t="shared" si="0"/>
        <v>3</v>
      </c>
      <c r="Q6" s="5"/>
    </row>
    <row r="7" spans="1:17" ht="120" customHeight="1" x14ac:dyDescent="0.35">
      <c r="A7" s="5"/>
      <c r="B7" s="6"/>
      <c r="C7" s="5" t="s">
        <v>67</v>
      </c>
      <c r="D7" s="5" t="s">
        <v>69</v>
      </c>
      <c r="E7" s="6"/>
      <c r="F7" s="6"/>
      <c r="G7" s="5">
        <v>5</v>
      </c>
      <c r="H7" s="5" t="s">
        <v>50</v>
      </c>
      <c r="I7" s="12" t="s">
        <v>101</v>
      </c>
      <c r="J7" s="12" t="s">
        <v>6</v>
      </c>
      <c r="K7" s="12" t="s">
        <v>56</v>
      </c>
      <c r="L7" s="7">
        <f t="shared" si="0"/>
        <v>4</v>
      </c>
      <c r="Q7" s="5"/>
    </row>
    <row r="8" spans="1:17" ht="120" customHeight="1" x14ac:dyDescent="0.35">
      <c r="A8" s="5"/>
      <c r="B8" s="6"/>
      <c r="C8" s="5" t="s">
        <v>67</v>
      </c>
      <c r="D8" s="5" t="s">
        <v>69</v>
      </c>
      <c r="E8" s="6"/>
      <c r="F8" s="6"/>
      <c r="G8" s="5">
        <v>5</v>
      </c>
      <c r="H8" s="5" t="s">
        <v>42</v>
      </c>
      <c r="I8" s="12" t="s">
        <v>101</v>
      </c>
      <c r="J8" s="12" t="s">
        <v>6</v>
      </c>
      <c r="K8" s="12" t="s">
        <v>39</v>
      </c>
      <c r="L8" s="7" t="str">
        <f t="shared" si="0"/>
        <v>?</v>
      </c>
      <c r="Q8" s="5"/>
    </row>
    <row r="9" spans="1:17" ht="120" customHeight="1" x14ac:dyDescent="0.35">
      <c r="A9" s="5"/>
      <c r="B9" s="6"/>
      <c r="C9" s="5" t="s">
        <v>75</v>
      </c>
      <c r="D9" s="5" t="s">
        <v>70</v>
      </c>
      <c r="E9" s="6"/>
      <c r="F9" s="6"/>
      <c r="G9" s="5">
        <v>2</v>
      </c>
      <c r="H9" s="5" t="s">
        <v>51</v>
      </c>
      <c r="I9" s="12" t="s">
        <v>101</v>
      </c>
      <c r="J9" s="12" t="s">
        <v>4</v>
      </c>
      <c r="K9" s="12" t="s">
        <v>40</v>
      </c>
      <c r="L9" s="7">
        <f t="shared" si="0"/>
        <v>1</v>
      </c>
      <c r="Q9" s="5"/>
    </row>
    <row r="10" spans="1:17" ht="120" customHeight="1" x14ac:dyDescent="0.35">
      <c r="A10" s="5"/>
      <c r="B10" s="6"/>
      <c r="C10" s="5" t="s">
        <v>66</v>
      </c>
      <c r="D10" s="5" t="s">
        <v>71</v>
      </c>
      <c r="E10" s="6"/>
      <c r="F10" s="6"/>
      <c r="G10" s="5">
        <v>1</v>
      </c>
      <c r="H10" s="5" t="s">
        <v>50</v>
      </c>
      <c r="I10" s="12" t="s">
        <v>100</v>
      </c>
      <c r="J10" s="13" t="s">
        <v>2</v>
      </c>
      <c r="K10" s="12" t="s">
        <v>26</v>
      </c>
      <c r="L10" s="7">
        <f t="shared" si="0"/>
        <v>4</v>
      </c>
      <c r="Q10" s="5"/>
    </row>
    <row r="11" spans="1:17" ht="120" customHeight="1" x14ac:dyDescent="0.35">
      <c r="A11" s="5"/>
      <c r="B11" s="6"/>
      <c r="C11" s="5" t="s">
        <v>66</v>
      </c>
      <c r="D11" s="5" t="s">
        <v>71</v>
      </c>
      <c r="E11" s="6"/>
      <c r="F11" s="6"/>
      <c r="G11" s="5" t="s">
        <v>42</v>
      </c>
      <c r="H11" s="5" t="s">
        <v>53</v>
      </c>
      <c r="I11" s="12" t="s">
        <v>100</v>
      </c>
      <c r="J11" s="13" t="s">
        <v>2</v>
      </c>
      <c r="K11" s="12" t="s">
        <v>27</v>
      </c>
      <c r="L11" s="7">
        <f t="shared" si="0"/>
        <v>3</v>
      </c>
      <c r="Q11" s="5"/>
    </row>
    <row r="12" spans="1:17" ht="120" customHeight="1" x14ac:dyDescent="0.35">
      <c r="A12" s="5"/>
      <c r="B12" s="6"/>
      <c r="C12" s="5" t="s">
        <v>72</v>
      </c>
      <c r="D12" s="5" t="s">
        <v>71</v>
      </c>
      <c r="E12" s="6"/>
      <c r="F12" s="6"/>
      <c r="G12" s="5">
        <v>1</v>
      </c>
      <c r="H12" s="5" t="s">
        <v>52</v>
      </c>
      <c r="I12" s="12" t="s">
        <v>100</v>
      </c>
      <c r="J12" s="12" t="s">
        <v>3</v>
      </c>
      <c r="K12" s="12" t="s">
        <v>38</v>
      </c>
      <c r="L12" s="7">
        <f t="shared" si="0"/>
        <v>2</v>
      </c>
      <c r="Q12" s="5"/>
    </row>
    <row r="13" spans="1:17" ht="120" customHeight="1" x14ac:dyDescent="0.35">
      <c r="A13" s="5"/>
      <c r="B13" s="6"/>
      <c r="C13" s="5" t="s">
        <v>72</v>
      </c>
      <c r="D13" s="5" t="s">
        <v>71</v>
      </c>
      <c r="E13" s="6"/>
      <c r="F13" s="6"/>
      <c r="G13" s="5">
        <v>2</v>
      </c>
      <c r="H13" s="5" t="s">
        <v>51</v>
      </c>
      <c r="I13" s="12" t="s">
        <v>78</v>
      </c>
      <c r="J13" s="13" t="s">
        <v>1</v>
      </c>
      <c r="K13" s="12" t="s">
        <v>13</v>
      </c>
      <c r="L13" s="7">
        <f t="shared" si="0"/>
        <v>1</v>
      </c>
      <c r="Q13" s="5"/>
    </row>
    <row r="16" spans="1:17" ht="150" customHeight="1" x14ac:dyDescent="0.35">
      <c r="A16" s="5"/>
      <c r="B16" s="6" t="s">
        <v>108</v>
      </c>
      <c r="C16" s="5" t="s">
        <v>72</v>
      </c>
      <c r="D16" s="5" t="s">
        <v>70</v>
      </c>
      <c r="E16" s="5" t="s">
        <v>105</v>
      </c>
      <c r="F16" s="6" t="s">
        <v>94</v>
      </c>
      <c r="G16" s="6" t="s">
        <v>99</v>
      </c>
      <c r="H16" s="5">
        <v>1</v>
      </c>
      <c r="I16" s="5" t="s">
        <v>51</v>
      </c>
      <c r="J16" s="12"/>
      <c r="K16" s="12" t="s">
        <v>5</v>
      </c>
      <c r="L16" s="12" t="s">
        <v>45</v>
      </c>
      <c r="M16" s="7">
        <f>IF(I16="£",1,(IF(I16="££",2,IF(I16="£££",3,IF(I16="££££",4,IF(I16="£££££",5,IF(I16="?","?")))))))</f>
        <v>1</v>
      </c>
      <c r="Q16" s="5"/>
    </row>
    <row r="17" spans="1:17" ht="150" customHeight="1" x14ac:dyDescent="0.35">
      <c r="A17" s="5"/>
      <c r="B17" s="6" t="s">
        <v>87</v>
      </c>
      <c r="C17" s="5" t="s">
        <v>72</v>
      </c>
      <c r="D17" s="5" t="s">
        <v>71</v>
      </c>
      <c r="E17" s="5"/>
      <c r="F17" s="6" t="s">
        <v>95</v>
      </c>
      <c r="G17" s="6" t="s">
        <v>76</v>
      </c>
      <c r="H17" s="5" t="s">
        <v>42</v>
      </c>
      <c r="I17" s="5" t="s">
        <v>54</v>
      </c>
      <c r="J17" s="12"/>
      <c r="K17" s="12" t="s">
        <v>6</v>
      </c>
      <c r="L17" s="12" t="s">
        <v>59</v>
      </c>
      <c r="M17" s="7">
        <f>IF(I17="£",1,(IF(I17="££",2,IF(I17="£££",3,IF(I17="££££",4,IF(I17="£££££",5,IF(I17="?","?")))))))</f>
        <v>5</v>
      </c>
      <c r="Q17" s="5"/>
    </row>
    <row r="18" spans="1:17" ht="120" customHeight="1" x14ac:dyDescent="0.35">
      <c r="A18" s="5" t="s">
        <v>80</v>
      </c>
      <c r="B18" s="6" t="s">
        <v>23</v>
      </c>
      <c r="C18" s="5" t="s">
        <v>68</v>
      </c>
      <c r="E18" s="5" t="s">
        <v>69</v>
      </c>
      <c r="F18" s="5" t="s">
        <v>104</v>
      </c>
      <c r="H18" s="9" t="s">
        <v>97</v>
      </c>
      <c r="I18" s="10" t="s">
        <v>98</v>
      </c>
      <c r="J18" s="5">
        <v>1</v>
      </c>
      <c r="K18" s="8" t="s">
        <v>54</v>
      </c>
      <c r="L18" s="12"/>
      <c r="M18" s="12" t="s">
        <v>0</v>
      </c>
      <c r="N18" s="12" t="s">
        <v>23</v>
      </c>
      <c r="O18" s="7">
        <f>IF(K18="£",1,(IF(K18="££",2,IF(K18="£££",3,IF(K18="££££",4,IF(K18="£££££",5,IF(K18="?","?")))))))</f>
        <v>5</v>
      </c>
      <c r="Q18" s="5"/>
    </row>
  </sheetData>
  <dataValidations count="3">
    <dataValidation operator="lessThanOrEqual" allowBlank="1" showInputMessage="1" showErrorMessage="1" sqref="F1 K14:N15 G16:G17 K19:N1048576" xr:uid="{939E690B-1D2E-44BD-82E1-6E0262E28B5F}"/>
    <dataValidation type="textLength" operator="lessThanOrEqual" allowBlank="1" showInputMessage="1" showErrorMessage="1" sqref="E1 J14:J15 J19:J1048576" xr:uid="{75366092-9047-4BB6-9334-24429320E9EE}">
      <formula1>500</formula1>
    </dataValidation>
    <dataValidation type="list" allowBlank="1" showInputMessage="1" showErrorMessage="1" sqref="L14:N15 C1:C13 H19:H1048576 C16:C18 H14:H15 A2:A13 A16:A18 I1:K13 J16:L17 L18:N1048576"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DA0F6-A73B-4CEF-A6E2-44B24DAF5133}">
          <x14:formula1>
            <xm:f>petals!$C$2:$C$11</xm:f>
          </x14:formula1>
          <xm:sqref>D1:D13 E18 I19:I1048576 D16:D17 I14:I15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3.xml>��< ? x m l   v e r s i o n = " 1 . 0 "   e n c o d i n g = " u t f - 1 6 " ? > < D a t a M a s h u p   x m l n s = " h t t p : / / s c h e m a s . m i c r o s o f t . c o m / D a t a M a s h u p " > A A A A A B Y D A A B Q S w M E F A A C A A g A n X o L 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C d e 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o L V y i K R 7 g O A A A A E Q A A A B M A H A B G b 3 J t d W x h c y 9 T Z W N 0 a W 9 u M S 5 t I K I Y A C i g F A A A A A A A A A A A A A A A A A A A A A A A A A A A A C t O T S 7 J z M 9 T C I b Q h t Y A U E s B A i 0 A F A A C A A g A n X o L V 0 l x E T i m A A A A 9 g A A A B I A A A A A A A A A A A A A A A A A A A A A A E N v b m Z p Z y 9 Q Y W N r Y W d l L n h t b F B L A Q I t A B Q A A g A I A J 1 6 C 1 c P y u m r p A A A A O k A A A A T A A A A A A A A A A A A A A A A A P I A A A B b Q 2 9 u d G V u d F 9 U e X B l c 1 0 u e G 1 s U E s B A i 0 A F A A C A A g A n X o 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D S E K M y P b V G q J 0 e U e h 0 f L g A A A A A A g A A A A A A A 2 Y A A M A A A A A Q A A A A n 4 L f W x c R W o X s N y q R r p 2 G 9 A A A A A A E g A A A o A A A A B A A A A A L I 2 r e k E 0 i i 5 V d n + a 9 I n z t U A A A A M i l a J d 9 g l H n p F 9 x b B T q / W E t + c O R u W v 3 q o x f 2 E Q P A 3 M j 6 Q V G y n 0 O 4 7 2 A 2 w + Z n l j I J H G H T r G q l U p P f F C S 8 w q U O J / i L B 3 e R p 0 i H V E y F G t x O 8 k a F A A A A I 6 U W y w X A 3 g 8 i 5 P e F e p u Q J L u i 5 2 4 < / 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CB6F13-4F8A-46A9-8AFE-9B971252E381}">
  <ds:schemaRefs>
    <ds:schemaRef ds:uri="http://schemas.microsoft.com/sharepoint/v3/contenttype/forms"/>
  </ds:schemaRefs>
</ds:datastoreItem>
</file>

<file path=customXml/itemProps2.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customXml/itemProps3.xml><?xml version="1.0" encoding="utf-8"?>
<ds:datastoreItem xmlns:ds="http://schemas.openxmlformats.org/officeDocument/2006/customXml" ds:itemID="{E3DF84F0-A932-4BC4-8D16-5976DA67FDFB}">
  <ds:schemaRefs>
    <ds:schemaRef ds:uri="http://schemas.microsoft.com/DataMashup"/>
  </ds:schemaRefs>
</ds:datastoreItem>
</file>

<file path=customXml/itemProps4.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petals</vt:lpstr>
      <vt:lpstr>steps</vt:lpstr>
      <vt:lpstr>tasks</vt:lpstr>
      <vt:lpstr>cards</vt:lpstr>
      <vt:lpstr>tags</vt:lpstr>
      <vt:lpstr>links</vt:lpstr>
      <vt:lpstr>Carbon_costs_validations</vt:lpstr>
      <vt:lpstr>removed-cards</vt:lpstr>
      <vt:lpstr>correspondence-to-RWs-names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Jean Carletta</cp:lastModifiedBy>
  <dcterms:created xsi:type="dcterms:W3CDTF">2022-10-02T10:13:12Z</dcterms:created>
  <dcterms:modified xsi:type="dcterms:W3CDTF">2023-08-18T14:40:32Z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