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timelines/timeline1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c_ba\Documents\DIO\"/>
    </mc:Choice>
  </mc:AlternateContent>
  <xr:revisionPtr revIDLastSave="0" documentId="13_ncr:1_{7976B2B3-C1E0-418B-BE5E-08864D75676F}" xr6:coauthVersionLast="47" xr6:coauthVersionMax="47" xr10:uidLastSave="{00000000-0000-0000-0000-000000000000}"/>
  <bookViews>
    <workbookView xWindow="-120" yWindow="-120" windowWidth="20730" windowHeight="11160" tabRatio="0" firstSheet="5" activeTab="5" xr2:uid="{28DD5B76-0634-4F87-BE60-8BFA7EF2E23B}"/>
  </bookViews>
  <sheets>
    <sheet name="A̳ssets" sheetId="1" state="hidden" r:id="rId1"/>
    <sheet name="C̳álculos" sheetId="3" state="hidden" r:id="rId2"/>
    <sheet name="B̳ases" sheetId="2" state="hidden" r:id="rId3"/>
    <sheet name="Planos Base" sheetId="4" r:id="rId4"/>
    <sheet name="Passes Adicionais" sheetId="5" r:id="rId5"/>
    <sheet name="Evolução de Assinaturas" sheetId="6" r:id="rId6"/>
  </sheets>
  <definedNames>
    <definedName name="NativeTimeline_Start_Date">#N/A</definedName>
    <definedName name="price_core">C̳álculos!$G$5</definedName>
    <definedName name="price_standard">C̳álculos!$G$6</definedName>
    <definedName name="price_ultimate">C̳álculos!$G$7</definedName>
    <definedName name="qtd_core">C̳álculos!$G$13</definedName>
    <definedName name="qtd_eaplay">C̳álculos!$E$37</definedName>
    <definedName name="qtd_minecraft">C̳álculos!$E$38</definedName>
    <definedName name="qtd_standard">C̳álculos!$G$14</definedName>
    <definedName name="qtd_ultimate">C̳álculos!$G$15</definedName>
    <definedName name="SegmentaçãodeDados_Plan">#N/A</definedName>
    <definedName name="sum_eaplay">C̳álculos!$E$28</definedName>
    <definedName name="sum_minecraft">C̳álculos!$E$27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3" l="1"/>
  <c r="E28" i="3"/>
  <c r="G5" i="3"/>
  <c r="G7" i="3"/>
  <c r="G6" i="3"/>
</calcChain>
</file>

<file path=xl/sharedStrings.xml><?xml version="1.0" encoding="utf-8"?>
<sst xmlns="http://schemas.openxmlformats.org/spreadsheetml/2006/main" count="2154" uniqueCount="338">
  <si>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</si>
  <si>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</si>
  <si>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</si>
  <si>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</si>
  <si>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</si>
  <si>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</si>
  <si>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</si>
  <si>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</si>
  <si>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</si>
  <si>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</si>
  <si>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</si>
  <si>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</si>
  <si>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</si>
  <si>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</si>
  <si>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</si>
  <si>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</si>
  <si>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</si>
  <si>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</si>
  <si>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</si>
  <si>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</si>
  <si>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</si>
  <si>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</si>
  <si>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</si>
  <si>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</si>
  <si>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</si>
  <si>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</si>
  <si>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</si>
  <si>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</si>
  <si>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</si>
  <si>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</si>
  <si>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</si>
  <si>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</si>
  <si>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</si>
  <si>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</si>
  <si>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</si>
  <si>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</si>
  <si>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</si>
  <si>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</si>
  <si>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</si>
  <si>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</si>
  <si>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</si>
  <si>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</si>
  <si>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</si>
  <si>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</si>
  <si>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</si>
  <si>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</si>
  <si>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</si>
  <si>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</si>
  <si>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</si>
  <si>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</si>
  <si>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</si>
  <si>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</si>
  <si>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</si>
  <si>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</si>
  <si>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</si>
  <si>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</si>
  <si>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</si>
  <si>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</si>
  <si>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</si>
  <si>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</si>
  <si>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</si>
  <si>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</si>
  <si>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</si>
  <si>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</si>
  <si>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</si>
  <si>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</si>
  <si>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</si>
  <si>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</si>
  <si>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</si>
  <si>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</si>
  <si>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</si>
  <si>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</si>
  <si>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</si>
  <si>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</si>
  <si>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</si>
  <si>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</si>
  <si>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</si>
  <si>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</si>
  <si>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</si>
  <si>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</si>
  <si>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</si>
  <si>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</si>
  <si>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</si>
  <si>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</si>
  <si>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</si>
  <si>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</si>
  <si>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</si>
  <si>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</si>
  <si>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</si>
  <si>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</si>
  <si>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</si>
  <si>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</si>
  <si>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</si>
  <si>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</si>
  <si>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</si>
  <si>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</si>
  <si>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</si>
  <si>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</si>
  <si>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</si>
  <si>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</si>
  <si>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</si>
  <si>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</si>
  <si>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</si>
  <si>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</si>
  <si>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</si>
  <si>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</si>
  <si>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</si>
  <si>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</si>
  <si>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</si>
  <si>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</si>
  <si>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</si>
  <si>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</si>
  <si>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</si>
  <si>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</si>
  <si>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</si>
  <si>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</si>
  <si>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</si>
  <si>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</si>
  <si>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</si>
  <si>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</si>
  <si>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</si>
  <si>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</si>
  <si>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</si>
  <si>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</si>
  <si>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</si>
  <si>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</si>
  <si>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</si>
  <si>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</si>
  <si>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</si>
  <si>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</si>
  <si>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</si>
  <si>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</si>
  <si>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</si>
  <si>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</si>
  <si>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</si>
  <si>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</si>
  <si>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</si>
  <si>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</si>
  <si>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</si>
  <si>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</si>
  <si>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</si>
  <si>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</si>
  <si>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</si>
  <si>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</si>
  <si>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</si>
  <si>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</si>
  <si>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</si>
  <si>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</si>
  <si>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</si>
  <si>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</si>
  <si>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</si>
  <si>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</si>
  <si>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</si>
  <si>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</si>
  <si>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</si>
  <si>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</si>
  <si>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</si>
  <si>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</si>
  <si>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</si>
  <si>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</si>
  <si>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</si>
  <si>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</si>
  <si>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</si>
  <si>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</si>
  <si>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</si>
  <si>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</si>
  <si>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</si>
  <si>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</si>
  <si>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</si>
  <si>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</si>
  <si>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</si>
  <si>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</si>
  <si>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</si>
  <si>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</si>
  <si>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</si>
  <si>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</si>
  <si>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</si>
  <si>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</si>
  <si>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</si>
  <si>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</si>
  <si>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</si>
  <si>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</si>
  <si>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</si>
  <si>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</si>
  <si>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</si>
  <si>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</si>
  <si>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</si>
  <si>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</si>
  <si>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</si>
  <si>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</si>
  <si>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</si>
  <si>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</si>
  <si>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</si>
  <si>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</si>
  <si>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</si>
  <si>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</si>
  <si>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</si>
  <si>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</si>
  <si>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</si>
  <si>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</si>
  <si>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</si>
  <si>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</si>
  <si>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</si>
  <si>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</si>
  <si>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</si>
  <si>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</si>
  <si>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</si>
  <si>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</si>
  <si>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</si>
  <si>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</si>
  <si>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</si>
  <si>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</si>
  <si>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</si>
  <si>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</si>
  <si>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</si>
  <si>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</si>
  <si>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</si>
  <si>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</si>
  <si>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</si>
  <si>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</si>
  <si>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</si>
  <si>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</si>
  <si>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</si>
  <si>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</si>
  <si>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</si>
  <si>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</si>
  <si>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</si>
  <si>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</si>
  <si>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</si>
  <si>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</si>
  <si>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</si>
  <si>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</si>
  <si>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</si>
  <si>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</si>
  <si>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</si>
  <si>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</si>
  <si>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</si>
  <si>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</si>
  <si>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</si>
  <si>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</si>
  <si>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</si>
  <si>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</si>
  <si>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</si>
  <si>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</si>
  <si>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</si>
  <si>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</si>
  <si>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</si>
  <si>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</si>
  <si>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</si>
  <si>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</si>
  <si>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</si>
  <si>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</si>
  <si>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</si>
  <si>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</si>
  <si>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</si>
  <si>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</si>
  <si>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</si>
  <si>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</si>
  <si>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</si>
  <si>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</si>
  <si>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</si>
  <si>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</si>
  <si>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</si>
  <si>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</si>
  <si>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</si>
  <si>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</si>
  <si>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</si>
  <si>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</si>
  <si>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</si>
  <si>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</si>
  <si>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</si>
  <si>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</si>
  <si>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</si>
  <si>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</si>
  <si>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</si>
  <si>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</si>
  <si>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</si>
  <si>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</si>
  <si>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</si>
  <si>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</si>
  <si>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</si>
  <si>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</si>
  <si>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</si>
  <si>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</si>
  <si>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</si>
  <si>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</si>
  <si>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</si>
  <si>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</si>
  <si>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</si>
  <si>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</si>
  <si>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</si>
  <si>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</si>
  <si>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</si>
  <si>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</si>
  <si>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</si>
  <si>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</si>
  <si>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</si>
  <si>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</si>
  <si>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</si>
  <si>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</si>
  <si>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</si>
  <si>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</si>
  <si>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</si>
  <si>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</si>
  <si>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</si>
  <si>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</si>
  <si>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</si>
  <si>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</si>
  <si>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</si>
  <si>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</si>
  <si>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</si>
  <si>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</si>
  <si>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</si>
  <si>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</si>
  <si>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</si>
  <si>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</si>
  <si>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Soma de Subscription Price</t>
  </si>
  <si>
    <t>PLANOS BASE (CORE, STANDARD, ULTIMATE)</t>
  </si>
  <si>
    <t>Contagem de Subscription Type</t>
  </si>
  <si>
    <t>VALOR EXCLUSIVO DE ASSINATURAS BASE</t>
  </si>
  <si>
    <t>QUANTIDADE DE ASSINATURAS</t>
  </si>
  <si>
    <t>VALOR TOTAL (PASSES INCLUSOS)</t>
  </si>
  <si>
    <t>DASHBOARD ANÁLISE DE PLANOS XBOX</t>
  </si>
  <si>
    <t>VALOR PROVENIENTE DE PASSES</t>
  </si>
  <si>
    <t>Soma de Minecraft Season Pass Price</t>
  </si>
  <si>
    <t>Soma de EA Play Season Pass</t>
  </si>
  <si>
    <t>Rótulos de Coluna</t>
  </si>
  <si>
    <t>(Tudo)</t>
  </si>
  <si>
    <t>Qtd. EA Play Season Pass</t>
  </si>
  <si>
    <t>Qtd. Minecraft Season Pass</t>
  </si>
  <si>
    <t>Contagem de Name</t>
  </si>
  <si>
    <t>ago</t>
  </si>
  <si>
    <t>set</t>
  </si>
  <si>
    <t>out</t>
  </si>
  <si>
    <t>nov</t>
  </si>
  <si>
    <t>dez</t>
  </si>
  <si>
    <t>EVOLUÇÃO DE ASSINATURAS ANUAL</t>
  </si>
  <si>
    <t>Dados apurados em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</si>
</sst>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4"/>
      <color rgb="FF22C55E"/>
      <name val="Aptos Narrow"/>
      <family val="2"/>
      <scheme val="minor"/>
    </font>
    <font>
      <sz val="14"/>
      <color rgb="FF22C55E"/>
      <name val="Aptos Narrow"/>
      <family val="2"/>
      <scheme val="minor"/>
    </font>
    <font>
      <b/>
      <sz val="18"/>
      <color theme="0"/>
      <name val="Segoe UI"/>
      <family val="2"/>
    </font>
    <font>
      <b/>
      <sz val="11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22C55E"/>
      </bottom>
      <diagonal/>
    </border>
    <border>
      <left/>
      <right/>
      <top style="thick">
        <color rgb="FF22C55E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indent="1"/>
    </xf>
    <xf numFmtId="0" fontId="4" fillId="7" borderId="0" xfId="0" applyFont="1" applyFill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0" borderId="2" xfId="0" applyFont="1" applyBorder="1" applyAlignment="1">
      <alignment horizontal="center" vertical="top"/>
    </xf>
    <xf numFmtId="0" fontId="6" fillId="4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 wrapText="1"/>
    </xf>
    <xf numFmtId="0" fontId="0" fillId="7" borderId="4" xfId="0" applyFill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5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Estilo de Segmentação de Dados 1" pivot="0" table="0" count="0" xr9:uid="{F711A9B4-A5D8-4744-98B1-98B7E1879666}"/>
  </tableStyles>
  <colors>
    <mruColors>
      <color rgb="FF000000"/>
      <color rgb="FF5BF6A8"/>
      <color rgb="FF22C55E"/>
      <color rgb="FFE0E0E0"/>
      <color rgb="FFE8E6E9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 xbox.xlsx]C̳álculos!Tabela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584536307961505"/>
          <c:y val="5.0925925925925923E-2"/>
          <c:w val="0.64026574803149605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C̳álculos!$B$13:$B$16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C̳álculos!$C$13:$C$16</c:f>
              <c:numCache>
                <c:formatCode>General</c:formatCode>
                <c:ptCount val="3"/>
                <c:pt idx="0">
                  <c:v>101</c:v>
                </c:pt>
                <c:pt idx="1">
                  <c:v>96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9-45BF-8632-A2143BA56D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9548063"/>
        <c:axId val="859562463"/>
      </c:barChart>
      <c:catAx>
        <c:axId val="859548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562463"/>
        <c:crosses val="autoZero"/>
        <c:auto val="1"/>
        <c:lblAlgn val="ctr"/>
        <c:lblOffset val="100"/>
        <c:noMultiLvlLbl val="0"/>
      </c:catAx>
      <c:valAx>
        <c:axId val="8595624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954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 xbox.xlsx]C̳álculos!Tabela dinâmica3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053790409511505"/>
                  <c:h val="0.3190277777777778"/>
                </c:manualLayout>
              </c15:layout>
            </c:ext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580493737677087"/>
                  <c:h val="0.3190277777777778"/>
                </c:manualLayout>
              </c15:layout>
            </c:ext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083981158507698"/>
                  <c:h val="0.2173148148148148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866008424008752"/>
          <c:y val="5.0925925925925923E-2"/>
          <c:w val="0.48567700418230642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6D-4B27-96A4-1A285DD87C23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6D-4B27-96A4-1A285DD87C23}"/>
              </c:ext>
            </c:extLst>
          </c:dPt>
          <c:dPt>
            <c:idx val="2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6D-4B27-96A4-1A285DD87C23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083981158507698"/>
                      <c:h val="0.217314814814814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D6D-4B27-96A4-1A285DD87C23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580493737677087"/>
                      <c:h val="0.31902777777777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9D6D-4B27-96A4-1A285DD87C23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053790409511505"/>
                      <c:h val="0.31902777777777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D6D-4B27-96A4-1A285DD87C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C̳álculos!$B$20:$B$23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C̳álculos!$C$20:$C$23</c:f>
              <c:numCache>
                <c:formatCode>_("R$"* #,##0.00_);_("R$"* \(#,##0.00\);_("R$"* "-"??_);_(@_)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D-4B27-96A4-1A285DD87C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9607103"/>
        <c:axId val="859616703"/>
      </c:barChart>
      <c:catAx>
        <c:axId val="85960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16703"/>
        <c:crosses val="autoZero"/>
        <c:auto val="1"/>
        <c:lblAlgn val="ctr"/>
        <c:lblOffset val="100"/>
        <c:noMultiLvlLbl val="0"/>
      </c:catAx>
      <c:valAx>
        <c:axId val="85961670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5960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 xbox.xlsx]C̳álculos!Tabela dinâmica6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22C55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8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8069904694745006"/>
                  <c:h val="0.31923599322741036"/>
                </c:manualLayout>
              </c15:layout>
            </c:ext>
          </c:extLst>
        </c:dLbl>
      </c:pivotFmt>
      <c:pivotFmt>
        <c:idx val="16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8889629108588457"/>
                  <c:h val="0.30651112037763645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2683377846986578E-2"/>
          <c:y val="0"/>
          <c:w val="0.96731656651369302"/>
          <c:h val="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C̳álculos!$B$36</c:f>
              <c:strCache>
                <c:ptCount val="1"/>
                <c:pt idx="0">
                  <c:v>Qtd. EA Play Season Pass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74B-4555-99BA-3DD4D836BC0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889629108588457"/>
                      <c:h val="0.306511120377636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674B-4555-99BA-3DD4D836B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C̳álculos!$B$37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C̳álculos!$B$37</c:f>
              <c:numCache>
                <c:formatCode>General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4B-4555-99BA-3DD4D836BC0F}"/>
            </c:ext>
          </c:extLst>
        </c:ser>
        <c:ser>
          <c:idx val="1"/>
          <c:order val="1"/>
          <c:tx>
            <c:strRef>
              <c:f>C̳álculos!$C$36</c:f>
              <c:strCache>
                <c:ptCount val="1"/>
                <c:pt idx="0">
                  <c:v>Qtd. Minecraft Season Pass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74B-4555-99BA-3DD4D836BC0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069904694745006"/>
                      <c:h val="0.319235993227410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674B-4555-99BA-3DD4D836B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C̳álculos!$B$37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C̳álculos!$C$37</c:f>
              <c:numCache>
                <c:formatCode>General</c:formatCode>
                <c:ptCount val="1"/>
                <c:pt idx="0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4B-4555-99BA-3DD4D836B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00"/>
        <c:axId val="1827020032"/>
        <c:axId val="1827011872"/>
      </c:barChart>
      <c:catAx>
        <c:axId val="1827020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27011872"/>
        <c:crosses val="autoZero"/>
        <c:auto val="1"/>
        <c:lblAlgn val="ctr"/>
        <c:lblOffset val="100"/>
        <c:noMultiLvlLbl val="0"/>
      </c:catAx>
      <c:valAx>
        <c:axId val="1827011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702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 xbox.xlsx]C̳álculos!Tabela dinâmica7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020749127371631E-2"/>
          <c:y val="4.3600410580955339E-2"/>
          <c:w val="0.69598438512539185"/>
          <c:h val="0.85500141363524307"/>
        </c:manualLayout>
      </c:layout>
      <c:lineChart>
        <c:grouping val="standard"/>
        <c:varyColors val="0"/>
        <c:ser>
          <c:idx val="0"/>
          <c:order val="0"/>
          <c:tx>
            <c:strRef>
              <c:f>C̳álculos!$C$41:$C$42</c:f>
              <c:strCache>
                <c:ptCount val="1"/>
                <c:pt idx="0">
                  <c:v>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C̳álculos!$B$43:$B$48</c:f>
              <c:strCache>
                <c:ptCount val="5"/>
                <c:pt idx="0">
                  <c:v>ago</c:v>
                </c:pt>
                <c:pt idx="1">
                  <c:v>set</c:v>
                </c:pt>
                <c:pt idx="2">
                  <c:v>out</c:v>
                </c:pt>
                <c:pt idx="3">
                  <c:v>nov</c:v>
                </c:pt>
                <c:pt idx="4">
                  <c:v>dez</c:v>
                </c:pt>
              </c:strCache>
            </c:strRef>
          </c:cat>
          <c:val>
            <c:numRef>
              <c:f>C̳álculos!$C$43:$C$48</c:f>
              <c:numCache>
                <c:formatCode>General</c:formatCode>
                <c:ptCount val="5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D-4F60-B847-EC8887A49F08}"/>
            </c:ext>
          </c:extLst>
        </c:ser>
        <c:ser>
          <c:idx val="1"/>
          <c:order val="1"/>
          <c:tx>
            <c:strRef>
              <c:f>C̳álculos!$D$41:$D$42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C̳álculos!$B$43:$B$48</c:f>
              <c:strCache>
                <c:ptCount val="5"/>
                <c:pt idx="0">
                  <c:v>ago</c:v>
                </c:pt>
                <c:pt idx="1">
                  <c:v>set</c:v>
                </c:pt>
                <c:pt idx="2">
                  <c:v>out</c:v>
                </c:pt>
                <c:pt idx="3">
                  <c:v>nov</c:v>
                </c:pt>
                <c:pt idx="4">
                  <c:v>dez</c:v>
                </c:pt>
              </c:strCache>
            </c:strRef>
          </c:cat>
          <c:val>
            <c:numRef>
              <c:f>C̳álculos!$D$43:$D$48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D-4F60-B847-EC8887A49F08}"/>
            </c:ext>
          </c:extLst>
        </c:ser>
        <c:ser>
          <c:idx val="2"/>
          <c:order val="2"/>
          <c:tx>
            <c:strRef>
              <c:f>C̳álculos!$E$41:$E$42</c:f>
              <c:strCache>
                <c:ptCount val="1"/>
                <c:pt idx="0">
                  <c:v>Ultimate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C̳álculos!$B$43:$B$48</c:f>
              <c:strCache>
                <c:ptCount val="5"/>
                <c:pt idx="0">
                  <c:v>ago</c:v>
                </c:pt>
                <c:pt idx="1">
                  <c:v>set</c:v>
                </c:pt>
                <c:pt idx="2">
                  <c:v>out</c:v>
                </c:pt>
                <c:pt idx="3">
                  <c:v>nov</c:v>
                </c:pt>
                <c:pt idx="4">
                  <c:v>dez</c:v>
                </c:pt>
              </c:strCache>
            </c:strRef>
          </c:cat>
          <c:val>
            <c:numRef>
              <c:f>C̳álculos!$E$43:$E$48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31</c:v>
                </c:pt>
                <c:pt idx="3">
                  <c:v>41</c:v>
                </c:pt>
                <c:pt idx="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D-4F60-B847-EC8887A49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242304"/>
        <c:axId val="1834245664"/>
      </c:lineChart>
      <c:catAx>
        <c:axId val="18342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4245664"/>
        <c:crosses val="autoZero"/>
        <c:auto val="1"/>
        <c:lblAlgn val="ctr"/>
        <c:lblOffset val="100"/>
        <c:noMultiLvlLbl val="0"/>
      </c:catAx>
      <c:valAx>
        <c:axId val="18342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42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hyperlink" Target="#'Evolu&#231;&#227;o de Assinaturas'!A1"/><Relationship Id="rId5" Type="http://schemas.openxmlformats.org/officeDocument/2006/relationships/hyperlink" Target="#'Passes Adicionais'!A1"/><Relationship Id="rId4" Type="http://schemas.openxmlformats.org/officeDocument/2006/relationships/hyperlink" Target="#'Planos Base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svg"/><Relationship Id="rId3" Type="http://schemas.openxmlformats.org/officeDocument/2006/relationships/hyperlink" Target="#'Passes Adicionais'!A1"/><Relationship Id="rId7" Type="http://schemas.openxmlformats.org/officeDocument/2006/relationships/image" Target="../media/image9.png"/><Relationship Id="rId2" Type="http://schemas.openxmlformats.org/officeDocument/2006/relationships/hyperlink" Target="#'Planos Base'!A1"/><Relationship Id="rId1" Type="http://schemas.openxmlformats.org/officeDocument/2006/relationships/image" Target="../media/image1.png"/><Relationship Id="rId6" Type="http://schemas.openxmlformats.org/officeDocument/2006/relationships/image" Target="../media/image11.png"/><Relationship Id="rId5" Type="http://schemas.openxmlformats.org/officeDocument/2006/relationships/image" Target="../media/image7.png"/><Relationship Id="rId4" Type="http://schemas.openxmlformats.org/officeDocument/2006/relationships/hyperlink" Target="#'Evolu&#231;&#227;o de Assinaturas'!A1"/><Relationship Id="rId9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Passes Adicionais'!A1"/><Relationship Id="rId2" Type="http://schemas.openxmlformats.org/officeDocument/2006/relationships/hyperlink" Target="#'Planos Base'!A1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hyperlink" Target="#'Evolu&#231;&#227;o de Assinatura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1012029</xdr:colOff>
      <xdr:row>0</xdr:row>
      <xdr:rowOff>142874</xdr:rowOff>
    </xdr:from>
    <xdr:to>
      <xdr:col>0</xdr:col>
      <xdr:colOff>1488279</xdr:colOff>
      <xdr:row>3</xdr:row>
      <xdr:rowOff>47624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7314777-A864-4CAC-87F6-70453F0DA8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8263" b="-3135"/>
        <a:stretch>
          <a:fillRect/>
        </a:stretch>
      </xdr:blipFill>
      <xdr:spPr>
        <a:xfrm>
          <a:off x="1012029" y="142874"/>
          <a:ext cx="476250" cy="476250"/>
        </a:xfrm>
        <a:prstGeom prst="rect">
          <a:avLst/>
        </a:prstGeom>
      </xdr:spPr>
    </xdr:pic>
    <xdr:clientData/>
  </xdr:twoCellAnchor>
  <xdr:twoCellAnchor>
    <xdr:from>
      <xdr:col>1</xdr:col>
      <xdr:colOff>226217</xdr:colOff>
      <xdr:row>9</xdr:row>
      <xdr:rowOff>33338</xdr:rowOff>
    </xdr:from>
    <xdr:to>
      <xdr:col>7</xdr:col>
      <xdr:colOff>83341</xdr:colOff>
      <xdr:row>15</xdr:row>
      <xdr:rowOff>45244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3B5FDC9C-2A02-EB99-34B8-431F89E97CD0}"/>
            </a:ext>
          </a:extLst>
        </xdr:cNvPr>
        <xdr:cNvGrpSpPr/>
      </xdr:nvGrpSpPr>
      <xdr:grpSpPr>
        <a:xfrm>
          <a:off x="2702717" y="1843088"/>
          <a:ext cx="3131343" cy="1154906"/>
          <a:chOff x="1678781" y="1440656"/>
          <a:chExt cx="3131343" cy="1154906"/>
        </a:xfrm>
      </xdr:grpSpPr>
      <xdr:sp macro="" textlink="price_core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F5BE306E-3A0B-8C4D-8D11-F5E00CC25B58}"/>
              </a:ext>
            </a:extLst>
          </xdr:cNvPr>
          <xdr:cNvSpPr/>
        </xdr:nvSpPr>
        <xdr:spPr>
          <a:xfrm>
            <a:off x="1774031" y="1964531"/>
            <a:ext cx="2940843" cy="631031"/>
          </a:xfrm>
          <a:prstGeom prst="roundRect">
            <a:avLst/>
          </a:prstGeom>
          <a:solidFill>
            <a:srgbClr val="22C55E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fld id="{2560F695-994A-461A-B8D2-8AB794C2FD3F}" type="TxLink">
              <a:rPr lang="en-US" sz="2400" b="1" i="0" u="none" strike="noStrike">
                <a:solidFill>
                  <a:schemeClr val="bg1"/>
                </a:solidFill>
                <a:latin typeface="Aptos Narrow"/>
                <a:cs typeface="Segoe UI" panose="020B0502040204020203" pitchFamily="34" charset="0"/>
              </a:rPr>
              <a:pPr algn="ctr"/>
              <a:t> R$ 505,00 </a:t>
            </a:fld>
            <a:endParaRPr lang="pt-BR" sz="2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BF1E6D54-F639-58BD-C793-FDB440DEA018}"/>
              </a:ext>
            </a:extLst>
          </xdr:cNvPr>
          <xdr:cNvSpPr/>
        </xdr:nvSpPr>
        <xdr:spPr>
          <a:xfrm>
            <a:off x="1678781" y="1440656"/>
            <a:ext cx="3131343" cy="535782"/>
          </a:xfrm>
          <a:prstGeom prst="round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4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CORE</a:t>
            </a:r>
            <a:endParaRPr lang="pt-BR" sz="11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7</xdr:col>
      <xdr:colOff>486964</xdr:colOff>
      <xdr:row>9</xdr:row>
      <xdr:rowOff>33338</xdr:rowOff>
    </xdr:from>
    <xdr:to>
      <xdr:col>13</xdr:col>
      <xdr:colOff>141682</xdr:colOff>
      <xdr:row>15</xdr:row>
      <xdr:rowOff>45244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FDF1FD2E-0DD1-4AF9-B483-2682EC88DE62}"/>
            </a:ext>
          </a:extLst>
        </xdr:cNvPr>
        <xdr:cNvGrpSpPr/>
      </xdr:nvGrpSpPr>
      <xdr:grpSpPr>
        <a:xfrm>
          <a:off x="6237683" y="1843088"/>
          <a:ext cx="3298030" cy="1154906"/>
          <a:chOff x="1678781" y="1440656"/>
          <a:chExt cx="3131343" cy="1154906"/>
        </a:xfrm>
      </xdr:grpSpPr>
      <xdr:sp macro="" textlink="price_standard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2166913E-6600-6DA6-9E49-9B46D7817E84}"/>
              </a:ext>
            </a:extLst>
          </xdr:cNvPr>
          <xdr:cNvSpPr/>
        </xdr:nvSpPr>
        <xdr:spPr>
          <a:xfrm>
            <a:off x="1774031" y="1964531"/>
            <a:ext cx="2940843" cy="631031"/>
          </a:xfrm>
          <a:prstGeom prst="roundRect">
            <a:avLst/>
          </a:prstGeom>
          <a:solidFill>
            <a:srgbClr val="22C55E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fld id="{4EDE4763-7D86-4E83-8E08-D8C7076CC7AA}" type="TxLink">
              <a:rPr lang="en-US" sz="2400" b="1" i="0" u="none" strike="noStrike">
                <a:solidFill>
                  <a:schemeClr val="bg1"/>
                </a:solidFill>
                <a:latin typeface="Aptos Narrow"/>
                <a:cs typeface="Segoe UI" panose="020B0502040204020203" pitchFamily="34" charset="0"/>
              </a:rPr>
              <a:pPr algn="ctr"/>
              <a:t> R$ 960,00 </a:t>
            </a:fld>
            <a:endParaRPr lang="pt-BR" sz="48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8A21D3BD-2DA6-E895-555A-AACC6EF1F35B}"/>
              </a:ext>
            </a:extLst>
          </xdr:cNvPr>
          <xdr:cNvSpPr/>
        </xdr:nvSpPr>
        <xdr:spPr>
          <a:xfrm>
            <a:off x="1678781" y="1440656"/>
            <a:ext cx="3131343" cy="535782"/>
          </a:xfrm>
          <a:prstGeom prst="round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4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STANDARD</a:t>
            </a:r>
          </a:p>
        </xdr:txBody>
      </xdr:sp>
    </xdr:grpSp>
    <xdr:clientData/>
  </xdr:twoCellAnchor>
  <xdr:twoCellAnchor>
    <xdr:from>
      <xdr:col>13</xdr:col>
      <xdr:colOff>545305</xdr:colOff>
      <xdr:row>9</xdr:row>
      <xdr:rowOff>33338</xdr:rowOff>
    </xdr:from>
    <xdr:to>
      <xdr:col>19</xdr:col>
      <xdr:colOff>33336</xdr:colOff>
      <xdr:row>15</xdr:row>
      <xdr:rowOff>45244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D1B34A2F-074B-409A-A048-DD2E6B5CA8C3}"/>
            </a:ext>
          </a:extLst>
        </xdr:cNvPr>
        <xdr:cNvGrpSpPr/>
      </xdr:nvGrpSpPr>
      <xdr:grpSpPr>
        <a:xfrm>
          <a:off x="9939336" y="1843088"/>
          <a:ext cx="3131344" cy="1154906"/>
          <a:chOff x="1678781" y="1440656"/>
          <a:chExt cx="3131343" cy="1154906"/>
        </a:xfrm>
      </xdr:grpSpPr>
      <xdr:sp macro="" textlink="price_ultimate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90FC549F-8128-BA58-7041-5F2EC0047BF7}"/>
              </a:ext>
            </a:extLst>
          </xdr:cNvPr>
          <xdr:cNvSpPr/>
        </xdr:nvSpPr>
        <xdr:spPr>
          <a:xfrm>
            <a:off x="1774031" y="1964531"/>
            <a:ext cx="2940843" cy="631031"/>
          </a:xfrm>
          <a:prstGeom prst="roundRect">
            <a:avLst/>
          </a:prstGeom>
          <a:solidFill>
            <a:srgbClr val="22C55E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fld id="{29036BC8-9022-4AE2-923E-77CF8CBEDD22}" type="TxLink">
              <a:rPr lang="en-US" sz="2400" b="1" i="0" u="none" strike="noStrike">
                <a:solidFill>
                  <a:schemeClr val="bg1"/>
                </a:solidFill>
                <a:latin typeface="Aptos Narrow"/>
                <a:cs typeface="Segoe UI" panose="020B0502040204020203" pitchFamily="34" charset="0"/>
              </a:rPr>
              <a:pPr algn="ctr"/>
              <a:t> R$ 1.470,00 </a:t>
            </a:fld>
            <a:endParaRPr lang="pt-BR" sz="48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E0492A88-893A-40DE-9A28-812DA3C88773}"/>
              </a:ext>
            </a:extLst>
          </xdr:cNvPr>
          <xdr:cNvSpPr/>
        </xdr:nvSpPr>
        <xdr:spPr>
          <a:xfrm>
            <a:off x="1678781" y="1440656"/>
            <a:ext cx="3131343" cy="535782"/>
          </a:xfrm>
          <a:prstGeom prst="round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4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ULTIMATE</a:t>
            </a:r>
          </a:p>
        </xdr:txBody>
      </xdr:sp>
    </xdr:grpSp>
    <xdr:clientData/>
  </xdr:twoCellAnchor>
  <xdr:twoCellAnchor>
    <xdr:from>
      <xdr:col>1</xdr:col>
      <xdr:colOff>220266</xdr:colOff>
      <xdr:row>20</xdr:row>
      <xdr:rowOff>114889</xdr:rowOff>
    </xdr:from>
    <xdr:to>
      <xdr:col>10</xdr:col>
      <xdr:colOff>71437</xdr:colOff>
      <xdr:row>35</xdr:row>
      <xdr:rowOff>589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E7774D10-1018-5438-C9A4-BF7B86612E5D}"/>
            </a:ext>
          </a:extLst>
        </xdr:cNvPr>
        <xdr:cNvGrpSpPr/>
      </xdr:nvGrpSpPr>
      <xdr:grpSpPr>
        <a:xfrm>
          <a:off x="2696766" y="4067764"/>
          <a:ext cx="4947046" cy="2743200"/>
          <a:chOff x="1744266" y="4633317"/>
          <a:chExt cx="4572000" cy="2743200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2B076AB7-A73F-BE20-32F0-AF778EE7709E}"/>
              </a:ext>
            </a:extLst>
          </xdr:cNvPr>
          <xdr:cNvSpPr/>
        </xdr:nvSpPr>
        <xdr:spPr>
          <a:xfrm>
            <a:off x="1827610" y="4736902"/>
            <a:ext cx="4405312" cy="2536031"/>
          </a:xfrm>
          <a:prstGeom prst="roundRect">
            <a:avLst/>
          </a:prstGeom>
          <a:solidFill>
            <a:srgbClr val="E8E6E9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7" name="Gráfico 16">
            <a:extLst>
              <a:ext uri="{FF2B5EF4-FFF2-40B4-BE49-F238E27FC236}">
                <a16:creationId xmlns:a16="http://schemas.microsoft.com/office/drawing/2014/main" id="{00298744-9D31-49A0-B4E4-505DC82C1E04}"/>
              </a:ext>
            </a:extLst>
          </xdr:cNvPr>
          <xdr:cNvGraphicFramePr>
            <a:graphicFrameLocks/>
          </xdr:cNvGraphicFramePr>
        </xdr:nvGraphicFramePr>
        <xdr:xfrm>
          <a:off x="1744266" y="463331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11</xdr:col>
      <xdr:colOff>35718</xdr:colOff>
      <xdr:row>20</xdr:row>
      <xdr:rowOff>114889</xdr:rowOff>
    </xdr:from>
    <xdr:to>
      <xdr:col>18</xdr:col>
      <xdr:colOff>553639</xdr:colOff>
      <xdr:row>35</xdr:row>
      <xdr:rowOff>589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F12EA7E3-A706-CE6E-2ACC-663EE8E8F3E1}"/>
            </a:ext>
          </a:extLst>
        </xdr:cNvPr>
        <xdr:cNvGrpSpPr/>
      </xdr:nvGrpSpPr>
      <xdr:grpSpPr>
        <a:xfrm>
          <a:off x="8215312" y="4067764"/>
          <a:ext cx="4768452" cy="2743200"/>
          <a:chOff x="7494984" y="3609381"/>
          <a:chExt cx="4405312" cy="2743200"/>
        </a:xfrm>
      </xdr:grpSpPr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5E27A860-C4AD-4469-A2F4-ED3F6EF819DD}"/>
              </a:ext>
            </a:extLst>
          </xdr:cNvPr>
          <xdr:cNvSpPr/>
        </xdr:nvSpPr>
        <xdr:spPr>
          <a:xfrm>
            <a:off x="7494984" y="3712966"/>
            <a:ext cx="4405312" cy="2536031"/>
          </a:xfrm>
          <a:prstGeom prst="roundRect">
            <a:avLst/>
          </a:prstGeom>
          <a:solidFill>
            <a:srgbClr val="E8E6E9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8" name="Gráfico 17">
            <a:extLst>
              <a:ext uri="{FF2B5EF4-FFF2-40B4-BE49-F238E27FC236}">
                <a16:creationId xmlns:a16="http://schemas.microsoft.com/office/drawing/2014/main" id="{EA5D8CBF-4446-47AC-A1CF-D4F42A70AAE1}"/>
              </a:ext>
            </a:extLst>
          </xdr:cNvPr>
          <xdr:cNvGraphicFramePr>
            <a:graphicFrameLocks/>
          </xdr:cNvGraphicFramePr>
        </xdr:nvGraphicFramePr>
        <xdr:xfrm>
          <a:off x="7542609" y="3609381"/>
          <a:ext cx="4310062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0</xdr:col>
      <xdr:colOff>71438</xdr:colOff>
      <xdr:row>8</xdr:row>
      <xdr:rowOff>3</xdr:rowOff>
    </xdr:from>
    <xdr:to>
      <xdr:col>0</xdr:col>
      <xdr:colOff>2381250</xdr:colOff>
      <xdr:row>10</xdr:row>
      <xdr:rowOff>59533</xdr:rowOff>
    </xdr:to>
    <xdr:sp macro="" textlink="">
      <xdr:nvSpPr>
        <xdr:cNvPr id="25" name="Retângulo: Cantos Arredondados 2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7995043-3B5F-489D-A087-2461D4186A58}"/>
            </a:ext>
          </a:extLst>
        </xdr:cNvPr>
        <xdr:cNvSpPr/>
      </xdr:nvSpPr>
      <xdr:spPr>
        <a:xfrm>
          <a:off x="71438" y="1524003"/>
          <a:ext cx="2309812" cy="488155"/>
        </a:xfrm>
        <a:prstGeom prst="roundRect">
          <a:avLst/>
        </a:prstGeom>
        <a:solidFill>
          <a:srgbClr val="5BF6A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" panose="020B0502040204020203" pitchFamily="34" charset="0"/>
              <a:cs typeface="Segoe UI" panose="020B0502040204020203" pitchFamily="34" charset="0"/>
            </a:rPr>
            <a:t>PLANOS BASE</a:t>
          </a:r>
        </a:p>
      </xdr:txBody>
    </xdr:sp>
    <xdr:clientData/>
  </xdr:twoCellAnchor>
  <xdr:twoCellAnchor>
    <xdr:from>
      <xdr:col>0</xdr:col>
      <xdr:colOff>71438</xdr:colOff>
      <xdr:row>11</xdr:row>
      <xdr:rowOff>35720</xdr:rowOff>
    </xdr:from>
    <xdr:to>
      <xdr:col>0</xdr:col>
      <xdr:colOff>2381250</xdr:colOff>
      <xdr:row>13</xdr:row>
      <xdr:rowOff>142875</xdr:rowOff>
    </xdr:to>
    <xdr:sp macro="" textlink="">
      <xdr:nvSpPr>
        <xdr:cNvPr id="28" name="Retângulo: Cantos Arredondados 2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69EB9C2-D960-46C1-BD68-B870F272FFE8}"/>
            </a:ext>
          </a:extLst>
        </xdr:cNvPr>
        <xdr:cNvSpPr/>
      </xdr:nvSpPr>
      <xdr:spPr>
        <a:xfrm>
          <a:off x="71438" y="2178845"/>
          <a:ext cx="2309812" cy="488155"/>
        </a:xfrm>
        <a:prstGeom prst="roundRect">
          <a:avLst/>
        </a:prstGeom>
        <a:solidFill>
          <a:srgbClr val="E0E0E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t>PASSES ADICIONAIS</a:t>
          </a:r>
        </a:p>
      </xdr:txBody>
    </xdr:sp>
    <xdr:clientData/>
  </xdr:twoCellAnchor>
  <xdr:twoCellAnchor>
    <xdr:from>
      <xdr:col>0</xdr:col>
      <xdr:colOff>71438</xdr:colOff>
      <xdr:row>14</xdr:row>
      <xdr:rowOff>119062</xdr:rowOff>
    </xdr:from>
    <xdr:to>
      <xdr:col>0</xdr:col>
      <xdr:colOff>2381250</xdr:colOff>
      <xdr:row>17</xdr:row>
      <xdr:rowOff>35717</xdr:rowOff>
    </xdr:to>
    <xdr:sp macro="" textlink="">
      <xdr:nvSpPr>
        <xdr:cNvPr id="29" name="Retângulo: Cantos Arredondados 2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DB44E12-99EC-49B7-8C83-CC56939F46C7}"/>
            </a:ext>
          </a:extLst>
        </xdr:cNvPr>
        <xdr:cNvSpPr/>
      </xdr:nvSpPr>
      <xdr:spPr>
        <a:xfrm>
          <a:off x="71438" y="2833687"/>
          <a:ext cx="2309812" cy="488155"/>
        </a:xfrm>
        <a:prstGeom prst="roundRect">
          <a:avLst/>
        </a:prstGeom>
        <a:solidFill>
          <a:srgbClr val="E0E0E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baseline="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t>ASSINATURAS</a:t>
          </a:r>
          <a:endParaRPr lang="pt-BR" sz="2000" b="1">
            <a:solidFill>
              <a:srgbClr val="22C55E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1012029</xdr:colOff>
      <xdr:row>0</xdr:row>
      <xdr:rowOff>142874</xdr:rowOff>
    </xdr:from>
    <xdr:to>
      <xdr:col>0</xdr:col>
      <xdr:colOff>1488279</xdr:colOff>
      <xdr:row>3</xdr:row>
      <xdr:rowOff>47624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8F4BD9E-EB6C-4B34-89A4-1EEA3A5EB2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8263" b="-3135"/>
        <a:stretch>
          <a:fillRect/>
        </a:stretch>
      </xdr:blipFill>
      <xdr:spPr>
        <a:xfrm>
          <a:off x="1012029" y="142874"/>
          <a:ext cx="476250" cy="476250"/>
        </a:xfrm>
        <a:prstGeom prst="rect">
          <a:avLst/>
        </a:prstGeom>
      </xdr:spPr>
    </xdr:pic>
    <xdr:clientData/>
  </xdr:twoCellAnchor>
  <xdr:twoCellAnchor>
    <xdr:from>
      <xdr:col>0</xdr:col>
      <xdr:colOff>71438</xdr:colOff>
      <xdr:row>8</xdr:row>
      <xdr:rowOff>3</xdr:rowOff>
    </xdr:from>
    <xdr:to>
      <xdr:col>0</xdr:col>
      <xdr:colOff>2381250</xdr:colOff>
      <xdr:row>10</xdr:row>
      <xdr:rowOff>59533</xdr:rowOff>
    </xdr:to>
    <xdr:sp macro="" textlink="">
      <xdr:nvSpPr>
        <xdr:cNvPr id="18" name="Retângulo: Cantos Arredondados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0F9C17-58F3-4C03-84D1-82C735FA0E9C}"/>
            </a:ext>
          </a:extLst>
        </xdr:cNvPr>
        <xdr:cNvSpPr/>
      </xdr:nvSpPr>
      <xdr:spPr>
        <a:xfrm>
          <a:off x="71438" y="1571628"/>
          <a:ext cx="2309812" cy="488155"/>
        </a:xfrm>
        <a:prstGeom prst="roundRect">
          <a:avLst/>
        </a:prstGeom>
        <a:solidFill>
          <a:srgbClr val="E8E6E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t>PLANOS BASE</a:t>
          </a:r>
        </a:p>
      </xdr:txBody>
    </xdr:sp>
    <xdr:clientData/>
  </xdr:twoCellAnchor>
  <xdr:twoCellAnchor>
    <xdr:from>
      <xdr:col>0</xdr:col>
      <xdr:colOff>71438</xdr:colOff>
      <xdr:row>11</xdr:row>
      <xdr:rowOff>35720</xdr:rowOff>
    </xdr:from>
    <xdr:to>
      <xdr:col>0</xdr:col>
      <xdr:colOff>2381250</xdr:colOff>
      <xdr:row>13</xdr:row>
      <xdr:rowOff>142875</xdr:rowOff>
    </xdr:to>
    <xdr:sp macro="" textlink="">
      <xdr:nvSpPr>
        <xdr:cNvPr id="19" name="Retângulo: Cantos Arredondados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C7AAAE5-D94E-4FA9-AEBA-BC23BBFB345D}"/>
            </a:ext>
          </a:extLst>
        </xdr:cNvPr>
        <xdr:cNvSpPr/>
      </xdr:nvSpPr>
      <xdr:spPr>
        <a:xfrm>
          <a:off x="71438" y="2226470"/>
          <a:ext cx="2309812" cy="488155"/>
        </a:xfrm>
        <a:prstGeom prst="roundRect">
          <a:avLst/>
        </a:prstGeom>
        <a:solidFill>
          <a:srgbClr val="5BF6A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PASSES ADICIONAIS</a:t>
          </a:r>
        </a:p>
      </xdr:txBody>
    </xdr:sp>
    <xdr:clientData/>
  </xdr:twoCellAnchor>
  <xdr:twoCellAnchor>
    <xdr:from>
      <xdr:col>0</xdr:col>
      <xdr:colOff>71438</xdr:colOff>
      <xdr:row>14</xdr:row>
      <xdr:rowOff>119062</xdr:rowOff>
    </xdr:from>
    <xdr:to>
      <xdr:col>0</xdr:col>
      <xdr:colOff>2381250</xdr:colOff>
      <xdr:row>17</xdr:row>
      <xdr:rowOff>35717</xdr:rowOff>
    </xdr:to>
    <xdr:sp macro="" textlink="">
      <xdr:nvSpPr>
        <xdr:cNvPr id="20" name="Retângulo: Cantos Arredondados 1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4816C07-450C-4702-B7EA-1F0C97DEE8C5}"/>
            </a:ext>
          </a:extLst>
        </xdr:cNvPr>
        <xdr:cNvSpPr/>
      </xdr:nvSpPr>
      <xdr:spPr>
        <a:xfrm>
          <a:off x="71438" y="2881312"/>
          <a:ext cx="2309812" cy="488155"/>
        </a:xfrm>
        <a:prstGeom prst="roundRect">
          <a:avLst/>
        </a:prstGeom>
        <a:solidFill>
          <a:srgbClr val="E0E0E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t>ASSINATURAS</a:t>
          </a:r>
        </a:p>
      </xdr:txBody>
    </xdr:sp>
    <xdr:clientData/>
  </xdr:twoCellAnchor>
  <xdr:twoCellAnchor>
    <xdr:from>
      <xdr:col>3</xdr:col>
      <xdr:colOff>119338</xdr:colOff>
      <xdr:row>19</xdr:row>
      <xdr:rowOff>128593</xdr:rowOff>
    </xdr:from>
    <xdr:to>
      <xdr:col>8</xdr:col>
      <xdr:colOff>381274</xdr:colOff>
      <xdr:row>25</xdr:row>
      <xdr:rowOff>92874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65785766-8F9F-30F5-E0AD-234CA97DA22B}"/>
            </a:ext>
          </a:extLst>
        </xdr:cNvPr>
        <xdr:cNvGrpSpPr/>
      </xdr:nvGrpSpPr>
      <xdr:grpSpPr>
        <a:xfrm>
          <a:off x="3441182" y="3843343"/>
          <a:ext cx="3298030" cy="1154906"/>
          <a:chOff x="6237683" y="1843088"/>
          <a:chExt cx="3298030" cy="1154906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2613E518-47B8-4800-BEA4-F4E53CF20F41}"/>
              </a:ext>
            </a:extLst>
          </xdr:cNvPr>
          <xdr:cNvGrpSpPr/>
        </xdr:nvGrpSpPr>
        <xdr:grpSpPr>
          <a:xfrm>
            <a:off x="6237683" y="1843088"/>
            <a:ext cx="3298030" cy="1154906"/>
            <a:chOff x="1678781" y="1440656"/>
            <a:chExt cx="3131343" cy="1154906"/>
          </a:xfrm>
        </xdr:grpSpPr>
        <xdr:sp macro="" textlink="sum_eaplay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56785317-BC8C-D996-1727-25B530B11246}"/>
                </a:ext>
              </a:extLst>
            </xdr:cNvPr>
            <xdr:cNvSpPr/>
          </xdr:nvSpPr>
          <xdr:spPr>
            <a:xfrm>
              <a:off x="1774031" y="1964531"/>
              <a:ext cx="2940843" cy="631031"/>
            </a:xfrm>
            <a:prstGeom prst="roundRect">
              <a:avLst/>
            </a:prstGeom>
            <a:solidFill>
              <a:srgbClr val="22C55E"/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fld id="{450BD003-8CD0-4065-B355-A9771A01A069}" type="TxLink">
                <a:rPr lang="en-US" sz="2400" b="1" i="0" u="none" strike="noStrike">
                  <a:solidFill>
                    <a:schemeClr val="bg1"/>
                  </a:solidFill>
                  <a:latin typeface="Aptos Narrow"/>
                  <a:cs typeface="Segoe UI" panose="020B0502040204020203" pitchFamily="34" charset="0"/>
                </a:rPr>
                <a:pPr algn="ctr"/>
                <a:t> R$ 2.940,00 </a:t>
              </a:fld>
              <a:endParaRPr lang="pt-BR" sz="24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E1D7F069-5B29-31DC-EE8C-B41C354E47CC}"/>
                </a:ext>
              </a:extLst>
            </xdr:cNvPr>
            <xdr:cNvSpPr/>
          </xdr:nvSpPr>
          <xdr:spPr>
            <a:xfrm>
              <a:off x="1678781" y="1440656"/>
              <a:ext cx="3131343" cy="535782"/>
            </a:xfrm>
            <a:prstGeom prst="round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lvl="3" algn="ctr"/>
              <a:r>
                <a:rPr lang="pt-BR" sz="2400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EA PLAY</a:t>
              </a:r>
            </a:p>
          </xdr:txBody>
        </xdr:sp>
      </xdr:grpSp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84525E1A-A88F-49A1-8D1D-A533EEF1184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0274" b="33594"/>
          <a:stretch>
            <a:fillRect/>
          </a:stretch>
        </xdr:blipFill>
        <xdr:spPr>
          <a:xfrm>
            <a:off x="6548438" y="1893094"/>
            <a:ext cx="1219200" cy="440531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202682</xdr:colOff>
      <xdr:row>11</xdr:row>
      <xdr:rowOff>152405</xdr:rowOff>
    </xdr:from>
    <xdr:to>
      <xdr:col>8</xdr:col>
      <xdr:colOff>297931</xdr:colOff>
      <xdr:row>17</xdr:row>
      <xdr:rowOff>164311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7D36DD79-FE47-33C3-4B35-4143B0991C19}"/>
            </a:ext>
          </a:extLst>
        </xdr:cNvPr>
        <xdr:cNvGrpSpPr/>
      </xdr:nvGrpSpPr>
      <xdr:grpSpPr>
        <a:xfrm>
          <a:off x="3524526" y="2343155"/>
          <a:ext cx="3131343" cy="1154906"/>
          <a:chOff x="2702717" y="1843088"/>
          <a:chExt cx="3131343" cy="1154906"/>
        </a:xfrm>
      </xdr:grpSpPr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0BE14D8C-FCD0-483F-A5F9-7E4320DC4797}"/>
              </a:ext>
            </a:extLst>
          </xdr:cNvPr>
          <xdr:cNvGrpSpPr/>
        </xdr:nvGrpSpPr>
        <xdr:grpSpPr>
          <a:xfrm>
            <a:off x="2702717" y="1843088"/>
            <a:ext cx="3131343" cy="1154906"/>
            <a:chOff x="1678781" y="1440656"/>
            <a:chExt cx="3131343" cy="1154906"/>
          </a:xfrm>
        </xdr:grpSpPr>
        <xdr:sp macro="" textlink="sum_minecraft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3026D98C-21B1-3DF2-314E-B8643E684AB7}"/>
                </a:ext>
              </a:extLst>
            </xdr:cNvPr>
            <xdr:cNvSpPr/>
          </xdr:nvSpPr>
          <xdr:spPr>
            <a:xfrm>
              <a:off x="1774031" y="1964531"/>
              <a:ext cx="2940843" cy="631031"/>
            </a:xfrm>
            <a:prstGeom prst="roundRect">
              <a:avLst/>
            </a:prstGeom>
            <a:solidFill>
              <a:srgbClr val="22C55E"/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fld id="{2B12A0B1-A52E-433C-96E0-6EDDB8FE4378}" type="TxLink">
                <a:rPr lang="en-US" sz="2400" b="1" i="0" u="none" strike="noStrike">
                  <a:solidFill>
                    <a:schemeClr val="bg1"/>
                  </a:solidFill>
                  <a:latin typeface="Aptos Narrow"/>
                  <a:cs typeface="Segoe UI" panose="020B0502040204020203" pitchFamily="34" charset="0"/>
                </a:rPr>
                <a:pPr algn="ctr"/>
                <a:t> R$ 3.880,00 </a:t>
              </a:fld>
              <a:endParaRPr lang="pt-BR" sz="24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2686653D-809C-5E2C-B08E-372E37A6D0A0}"/>
                </a:ext>
              </a:extLst>
            </xdr:cNvPr>
            <xdr:cNvSpPr/>
          </xdr:nvSpPr>
          <xdr:spPr>
            <a:xfrm>
              <a:off x="1678781" y="1440656"/>
              <a:ext cx="3131343" cy="535782"/>
            </a:xfrm>
            <a:prstGeom prst="round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lvl="2" algn="ctr"/>
              <a:r>
                <a:rPr lang="pt-BR" sz="2400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MINECRAFT</a:t>
              </a:r>
              <a:endParaRPr lang="pt-BR" sz="11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448BFA99-6DEA-4DF6-8496-C922BA5E3010}"/>
              </a:ext>
            </a:extLst>
          </xdr:cNvPr>
          <xdr:cNvGrpSpPr/>
        </xdr:nvGrpSpPr>
        <xdr:grpSpPr>
          <a:xfrm>
            <a:off x="3059905" y="1938339"/>
            <a:ext cx="764929" cy="371474"/>
            <a:chOff x="3495675" y="5400674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8D6C3980-E68D-7F17-CF82-7CF380F20C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91A7FF02-F605-6D36-9B72-FE250B0DF0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11</xdr:col>
      <xdr:colOff>0</xdr:colOff>
      <xdr:row>9</xdr:row>
      <xdr:rowOff>133350</xdr:rowOff>
    </xdr:from>
    <xdr:to>
      <xdr:col>18</xdr:col>
      <xdr:colOff>595313</xdr:colOff>
      <xdr:row>13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Plan">
              <a:extLst>
                <a:ext uri="{FF2B5EF4-FFF2-40B4-BE49-F238E27FC236}">
                  <a16:creationId xmlns:a16="http://schemas.microsoft.com/office/drawing/2014/main" id="{5D5BEAA3-75B3-810E-88F7-0C9FE33AAB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79594" y="1943100"/>
              <a:ext cx="4845844" cy="676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11</xdr:col>
      <xdr:colOff>11906</xdr:colOff>
      <xdr:row>13</xdr:row>
      <xdr:rowOff>182755</xdr:rowOff>
    </xdr:from>
    <xdr:to>
      <xdr:col>18</xdr:col>
      <xdr:colOff>595313</xdr:colOff>
      <xdr:row>27</xdr:row>
      <xdr:rowOff>51786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20F13764-FA96-3D51-44D8-8E0032BB5441}"/>
            </a:ext>
          </a:extLst>
        </xdr:cNvPr>
        <xdr:cNvGrpSpPr/>
      </xdr:nvGrpSpPr>
      <xdr:grpSpPr>
        <a:xfrm>
          <a:off x="8191500" y="2754505"/>
          <a:ext cx="4833938" cy="2583656"/>
          <a:chOff x="8215312" y="4171349"/>
          <a:chExt cx="4768452" cy="2536031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5853A03C-21D0-067B-CA05-BD051E7B42A1}"/>
              </a:ext>
            </a:extLst>
          </xdr:cNvPr>
          <xdr:cNvSpPr/>
        </xdr:nvSpPr>
        <xdr:spPr>
          <a:xfrm>
            <a:off x="8215312" y="4171349"/>
            <a:ext cx="4768452" cy="2536031"/>
          </a:xfrm>
          <a:prstGeom prst="roundRect">
            <a:avLst/>
          </a:prstGeom>
          <a:solidFill>
            <a:srgbClr val="E8E6E9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0D609151-EC54-45D4-BF38-7BDA25C8AC31}"/>
              </a:ext>
            </a:extLst>
          </xdr:cNvPr>
          <xdr:cNvGraphicFramePr>
            <a:graphicFrameLocks/>
          </xdr:cNvGraphicFramePr>
        </xdr:nvGraphicFramePr>
        <xdr:xfrm>
          <a:off x="9584532" y="4542523"/>
          <a:ext cx="3340506" cy="17936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274C0EFB-C342-4773-A684-8157D859A9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794953" y="4861911"/>
            <a:ext cx="274232" cy="300940"/>
          </a:xfrm>
          <a:prstGeom prst="rect">
            <a:avLst/>
          </a:prstGeom>
        </xdr:spPr>
      </xdr:pic>
      <xdr:pic>
        <xdr:nvPicPr>
          <xdr:cNvPr id="15" name="Gráfico 14">
            <a:extLst>
              <a:ext uri="{FF2B5EF4-FFF2-40B4-BE49-F238E27FC236}">
                <a16:creationId xmlns:a16="http://schemas.microsoft.com/office/drawing/2014/main" id="{E1DD576C-2E48-4AE4-8B69-47DA095B1A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8524875" y="5106407"/>
            <a:ext cx="764929" cy="126978"/>
          </a:xfrm>
          <a:prstGeom prst="rect">
            <a:avLst/>
          </a:prstGeom>
        </xdr:spPr>
      </xdr:pic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ED96DAB4-5F32-439A-80F6-3F9E0037546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0274" b="33594"/>
          <a:stretch>
            <a:fillRect/>
          </a:stretch>
        </xdr:blipFill>
        <xdr:spPr>
          <a:xfrm>
            <a:off x="8322469" y="5588193"/>
            <a:ext cx="1219200" cy="440531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1012029</xdr:colOff>
      <xdr:row>0</xdr:row>
      <xdr:rowOff>142874</xdr:rowOff>
    </xdr:from>
    <xdr:to>
      <xdr:col>0</xdr:col>
      <xdr:colOff>1488279</xdr:colOff>
      <xdr:row>3</xdr:row>
      <xdr:rowOff>47624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65B5C07-C9E1-42EF-B8A8-00BA5DBE78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8263" b="-3135"/>
        <a:stretch>
          <a:fillRect/>
        </a:stretch>
      </xdr:blipFill>
      <xdr:spPr>
        <a:xfrm>
          <a:off x="1012029" y="142874"/>
          <a:ext cx="476250" cy="476250"/>
        </a:xfrm>
        <a:prstGeom prst="rect">
          <a:avLst/>
        </a:prstGeom>
      </xdr:spPr>
    </xdr:pic>
    <xdr:clientData/>
  </xdr:twoCellAnchor>
  <xdr:twoCellAnchor>
    <xdr:from>
      <xdr:col>0</xdr:col>
      <xdr:colOff>71438</xdr:colOff>
      <xdr:row>8</xdr:row>
      <xdr:rowOff>3</xdr:rowOff>
    </xdr:from>
    <xdr:to>
      <xdr:col>0</xdr:col>
      <xdr:colOff>2381250</xdr:colOff>
      <xdr:row>10</xdr:row>
      <xdr:rowOff>59533</xdr:rowOff>
    </xdr:to>
    <xdr:sp macro="" textlink="">
      <xdr:nvSpPr>
        <xdr:cNvPr id="18" name="Retângulo: Cantos Arredondados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33EF0D-689D-4B52-B556-DBB313D38341}"/>
            </a:ext>
          </a:extLst>
        </xdr:cNvPr>
        <xdr:cNvSpPr/>
      </xdr:nvSpPr>
      <xdr:spPr>
        <a:xfrm>
          <a:off x="71438" y="1571628"/>
          <a:ext cx="2309812" cy="488155"/>
        </a:xfrm>
        <a:prstGeom prst="roundRect">
          <a:avLst/>
        </a:prstGeom>
        <a:solidFill>
          <a:srgbClr val="E0E0E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t>PLANOS BASE</a:t>
          </a:r>
        </a:p>
      </xdr:txBody>
    </xdr:sp>
    <xdr:clientData/>
  </xdr:twoCellAnchor>
  <xdr:twoCellAnchor>
    <xdr:from>
      <xdr:col>0</xdr:col>
      <xdr:colOff>71438</xdr:colOff>
      <xdr:row>11</xdr:row>
      <xdr:rowOff>35720</xdr:rowOff>
    </xdr:from>
    <xdr:to>
      <xdr:col>0</xdr:col>
      <xdr:colOff>2381250</xdr:colOff>
      <xdr:row>13</xdr:row>
      <xdr:rowOff>142875</xdr:rowOff>
    </xdr:to>
    <xdr:sp macro="" textlink="">
      <xdr:nvSpPr>
        <xdr:cNvPr id="19" name="Retângulo: Cantos Arredondados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C22F5C-D3F6-4E44-94E8-6C6B59A5ED0B}"/>
            </a:ext>
          </a:extLst>
        </xdr:cNvPr>
        <xdr:cNvSpPr/>
      </xdr:nvSpPr>
      <xdr:spPr>
        <a:xfrm>
          <a:off x="71438" y="2226470"/>
          <a:ext cx="2309812" cy="488155"/>
        </a:xfrm>
        <a:prstGeom prst="roundRect">
          <a:avLst/>
        </a:prstGeom>
        <a:solidFill>
          <a:srgbClr val="E0E0E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t>PASSES ADICIONAIS</a:t>
          </a:r>
        </a:p>
      </xdr:txBody>
    </xdr:sp>
    <xdr:clientData/>
  </xdr:twoCellAnchor>
  <xdr:twoCellAnchor>
    <xdr:from>
      <xdr:col>0</xdr:col>
      <xdr:colOff>71438</xdr:colOff>
      <xdr:row>14</xdr:row>
      <xdr:rowOff>119062</xdr:rowOff>
    </xdr:from>
    <xdr:to>
      <xdr:col>0</xdr:col>
      <xdr:colOff>2381250</xdr:colOff>
      <xdr:row>17</xdr:row>
      <xdr:rowOff>35717</xdr:rowOff>
    </xdr:to>
    <xdr:sp macro="" textlink="">
      <xdr:nvSpPr>
        <xdr:cNvPr id="20" name="Retângulo: Cantos Arredondados 1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B2956CB-43C5-48CF-BAE1-BDEA1F265C36}"/>
            </a:ext>
          </a:extLst>
        </xdr:cNvPr>
        <xdr:cNvSpPr/>
      </xdr:nvSpPr>
      <xdr:spPr>
        <a:xfrm>
          <a:off x="71438" y="2881312"/>
          <a:ext cx="2309812" cy="488155"/>
        </a:xfrm>
        <a:prstGeom prst="roundRect">
          <a:avLst/>
        </a:prstGeom>
        <a:solidFill>
          <a:srgbClr val="5BF6A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ASSINATURAS</a:t>
          </a:r>
        </a:p>
      </xdr:txBody>
    </xdr:sp>
    <xdr:clientData/>
  </xdr:twoCellAnchor>
  <xdr:twoCellAnchor>
    <xdr:from>
      <xdr:col>2</xdr:col>
      <xdr:colOff>559595</xdr:colOff>
      <xdr:row>18</xdr:row>
      <xdr:rowOff>65187</xdr:rowOff>
    </xdr:from>
    <xdr:to>
      <xdr:col>18</xdr:col>
      <xdr:colOff>190502</xdr:colOff>
      <xdr:row>36</xdr:row>
      <xdr:rowOff>178597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15D3726E-903B-9F69-8B0B-024A1AFADADF}"/>
            </a:ext>
          </a:extLst>
        </xdr:cNvPr>
        <xdr:cNvGrpSpPr/>
      </xdr:nvGrpSpPr>
      <xdr:grpSpPr>
        <a:xfrm>
          <a:off x="3274220" y="3589437"/>
          <a:ext cx="9346407" cy="3590035"/>
          <a:chOff x="4810125" y="2187935"/>
          <a:chExt cx="5274469" cy="2553215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CBA669E9-41D1-7304-12B4-1FC42ED00BD2}"/>
              </a:ext>
            </a:extLst>
          </xdr:cNvPr>
          <xdr:cNvSpPr/>
        </xdr:nvSpPr>
        <xdr:spPr>
          <a:xfrm>
            <a:off x="4810125" y="2204994"/>
            <a:ext cx="5274469" cy="2536031"/>
          </a:xfrm>
          <a:prstGeom prst="roundRect">
            <a:avLst/>
          </a:prstGeom>
          <a:solidFill>
            <a:srgbClr val="E8E6E9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1" name="Gráfico 20">
            <a:extLst>
              <a:ext uri="{FF2B5EF4-FFF2-40B4-BE49-F238E27FC236}">
                <a16:creationId xmlns:a16="http://schemas.microsoft.com/office/drawing/2014/main" id="{74CAB3AC-5AAB-49CB-8EB8-22CE3CCA6210}"/>
              </a:ext>
            </a:extLst>
          </xdr:cNvPr>
          <xdr:cNvGraphicFramePr>
            <a:graphicFrameLocks/>
          </xdr:cNvGraphicFramePr>
        </xdr:nvGraphicFramePr>
        <xdr:xfrm>
          <a:off x="5104442" y="2187935"/>
          <a:ext cx="4920258" cy="25532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 editAs="oneCell">
    <xdr:from>
      <xdr:col>6</xdr:col>
      <xdr:colOff>154781</xdr:colOff>
      <xdr:row>10</xdr:row>
      <xdr:rowOff>35717</xdr:rowOff>
    </xdr:from>
    <xdr:to>
      <xdr:col>14</xdr:col>
      <xdr:colOff>381001</xdr:colOff>
      <xdr:row>17</xdr:row>
      <xdr:rowOff>83342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3" name="Start Date">
              <a:extLst>
                <a:ext uri="{FF2B5EF4-FFF2-40B4-BE49-F238E27FC236}">
                  <a16:creationId xmlns:a16="http://schemas.microsoft.com/office/drawing/2014/main" id="{0AD93FCC-EF3C-827D-81B2-893C2640D1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tart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98281" y="2035967"/>
              <a:ext cx="5083970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Carlo Baena Vicente" refreshedDate="45829.932332523145" createdVersion="8" refreshedVersion="8" minRefreshableVersion="3" recordCount="295" xr:uid="{930A32C7-A882-4808-B637-6660598BD82B}">
  <cacheSource type="worksheet">
    <worksheetSource name="tbl_base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/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MixedTypes="1" containsNumber="1" containsInteger="1" minValue="2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013121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s v="Yes"/>
    <n v="15"/>
    <s v="Monthly"/>
    <x v="0"/>
    <n v="30"/>
    <x v="0"/>
    <n v="20"/>
    <n v="5"/>
    <n v="60"/>
  </r>
  <r>
    <n v="3232"/>
    <x v="1"/>
    <x v="1"/>
    <x v="1"/>
    <s v="No"/>
    <n v="5"/>
    <s v="Annual"/>
    <x v="1"/>
    <s v="-"/>
    <x v="1"/>
    <s v="-"/>
    <n v="0"/>
    <n v="5"/>
  </r>
  <r>
    <n v="3233"/>
    <x v="2"/>
    <x v="2"/>
    <x v="2"/>
    <s v="Yes"/>
    <n v="10"/>
    <s v="Quarterly"/>
    <x v="1"/>
    <s v="-"/>
    <x v="0"/>
    <n v="20"/>
    <n v="10"/>
    <n v="20"/>
  </r>
  <r>
    <n v="3234"/>
    <x v="3"/>
    <x v="0"/>
    <x v="3"/>
    <s v="No"/>
    <n v="15"/>
    <s v="Monthly"/>
    <x v="0"/>
    <n v="30"/>
    <x v="0"/>
    <n v="20"/>
    <n v="3"/>
    <n v="62"/>
  </r>
  <r>
    <n v="3235"/>
    <x v="4"/>
    <x v="1"/>
    <x v="4"/>
    <s v="Yes"/>
    <n v="5"/>
    <s v="Monthly"/>
    <x v="1"/>
    <s v="-"/>
    <x v="1"/>
    <s v="-"/>
    <n v="1"/>
    <n v="4"/>
  </r>
  <r>
    <n v="3236"/>
    <x v="5"/>
    <x v="2"/>
    <x v="5"/>
    <s v="No"/>
    <n v="10"/>
    <s v="Monthly"/>
    <x v="1"/>
    <s v="-"/>
    <x v="0"/>
    <n v="20"/>
    <n v="2"/>
    <n v="28"/>
  </r>
  <r>
    <n v="3237"/>
    <x v="6"/>
    <x v="0"/>
    <x v="6"/>
    <s v="Yes"/>
    <n v="15"/>
    <s v="Quarterly"/>
    <x v="0"/>
    <n v="30"/>
    <x v="0"/>
    <n v="20"/>
    <n v="10"/>
    <n v="55"/>
  </r>
  <r>
    <n v="3238"/>
    <x v="7"/>
    <x v="1"/>
    <x v="7"/>
    <s v="Yes"/>
    <n v="5"/>
    <s v="Annual"/>
    <x v="1"/>
    <s v="-"/>
    <x v="1"/>
    <s v="-"/>
    <n v="0"/>
    <n v="5"/>
  </r>
  <r>
    <n v="3239"/>
    <x v="8"/>
    <x v="0"/>
    <x v="4"/>
    <s v="No"/>
    <n v="15"/>
    <s v="Monthly"/>
    <x v="0"/>
    <n v="30"/>
    <x v="0"/>
    <n v="20"/>
    <n v="5"/>
    <n v="60"/>
  </r>
  <r>
    <n v="3240"/>
    <x v="9"/>
    <x v="2"/>
    <x v="8"/>
    <s v="Yes"/>
    <n v="10"/>
    <s v="Quarterly"/>
    <x v="1"/>
    <s v="-"/>
    <x v="0"/>
    <n v="20"/>
    <n v="15"/>
    <n v="15"/>
  </r>
  <r>
    <n v="3241"/>
    <x v="10"/>
    <x v="1"/>
    <x v="9"/>
    <s v="No"/>
    <n v="5"/>
    <s v="Monthly"/>
    <x v="1"/>
    <s v="-"/>
    <x v="1"/>
    <s v="-"/>
    <n v="1"/>
    <n v="4"/>
  </r>
  <r>
    <n v="3242"/>
    <x v="11"/>
    <x v="0"/>
    <x v="10"/>
    <s v="Yes"/>
    <n v="15"/>
    <s v="Annual"/>
    <x v="0"/>
    <n v="30"/>
    <x v="0"/>
    <n v="20"/>
    <n v="20"/>
    <n v="45"/>
  </r>
  <r>
    <n v="3243"/>
    <x v="12"/>
    <x v="2"/>
    <x v="11"/>
    <s v="No"/>
    <n v="10"/>
    <s v="Monthly"/>
    <x v="1"/>
    <s v="-"/>
    <x v="0"/>
    <n v="20"/>
    <n v="10"/>
    <n v="20"/>
  </r>
  <r>
    <n v="3244"/>
    <x v="13"/>
    <x v="1"/>
    <x v="12"/>
    <s v="Yes"/>
    <n v="5"/>
    <s v="Quarterly"/>
    <x v="1"/>
    <s v="-"/>
    <x v="1"/>
    <s v="-"/>
    <n v="0"/>
    <n v="5"/>
  </r>
  <r>
    <n v="3245"/>
    <x v="14"/>
    <x v="0"/>
    <x v="13"/>
    <s v="No"/>
    <n v="15"/>
    <s v="Monthly"/>
    <x v="0"/>
    <n v="30"/>
    <x v="0"/>
    <n v="20"/>
    <n v="8"/>
    <n v="57"/>
  </r>
  <r>
    <n v="3246"/>
    <x v="15"/>
    <x v="2"/>
    <x v="14"/>
    <s v="Yes"/>
    <n v="10"/>
    <s v="Annual"/>
    <x v="1"/>
    <s v="-"/>
    <x v="0"/>
    <n v="20"/>
    <n v="12"/>
    <n v="18"/>
  </r>
  <r>
    <n v="3247"/>
    <x v="16"/>
    <x v="1"/>
    <x v="15"/>
    <s v="No"/>
    <n v="5"/>
    <s v="Monthly"/>
    <x v="1"/>
    <s v="-"/>
    <x v="1"/>
    <s v="-"/>
    <n v="2"/>
    <n v="3"/>
  </r>
  <r>
    <n v="3248"/>
    <x v="17"/>
    <x v="0"/>
    <x v="16"/>
    <s v="Yes"/>
    <n v="15"/>
    <s v="Quarterly"/>
    <x v="0"/>
    <n v="30"/>
    <x v="0"/>
    <n v="20"/>
    <n v="7"/>
    <n v="58"/>
  </r>
  <r>
    <n v="3249"/>
    <x v="18"/>
    <x v="2"/>
    <x v="17"/>
    <s v="No"/>
    <n v="10"/>
    <s v="Monthly"/>
    <x v="1"/>
    <s v="-"/>
    <x v="0"/>
    <n v="20"/>
    <n v="5"/>
    <n v="25"/>
  </r>
  <r>
    <n v="3250"/>
    <x v="19"/>
    <x v="1"/>
    <x v="18"/>
    <s v="Yes"/>
    <n v="5"/>
    <s v="Annual"/>
    <x v="1"/>
    <s v="-"/>
    <x v="1"/>
    <s v="-"/>
    <n v="0"/>
    <n v="5"/>
  </r>
  <r>
    <n v="3251"/>
    <x v="20"/>
    <x v="0"/>
    <x v="19"/>
    <s v="No"/>
    <n v="15"/>
    <s v="Monthly"/>
    <x v="0"/>
    <n v="30"/>
    <x v="0"/>
    <n v="20"/>
    <n v="3"/>
    <n v="62"/>
  </r>
  <r>
    <n v="3252"/>
    <x v="21"/>
    <x v="2"/>
    <x v="20"/>
    <s v="Yes"/>
    <n v="10"/>
    <s v="Quarterly"/>
    <x v="1"/>
    <s v="-"/>
    <x v="0"/>
    <n v="20"/>
    <n v="15"/>
    <n v="15"/>
  </r>
  <r>
    <n v="3253"/>
    <x v="22"/>
    <x v="1"/>
    <x v="21"/>
    <s v="No"/>
    <n v="5"/>
    <s v="Monthly"/>
    <x v="1"/>
    <s v="-"/>
    <x v="1"/>
    <s v="-"/>
    <n v="1"/>
    <n v="4"/>
  </r>
  <r>
    <n v="3254"/>
    <x v="23"/>
    <x v="0"/>
    <x v="22"/>
    <s v="Yes"/>
    <n v="15"/>
    <s v="Annual"/>
    <x v="0"/>
    <n v="30"/>
    <x v="0"/>
    <n v="20"/>
    <n v="20"/>
    <n v="45"/>
  </r>
  <r>
    <n v="3255"/>
    <x v="24"/>
    <x v="2"/>
    <x v="23"/>
    <s v="No"/>
    <n v="10"/>
    <s v="Monthly"/>
    <x v="1"/>
    <s v="-"/>
    <x v="0"/>
    <n v="20"/>
    <n v="10"/>
    <n v="20"/>
  </r>
  <r>
    <n v="3256"/>
    <x v="25"/>
    <x v="1"/>
    <x v="24"/>
    <s v="Yes"/>
    <n v="5"/>
    <s v="Quarterly"/>
    <x v="1"/>
    <s v="-"/>
    <x v="1"/>
    <s v="-"/>
    <n v="0"/>
    <n v="5"/>
  </r>
  <r>
    <n v="3257"/>
    <x v="26"/>
    <x v="0"/>
    <x v="25"/>
    <s v="No"/>
    <n v="15"/>
    <s v="Monthly"/>
    <x v="0"/>
    <n v="30"/>
    <x v="0"/>
    <n v="20"/>
    <n v="5"/>
    <n v="60"/>
  </r>
  <r>
    <n v="3258"/>
    <x v="27"/>
    <x v="2"/>
    <x v="26"/>
    <s v="Yes"/>
    <n v="10"/>
    <s v="Annual"/>
    <x v="1"/>
    <s v="-"/>
    <x v="0"/>
    <n v="20"/>
    <n v="15"/>
    <n v="15"/>
  </r>
  <r>
    <n v="3259"/>
    <x v="28"/>
    <x v="1"/>
    <x v="27"/>
    <s v="No"/>
    <n v="5"/>
    <s v="Monthly"/>
    <x v="1"/>
    <s v="-"/>
    <x v="1"/>
    <s v="-"/>
    <n v="1"/>
    <n v="4"/>
  </r>
  <r>
    <n v="3260"/>
    <x v="29"/>
    <x v="0"/>
    <x v="28"/>
    <s v="Yes"/>
    <n v="15"/>
    <s v="Quarterly"/>
    <x v="0"/>
    <n v="30"/>
    <x v="0"/>
    <n v="20"/>
    <n v="7"/>
    <n v="58"/>
  </r>
  <r>
    <n v="3261"/>
    <x v="30"/>
    <x v="2"/>
    <x v="29"/>
    <s v="No"/>
    <n v="10"/>
    <s v="Monthly"/>
    <x v="1"/>
    <s v="-"/>
    <x v="0"/>
    <n v="20"/>
    <n v="10"/>
    <n v="20"/>
  </r>
  <r>
    <n v="3262"/>
    <x v="31"/>
    <x v="1"/>
    <x v="30"/>
    <s v="Yes"/>
    <n v="5"/>
    <s v="Annual"/>
    <x v="1"/>
    <s v="-"/>
    <x v="1"/>
    <s v="-"/>
    <n v="0"/>
    <n v="5"/>
  </r>
  <r>
    <n v="3263"/>
    <x v="32"/>
    <x v="0"/>
    <x v="31"/>
    <s v="No"/>
    <n v="15"/>
    <s v="Monthly"/>
    <x v="0"/>
    <n v="30"/>
    <x v="0"/>
    <n v="20"/>
    <n v="3"/>
    <n v="62"/>
  </r>
  <r>
    <n v="3264"/>
    <x v="33"/>
    <x v="2"/>
    <x v="32"/>
    <s v="Yes"/>
    <n v="10"/>
    <s v="Quarterly"/>
    <x v="1"/>
    <s v="-"/>
    <x v="0"/>
    <n v="20"/>
    <n v="15"/>
    <n v="15"/>
  </r>
  <r>
    <n v="3265"/>
    <x v="34"/>
    <x v="1"/>
    <x v="33"/>
    <s v="No"/>
    <n v="5"/>
    <s v="Monthly"/>
    <x v="1"/>
    <s v="-"/>
    <x v="1"/>
    <s v="-"/>
    <n v="1"/>
    <n v="4"/>
  </r>
  <r>
    <n v="3266"/>
    <x v="35"/>
    <x v="1"/>
    <x v="34"/>
    <s v="Yes"/>
    <n v="5"/>
    <s v="Monthly"/>
    <x v="1"/>
    <s v="-"/>
    <x v="1"/>
    <s v="-"/>
    <n v="0"/>
    <n v="5"/>
  </r>
  <r>
    <n v="3267"/>
    <x v="36"/>
    <x v="0"/>
    <x v="35"/>
    <s v="No"/>
    <n v="15"/>
    <s v="Quarterly"/>
    <x v="0"/>
    <n v="30"/>
    <x v="0"/>
    <n v="20"/>
    <n v="7"/>
    <n v="58"/>
  </r>
  <r>
    <n v="3268"/>
    <x v="37"/>
    <x v="2"/>
    <x v="36"/>
    <s v="Yes"/>
    <n v="10"/>
    <s v="Annual"/>
    <x v="1"/>
    <s v="-"/>
    <x v="0"/>
    <n v="20"/>
    <n v="10"/>
    <n v="20"/>
  </r>
  <r>
    <n v="3269"/>
    <x v="38"/>
    <x v="1"/>
    <x v="37"/>
    <s v="No"/>
    <n v="5"/>
    <s v="Quarterly"/>
    <x v="1"/>
    <s v="-"/>
    <x v="1"/>
    <s v="-"/>
    <n v="1"/>
    <n v="4"/>
  </r>
  <r>
    <n v="3270"/>
    <x v="39"/>
    <x v="0"/>
    <x v="38"/>
    <s v="Yes"/>
    <n v="15"/>
    <s v="Monthly"/>
    <x v="0"/>
    <n v="30"/>
    <x v="0"/>
    <n v="20"/>
    <n v="15"/>
    <n v="50"/>
  </r>
  <r>
    <n v="3271"/>
    <x v="40"/>
    <x v="2"/>
    <x v="39"/>
    <s v="No"/>
    <n v="10"/>
    <s v="Monthly"/>
    <x v="1"/>
    <s v="-"/>
    <x v="0"/>
    <n v="20"/>
    <n v="5"/>
    <n v="25"/>
  </r>
  <r>
    <n v="3272"/>
    <x v="41"/>
    <x v="1"/>
    <x v="40"/>
    <s v="Yes"/>
    <n v="5"/>
    <s v="Annual"/>
    <x v="1"/>
    <s v="-"/>
    <x v="1"/>
    <s v="-"/>
    <n v="0"/>
    <n v="5"/>
  </r>
  <r>
    <n v="3273"/>
    <x v="42"/>
    <x v="0"/>
    <x v="41"/>
    <s v="No"/>
    <n v="15"/>
    <s v="Quarterly"/>
    <x v="0"/>
    <n v="30"/>
    <x v="0"/>
    <n v="20"/>
    <n v="20"/>
    <n v="45"/>
  </r>
  <r>
    <n v="3274"/>
    <x v="43"/>
    <x v="2"/>
    <x v="42"/>
    <s v="Yes"/>
    <n v="10"/>
    <s v="Quarterly"/>
    <x v="1"/>
    <s v="-"/>
    <x v="0"/>
    <n v="20"/>
    <n v="12"/>
    <n v="18"/>
  </r>
  <r>
    <n v="3275"/>
    <x v="44"/>
    <x v="1"/>
    <x v="43"/>
    <s v="No"/>
    <n v="5"/>
    <s v="Monthly"/>
    <x v="1"/>
    <s v="-"/>
    <x v="1"/>
    <s v="-"/>
    <n v="2"/>
    <n v="3"/>
  </r>
  <r>
    <n v="3276"/>
    <x v="45"/>
    <x v="0"/>
    <x v="44"/>
    <s v="Yes"/>
    <n v="15"/>
    <s v="Annual"/>
    <x v="0"/>
    <n v="30"/>
    <x v="0"/>
    <n v="20"/>
    <n v="5"/>
    <n v="60"/>
  </r>
  <r>
    <n v="3277"/>
    <x v="46"/>
    <x v="2"/>
    <x v="45"/>
    <s v="No"/>
    <n v="10"/>
    <s v="Monthly"/>
    <x v="1"/>
    <s v="-"/>
    <x v="0"/>
    <n v="20"/>
    <n v="10"/>
    <n v="20"/>
  </r>
  <r>
    <n v="3278"/>
    <x v="47"/>
    <x v="1"/>
    <x v="46"/>
    <s v="Yes"/>
    <n v="5"/>
    <s v="Quarterly"/>
    <x v="1"/>
    <s v="-"/>
    <x v="1"/>
    <s v="-"/>
    <n v="0"/>
    <n v="5"/>
  </r>
  <r>
    <n v="3279"/>
    <x v="48"/>
    <x v="0"/>
    <x v="47"/>
    <s v="No"/>
    <n v="15"/>
    <s v="Monthly"/>
    <x v="0"/>
    <n v="30"/>
    <x v="0"/>
    <n v="20"/>
    <n v="3"/>
    <n v="62"/>
  </r>
  <r>
    <n v="3280"/>
    <x v="49"/>
    <x v="2"/>
    <x v="48"/>
    <s v="Yes"/>
    <n v="10"/>
    <s v="Annual"/>
    <x v="1"/>
    <s v="-"/>
    <x v="0"/>
    <n v="20"/>
    <n v="15"/>
    <n v="15"/>
  </r>
  <r>
    <n v="3281"/>
    <x v="50"/>
    <x v="1"/>
    <x v="49"/>
    <s v="No"/>
    <n v="5"/>
    <s v="Monthly"/>
    <x v="1"/>
    <s v="-"/>
    <x v="1"/>
    <s v="-"/>
    <n v="1"/>
    <n v="4"/>
  </r>
  <r>
    <n v="3282"/>
    <x v="51"/>
    <x v="0"/>
    <x v="50"/>
    <s v="Yes"/>
    <n v="15"/>
    <s v="Quarterly"/>
    <x v="0"/>
    <n v="30"/>
    <x v="0"/>
    <n v="20"/>
    <n v="7"/>
    <n v="58"/>
  </r>
  <r>
    <n v="3283"/>
    <x v="52"/>
    <x v="2"/>
    <x v="51"/>
    <s v="No"/>
    <n v="10"/>
    <s v="Monthly"/>
    <x v="1"/>
    <s v="-"/>
    <x v="0"/>
    <n v="20"/>
    <n v="10"/>
    <n v="20"/>
  </r>
  <r>
    <n v="3284"/>
    <x v="53"/>
    <x v="1"/>
    <x v="52"/>
    <s v="Yes"/>
    <n v="5"/>
    <s v="Annual"/>
    <x v="1"/>
    <s v="-"/>
    <x v="1"/>
    <s v="-"/>
    <n v="0"/>
    <n v="5"/>
  </r>
  <r>
    <n v="3285"/>
    <x v="54"/>
    <x v="0"/>
    <x v="53"/>
    <s v="No"/>
    <n v="15"/>
    <s v="Monthly"/>
    <x v="0"/>
    <n v="30"/>
    <x v="0"/>
    <n v="20"/>
    <n v="20"/>
    <n v="45"/>
  </r>
  <r>
    <n v="3286"/>
    <x v="55"/>
    <x v="2"/>
    <x v="54"/>
    <s v="Yes"/>
    <n v="10"/>
    <s v="Quarterly"/>
    <x v="1"/>
    <s v="-"/>
    <x v="0"/>
    <n v="20"/>
    <n v="15"/>
    <n v="15"/>
  </r>
  <r>
    <n v="3287"/>
    <x v="56"/>
    <x v="1"/>
    <x v="55"/>
    <s v="No"/>
    <n v="5"/>
    <s v="Monthly"/>
    <x v="1"/>
    <s v="-"/>
    <x v="1"/>
    <s v="-"/>
    <n v="1"/>
    <n v="4"/>
  </r>
  <r>
    <n v="3288"/>
    <x v="57"/>
    <x v="0"/>
    <x v="56"/>
    <s v="Yes"/>
    <n v="15"/>
    <s v="Annual"/>
    <x v="0"/>
    <n v="30"/>
    <x v="0"/>
    <n v="20"/>
    <n v="3"/>
    <n v="62"/>
  </r>
  <r>
    <n v="3289"/>
    <x v="58"/>
    <x v="2"/>
    <x v="57"/>
    <s v="No"/>
    <n v="10"/>
    <s v="Monthly"/>
    <x v="1"/>
    <s v="-"/>
    <x v="0"/>
    <n v="20"/>
    <n v="10"/>
    <n v="20"/>
  </r>
  <r>
    <n v="3290"/>
    <x v="59"/>
    <x v="1"/>
    <x v="58"/>
    <s v="Yes"/>
    <n v="5"/>
    <s v="Quarterly"/>
    <x v="1"/>
    <s v="-"/>
    <x v="1"/>
    <s v="-"/>
    <n v="0"/>
    <n v="5"/>
  </r>
  <r>
    <n v="3291"/>
    <x v="60"/>
    <x v="0"/>
    <x v="59"/>
    <s v="No"/>
    <n v="15"/>
    <s v="Monthly"/>
    <x v="0"/>
    <n v="30"/>
    <x v="0"/>
    <n v="20"/>
    <n v="5"/>
    <n v="60"/>
  </r>
  <r>
    <n v="3292"/>
    <x v="61"/>
    <x v="2"/>
    <x v="60"/>
    <s v="Yes"/>
    <n v="10"/>
    <s v="Annual"/>
    <x v="1"/>
    <s v="-"/>
    <x v="0"/>
    <n v="20"/>
    <n v="15"/>
    <n v="15"/>
  </r>
  <r>
    <n v="3293"/>
    <x v="62"/>
    <x v="1"/>
    <x v="61"/>
    <s v="No"/>
    <n v="5"/>
    <s v="Monthly"/>
    <x v="1"/>
    <s v="-"/>
    <x v="1"/>
    <s v="-"/>
    <n v="1"/>
    <n v="4"/>
  </r>
  <r>
    <n v="3294"/>
    <x v="63"/>
    <x v="0"/>
    <x v="62"/>
    <s v="Yes"/>
    <n v="15"/>
    <s v="Quarterly"/>
    <x v="0"/>
    <n v="30"/>
    <x v="0"/>
    <n v="20"/>
    <n v="20"/>
    <n v="45"/>
  </r>
  <r>
    <n v="3295"/>
    <x v="64"/>
    <x v="2"/>
    <x v="63"/>
    <s v="No"/>
    <n v="10"/>
    <s v="Monthly"/>
    <x v="1"/>
    <s v="-"/>
    <x v="0"/>
    <n v="20"/>
    <n v="5"/>
    <n v="25"/>
  </r>
  <r>
    <n v="3296"/>
    <x v="65"/>
    <x v="1"/>
    <x v="64"/>
    <s v="No"/>
    <n v="5"/>
    <s v="Monthly"/>
    <x v="1"/>
    <s v="-"/>
    <x v="1"/>
    <s v="-"/>
    <n v="0"/>
    <n v="5"/>
  </r>
  <r>
    <n v="3297"/>
    <x v="66"/>
    <x v="0"/>
    <x v="65"/>
    <s v="Yes"/>
    <n v="15"/>
    <s v="Quarterly"/>
    <x v="0"/>
    <n v="30"/>
    <x v="0"/>
    <n v="20"/>
    <n v="7"/>
    <n v="58"/>
  </r>
  <r>
    <n v="3298"/>
    <x v="67"/>
    <x v="2"/>
    <x v="66"/>
    <s v="No"/>
    <n v="10"/>
    <s v="Annual"/>
    <x v="1"/>
    <s v="-"/>
    <x v="0"/>
    <n v="20"/>
    <n v="10"/>
    <n v="20"/>
  </r>
  <r>
    <n v="3299"/>
    <x v="68"/>
    <x v="1"/>
    <x v="67"/>
    <s v="Yes"/>
    <n v="5"/>
    <s v="Quarterly"/>
    <x v="1"/>
    <s v="-"/>
    <x v="1"/>
    <s v="-"/>
    <n v="1"/>
    <n v="4"/>
  </r>
  <r>
    <n v="3300"/>
    <x v="69"/>
    <x v="0"/>
    <x v="68"/>
    <s v="No"/>
    <n v="15"/>
    <s v="Monthly"/>
    <x v="0"/>
    <n v="30"/>
    <x v="0"/>
    <n v="20"/>
    <n v="15"/>
    <n v="50"/>
  </r>
  <r>
    <n v="3301"/>
    <x v="70"/>
    <x v="2"/>
    <x v="69"/>
    <s v="Yes"/>
    <n v="10"/>
    <s v="Monthly"/>
    <x v="1"/>
    <s v="-"/>
    <x v="0"/>
    <n v="20"/>
    <n v="5"/>
    <n v="25"/>
  </r>
  <r>
    <n v="3302"/>
    <x v="71"/>
    <x v="1"/>
    <x v="70"/>
    <s v="No"/>
    <n v="5"/>
    <s v="Annual"/>
    <x v="1"/>
    <s v="-"/>
    <x v="1"/>
    <s v="-"/>
    <n v="0"/>
    <n v="5"/>
  </r>
  <r>
    <n v="3303"/>
    <x v="72"/>
    <x v="0"/>
    <x v="71"/>
    <s v="Yes"/>
    <n v="15"/>
    <s v="Quarterly"/>
    <x v="0"/>
    <n v="30"/>
    <x v="0"/>
    <n v="20"/>
    <n v="20"/>
    <n v="45"/>
  </r>
  <r>
    <n v="3304"/>
    <x v="73"/>
    <x v="2"/>
    <x v="72"/>
    <s v="No"/>
    <n v="10"/>
    <s v="Quarterly"/>
    <x v="1"/>
    <s v="-"/>
    <x v="0"/>
    <n v="20"/>
    <n v="12"/>
    <n v="18"/>
  </r>
  <r>
    <n v="3305"/>
    <x v="74"/>
    <x v="1"/>
    <x v="73"/>
    <s v="Yes"/>
    <n v="5"/>
    <s v="Monthly"/>
    <x v="1"/>
    <s v="-"/>
    <x v="1"/>
    <s v="-"/>
    <n v="2"/>
    <n v="3"/>
  </r>
  <r>
    <n v="3306"/>
    <x v="75"/>
    <x v="0"/>
    <x v="74"/>
    <s v="No"/>
    <n v="15"/>
    <s v="Annual"/>
    <x v="0"/>
    <n v="30"/>
    <x v="0"/>
    <n v="20"/>
    <n v="5"/>
    <n v="60"/>
  </r>
  <r>
    <n v="3307"/>
    <x v="76"/>
    <x v="2"/>
    <x v="75"/>
    <s v="Yes"/>
    <n v="10"/>
    <s v="Monthly"/>
    <x v="1"/>
    <s v="-"/>
    <x v="0"/>
    <n v="20"/>
    <n v="10"/>
    <n v="20"/>
  </r>
  <r>
    <n v="3308"/>
    <x v="77"/>
    <x v="1"/>
    <x v="76"/>
    <s v="No"/>
    <n v="5"/>
    <s v="Quarterly"/>
    <x v="1"/>
    <s v="-"/>
    <x v="1"/>
    <s v="-"/>
    <n v="0"/>
    <n v="5"/>
  </r>
  <r>
    <n v="3309"/>
    <x v="78"/>
    <x v="0"/>
    <x v="77"/>
    <s v="Yes"/>
    <n v="15"/>
    <s v="Monthly"/>
    <x v="0"/>
    <n v="30"/>
    <x v="0"/>
    <n v="20"/>
    <n v="3"/>
    <n v="62"/>
  </r>
  <r>
    <n v="3310"/>
    <x v="79"/>
    <x v="2"/>
    <x v="78"/>
    <s v="No"/>
    <n v="10"/>
    <s v="Annual"/>
    <x v="1"/>
    <s v="-"/>
    <x v="0"/>
    <n v="20"/>
    <n v="15"/>
    <n v="15"/>
  </r>
  <r>
    <n v="3311"/>
    <x v="80"/>
    <x v="1"/>
    <x v="79"/>
    <s v="Yes"/>
    <n v="5"/>
    <s v="Monthly"/>
    <x v="1"/>
    <s v="-"/>
    <x v="1"/>
    <s v="-"/>
    <n v="1"/>
    <n v="4"/>
  </r>
  <r>
    <n v="3312"/>
    <x v="81"/>
    <x v="0"/>
    <x v="80"/>
    <s v="No"/>
    <n v="15"/>
    <s v="Quarterly"/>
    <x v="0"/>
    <n v="30"/>
    <x v="0"/>
    <n v="20"/>
    <n v="7"/>
    <n v="58"/>
  </r>
  <r>
    <n v="3313"/>
    <x v="82"/>
    <x v="2"/>
    <x v="81"/>
    <s v="Yes"/>
    <n v="10"/>
    <s v="Monthly"/>
    <x v="1"/>
    <s v="-"/>
    <x v="0"/>
    <n v="20"/>
    <n v="10"/>
    <n v="20"/>
  </r>
  <r>
    <n v="3314"/>
    <x v="83"/>
    <x v="1"/>
    <x v="82"/>
    <s v="No"/>
    <n v="5"/>
    <s v="Annual"/>
    <x v="1"/>
    <s v="-"/>
    <x v="1"/>
    <s v="-"/>
    <n v="0"/>
    <n v="5"/>
  </r>
  <r>
    <n v="3315"/>
    <x v="84"/>
    <x v="0"/>
    <x v="83"/>
    <s v="Yes"/>
    <n v="15"/>
    <s v="Monthly"/>
    <x v="0"/>
    <n v="30"/>
    <x v="0"/>
    <n v="20"/>
    <n v="20"/>
    <n v="45"/>
  </r>
  <r>
    <n v="3316"/>
    <x v="85"/>
    <x v="2"/>
    <x v="84"/>
    <s v="No"/>
    <n v="10"/>
    <s v="Quarterly"/>
    <x v="1"/>
    <s v="-"/>
    <x v="0"/>
    <n v="20"/>
    <n v="15"/>
    <n v="15"/>
  </r>
  <r>
    <n v="3317"/>
    <x v="86"/>
    <x v="1"/>
    <x v="85"/>
    <s v="Yes"/>
    <n v="5"/>
    <s v="Monthly"/>
    <x v="1"/>
    <s v="-"/>
    <x v="1"/>
    <s v="-"/>
    <n v="1"/>
    <n v="4"/>
  </r>
  <r>
    <n v="3318"/>
    <x v="87"/>
    <x v="0"/>
    <x v="86"/>
    <s v="No"/>
    <n v="15"/>
    <s v="Annual"/>
    <x v="0"/>
    <n v="30"/>
    <x v="0"/>
    <n v="20"/>
    <n v="3"/>
    <n v="62"/>
  </r>
  <r>
    <n v="3319"/>
    <x v="88"/>
    <x v="2"/>
    <x v="87"/>
    <s v="Yes"/>
    <n v="10"/>
    <s v="Monthly"/>
    <x v="1"/>
    <s v="-"/>
    <x v="0"/>
    <n v="20"/>
    <n v="10"/>
    <n v="20"/>
  </r>
  <r>
    <n v="3320"/>
    <x v="89"/>
    <x v="1"/>
    <x v="88"/>
    <s v="No"/>
    <n v="5"/>
    <s v="Quarterly"/>
    <x v="1"/>
    <s v="-"/>
    <x v="1"/>
    <s v="-"/>
    <n v="0"/>
    <n v="5"/>
  </r>
  <r>
    <n v="3321"/>
    <x v="90"/>
    <x v="0"/>
    <x v="89"/>
    <s v="Yes"/>
    <n v="15"/>
    <s v="Monthly"/>
    <x v="0"/>
    <n v="30"/>
    <x v="0"/>
    <n v="20"/>
    <n v="5"/>
    <n v="60"/>
  </r>
  <r>
    <n v="3322"/>
    <x v="91"/>
    <x v="2"/>
    <x v="90"/>
    <s v="No"/>
    <n v="10"/>
    <s v="Annual"/>
    <x v="1"/>
    <s v="-"/>
    <x v="0"/>
    <n v="20"/>
    <n v="15"/>
    <n v="15"/>
  </r>
  <r>
    <n v="3323"/>
    <x v="92"/>
    <x v="1"/>
    <x v="91"/>
    <s v="Yes"/>
    <n v="5"/>
    <s v="Monthly"/>
    <x v="1"/>
    <s v="-"/>
    <x v="1"/>
    <s v="-"/>
    <n v="1"/>
    <n v="4"/>
  </r>
  <r>
    <n v="3324"/>
    <x v="93"/>
    <x v="0"/>
    <x v="92"/>
    <s v="No"/>
    <n v="15"/>
    <s v="Quarterly"/>
    <x v="0"/>
    <n v="30"/>
    <x v="0"/>
    <n v="20"/>
    <n v="20"/>
    <n v="45"/>
  </r>
  <r>
    <n v="3325"/>
    <x v="94"/>
    <x v="2"/>
    <x v="93"/>
    <s v="Yes"/>
    <n v="10"/>
    <s v="Quarterly"/>
    <x v="1"/>
    <s v="-"/>
    <x v="0"/>
    <n v="20"/>
    <n v="15"/>
    <n v="15"/>
  </r>
  <r>
    <n v="3326"/>
    <x v="95"/>
    <x v="1"/>
    <x v="94"/>
    <s v="No"/>
    <n v="5"/>
    <s v="Annual"/>
    <x v="1"/>
    <s v="-"/>
    <x v="1"/>
    <s v="-"/>
    <n v="0"/>
    <n v="5"/>
  </r>
  <r>
    <n v="3327"/>
    <x v="96"/>
    <x v="0"/>
    <x v="95"/>
    <s v="Yes"/>
    <n v="15"/>
    <s v="Monthly"/>
    <x v="0"/>
    <n v="30"/>
    <x v="0"/>
    <n v="20"/>
    <n v="7"/>
    <n v="58"/>
  </r>
  <r>
    <n v="3328"/>
    <x v="97"/>
    <x v="2"/>
    <x v="96"/>
    <s v="No"/>
    <n v="10"/>
    <s v="Annual"/>
    <x v="1"/>
    <s v="-"/>
    <x v="0"/>
    <n v="20"/>
    <n v="10"/>
    <n v="20"/>
  </r>
  <r>
    <n v="3329"/>
    <x v="98"/>
    <x v="1"/>
    <x v="97"/>
    <s v="Yes"/>
    <n v="5"/>
    <s v="Quarterly"/>
    <x v="1"/>
    <s v="-"/>
    <x v="1"/>
    <s v="-"/>
    <n v="1"/>
    <n v="4"/>
  </r>
  <r>
    <n v="3330"/>
    <x v="99"/>
    <x v="0"/>
    <x v="98"/>
    <s v="No"/>
    <n v="15"/>
    <s v="Monthly"/>
    <x v="0"/>
    <n v="30"/>
    <x v="0"/>
    <n v="20"/>
    <n v="15"/>
    <n v="50"/>
  </r>
  <r>
    <n v="3331"/>
    <x v="100"/>
    <x v="2"/>
    <x v="99"/>
    <s v="Yes"/>
    <n v="10"/>
    <s v="Monthly"/>
    <x v="1"/>
    <s v="-"/>
    <x v="0"/>
    <n v="20"/>
    <n v="5"/>
    <n v="25"/>
  </r>
  <r>
    <n v="3332"/>
    <x v="101"/>
    <x v="1"/>
    <x v="100"/>
    <s v="No"/>
    <n v="5"/>
    <s v="Annual"/>
    <x v="1"/>
    <s v="-"/>
    <x v="1"/>
    <s v="-"/>
    <n v="0"/>
    <n v="5"/>
  </r>
  <r>
    <n v="3333"/>
    <x v="102"/>
    <x v="0"/>
    <x v="101"/>
    <s v="Yes"/>
    <n v="15"/>
    <s v="Quarterly"/>
    <x v="0"/>
    <n v="30"/>
    <x v="0"/>
    <n v="20"/>
    <n v="20"/>
    <n v="45"/>
  </r>
  <r>
    <n v="3334"/>
    <x v="103"/>
    <x v="2"/>
    <x v="102"/>
    <s v="No"/>
    <n v="10"/>
    <s v="Quarterly"/>
    <x v="1"/>
    <s v="-"/>
    <x v="0"/>
    <n v="20"/>
    <n v="12"/>
    <n v="18"/>
  </r>
  <r>
    <n v="3335"/>
    <x v="104"/>
    <x v="1"/>
    <x v="103"/>
    <s v="Yes"/>
    <n v="5"/>
    <s v="Monthly"/>
    <x v="1"/>
    <s v="-"/>
    <x v="1"/>
    <s v="-"/>
    <n v="2"/>
    <n v="3"/>
  </r>
  <r>
    <n v="3336"/>
    <x v="105"/>
    <x v="1"/>
    <x v="104"/>
    <s v="Yes"/>
    <n v="5"/>
    <s v="Monthly"/>
    <x v="1"/>
    <s v="-"/>
    <x v="1"/>
    <s v="-"/>
    <n v="0"/>
    <n v="5"/>
  </r>
  <r>
    <n v="3337"/>
    <x v="106"/>
    <x v="0"/>
    <x v="105"/>
    <s v="No"/>
    <n v="15"/>
    <s v="Quarterly"/>
    <x v="0"/>
    <n v="30"/>
    <x v="0"/>
    <n v="20"/>
    <n v="7"/>
    <n v="58"/>
  </r>
  <r>
    <n v="3338"/>
    <x v="107"/>
    <x v="2"/>
    <x v="106"/>
    <s v="Yes"/>
    <n v="10"/>
    <s v="Annual"/>
    <x v="1"/>
    <s v="-"/>
    <x v="0"/>
    <n v="20"/>
    <n v="10"/>
    <n v="20"/>
  </r>
  <r>
    <n v="3339"/>
    <x v="108"/>
    <x v="1"/>
    <x v="107"/>
    <s v="No"/>
    <n v="5"/>
    <s v="Quarterly"/>
    <x v="1"/>
    <s v="-"/>
    <x v="1"/>
    <s v="-"/>
    <n v="1"/>
    <n v="4"/>
  </r>
  <r>
    <n v="3340"/>
    <x v="109"/>
    <x v="0"/>
    <x v="108"/>
    <s v="Yes"/>
    <n v="15"/>
    <s v="Monthly"/>
    <x v="0"/>
    <n v="30"/>
    <x v="0"/>
    <n v="20"/>
    <n v="15"/>
    <n v="50"/>
  </r>
  <r>
    <n v="3341"/>
    <x v="110"/>
    <x v="2"/>
    <x v="109"/>
    <s v="No"/>
    <n v="10"/>
    <s v="Monthly"/>
    <x v="1"/>
    <s v="-"/>
    <x v="0"/>
    <n v="20"/>
    <n v="5"/>
    <n v="25"/>
  </r>
  <r>
    <n v="3342"/>
    <x v="111"/>
    <x v="1"/>
    <x v="110"/>
    <s v="Yes"/>
    <n v="5"/>
    <s v="Annual"/>
    <x v="1"/>
    <s v="-"/>
    <x v="1"/>
    <s v="-"/>
    <n v="0"/>
    <n v="5"/>
  </r>
  <r>
    <n v="3343"/>
    <x v="112"/>
    <x v="0"/>
    <x v="111"/>
    <s v="No"/>
    <n v="15"/>
    <s v="Quarterly"/>
    <x v="0"/>
    <n v="30"/>
    <x v="0"/>
    <n v="20"/>
    <n v="20"/>
    <n v="45"/>
  </r>
  <r>
    <n v="3344"/>
    <x v="113"/>
    <x v="2"/>
    <x v="112"/>
    <s v="Yes"/>
    <n v="10"/>
    <s v="Quarterly"/>
    <x v="1"/>
    <s v="-"/>
    <x v="0"/>
    <n v="20"/>
    <n v="12"/>
    <n v="18"/>
  </r>
  <r>
    <n v="3345"/>
    <x v="114"/>
    <x v="1"/>
    <x v="113"/>
    <s v="No"/>
    <n v="5"/>
    <s v="Monthly"/>
    <x v="1"/>
    <s v="-"/>
    <x v="1"/>
    <s v="-"/>
    <n v="2"/>
    <n v="3"/>
  </r>
  <r>
    <n v="3346"/>
    <x v="115"/>
    <x v="0"/>
    <x v="114"/>
    <s v="Yes"/>
    <n v="15"/>
    <s v="Annual"/>
    <x v="0"/>
    <n v="30"/>
    <x v="0"/>
    <n v="20"/>
    <n v="5"/>
    <n v="60"/>
  </r>
  <r>
    <n v="3347"/>
    <x v="116"/>
    <x v="2"/>
    <x v="115"/>
    <s v="No"/>
    <n v="10"/>
    <s v="Monthly"/>
    <x v="1"/>
    <s v="-"/>
    <x v="0"/>
    <n v="20"/>
    <n v="10"/>
    <n v="20"/>
  </r>
  <r>
    <n v="3348"/>
    <x v="117"/>
    <x v="1"/>
    <x v="116"/>
    <s v="Yes"/>
    <n v="5"/>
    <s v="Quarterly"/>
    <x v="1"/>
    <s v="-"/>
    <x v="1"/>
    <s v="-"/>
    <n v="0"/>
    <n v="5"/>
  </r>
  <r>
    <n v="3349"/>
    <x v="93"/>
    <x v="0"/>
    <x v="117"/>
    <s v="No"/>
    <n v="15"/>
    <s v="Monthly"/>
    <x v="0"/>
    <n v="30"/>
    <x v="0"/>
    <n v="20"/>
    <n v="3"/>
    <n v="62"/>
  </r>
  <r>
    <n v="3350"/>
    <x v="118"/>
    <x v="2"/>
    <x v="118"/>
    <s v="Yes"/>
    <n v="10"/>
    <s v="Annual"/>
    <x v="1"/>
    <s v="-"/>
    <x v="0"/>
    <n v="20"/>
    <n v="15"/>
    <n v="15"/>
  </r>
  <r>
    <n v="3351"/>
    <x v="119"/>
    <x v="1"/>
    <x v="119"/>
    <s v="No"/>
    <n v="5"/>
    <s v="Monthly"/>
    <x v="1"/>
    <s v="-"/>
    <x v="1"/>
    <s v="-"/>
    <n v="1"/>
    <n v="4"/>
  </r>
  <r>
    <n v="3352"/>
    <x v="120"/>
    <x v="0"/>
    <x v="120"/>
    <s v="Yes"/>
    <n v="15"/>
    <s v="Quarterly"/>
    <x v="0"/>
    <n v="30"/>
    <x v="0"/>
    <n v="20"/>
    <n v="7"/>
    <n v="58"/>
  </r>
  <r>
    <n v="3353"/>
    <x v="121"/>
    <x v="2"/>
    <x v="121"/>
    <s v="No"/>
    <n v="10"/>
    <s v="Monthly"/>
    <x v="1"/>
    <s v="-"/>
    <x v="0"/>
    <n v="20"/>
    <n v="10"/>
    <n v="20"/>
  </r>
  <r>
    <n v="3354"/>
    <x v="122"/>
    <x v="1"/>
    <x v="122"/>
    <s v="Yes"/>
    <n v="5"/>
    <s v="Annual"/>
    <x v="1"/>
    <s v="-"/>
    <x v="1"/>
    <s v="-"/>
    <n v="0"/>
    <n v="5"/>
  </r>
  <r>
    <n v="3355"/>
    <x v="123"/>
    <x v="0"/>
    <x v="123"/>
    <s v="No"/>
    <n v="15"/>
    <s v="Monthly"/>
    <x v="0"/>
    <n v="30"/>
    <x v="0"/>
    <n v="20"/>
    <n v="20"/>
    <n v="45"/>
  </r>
  <r>
    <n v="3356"/>
    <x v="124"/>
    <x v="2"/>
    <x v="124"/>
    <s v="Yes"/>
    <n v="10"/>
    <s v="Quarterly"/>
    <x v="1"/>
    <s v="-"/>
    <x v="0"/>
    <n v="20"/>
    <n v="15"/>
    <n v="15"/>
  </r>
  <r>
    <n v="3357"/>
    <x v="125"/>
    <x v="1"/>
    <x v="125"/>
    <s v="No"/>
    <n v="5"/>
    <s v="Monthly"/>
    <x v="1"/>
    <s v="-"/>
    <x v="1"/>
    <s v="-"/>
    <n v="1"/>
    <n v="4"/>
  </r>
  <r>
    <n v="3358"/>
    <x v="126"/>
    <x v="0"/>
    <x v="126"/>
    <s v="Yes"/>
    <n v="15"/>
    <s v="Annual"/>
    <x v="0"/>
    <n v="30"/>
    <x v="0"/>
    <n v="20"/>
    <n v="3"/>
    <n v="62"/>
  </r>
  <r>
    <n v="3359"/>
    <x v="127"/>
    <x v="2"/>
    <x v="127"/>
    <s v="No"/>
    <n v="10"/>
    <s v="Monthly"/>
    <x v="1"/>
    <s v="-"/>
    <x v="0"/>
    <n v="20"/>
    <n v="10"/>
    <n v="20"/>
  </r>
  <r>
    <n v="3360"/>
    <x v="128"/>
    <x v="1"/>
    <x v="128"/>
    <s v="Yes"/>
    <n v="5"/>
    <s v="Quarterly"/>
    <x v="1"/>
    <s v="-"/>
    <x v="1"/>
    <s v="-"/>
    <n v="0"/>
    <n v="5"/>
  </r>
  <r>
    <n v="3361"/>
    <x v="129"/>
    <x v="0"/>
    <x v="129"/>
    <s v="No"/>
    <n v="15"/>
    <s v="Monthly"/>
    <x v="0"/>
    <n v="30"/>
    <x v="0"/>
    <n v="20"/>
    <n v="15"/>
    <n v="50"/>
  </r>
  <r>
    <n v="3362"/>
    <x v="130"/>
    <x v="2"/>
    <x v="130"/>
    <s v="Yes"/>
    <n v="10"/>
    <s v="Annual"/>
    <x v="1"/>
    <s v="-"/>
    <x v="0"/>
    <n v="20"/>
    <n v="15"/>
    <n v="15"/>
  </r>
  <r>
    <n v="3363"/>
    <x v="131"/>
    <x v="1"/>
    <x v="131"/>
    <s v="No"/>
    <n v="5"/>
    <s v="Monthly"/>
    <x v="1"/>
    <s v="-"/>
    <x v="1"/>
    <s v="-"/>
    <n v="1"/>
    <n v="4"/>
  </r>
  <r>
    <n v="3364"/>
    <x v="132"/>
    <x v="0"/>
    <x v="132"/>
    <s v="Yes"/>
    <n v="15"/>
    <s v="Quarterly"/>
    <x v="0"/>
    <n v="30"/>
    <x v="0"/>
    <n v="20"/>
    <n v="7"/>
    <n v="58"/>
  </r>
  <r>
    <n v="3365"/>
    <x v="133"/>
    <x v="2"/>
    <x v="133"/>
    <s v="No"/>
    <n v="10"/>
    <s v="Monthly"/>
    <x v="1"/>
    <s v="-"/>
    <x v="0"/>
    <n v="20"/>
    <n v="10"/>
    <n v="20"/>
  </r>
  <r>
    <n v="3366"/>
    <x v="134"/>
    <x v="1"/>
    <x v="134"/>
    <s v="Yes"/>
    <n v="5"/>
    <s v="Monthly"/>
    <x v="1"/>
    <s v="-"/>
    <x v="1"/>
    <s v="-"/>
    <n v="0"/>
    <n v="5"/>
  </r>
  <r>
    <n v="3367"/>
    <x v="135"/>
    <x v="0"/>
    <x v="135"/>
    <s v="No"/>
    <n v="15"/>
    <s v="Quarterly"/>
    <x v="0"/>
    <n v="30"/>
    <x v="0"/>
    <n v="20"/>
    <n v="7"/>
    <n v="58"/>
  </r>
  <r>
    <n v="3368"/>
    <x v="136"/>
    <x v="2"/>
    <x v="136"/>
    <s v="Yes"/>
    <n v="10"/>
    <s v="Annual"/>
    <x v="1"/>
    <s v="-"/>
    <x v="0"/>
    <n v="20"/>
    <n v="10"/>
    <n v="20"/>
  </r>
  <r>
    <n v="3369"/>
    <x v="137"/>
    <x v="1"/>
    <x v="137"/>
    <s v="No"/>
    <n v="5"/>
    <s v="Quarterly"/>
    <x v="1"/>
    <s v="-"/>
    <x v="1"/>
    <s v="-"/>
    <n v="1"/>
    <n v="4"/>
  </r>
  <r>
    <n v="3370"/>
    <x v="138"/>
    <x v="0"/>
    <x v="138"/>
    <s v="Yes"/>
    <n v="15"/>
    <s v="Monthly"/>
    <x v="0"/>
    <n v="30"/>
    <x v="0"/>
    <n v="20"/>
    <n v="15"/>
    <n v="50"/>
  </r>
  <r>
    <n v="3371"/>
    <x v="139"/>
    <x v="2"/>
    <x v="139"/>
    <s v="No"/>
    <n v="10"/>
    <s v="Monthly"/>
    <x v="1"/>
    <s v="-"/>
    <x v="0"/>
    <n v="20"/>
    <n v="5"/>
    <n v="25"/>
  </r>
  <r>
    <n v="3372"/>
    <x v="140"/>
    <x v="1"/>
    <x v="140"/>
    <s v="Yes"/>
    <n v="5"/>
    <s v="Annual"/>
    <x v="1"/>
    <s v="-"/>
    <x v="1"/>
    <s v="-"/>
    <n v="0"/>
    <n v="5"/>
  </r>
  <r>
    <n v="3373"/>
    <x v="141"/>
    <x v="0"/>
    <x v="141"/>
    <s v="No"/>
    <n v="15"/>
    <s v="Quarterly"/>
    <x v="0"/>
    <n v="30"/>
    <x v="0"/>
    <n v="20"/>
    <n v="20"/>
    <n v="45"/>
  </r>
  <r>
    <n v="3374"/>
    <x v="142"/>
    <x v="2"/>
    <x v="142"/>
    <s v="Yes"/>
    <n v="10"/>
    <s v="Quarterly"/>
    <x v="1"/>
    <s v="-"/>
    <x v="0"/>
    <n v="20"/>
    <n v="12"/>
    <n v="18"/>
  </r>
  <r>
    <n v="3375"/>
    <x v="143"/>
    <x v="1"/>
    <x v="143"/>
    <s v="No"/>
    <n v="5"/>
    <s v="Monthly"/>
    <x v="1"/>
    <s v="-"/>
    <x v="1"/>
    <s v="-"/>
    <n v="2"/>
    <n v="3"/>
  </r>
  <r>
    <n v="3376"/>
    <x v="144"/>
    <x v="0"/>
    <x v="144"/>
    <s v="Yes"/>
    <n v="15"/>
    <s v="Annual"/>
    <x v="0"/>
    <n v="30"/>
    <x v="0"/>
    <n v="20"/>
    <n v="5"/>
    <n v="60"/>
  </r>
  <r>
    <n v="3377"/>
    <x v="145"/>
    <x v="2"/>
    <x v="145"/>
    <s v="No"/>
    <n v="10"/>
    <s v="Monthly"/>
    <x v="1"/>
    <s v="-"/>
    <x v="0"/>
    <n v="20"/>
    <n v="10"/>
    <n v="20"/>
  </r>
  <r>
    <n v="3378"/>
    <x v="146"/>
    <x v="1"/>
    <x v="146"/>
    <s v="Yes"/>
    <n v="5"/>
    <s v="Quarterly"/>
    <x v="1"/>
    <s v="-"/>
    <x v="1"/>
    <s v="-"/>
    <n v="0"/>
    <n v="5"/>
  </r>
  <r>
    <n v="3379"/>
    <x v="147"/>
    <x v="0"/>
    <x v="147"/>
    <s v="No"/>
    <n v="15"/>
    <s v="Monthly"/>
    <x v="0"/>
    <n v="30"/>
    <x v="0"/>
    <n v="20"/>
    <n v="3"/>
    <n v="62"/>
  </r>
  <r>
    <n v="3380"/>
    <x v="148"/>
    <x v="2"/>
    <x v="148"/>
    <s v="Yes"/>
    <n v="10"/>
    <s v="Annual"/>
    <x v="1"/>
    <s v="-"/>
    <x v="0"/>
    <n v="20"/>
    <n v="15"/>
    <n v="15"/>
  </r>
  <r>
    <n v="3381"/>
    <x v="149"/>
    <x v="1"/>
    <x v="149"/>
    <s v="No"/>
    <n v="5"/>
    <s v="Monthly"/>
    <x v="1"/>
    <s v="-"/>
    <x v="1"/>
    <s v="-"/>
    <n v="1"/>
    <n v="4"/>
  </r>
  <r>
    <n v="3382"/>
    <x v="150"/>
    <x v="0"/>
    <x v="150"/>
    <s v="Yes"/>
    <n v="15"/>
    <s v="Quarterly"/>
    <x v="0"/>
    <n v="30"/>
    <x v="0"/>
    <n v="20"/>
    <n v="7"/>
    <n v="58"/>
  </r>
  <r>
    <n v="3383"/>
    <x v="151"/>
    <x v="2"/>
    <x v="151"/>
    <s v="No"/>
    <n v="10"/>
    <s v="Monthly"/>
    <x v="1"/>
    <s v="-"/>
    <x v="0"/>
    <n v="20"/>
    <n v="10"/>
    <n v="20"/>
  </r>
  <r>
    <n v="3384"/>
    <x v="152"/>
    <x v="1"/>
    <x v="152"/>
    <s v="Yes"/>
    <n v="5"/>
    <s v="Annual"/>
    <x v="1"/>
    <s v="-"/>
    <x v="1"/>
    <s v="-"/>
    <n v="0"/>
    <n v="5"/>
  </r>
  <r>
    <n v="3385"/>
    <x v="153"/>
    <x v="0"/>
    <x v="153"/>
    <s v="No"/>
    <n v="15"/>
    <s v="Monthly"/>
    <x v="0"/>
    <n v="30"/>
    <x v="0"/>
    <n v="20"/>
    <n v="20"/>
    <n v="45"/>
  </r>
  <r>
    <n v="3386"/>
    <x v="154"/>
    <x v="2"/>
    <x v="154"/>
    <s v="Yes"/>
    <n v="10"/>
    <s v="Quarterly"/>
    <x v="1"/>
    <s v="-"/>
    <x v="0"/>
    <n v="20"/>
    <n v="15"/>
    <n v="15"/>
  </r>
  <r>
    <n v="3387"/>
    <x v="155"/>
    <x v="1"/>
    <x v="155"/>
    <s v="No"/>
    <n v="5"/>
    <s v="Monthly"/>
    <x v="1"/>
    <s v="-"/>
    <x v="1"/>
    <s v="-"/>
    <n v="1"/>
    <n v="4"/>
  </r>
  <r>
    <n v="3388"/>
    <x v="156"/>
    <x v="0"/>
    <x v="156"/>
    <s v="Yes"/>
    <n v="15"/>
    <s v="Annual"/>
    <x v="0"/>
    <n v="30"/>
    <x v="0"/>
    <n v="20"/>
    <n v="3"/>
    <n v="62"/>
  </r>
  <r>
    <n v="3389"/>
    <x v="157"/>
    <x v="2"/>
    <x v="157"/>
    <s v="No"/>
    <n v="10"/>
    <s v="Monthly"/>
    <x v="1"/>
    <s v="-"/>
    <x v="0"/>
    <n v="20"/>
    <n v="10"/>
    <n v="20"/>
  </r>
  <r>
    <n v="3390"/>
    <x v="158"/>
    <x v="1"/>
    <x v="158"/>
    <s v="Yes"/>
    <n v="5"/>
    <s v="Quarterly"/>
    <x v="1"/>
    <s v="-"/>
    <x v="1"/>
    <s v="-"/>
    <n v="0"/>
    <n v="5"/>
  </r>
  <r>
    <n v="3391"/>
    <x v="58"/>
    <x v="0"/>
    <x v="159"/>
    <s v="No"/>
    <n v="15"/>
    <s v="Monthly"/>
    <x v="0"/>
    <n v="30"/>
    <x v="0"/>
    <n v="20"/>
    <n v="15"/>
    <n v="50"/>
  </r>
  <r>
    <n v="3392"/>
    <x v="159"/>
    <x v="2"/>
    <x v="160"/>
    <s v="Yes"/>
    <n v="10"/>
    <s v="Annual"/>
    <x v="1"/>
    <s v="-"/>
    <x v="0"/>
    <n v="20"/>
    <n v="15"/>
    <n v="15"/>
  </r>
  <r>
    <n v="3393"/>
    <x v="160"/>
    <x v="1"/>
    <x v="161"/>
    <s v="No"/>
    <n v="5"/>
    <s v="Monthly"/>
    <x v="1"/>
    <s v="-"/>
    <x v="1"/>
    <s v="-"/>
    <n v="1"/>
    <n v="4"/>
  </r>
  <r>
    <n v="3394"/>
    <x v="161"/>
    <x v="0"/>
    <x v="162"/>
    <s v="Yes"/>
    <n v="15"/>
    <s v="Quarterly"/>
    <x v="0"/>
    <n v="30"/>
    <x v="0"/>
    <n v="20"/>
    <n v="7"/>
    <n v="58"/>
  </r>
  <r>
    <n v="3395"/>
    <x v="162"/>
    <x v="2"/>
    <x v="163"/>
    <s v="No"/>
    <n v="10"/>
    <s v="Monthly"/>
    <x v="1"/>
    <s v="-"/>
    <x v="0"/>
    <n v="20"/>
    <n v="10"/>
    <n v="20"/>
  </r>
  <r>
    <n v="3396"/>
    <x v="163"/>
    <x v="1"/>
    <x v="164"/>
    <s v="Yes"/>
    <n v="5"/>
    <s v="Annual"/>
    <x v="1"/>
    <s v="-"/>
    <x v="1"/>
    <s v="-"/>
    <n v="0"/>
    <n v="5"/>
  </r>
  <r>
    <n v="3397"/>
    <x v="90"/>
    <x v="0"/>
    <x v="165"/>
    <s v="No"/>
    <n v="15"/>
    <s v="Monthly"/>
    <x v="0"/>
    <n v="30"/>
    <x v="0"/>
    <n v="20"/>
    <n v="20"/>
    <n v="45"/>
  </r>
  <r>
    <n v="3398"/>
    <x v="164"/>
    <x v="2"/>
    <x v="166"/>
    <s v="Yes"/>
    <n v="10"/>
    <s v="Quarterly"/>
    <x v="1"/>
    <s v="-"/>
    <x v="0"/>
    <n v="20"/>
    <n v="15"/>
    <n v="15"/>
  </r>
  <r>
    <n v="3399"/>
    <x v="165"/>
    <x v="1"/>
    <x v="167"/>
    <s v="No"/>
    <n v="5"/>
    <s v="Monthly"/>
    <x v="1"/>
    <s v="-"/>
    <x v="1"/>
    <s v="-"/>
    <n v="1"/>
    <n v="4"/>
  </r>
  <r>
    <n v="3400"/>
    <x v="166"/>
    <x v="0"/>
    <x v="168"/>
    <s v="Yes"/>
    <n v="15"/>
    <s v="Annual"/>
    <x v="0"/>
    <n v="30"/>
    <x v="0"/>
    <n v="20"/>
    <n v="5"/>
    <n v="60"/>
  </r>
  <r>
    <n v="3401"/>
    <x v="167"/>
    <x v="2"/>
    <x v="169"/>
    <s v="No"/>
    <n v="10"/>
    <s v="Monthly"/>
    <x v="1"/>
    <s v="-"/>
    <x v="0"/>
    <n v="20"/>
    <n v="10"/>
    <n v="20"/>
  </r>
  <r>
    <n v="3402"/>
    <x v="168"/>
    <x v="1"/>
    <x v="170"/>
    <s v="Yes"/>
    <n v="5"/>
    <s v="Quarterly"/>
    <x v="1"/>
    <s v="-"/>
    <x v="1"/>
    <s v="-"/>
    <n v="0"/>
    <n v="5"/>
  </r>
  <r>
    <n v="3403"/>
    <x v="169"/>
    <x v="0"/>
    <x v="171"/>
    <s v="No"/>
    <n v="15"/>
    <s v="Monthly"/>
    <x v="0"/>
    <n v="30"/>
    <x v="0"/>
    <n v="20"/>
    <n v="3"/>
    <n v="62"/>
  </r>
  <r>
    <n v="3404"/>
    <x v="170"/>
    <x v="2"/>
    <x v="172"/>
    <s v="Yes"/>
    <n v="10"/>
    <s v="Annual"/>
    <x v="1"/>
    <s v="-"/>
    <x v="0"/>
    <n v="20"/>
    <n v="15"/>
    <n v="15"/>
  </r>
  <r>
    <n v="3405"/>
    <x v="171"/>
    <x v="1"/>
    <x v="173"/>
    <s v="No"/>
    <n v="5"/>
    <s v="Monthly"/>
    <x v="1"/>
    <s v="-"/>
    <x v="1"/>
    <s v="-"/>
    <n v="1"/>
    <n v="4"/>
  </r>
  <r>
    <n v="3406"/>
    <x v="172"/>
    <x v="1"/>
    <x v="174"/>
    <s v="Yes"/>
    <n v="5"/>
    <s v="Monthly"/>
    <x v="1"/>
    <s v="-"/>
    <x v="1"/>
    <s v="-"/>
    <n v="0"/>
    <n v="5"/>
  </r>
  <r>
    <n v="3407"/>
    <x v="173"/>
    <x v="0"/>
    <x v="175"/>
    <s v="No"/>
    <n v="15"/>
    <s v="Quarterly"/>
    <x v="0"/>
    <n v="30"/>
    <x v="0"/>
    <n v="20"/>
    <n v="7"/>
    <n v="58"/>
  </r>
  <r>
    <n v="3408"/>
    <x v="174"/>
    <x v="2"/>
    <x v="176"/>
    <s v="Yes"/>
    <n v="10"/>
    <s v="Annual"/>
    <x v="1"/>
    <s v="-"/>
    <x v="0"/>
    <n v="20"/>
    <n v="10"/>
    <n v="20"/>
  </r>
  <r>
    <n v="3409"/>
    <x v="175"/>
    <x v="1"/>
    <x v="177"/>
    <s v="No"/>
    <n v="5"/>
    <s v="Quarterly"/>
    <x v="1"/>
    <s v="-"/>
    <x v="1"/>
    <s v="-"/>
    <n v="1"/>
    <n v="4"/>
  </r>
  <r>
    <n v="3410"/>
    <x v="176"/>
    <x v="0"/>
    <x v="178"/>
    <s v="Yes"/>
    <n v="15"/>
    <s v="Monthly"/>
    <x v="0"/>
    <n v="30"/>
    <x v="0"/>
    <n v="20"/>
    <n v="15"/>
    <n v="50"/>
  </r>
  <r>
    <n v="3411"/>
    <x v="177"/>
    <x v="2"/>
    <x v="179"/>
    <s v="No"/>
    <n v="10"/>
    <s v="Monthly"/>
    <x v="1"/>
    <s v="-"/>
    <x v="0"/>
    <n v="20"/>
    <n v="5"/>
    <n v="25"/>
  </r>
  <r>
    <n v="3412"/>
    <x v="178"/>
    <x v="1"/>
    <x v="180"/>
    <s v="Yes"/>
    <n v="5"/>
    <s v="Annual"/>
    <x v="1"/>
    <s v="-"/>
    <x v="1"/>
    <s v="-"/>
    <n v="0"/>
    <n v="5"/>
  </r>
  <r>
    <n v="3413"/>
    <x v="179"/>
    <x v="0"/>
    <x v="181"/>
    <s v="No"/>
    <n v="15"/>
    <s v="Quarterly"/>
    <x v="0"/>
    <n v="30"/>
    <x v="0"/>
    <n v="20"/>
    <n v="20"/>
    <n v="45"/>
  </r>
  <r>
    <n v="3414"/>
    <x v="180"/>
    <x v="2"/>
    <x v="182"/>
    <s v="Yes"/>
    <n v="10"/>
    <s v="Quarterly"/>
    <x v="1"/>
    <s v="-"/>
    <x v="0"/>
    <n v="20"/>
    <n v="12"/>
    <n v="18"/>
  </r>
  <r>
    <n v="3415"/>
    <x v="181"/>
    <x v="1"/>
    <x v="183"/>
    <s v="No"/>
    <n v="5"/>
    <s v="Monthly"/>
    <x v="1"/>
    <s v="-"/>
    <x v="1"/>
    <s v="-"/>
    <n v="2"/>
    <n v="3"/>
  </r>
  <r>
    <n v="3416"/>
    <x v="182"/>
    <x v="0"/>
    <x v="184"/>
    <s v="Yes"/>
    <n v="15"/>
    <s v="Annual"/>
    <x v="0"/>
    <n v="30"/>
    <x v="0"/>
    <n v="20"/>
    <n v="5"/>
    <n v="60"/>
  </r>
  <r>
    <n v="3417"/>
    <x v="183"/>
    <x v="2"/>
    <x v="185"/>
    <s v="No"/>
    <n v="10"/>
    <s v="Monthly"/>
    <x v="1"/>
    <s v="-"/>
    <x v="0"/>
    <n v="20"/>
    <n v="10"/>
    <n v="20"/>
  </r>
  <r>
    <n v="3418"/>
    <x v="184"/>
    <x v="1"/>
    <x v="186"/>
    <s v="Yes"/>
    <n v="5"/>
    <s v="Quarterly"/>
    <x v="1"/>
    <s v="-"/>
    <x v="1"/>
    <s v="-"/>
    <n v="0"/>
    <n v="5"/>
  </r>
  <r>
    <n v="3419"/>
    <x v="185"/>
    <x v="0"/>
    <x v="187"/>
    <s v="No"/>
    <n v="15"/>
    <s v="Monthly"/>
    <x v="0"/>
    <n v="30"/>
    <x v="0"/>
    <n v="20"/>
    <n v="3"/>
    <n v="62"/>
  </r>
  <r>
    <n v="3420"/>
    <x v="186"/>
    <x v="2"/>
    <x v="188"/>
    <s v="Yes"/>
    <n v="10"/>
    <s v="Annual"/>
    <x v="1"/>
    <s v="-"/>
    <x v="0"/>
    <n v="20"/>
    <n v="15"/>
    <n v="15"/>
  </r>
  <r>
    <n v="3421"/>
    <x v="15"/>
    <x v="1"/>
    <x v="189"/>
    <s v="No"/>
    <n v="5"/>
    <s v="Monthly"/>
    <x v="1"/>
    <s v="-"/>
    <x v="1"/>
    <s v="-"/>
    <n v="1"/>
    <n v="4"/>
  </r>
  <r>
    <n v="3422"/>
    <x v="187"/>
    <x v="0"/>
    <x v="190"/>
    <s v="Yes"/>
    <n v="15"/>
    <s v="Quarterly"/>
    <x v="0"/>
    <n v="30"/>
    <x v="0"/>
    <n v="20"/>
    <n v="7"/>
    <n v="58"/>
  </r>
  <r>
    <n v="3423"/>
    <x v="188"/>
    <x v="2"/>
    <x v="191"/>
    <s v="No"/>
    <n v="10"/>
    <s v="Monthly"/>
    <x v="1"/>
    <s v="-"/>
    <x v="0"/>
    <n v="20"/>
    <n v="10"/>
    <n v="20"/>
  </r>
  <r>
    <n v="3424"/>
    <x v="14"/>
    <x v="1"/>
    <x v="192"/>
    <s v="Yes"/>
    <n v="5"/>
    <s v="Annual"/>
    <x v="1"/>
    <s v="-"/>
    <x v="1"/>
    <s v="-"/>
    <n v="0"/>
    <n v="5"/>
  </r>
  <r>
    <n v="3425"/>
    <x v="189"/>
    <x v="0"/>
    <x v="193"/>
    <s v="No"/>
    <n v="15"/>
    <s v="Monthly"/>
    <x v="0"/>
    <n v="30"/>
    <x v="0"/>
    <n v="20"/>
    <n v="20"/>
    <n v="45"/>
  </r>
  <r>
    <n v="3426"/>
    <x v="167"/>
    <x v="2"/>
    <x v="194"/>
    <s v="Yes"/>
    <n v="10"/>
    <s v="Quarterly"/>
    <x v="1"/>
    <s v="-"/>
    <x v="0"/>
    <n v="20"/>
    <n v="15"/>
    <n v="15"/>
  </r>
  <r>
    <n v="3427"/>
    <x v="190"/>
    <x v="1"/>
    <x v="195"/>
    <s v="No"/>
    <n v="5"/>
    <s v="Monthly"/>
    <x v="1"/>
    <s v="-"/>
    <x v="1"/>
    <s v="-"/>
    <n v="1"/>
    <n v="4"/>
  </r>
  <r>
    <n v="3428"/>
    <x v="191"/>
    <x v="0"/>
    <x v="196"/>
    <s v="Yes"/>
    <n v="15"/>
    <s v="Annual"/>
    <x v="0"/>
    <n v="30"/>
    <x v="0"/>
    <n v="20"/>
    <n v="3"/>
    <n v="62"/>
  </r>
  <r>
    <n v="3429"/>
    <x v="192"/>
    <x v="2"/>
    <x v="197"/>
    <s v="No"/>
    <n v="10"/>
    <s v="Monthly"/>
    <x v="1"/>
    <s v="-"/>
    <x v="0"/>
    <n v="20"/>
    <n v="10"/>
    <n v="20"/>
  </r>
  <r>
    <n v="3430"/>
    <x v="193"/>
    <x v="1"/>
    <x v="198"/>
    <s v="Yes"/>
    <n v="5"/>
    <s v="Quarterly"/>
    <x v="1"/>
    <s v="-"/>
    <x v="1"/>
    <s v="-"/>
    <n v="0"/>
    <n v="5"/>
  </r>
  <r>
    <n v="3431"/>
    <x v="194"/>
    <x v="0"/>
    <x v="199"/>
    <s v="No"/>
    <n v="15"/>
    <s v="Monthly"/>
    <x v="0"/>
    <n v="30"/>
    <x v="0"/>
    <n v="20"/>
    <n v="15"/>
    <n v="50"/>
  </r>
  <r>
    <n v="3432"/>
    <x v="195"/>
    <x v="2"/>
    <x v="200"/>
    <s v="Yes"/>
    <n v="10"/>
    <s v="Annual"/>
    <x v="1"/>
    <s v="-"/>
    <x v="0"/>
    <n v="20"/>
    <n v="15"/>
    <n v="15"/>
  </r>
  <r>
    <n v="3433"/>
    <x v="196"/>
    <x v="1"/>
    <x v="201"/>
    <s v="No"/>
    <n v="5"/>
    <s v="Monthly"/>
    <x v="1"/>
    <s v="-"/>
    <x v="1"/>
    <s v="-"/>
    <n v="1"/>
    <n v="4"/>
  </r>
  <r>
    <n v="3434"/>
    <x v="197"/>
    <x v="0"/>
    <x v="202"/>
    <s v="Yes"/>
    <n v="15"/>
    <s v="Quarterly"/>
    <x v="0"/>
    <n v="30"/>
    <x v="0"/>
    <n v="20"/>
    <n v="7"/>
    <n v="58"/>
  </r>
  <r>
    <n v="3435"/>
    <x v="198"/>
    <x v="2"/>
    <x v="203"/>
    <s v="No"/>
    <n v="10"/>
    <s v="Monthly"/>
    <x v="1"/>
    <s v="-"/>
    <x v="0"/>
    <n v="20"/>
    <n v="10"/>
    <n v="20"/>
  </r>
  <r>
    <n v="3436"/>
    <x v="199"/>
    <x v="1"/>
    <x v="204"/>
    <s v="Yes"/>
    <n v="5"/>
    <s v="Monthly"/>
    <x v="1"/>
    <s v="-"/>
    <x v="1"/>
    <s v="-"/>
    <n v="0"/>
    <n v="5"/>
  </r>
  <r>
    <n v="3437"/>
    <x v="200"/>
    <x v="0"/>
    <x v="205"/>
    <s v="No"/>
    <n v="15"/>
    <s v="Quarterly"/>
    <x v="0"/>
    <n v="30"/>
    <x v="0"/>
    <n v="20"/>
    <n v="7"/>
    <n v="58"/>
  </r>
  <r>
    <n v="3438"/>
    <x v="201"/>
    <x v="2"/>
    <x v="206"/>
    <s v="Yes"/>
    <n v="10"/>
    <s v="Annual"/>
    <x v="1"/>
    <s v="-"/>
    <x v="0"/>
    <n v="20"/>
    <n v="10"/>
    <n v="20"/>
  </r>
  <r>
    <n v="3439"/>
    <x v="202"/>
    <x v="1"/>
    <x v="207"/>
    <s v="No"/>
    <n v="5"/>
    <s v="Quarterly"/>
    <x v="1"/>
    <s v="-"/>
    <x v="1"/>
    <s v="-"/>
    <n v="1"/>
    <n v="4"/>
  </r>
  <r>
    <n v="3440"/>
    <x v="203"/>
    <x v="0"/>
    <x v="208"/>
    <s v="Yes"/>
    <n v="15"/>
    <s v="Monthly"/>
    <x v="0"/>
    <n v="30"/>
    <x v="0"/>
    <n v="20"/>
    <n v="15"/>
    <n v="50"/>
  </r>
  <r>
    <n v="3441"/>
    <x v="204"/>
    <x v="2"/>
    <x v="209"/>
    <s v="No"/>
    <n v="10"/>
    <s v="Monthly"/>
    <x v="1"/>
    <s v="-"/>
    <x v="0"/>
    <n v="20"/>
    <n v="5"/>
    <n v="25"/>
  </r>
  <r>
    <n v="3442"/>
    <x v="205"/>
    <x v="1"/>
    <x v="210"/>
    <s v="Yes"/>
    <n v="5"/>
    <s v="Annual"/>
    <x v="1"/>
    <s v="-"/>
    <x v="1"/>
    <s v="-"/>
    <n v="0"/>
    <n v="5"/>
  </r>
  <r>
    <n v="3443"/>
    <x v="206"/>
    <x v="0"/>
    <x v="211"/>
    <s v="No"/>
    <n v="15"/>
    <s v="Quarterly"/>
    <x v="0"/>
    <n v="30"/>
    <x v="0"/>
    <n v="20"/>
    <n v="20"/>
    <n v="45"/>
  </r>
  <r>
    <n v="3444"/>
    <x v="207"/>
    <x v="2"/>
    <x v="212"/>
    <s v="Yes"/>
    <n v="10"/>
    <s v="Quarterly"/>
    <x v="1"/>
    <s v="-"/>
    <x v="0"/>
    <n v="20"/>
    <n v="12"/>
    <n v="18"/>
  </r>
  <r>
    <n v="3445"/>
    <x v="37"/>
    <x v="1"/>
    <x v="213"/>
    <s v="No"/>
    <n v="5"/>
    <s v="Monthly"/>
    <x v="1"/>
    <s v="-"/>
    <x v="1"/>
    <s v="-"/>
    <n v="2"/>
    <n v="3"/>
  </r>
  <r>
    <n v="3446"/>
    <x v="208"/>
    <x v="0"/>
    <x v="214"/>
    <s v="Yes"/>
    <n v="15"/>
    <s v="Annual"/>
    <x v="0"/>
    <n v="30"/>
    <x v="0"/>
    <n v="20"/>
    <n v="5"/>
    <n v="60"/>
  </r>
  <r>
    <n v="3447"/>
    <x v="209"/>
    <x v="2"/>
    <x v="215"/>
    <s v="No"/>
    <n v="10"/>
    <s v="Monthly"/>
    <x v="1"/>
    <s v="-"/>
    <x v="0"/>
    <n v="20"/>
    <n v="10"/>
    <n v="20"/>
  </r>
  <r>
    <n v="3448"/>
    <x v="210"/>
    <x v="1"/>
    <x v="216"/>
    <s v="Yes"/>
    <n v="5"/>
    <s v="Quarterly"/>
    <x v="1"/>
    <s v="-"/>
    <x v="1"/>
    <s v="-"/>
    <n v="0"/>
    <n v="5"/>
  </r>
  <r>
    <n v="3449"/>
    <x v="211"/>
    <x v="0"/>
    <x v="217"/>
    <s v="No"/>
    <n v="15"/>
    <s v="Monthly"/>
    <x v="0"/>
    <n v="30"/>
    <x v="0"/>
    <n v="20"/>
    <n v="3"/>
    <n v="62"/>
  </r>
  <r>
    <n v="3450"/>
    <x v="212"/>
    <x v="2"/>
    <x v="218"/>
    <s v="Yes"/>
    <n v="10"/>
    <s v="Annual"/>
    <x v="1"/>
    <s v="-"/>
    <x v="0"/>
    <n v="20"/>
    <n v="15"/>
    <n v="15"/>
  </r>
  <r>
    <n v="3451"/>
    <x v="213"/>
    <x v="1"/>
    <x v="219"/>
    <s v="No"/>
    <n v="5"/>
    <s v="Monthly"/>
    <x v="1"/>
    <s v="-"/>
    <x v="1"/>
    <s v="-"/>
    <n v="1"/>
    <n v="4"/>
  </r>
  <r>
    <n v="3452"/>
    <x v="191"/>
    <x v="0"/>
    <x v="220"/>
    <s v="Yes"/>
    <n v="15"/>
    <s v="Quarterly"/>
    <x v="0"/>
    <n v="30"/>
    <x v="0"/>
    <n v="20"/>
    <n v="7"/>
    <n v="58"/>
  </r>
  <r>
    <n v="3453"/>
    <x v="45"/>
    <x v="2"/>
    <x v="221"/>
    <s v="No"/>
    <n v="10"/>
    <s v="Monthly"/>
    <x v="1"/>
    <s v="-"/>
    <x v="0"/>
    <n v="20"/>
    <n v="10"/>
    <n v="20"/>
  </r>
  <r>
    <n v="3454"/>
    <x v="214"/>
    <x v="1"/>
    <x v="222"/>
    <s v="Yes"/>
    <n v="5"/>
    <s v="Annual"/>
    <x v="1"/>
    <s v="-"/>
    <x v="1"/>
    <s v="-"/>
    <n v="0"/>
    <n v="5"/>
  </r>
  <r>
    <n v="3455"/>
    <x v="215"/>
    <x v="0"/>
    <x v="223"/>
    <s v="No"/>
    <n v="15"/>
    <s v="Monthly"/>
    <x v="0"/>
    <n v="30"/>
    <x v="0"/>
    <n v="20"/>
    <n v="20"/>
    <n v="45"/>
  </r>
  <r>
    <n v="3456"/>
    <x v="216"/>
    <x v="2"/>
    <x v="224"/>
    <s v="Yes"/>
    <n v="10"/>
    <s v="Quarterly"/>
    <x v="1"/>
    <s v="-"/>
    <x v="0"/>
    <n v="20"/>
    <n v="15"/>
    <n v="15"/>
  </r>
  <r>
    <n v="3457"/>
    <x v="217"/>
    <x v="1"/>
    <x v="225"/>
    <s v="No"/>
    <n v="5"/>
    <s v="Monthly"/>
    <x v="1"/>
    <s v="-"/>
    <x v="1"/>
    <s v="-"/>
    <n v="1"/>
    <n v="4"/>
  </r>
  <r>
    <n v="3458"/>
    <x v="218"/>
    <x v="0"/>
    <x v="226"/>
    <s v="Yes"/>
    <n v="15"/>
    <s v="Annual"/>
    <x v="0"/>
    <n v="30"/>
    <x v="0"/>
    <n v="20"/>
    <n v="3"/>
    <n v="62"/>
  </r>
  <r>
    <n v="3459"/>
    <x v="219"/>
    <x v="2"/>
    <x v="227"/>
    <s v="No"/>
    <n v="10"/>
    <s v="Monthly"/>
    <x v="1"/>
    <s v="-"/>
    <x v="0"/>
    <n v="20"/>
    <n v="10"/>
    <n v="20"/>
  </r>
  <r>
    <n v="3460"/>
    <x v="127"/>
    <x v="1"/>
    <x v="228"/>
    <s v="Yes"/>
    <n v="5"/>
    <s v="Quarterly"/>
    <x v="1"/>
    <s v="-"/>
    <x v="1"/>
    <s v="-"/>
    <n v="0"/>
    <n v="5"/>
  </r>
  <r>
    <n v="3461"/>
    <x v="220"/>
    <x v="0"/>
    <x v="229"/>
    <s v="No"/>
    <n v="15"/>
    <s v="Monthly"/>
    <x v="0"/>
    <n v="30"/>
    <x v="0"/>
    <n v="20"/>
    <n v="15"/>
    <n v="50"/>
  </r>
  <r>
    <n v="3462"/>
    <x v="221"/>
    <x v="2"/>
    <x v="230"/>
    <s v="Yes"/>
    <n v="10"/>
    <s v="Annual"/>
    <x v="1"/>
    <s v="-"/>
    <x v="0"/>
    <n v="20"/>
    <n v="15"/>
    <n v="15"/>
  </r>
  <r>
    <n v="3463"/>
    <x v="222"/>
    <x v="1"/>
    <x v="231"/>
    <s v="No"/>
    <n v="5"/>
    <s v="Monthly"/>
    <x v="1"/>
    <s v="-"/>
    <x v="1"/>
    <s v="-"/>
    <n v="1"/>
    <n v="4"/>
  </r>
  <r>
    <n v="3464"/>
    <x v="223"/>
    <x v="0"/>
    <x v="232"/>
    <s v="Yes"/>
    <n v="15"/>
    <s v="Quarterly"/>
    <x v="0"/>
    <n v="30"/>
    <x v="0"/>
    <n v="20"/>
    <n v="7"/>
    <n v="58"/>
  </r>
  <r>
    <n v="3465"/>
    <x v="224"/>
    <x v="2"/>
    <x v="233"/>
    <s v="No"/>
    <n v="10"/>
    <s v="Monthly"/>
    <x v="1"/>
    <s v="-"/>
    <x v="0"/>
    <n v="20"/>
    <n v="10"/>
    <n v="20"/>
  </r>
  <r>
    <n v="3466"/>
    <x v="225"/>
    <x v="1"/>
    <x v="234"/>
    <s v="Yes"/>
    <n v="5"/>
    <s v="Annual"/>
    <x v="1"/>
    <s v="-"/>
    <x v="1"/>
    <s v="-"/>
    <n v="0"/>
    <n v="5"/>
  </r>
  <r>
    <n v="3467"/>
    <x v="226"/>
    <x v="0"/>
    <x v="235"/>
    <s v="No"/>
    <n v="15"/>
    <s v="Monthly"/>
    <x v="0"/>
    <n v="30"/>
    <x v="0"/>
    <n v="20"/>
    <n v="15"/>
    <n v="50"/>
  </r>
  <r>
    <n v="3468"/>
    <x v="227"/>
    <x v="2"/>
    <x v="236"/>
    <s v="Yes"/>
    <n v="10"/>
    <s v="Quarterly"/>
    <x v="1"/>
    <s v="-"/>
    <x v="0"/>
    <n v="20"/>
    <n v="12"/>
    <n v="18"/>
  </r>
  <r>
    <n v="3469"/>
    <x v="228"/>
    <x v="1"/>
    <x v="237"/>
    <s v="No"/>
    <n v="5"/>
    <s v="Monthly"/>
    <x v="1"/>
    <s v="-"/>
    <x v="1"/>
    <s v="-"/>
    <n v="2"/>
    <n v="3"/>
  </r>
  <r>
    <n v="3470"/>
    <x v="229"/>
    <x v="0"/>
    <x v="238"/>
    <s v="Yes"/>
    <n v="15"/>
    <s v="Annual"/>
    <x v="0"/>
    <n v="30"/>
    <x v="0"/>
    <n v="20"/>
    <n v="5"/>
    <n v="60"/>
  </r>
  <r>
    <n v="3471"/>
    <x v="230"/>
    <x v="2"/>
    <x v="239"/>
    <s v="No"/>
    <n v="10"/>
    <s v="Monthly"/>
    <x v="1"/>
    <s v="-"/>
    <x v="0"/>
    <n v="20"/>
    <n v="10"/>
    <n v="20"/>
  </r>
  <r>
    <n v="3472"/>
    <x v="231"/>
    <x v="1"/>
    <x v="240"/>
    <s v="Yes"/>
    <n v="5"/>
    <s v="Quarterly"/>
    <x v="1"/>
    <s v="-"/>
    <x v="1"/>
    <s v="-"/>
    <n v="0"/>
    <n v="5"/>
  </r>
  <r>
    <n v="3473"/>
    <x v="140"/>
    <x v="0"/>
    <x v="241"/>
    <s v="No"/>
    <n v="15"/>
    <s v="Monthly"/>
    <x v="0"/>
    <n v="30"/>
    <x v="0"/>
    <n v="20"/>
    <n v="3"/>
    <n v="62"/>
  </r>
  <r>
    <n v="3474"/>
    <x v="232"/>
    <x v="2"/>
    <x v="242"/>
    <s v="Yes"/>
    <n v="10"/>
    <s v="Annual"/>
    <x v="1"/>
    <s v="-"/>
    <x v="0"/>
    <n v="20"/>
    <n v="15"/>
    <n v="15"/>
  </r>
  <r>
    <n v="3475"/>
    <x v="233"/>
    <x v="1"/>
    <x v="243"/>
    <s v="No"/>
    <n v="5"/>
    <s v="Monthly"/>
    <x v="1"/>
    <s v="-"/>
    <x v="1"/>
    <s v="-"/>
    <n v="1"/>
    <n v="4"/>
  </r>
  <r>
    <n v="3476"/>
    <x v="234"/>
    <x v="0"/>
    <x v="244"/>
    <s v="Yes"/>
    <n v="15"/>
    <s v="Quarterly"/>
    <x v="0"/>
    <n v="30"/>
    <x v="0"/>
    <n v="20"/>
    <n v="7"/>
    <n v="58"/>
  </r>
  <r>
    <n v="3477"/>
    <x v="235"/>
    <x v="2"/>
    <x v="245"/>
    <s v="No"/>
    <n v="10"/>
    <s v="Monthly"/>
    <x v="1"/>
    <s v="-"/>
    <x v="0"/>
    <n v="20"/>
    <n v="10"/>
    <n v="20"/>
  </r>
  <r>
    <n v="3478"/>
    <x v="236"/>
    <x v="1"/>
    <x v="246"/>
    <s v="Yes"/>
    <n v="5"/>
    <s v="Annual"/>
    <x v="1"/>
    <s v="-"/>
    <x v="1"/>
    <s v="-"/>
    <n v="0"/>
    <n v="5"/>
  </r>
  <r>
    <n v="3479"/>
    <x v="237"/>
    <x v="0"/>
    <x v="247"/>
    <s v="No"/>
    <n v="15"/>
    <s v="Monthly"/>
    <x v="0"/>
    <n v="30"/>
    <x v="0"/>
    <n v="20"/>
    <n v="20"/>
    <n v="45"/>
  </r>
  <r>
    <n v="3480"/>
    <x v="238"/>
    <x v="2"/>
    <x v="248"/>
    <s v="Yes"/>
    <n v="10"/>
    <s v="Quarterly"/>
    <x v="1"/>
    <s v="-"/>
    <x v="0"/>
    <n v="20"/>
    <n v="15"/>
    <n v="15"/>
  </r>
  <r>
    <n v="3481"/>
    <x v="239"/>
    <x v="1"/>
    <x v="249"/>
    <s v="No"/>
    <n v="5"/>
    <s v="Monthly"/>
    <x v="1"/>
    <s v="-"/>
    <x v="1"/>
    <s v="-"/>
    <n v="1"/>
    <n v="4"/>
  </r>
  <r>
    <n v="3482"/>
    <x v="240"/>
    <x v="0"/>
    <x v="250"/>
    <s v="Yes"/>
    <n v="15"/>
    <s v="Annual"/>
    <x v="0"/>
    <n v="30"/>
    <x v="0"/>
    <n v="20"/>
    <n v="3"/>
    <n v="62"/>
  </r>
  <r>
    <n v="3483"/>
    <x v="241"/>
    <x v="2"/>
    <x v="251"/>
    <s v="No"/>
    <n v="10"/>
    <s v="Monthly"/>
    <x v="1"/>
    <s v="-"/>
    <x v="0"/>
    <n v="20"/>
    <n v="10"/>
    <n v="20"/>
  </r>
  <r>
    <n v="3484"/>
    <x v="242"/>
    <x v="1"/>
    <x v="252"/>
    <s v="Yes"/>
    <n v="5"/>
    <s v="Quarterly"/>
    <x v="1"/>
    <s v="-"/>
    <x v="1"/>
    <s v="-"/>
    <n v="0"/>
    <n v="5"/>
  </r>
  <r>
    <n v="3485"/>
    <x v="243"/>
    <x v="0"/>
    <x v="253"/>
    <s v="No"/>
    <n v="15"/>
    <s v="Monthly"/>
    <x v="0"/>
    <n v="30"/>
    <x v="0"/>
    <n v="20"/>
    <n v="15"/>
    <n v="50"/>
  </r>
  <r>
    <n v="3486"/>
    <x v="244"/>
    <x v="1"/>
    <x v="254"/>
    <s v="Yes"/>
    <n v="5"/>
    <s v="Monthly"/>
    <x v="1"/>
    <s v="-"/>
    <x v="1"/>
    <s v="-"/>
    <n v="0"/>
    <n v="5"/>
  </r>
  <r>
    <n v="3487"/>
    <x v="245"/>
    <x v="0"/>
    <x v="255"/>
    <s v="No"/>
    <n v="15"/>
    <s v="Quarterly"/>
    <x v="0"/>
    <n v="30"/>
    <x v="0"/>
    <n v="20"/>
    <n v="7"/>
    <n v="58"/>
  </r>
  <r>
    <n v="3488"/>
    <x v="246"/>
    <x v="2"/>
    <x v="256"/>
    <s v="Yes"/>
    <n v="10"/>
    <s v="Annual"/>
    <x v="1"/>
    <s v="-"/>
    <x v="0"/>
    <n v="20"/>
    <n v="10"/>
    <n v="20"/>
  </r>
  <r>
    <n v="3489"/>
    <x v="247"/>
    <x v="1"/>
    <x v="257"/>
    <s v="No"/>
    <n v="5"/>
    <s v="Quarterly"/>
    <x v="1"/>
    <s v="-"/>
    <x v="1"/>
    <s v="-"/>
    <n v="1"/>
    <n v="4"/>
  </r>
  <r>
    <n v="3490"/>
    <x v="248"/>
    <x v="0"/>
    <x v="258"/>
    <s v="Yes"/>
    <n v="15"/>
    <s v="Monthly"/>
    <x v="0"/>
    <n v="30"/>
    <x v="0"/>
    <n v="20"/>
    <n v="15"/>
    <n v="50"/>
  </r>
  <r>
    <n v="3491"/>
    <x v="249"/>
    <x v="2"/>
    <x v="259"/>
    <s v="No"/>
    <n v="10"/>
    <s v="Monthly"/>
    <x v="1"/>
    <s v="-"/>
    <x v="0"/>
    <n v="20"/>
    <n v="5"/>
    <n v="25"/>
  </r>
  <r>
    <n v="3492"/>
    <x v="250"/>
    <x v="1"/>
    <x v="260"/>
    <s v="Yes"/>
    <n v="5"/>
    <s v="Annual"/>
    <x v="1"/>
    <s v="-"/>
    <x v="1"/>
    <s v="-"/>
    <n v="0"/>
    <n v="5"/>
  </r>
  <r>
    <n v="3493"/>
    <x v="251"/>
    <x v="0"/>
    <x v="261"/>
    <s v="No"/>
    <n v="15"/>
    <s v="Quarterly"/>
    <x v="0"/>
    <n v="30"/>
    <x v="0"/>
    <n v="20"/>
    <n v="20"/>
    <n v="45"/>
  </r>
  <r>
    <n v="3494"/>
    <x v="252"/>
    <x v="2"/>
    <x v="262"/>
    <s v="Yes"/>
    <n v="10"/>
    <s v="Quarterly"/>
    <x v="1"/>
    <s v="-"/>
    <x v="0"/>
    <n v="20"/>
    <n v="12"/>
    <n v="18"/>
  </r>
  <r>
    <n v="3495"/>
    <x v="253"/>
    <x v="1"/>
    <x v="263"/>
    <s v="No"/>
    <n v="5"/>
    <s v="Monthly"/>
    <x v="1"/>
    <s v="-"/>
    <x v="1"/>
    <s v="-"/>
    <n v="2"/>
    <n v="3"/>
  </r>
  <r>
    <n v="3496"/>
    <x v="254"/>
    <x v="0"/>
    <x v="264"/>
    <s v="Yes"/>
    <n v="15"/>
    <s v="Annual"/>
    <x v="0"/>
    <n v="30"/>
    <x v="0"/>
    <n v="20"/>
    <n v="5"/>
    <n v="60"/>
  </r>
  <r>
    <n v="3497"/>
    <x v="255"/>
    <x v="2"/>
    <x v="265"/>
    <s v="No"/>
    <n v="10"/>
    <s v="Monthly"/>
    <x v="1"/>
    <s v="-"/>
    <x v="0"/>
    <n v="20"/>
    <n v="10"/>
    <n v="20"/>
  </r>
  <r>
    <n v="3498"/>
    <x v="256"/>
    <x v="1"/>
    <x v="266"/>
    <s v="Yes"/>
    <n v="5"/>
    <s v="Quarterly"/>
    <x v="1"/>
    <s v="-"/>
    <x v="1"/>
    <s v="-"/>
    <n v="0"/>
    <n v="5"/>
  </r>
  <r>
    <n v="3499"/>
    <x v="257"/>
    <x v="0"/>
    <x v="267"/>
    <s v="No"/>
    <n v="15"/>
    <s v="Monthly"/>
    <x v="0"/>
    <n v="30"/>
    <x v="0"/>
    <n v="20"/>
    <n v="3"/>
    <n v="62"/>
  </r>
  <r>
    <n v="3500"/>
    <x v="258"/>
    <x v="2"/>
    <x v="268"/>
    <s v="Yes"/>
    <n v="10"/>
    <s v="Annual"/>
    <x v="1"/>
    <s v="-"/>
    <x v="0"/>
    <n v="20"/>
    <n v="15"/>
    <n v="15"/>
  </r>
  <r>
    <n v="3501"/>
    <x v="259"/>
    <x v="1"/>
    <x v="269"/>
    <s v="No"/>
    <n v="5"/>
    <s v="Monthly"/>
    <x v="1"/>
    <s v="-"/>
    <x v="1"/>
    <s v="-"/>
    <n v="1"/>
    <n v="4"/>
  </r>
  <r>
    <n v="3502"/>
    <x v="260"/>
    <x v="0"/>
    <x v="270"/>
    <s v="Yes"/>
    <n v="15"/>
    <s v="Quarterly"/>
    <x v="0"/>
    <n v="30"/>
    <x v="0"/>
    <n v="20"/>
    <n v="7"/>
    <n v="58"/>
  </r>
  <r>
    <n v="3503"/>
    <x v="119"/>
    <x v="2"/>
    <x v="271"/>
    <s v="No"/>
    <n v="10"/>
    <s v="Monthly"/>
    <x v="1"/>
    <s v="-"/>
    <x v="0"/>
    <n v="20"/>
    <n v="10"/>
    <n v="20"/>
  </r>
  <r>
    <n v="3504"/>
    <x v="261"/>
    <x v="1"/>
    <x v="272"/>
    <s v="Yes"/>
    <n v="5"/>
    <s v="Annual"/>
    <x v="1"/>
    <s v="-"/>
    <x v="1"/>
    <s v="-"/>
    <n v="0"/>
    <n v="5"/>
  </r>
  <r>
    <n v="3505"/>
    <x v="262"/>
    <x v="0"/>
    <x v="273"/>
    <s v="No"/>
    <n v="15"/>
    <s v="Monthly"/>
    <x v="0"/>
    <n v="30"/>
    <x v="0"/>
    <n v="20"/>
    <n v="20"/>
    <n v="45"/>
  </r>
  <r>
    <n v="3506"/>
    <x v="263"/>
    <x v="2"/>
    <x v="274"/>
    <s v="Yes"/>
    <n v="10"/>
    <s v="Quarterly"/>
    <x v="1"/>
    <s v="-"/>
    <x v="0"/>
    <n v="20"/>
    <n v="15"/>
    <n v="15"/>
  </r>
  <r>
    <n v="3507"/>
    <x v="264"/>
    <x v="1"/>
    <x v="275"/>
    <s v="No"/>
    <n v="5"/>
    <s v="Monthly"/>
    <x v="1"/>
    <s v="-"/>
    <x v="1"/>
    <s v="-"/>
    <n v="1"/>
    <n v="4"/>
  </r>
  <r>
    <n v="3508"/>
    <x v="265"/>
    <x v="0"/>
    <x v="276"/>
    <s v="Yes"/>
    <n v="15"/>
    <s v="Annual"/>
    <x v="0"/>
    <n v="30"/>
    <x v="0"/>
    <n v="20"/>
    <n v="3"/>
    <n v="62"/>
  </r>
  <r>
    <n v="3509"/>
    <x v="266"/>
    <x v="2"/>
    <x v="277"/>
    <s v="No"/>
    <n v="10"/>
    <s v="Monthly"/>
    <x v="1"/>
    <s v="-"/>
    <x v="0"/>
    <n v="20"/>
    <n v="10"/>
    <n v="20"/>
  </r>
  <r>
    <n v="3510"/>
    <x v="267"/>
    <x v="1"/>
    <x v="278"/>
    <s v="Yes"/>
    <n v="5"/>
    <s v="Quarterly"/>
    <x v="1"/>
    <s v="-"/>
    <x v="1"/>
    <s v="-"/>
    <n v="0"/>
    <n v="5"/>
  </r>
  <r>
    <n v="3511"/>
    <x v="268"/>
    <x v="0"/>
    <x v="279"/>
    <s v="No"/>
    <n v="15"/>
    <s v="Monthly"/>
    <x v="0"/>
    <n v="30"/>
    <x v="0"/>
    <n v="20"/>
    <n v="15"/>
    <n v="50"/>
  </r>
  <r>
    <n v="3512"/>
    <x v="269"/>
    <x v="2"/>
    <x v="280"/>
    <s v="Yes"/>
    <n v="10"/>
    <s v="Annual"/>
    <x v="1"/>
    <s v="-"/>
    <x v="0"/>
    <n v="20"/>
    <n v="15"/>
    <n v="15"/>
  </r>
  <r>
    <n v="3513"/>
    <x v="270"/>
    <x v="1"/>
    <x v="281"/>
    <s v="No"/>
    <n v="5"/>
    <s v="Monthly"/>
    <x v="1"/>
    <s v="-"/>
    <x v="1"/>
    <s v="-"/>
    <n v="1"/>
    <n v="4"/>
  </r>
  <r>
    <n v="3514"/>
    <x v="271"/>
    <x v="0"/>
    <x v="282"/>
    <s v="Yes"/>
    <n v="15"/>
    <s v="Quarterly"/>
    <x v="0"/>
    <n v="30"/>
    <x v="0"/>
    <n v="20"/>
    <n v="7"/>
    <n v="58"/>
  </r>
  <r>
    <n v="3515"/>
    <x v="130"/>
    <x v="2"/>
    <x v="283"/>
    <s v="No"/>
    <n v="10"/>
    <s v="Monthly"/>
    <x v="1"/>
    <s v="-"/>
    <x v="0"/>
    <n v="20"/>
    <n v="10"/>
    <n v="20"/>
  </r>
  <r>
    <n v="3516"/>
    <x v="131"/>
    <x v="1"/>
    <x v="284"/>
    <s v="Yes"/>
    <n v="5"/>
    <s v="Annual"/>
    <x v="1"/>
    <s v="-"/>
    <x v="1"/>
    <s v="-"/>
    <n v="0"/>
    <n v="5"/>
  </r>
  <r>
    <n v="3517"/>
    <x v="181"/>
    <x v="0"/>
    <x v="285"/>
    <s v="No"/>
    <n v="15"/>
    <s v="Monthly"/>
    <x v="0"/>
    <n v="30"/>
    <x v="0"/>
    <n v="20"/>
    <n v="20"/>
    <n v="45"/>
  </r>
  <r>
    <n v="3518"/>
    <x v="272"/>
    <x v="2"/>
    <x v="286"/>
    <s v="Yes"/>
    <n v="10"/>
    <s v="Quarterly"/>
    <x v="1"/>
    <s v="-"/>
    <x v="0"/>
    <n v="20"/>
    <n v="12"/>
    <n v="18"/>
  </r>
  <r>
    <n v="3519"/>
    <x v="273"/>
    <x v="1"/>
    <x v="287"/>
    <s v="No"/>
    <n v="5"/>
    <s v="Monthly"/>
    <x v="1"/>
    <s v="-"/>
    <x v="1"/>
    <s v="-"/>
    <n v="2"/>
    <n v="3"/>
  </r>
  <r>
    <n v="3520"/>
    <x v="274"/>
    <x v="0"/>
    <x v="288"/>
    <s v="Yes"/>
    <n v="15"/>
    <s v="Annual"/>
    <x v="0"/>
    <n v="30"/>
    <x v="0"/>
    <n v="20"/>
    <n v="5"/>
    <n v="60"/>
  </r>
  <r>
    <n v="3521"/>
    <x v="275"/>
    <x v="2"/>
    <x v="289"/>
    <s v="No"/>
    <n v="10"/>
    <s v="Monthly"/>
    <x v="1"/>
    <s v="-"/>
    <x v="0"/>
    <n v="20"/>
    <n v="10"/>
    <n v="20"/>
  </r>
  <r>
    <n v="3522"/>
    <x v="276"/>
    <x v="1"/>
    <x v="290"/>
    <s v="Yes"/>
    <n v="5"/>
    <s v="Quarterly"/>
    <x v="1"/>
    <s v="-"/>
    <x v="1"/>
    <s v="-"/>
    <n v="0"/>
    <n v="5"/>
  </r>
  <r>
    <n v="3523"/>
    <x v="277"/>
    <x v="0"/>
    <x v="291"/>
    <s v="No"/>
    <n v="15"/>
    <s v="Monthly"/>
    <x v="0"/>
    <n v="30"/>
    <x v="0"/>
    <n v="20"/>
    <n v="3"/>
    <n v="62"/>
  </r>
  <r>
    <n v="3524"/>
    <x v="278"/>
    <x v="2"/>
    <x v="292"/>
    <s v="Yes"/>
    <n v="10"/>
    <s v="Annual"/>
    <x v="1"/>
    <s v="-"/>
    <x v="0"/>
    <n v="20"/>
    <n v="15"/>
    <n v="15"/>
  </r>
  <r>
    <n v="3525"/>
    <x v="279"/>
    <x v="1"/>
    <x v="293"/>
    <s v="No"/>
    <n v="5"/>
    <s v="Monthly"/>
    <x v="1"/>
    <s v="-"/>
    <x v="1"/>
    <s v="-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F51BE-7BD1-4CE7-B4FC-05BE91272FB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B4:D8" firstHeaderRow="0" firstDataRow="1" firstDataCol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dataField="1" numFmtId="44" showAll="0"/>
    <pivotField dataField="1" showAll="0"/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Subscription Type" fld="6" subtotal="count" baseField="0" baseItem="0"/>
    <dataField name="Soma de Subscription Price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AE4B9-BBD6-4BA9-9C1D-7B1BB875D4FE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19:C23" firstHeaderRow="1" firstDataRow="1" firstDataCol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44"/>
  </dataFields>
  <chartFormats count="1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AAFFC-DFDC-4358-9E34-75325AC253E6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6:D32" firstHeaderRow="0" firstDataRow="1" firstDataCol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axis="axisRow" showAll="0">
      <items count="3">
        <item x="1"/>
        <item x="0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7"/>
    <field x="9"/>
  </rowFields>
  <rowItems count="6">
    <i>
      <x/>
    </i>
    <i r="1">
      <x/>
    </i>
    <i r="1">
      <x v="1"/>
    </i>
    <i>
      <x v="1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inecraft Season Pass Price" fld="10" baseField="0" baseItem="0" numFmtId="44"/>
    <dataField name="Soma de EA Play Season Pass" fld="8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BAB68-250E-44E8-ACC8-97C610D2AAAB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12:C16" firstHeaderRow="1" firstDataRow="1" firstDataCol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dataField="1" showAll="0"/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Subscription Type" fld="6" subtotal="count" baseField="0" baseItem="0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40B37-018B-4402-B546-D3A792AA3E77}" name="Tabela dinâmica7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8">
  <location ref="B41:F48" firstHeaderRow="1" firstDataRow="2" firstDataCol="1"/>
  <pivotFields count="15">
    <pivotField showAll="0"/>
    <pivotField dataField="1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showAll="0"/>
    <pivotField showAll="0"/>
    <pivotField showAll="0"/>
    <pivotField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4"/>
    <field x="3"/>
  </rowFields>
  <rowItems count="6"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ntagem de Name" fld="1" subtotal="count" showDataAs="runTotal" baseField="14" baseItem="1"/>
  </dataFields>
  <chartFormats count="3"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38" name="Start Date">
      <autoFilter ref="A1">
        <filterColumn colId="0">
          <customFilters and="1">
            <customFilter operator="greaterThanOrEqual" val="45505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27F96E-5C55-4E37-AAEC-C0D0DA46493B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2">
  <location ref="B36:C37" firstHeaderRow="0" firstDataRow="1" firstDataCol="0" rowPageCount="1" colPageCount="1"/>
  <pivotFields count="15">
    <pivotField showAll="0"/>
    <pivotField showAll="0"/>
    <pivotField axis="axisPage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showAll="0"/>
    <pivotField dataField="1" showAll="0"/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Qtd. EA Play Season Pass" fld="8" subtotal="countNums" baseField="0" baseItem="0"/>
    <dataField name="Qtd. Minecraft Season Pass" fld="10" subtotal="countNums" baseField="0" baseItem="0"/>
  </dataFields>
  <chartFormats count="4"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5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A5CB5750-E62D-4309-91E7-E6BD78EA5F37}" sourceName="Plan">
  <pivotTables>
    <pivotTable tabId="3" name="Tabela dinâmica6"/>
  </pivotTables>
  <data>
    <tabular pivotCacheId="101312162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an" xr10:uid="{1404A797-DA82-44EC-9E50-324F08C2A44F}" cache="SegmentaçãodeDados_Plan" caption="Plan" columnCount="3" style="SlicerStyleLight3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bl_base" displayName="tbl_base" ref="A1:M296" totalsRowShown="0" dataDxfId="14">
  <autoFilter ref="A1:M296" xr:uid="{34E0E886-4200-4B36-97B3-63DB74FF40A0}"/>
  <tableColumns count="13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tart_Date" xr10:uid="{253A9149-AC10-4F67-9030-40F0EC6E2610}" sourceName="Start Date">
  <pivotTables>
    <pivotTable tabId="3" name="Tabela dinâmica7"/>
  </pivotTables>
  <state minimalRefreshVersion="6" lastRefreshVersion="6" pivotCacheId="101312162" filterType="dateBetween">
    <selection startDate="2024-08-01T00:00:00" endDate="2024-12-31T00:00:00"/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tart Date" xr10:uid="{4021EF99-3FCA-4A89-8D5C-0AE882DC4CB0}" cache="NativeTimeline_Start_Date" caption="Start Date" level="2" selectionLevel="2" scrollPosition="2024-01-01T00:00:00" style="TimeSlicerStyleLight3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C4" sqref="C4:S4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G48"/>
  <sheetViews>
    <sheetView showGridLines="0" topLeftCell="A40" workbookViewId="0">
      <selection activeCell="C4" sqref="C4:S4"/>
    </sheetView>
  </sheetViews>
  <sheetFormatPr defaultRowHeight="15" x14ac:dyDescent="0.25"/>
  <cols>
    <col min="2" max="2" width="23.7109375" bestFit="1" customWidth="1"/>
    <col min="3" max="3" width="26" bestFit="1" customWidth="1"/>
    <col min="4" max="4" width="9" bestFit="1" customWidth="1"/>
    <col min="5" max="5" width="8.7109375" bestFit="1" customWidth="1"/>
    <col min="6" max="6" width="10.7109375" bestFit="1" customWidth="1"/>
    <col min="7" max="7" width="6.140625" bestFit="1" customWidth="1"/>
    <col min="8" max="8" width="5.7109375" bestFit="1" customWidth="1"/>
    <col min="9" max="9" width="5.140625" bestFit="1" customWidth="1"/>
    <col min="10" max="10" width="6" bestFit="1" customWidth="1"/>
    <col min="11" max="11" width="5.7109375" bestFit="1" customWidth="1"/>
    <col min="12" max="12" width="5.85546875" bestFit="1" customWidth="1"/>
    <col min="13" max="13" width="6.140625" bestFit="1" customWidth="1"/>
    <col min="14" max="14" width="6" bestFit="1" customWidth="1"/>
    <col min="15" max="15" width="10.7109375" bestFit="1" customWidth="1"/>
    <col min="16" max="296" width="10.42578125" bestFit="1" customWidth="1"/>
    <col min="297" max="297" width="10.7109375" bestFit="1" customWidth="1"/>
  </cols>
  <sheetData>
    <row r="4" spans="2:7" x14ac:dyDescent="0.25">
      <c r="B4" s="13" t="s">
        <v>314</v>
      </c>
      <c r="C4" t="s">
        <v>318</v>
      </c>
      <c r="D4" t="s">
        <v>316</v>
      </c>
    </row>
    <row r="5" spans="2:7" x14ac:dyDescent="0.25">
      <c r="B5" s="14" t="s">
        <v>22</v>
      </c>
      <c r="C5">
        <v>101</v>
      </c>
      <c r="D5" s="12">
        <v>505</v>
      </c>
      <c r="G5" s="12">
        <f>GETPIVOTDATA("Soma de Subscription Price",$B$4,"Plan","Core")</f>
        <v>505</v>
      </c>
    </row>
    <row r="6" spans="2:7" x14ac:dyDescent="0.25">
      <c r="B6" s="14" t="s">
        <v>26</v>
      </c>
      <c r="C6">
        <v>96</v>
      </c>
      <c r="D6" s="12">
        <v>960</v>
      </c>
      <c r="G6" s="12">
        <f>GETPIVOTDATA("Soma de Subscription Price",$B$4,"Plan","Standard")</f>
        <v>960</v>
      </c>
    </row>
    <row r="7" spans="2:7" x14ac:dyDescent="0.25">
      <c r="B7" s="14" t="s">
        <v>18</v>
      </c>
      <c r="C7">
        <v>98</v>
      </c>
      <c r="D7" s="12">
        <v>1470</v>
      </c>
      <c r="G7" s="12">
        <f>GETPIVOTDATA("Soma de Subscription Price",$B$4,"Plan","Ultimate")</f>
        <v>1470</v>
      </c>
    </row>
    <row r="8" spans="2:7" x14ac:dyDescent="0.25">
      <c r="B8" s="14" t="s">
        <v>315</v>
      </c>
      <c r="C8">
        <v>295</v>
      </c>
      <c r="D8" s="12">
        <v>2935</v>
      </c>
    </row>
    <row r="12" spans="2:7" x14ac:dyDescent="0.25">
      <c r="B12" s="13" t="s">
        <v>314</v>
      </c>
      <c r="C12" t="s">
        <v>318</v>
      </c>
    </row>
    <row r="13" spans="2:7" x14ac:dyDescent="0.25">
      <c r="B13" s="14" t="s">
        <v>22</v>
      </c>
      <c r="C13">
        <v>101</v>
      </c>
    </row>
    <row r="14" spans="2:7" x14ac:dyDescent="0.25">
      <c r="B14" s="14" t="s">
        <v>26</v>
      </c>
      <c r="C14">
        <v>96</v>
      </c>
    </row>
    <row r="15" spans="2:7" x14ac:dyDescent="0.25">
      <c r="B15" s="14" t="s">
        <v>18</v>
      </c>
      <c r="C15">
        <v>98</v>
      </c>
    </row>
    <row r="16" spans="2:7" x14ac:dyDescent="0.25">
      <c r="B16" s="14" t="s">
        <v>315</v>
      </c>
      <c r="C16">
        <v>295</v>
      </c>
    </row>
    <row r="19" spans="2:5" x14ac:dyDescent="0.25">
      <c r="B19" s="13" t="s">
        <v>314</v>
      </c>
      <c r="C19" t="s">
        <v>313</v>
      </c>
    </row>
    <row r="20" spans="2:5" x14ac:dyDescent="0.25">
      <c r="B20" s="14" t="s">
        <v>22</v>
      </c>
      <c r="C20" s="12">
        <v>444</v>
      </c>
    </row>
    <row r="21" spans="2:5" x14ac:dyDescent="0.25">
      <c r="B21" s="14" t="s">
        <v>26</v>
      </c>
      <c r="C21" s="12">
        <v>1801</v>
      </c>
    </row>
    <row r="22" spans="2:5" x14ac:dyDescent="0.25">
      <c r="B22" s="14" t="s">
        <v>18</v>
      </c>
      <c r="C22" s="12">
        <v>5388</v>
      </c>
    </row>
    <row r="23" spans="2:5" x14ac:dyDescent="0.25">
      <c r="B23" s="14" t="s">
        <v>315</v>
      </c>
      <c r="C23" s="12">
        <v>7633</v>
      </c>
    </row>
    <row r="26" spans="2:5" x14ac:dyDescent="0.25">
      <c r="B26" s="13" t="s">
        <v>314</v>
      </c>
      <c r="C26" t="s">
        <v>324</v>
      </c>
      <c r="D26" t="s">
        <v>325</v>
      </c>
    </row>
    <row r="27" spans="2:5" x14ac:dyDescent="0.25">
      <c r="B27" s="14" t="s">
        <v>23</v>
      </c>
      <c r="C27" s="12">
        <v>1920</v>
      </c>
      <c r="D27">
        <v>0</v>
      </c>
      <c r="E27" s="12">
        <f>GETPIVOTDATA("Soma de Minecraft Season Pass Price",$B$26)</f>
        <v>3880</v>
      </c>
    </row>
    <row r="28" spans="2:5" x14ac:dyDescent="0.25">
      <c r="B28" s="16" t="s">
        <v>23</v>
      </c>
      <c r="C28" s="12">
        <v>0</v>
      </c>
      <c r="D28">
        <v>0</v>
      </c>
      <c r="E28" s="12">
        <f>GETPIVOTDATA("Soma de EA Play Season Pass",$B$26)</f>
        <v>2940</v>
      </c>
    </row>
    <row r="29" spans="2:5" x14ac:dyDescent="0.25">
      <c r="B29" s="16" t="s">
        <v>19</v>
      </c>
      <c r="C29" s="12">
        <v>1920</v>
      </c>
      <c r="D29">
        <v>0</v>
      </c>
    </row>
    <row r="30" spans="2:5" x14ac:dyDescent="0.25">
      <c r="B30" s="14" t="s">
        <v>19</v>
      </c>
      <c r="C30" s="12">
        <v>1960</v>
      </c>
      <c r="D30">
        <v>2940</v>
      </c>
    </row>
    <row r="31" spans="2:5" x14ac:dyDescent="0.25">
      <c r="B31" s="16" t="s">
        <v>19</v>
      </c>
      <c r="C31" s="12">
        <v>1960</v>
      </c>
      <c r="D31">
        <v>2940</v>
      </c>
    </row>
    <row r="32" spans="2:5" x14ac:dyDescent="0.25">
      <c r="B32" s="14" t="s">
        <v>315</v>
      </c>
      <c r="C32" s="12">
        <v>3880</v>
      </c>
      <c r="D32">
        <v>2940</v>
      </c>
    </row>
    <row r="34" spans="2:6" x14ac:dyDescent="0.25">
      <c r="B34" s="13" t="s">
        <v>13</v>
      </c>
      <c r="C34" t="s">
        <v>327</v>
      </c>
    </row>
    <row r="36" spans="2:6" x14ac:dyDescent="0.25">
      <c r="B36" t="s">
        <v>328</v>
      </c>
      <c r="C36" t="s">
        <v>329</v>
      </c>
    </row>
    <row r="37" spans="2:6" x14ac:dyDescent="0.25">
      <c r="B37" s="24">
        <v>98</v>
      </c>
      <c r="C37" s="24">
        <v>194</v>
      </c>
    </row>
    <row r="41" spans="2:6" x14ac:dyDescent="0.25">
      <c r="B41" s="13" t="s">
        <v>330</v>
      </c>
      <c r="C41" s="13" t="s">
        <v>326</v>
      </c>
    </row>
    <row r="42" spans="2:6" x14ac:dyDescent="0.25">
      <c r="B42" s="13" t="s">
        <v>314</v>
      </c>
      <c r="C42" t="s">
        <v>22</v>
      </c>
      <c r="D42" t="s">
        <v>26</v>
      </c>
      <c r="E42" t="s">
        <v>18</v>
      </c>
      <c r="F42" t="s">
        <v>315</v>
      </c>
    </row>
    <row r="43" spans="2:6" x14ac:dyDescent="0.25">
      <c r="B43" s="14" t="s">
        <v>331</v>
      </c>
      <c r="C43" s="24">
        <v>11</v>
      </c>
      <c r="D43" s="24">
        <v>10</v>
      </c>
      <c r="E43" s="24">
        <v>10</v>
      </c>
      <c r="F43" s="24">
        <v>31</v>
      </c>
    </row>
    <row r="44" spans="2:6" x14ac:dyDescent="0.25">
      <c r="B44" s="14" t="s">
        <v>332</v>
      </c>
      <c r="C44" s="24">
        <v>21</v>
      </c>
      <c r="D44" s="24">
        <v>20</v>
      </c>
      <c r="E44" s="24">
        <v>20</v>
      </c>
      <c r="F44" s="24">
        <v>61</v>
      </c>
    </row>
    <row r="45" spans="2:6" x14ac:dyDescent="0.25">
      <c r="B45" s="14" t="s">
        <v>333</v>
      </c>
      <c r="C45" s="24">
        <v>31</v>
      </c>
      <c r="D45" s="24">
        <v>30</v>
      </c>
      <c r="E45" s="24">
        <v>31</v>
      </c>
      <c r="F45" s="24">
        <v>92</v>
      </c>
    </row>
    <row r="46" spans="2:6" x14ac:dyDescent="0.25">
      <c r="B46" s="14" t="s">
        <v>334</v>
      </c>
      <c r="C46" s="24">
        <v>41</v>
      </c>
      <c r="D46" s="24">
        <v>40</v>
      </c>
      <c r="E46" s="24">
        <v>41</v>
      </c>
      <c r="F46" s="24">
        <v>122</v>
      </c>
    </row>
    <row r="47" spans="2:6" x14ac:dyDescent="0.25">
      <c r="B47" s="14" t="s">
        <v>335</v>
      </c>
      <c r="C47" s="24">
        <v>47</v>
      </c>
      <c r="D47" s="24">
        <v>45</v>
      </c>
      <c r="E47" s="24">
        <v>46</v>
      </c>
      <c r="F47" s="24">
        <v>138</v>
      </c>
    </row>
    <row r="48" spans="2:6" x14ac:dyDescent="0.25">
      <c r="B48" s="14" t="s">
        <v>315</v>
      </c>
      <c r="C48" s="24"/>
      <c r="D48" s="24"/>
      <c r="E48" s="24"/>
      <c r="F48" s="24"/>
    </row>
  </sheetData>
  <conditionalFormatting sqref="G13">
    <cfRule type="top10" dxfId="0" priority="1" percent="1" rank="10"/>
  </conditionalFormatting>
  <pageMargins left="0.511811024" right="0.511811024" top="0.78740157499999996" bottom="0.78740157499999996" header="0.31496062000000002" footer="0.31496062000000002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C4" sqref="C4:S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 t="s">
        <v>311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 t="s">
        <v>311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 t="s">
        <v>311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 t="s">
        <v>311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 t="s">
        <v>311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 t="s">
        <v>311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 t="s">
        <v>311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 t="s">
        <v>311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 t="s">
        <v>311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 t="s">
        <v>311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 t="s">
        <v>311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 t="s">
        <v>311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 t="s">
        <v>311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 t="s">
        <v>311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 t="s">
        <v>311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 t="s">
        <v>311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 t="s">
        <v>311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 t="s">
        <v>311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 t="s">
        <v>311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 t="s">
        <v>311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 t="s">
        <v>311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 t="s">
        <v>311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 t="s">
        <v>311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 t="s">
        <v>311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 t="s">
        <v>311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 t="s">
        <v>311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 t="s">
        <v>311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 t="s">
        <v>311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 t="s">
        <v>311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 t="s">
        <v>311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 t="s">
        <v>311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 t="s">
        <v>311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 t="s">
        <v>311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 t="s">
        <v>311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 t="s">
        <v>311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 t="s">
        <v>311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 t="s">
        <v>311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 t="s">
        <v>311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 t="s">
        <v>311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 t="s">
        <v>311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 t="s">
        <v>311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 t="s">
        <v>311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 t="s">
        <v>311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 t="s">
        <v>311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 t="s">
        <v>311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 t="s">
        <v>311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 t="s">
        <v>311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 t="s">
        <v>311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 t="s">
        <v>311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 t="s">
        <v>311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 t="s">
        <v>311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 t="s">
        <v>311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 t="s">
        <v>311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 t="s">
        <v>311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 t="s">
        <v>311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 t="s">
        <v>311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 t="s">
        <v>311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 t="s">
        <v>311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 t="s">
        <v>311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 t="s">
        <v>311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 t="s">
        <v>311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 t="s">
        <v>311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 t="s">
        <v>311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 t="s">
        <v>311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 t="s">
        <v>311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 t="s">
        <v>311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 t="s">
        <v>311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 t="s">
        <v>311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 t="s">
        <v>311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 t="s">
        <v>311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 t="s">
        <v>311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 t="s">
        <v>311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 t="s">
        <v>311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 t="s">
        <v>311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 t="s">
        <v>311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 t="s">
        <v>311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 t="s">
        <v>311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 t="s">
        <v>311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 t="s">
        <v>311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 t="s">
        <v>311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 t="s">
        <v>311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 t="s">
        <v>311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 t="s">
        <v>311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 t="s">
        <v>311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 t="s">
        <v>311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 t="s">
        <v>311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 t="s">
        <v>311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 t="s">
        <v>311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 t="s">
        <v>311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 t="s">
        <v>311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 t="s">
        <v>311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 t="s">
        <v>311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 t="s">
        <v>311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 t="s">
        <v>311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 t="s">
        <v>311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 t="s">
        <v>311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 t="s">
        <v>311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 t="s">
        <v>311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 t="s">
        <v>311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 t="s">
        <v>311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 t="s">
        <v>311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24"/>
  <sheetViews>
    <sheetView showGridLines="0" showRowColHeaders="0" zoomScale="80" zoomScaleNormal="80" workbookViewId="0">
      <selection activeCell="D21" sqref="D21"/>
    </sheetView>
  </sheetViews>
  <sheetFormatPr defaultColWidth="0" defaultRowHeight="15" x14ac:dyDescent="0.25"/>
  <cols>
    <col min="1" max="1" width="37.140625" style="4" customWidth="1"/>
    <col min="2" max="2" width="3.5703125" customWidth="1"/>
    <col min="3" max="20" width="9.140625" customWidth="1"/>
    <col min="21" max="16384" width="9.140625" hidden="1"/>
  </cols>
  <sheetData>
    <row r="1" spans="1:19" s="7" customFormat="1" ht="15" customHeight="1" x14ac:dyDescent="0.25">
      <c r="A1" s="4"/>
    </row>
    <row r="2" spans="1:19" s="7" customFormat="1" ht="15" customHeight="1" x14ac:dyDescent="0.25">
      <c r="A2" s="4"/>
      <c r="C2" s="17" t="s">
        <v>317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s="7" customFormat="1" ht="15" customHeight="1" thickBot="1" x14ac:dyDescent="0.3">
      <c r="A3" s="4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19" s="7" customFormat="1" ht="15" customHeight="1" thickTop="1" x14ac:dyDescent="0.25">
      <c r="A4" s="4"/>
      <c r="C4" s="22" t="s">
        <v>337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ht="15" customHeight="1" x14ac:dyDescent="0.25">
      <c r="A5" s="20" t="s">
        <v>322</v>
      </c>
    </row>
    <row r="6" spans="1:19" ht="15" customHeight="1" x14ac:dyDescent="0.25">
      <c r="A6" s="21"/>
    </row>
    <row r="7" spans="1:19" ht="18.75" customHeight="1" x14ac:dyDescent="0.25">
      <c r="A7" s="21"/>
    </row>
    <row r="8" spans="1:19" ht="15" customHeight="1" x14ac:dyDescent="0.25"/>
    <row r="9" spans="1:19" ht="18.75" x14ac:dyDescent="0.25">
      <c r="C9" s="19" t="s">
        <v>319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1:19" ht="15" customHeight="1" x14ac:dyDescent="0.25"/>
    <row r="11" spans="1:19" ht="15" customHeight="1" x14ac:dyDescent="0.25"/>
    <row r="12" spans="1:19" ht="15" customHeight="1" x14ac:dyDescent="0.25"/>
    <row r="13" spans="1:19" ht="15" customHeight="1" x14ac:dyDescent="0.25"/>
    <row r="14" spans="1:19" ht="15" customHeight="1" x14ac:dyDescent="0.25"/>
    <row r="15" spans="1:19" ht="15" customHeight="1" x14ac:dyDescent="0.25"/>
    <row r="16" spans="1:19" ht="15" customHeight="1" x14ac:dyDescent="0.25"/>
    <row r="17" spans="3:19" ht="15" customHeight="1" x14ac:dyDescent="0.25"/>
    <row r="18" spans="3:19" ht="15" customHeight="1" x14ac:dyDescent="0.25"/>
    <row r="19" spans="3:19" ht="15" customHeight="1" x14ac:dyDescent="0.25"/>
    <row r="20" spans="3:19" ht="18.75" customHeight="1" x14ac:dyDescent="0.25">
      <c r="C20" s="19" t="s">
        <v>320</v>
      </c>
      <c r="D20" s="19"/>
      <c r="E20" s="19"/>
      <c r="F20" s="19"/>
      <c r="G20" s="19"/>
      <c r="H20" s="19"/>
      <c r="I20" s="19"/>
      <c r="J20" s="19"/>
      <c r="K20" s="15"/>
      <c r="L20" s="19" t="s">
        <v>321</v>
      </c>
      <c r="M20" s="19"/>
      <c r="N20" s="19"/>
      <c r="O20" s="19"/>
      <c r="P20" s="19"/>
      <c r="Q20" s="19"/>
      <c r="R20" s="19"/>
      <c r="S20" s="19"/>
    </row>
    <row r="21" spans="3:19" ht="15" customHeight="1" x14ac:dyDescent="0.25"/>
    <row r="22" spans="3:19" ht="15" customHeight="1" x14ac:dyDescent="0.25"/>
    <row r="23" spans="3:19" ht="15" customHeight="1" x14ac:dyDescent="0.25"/>
    <row r="24" spans="3:19" ht="15" customHeight="1" x14ac:dyDescent="0.25"/>
  </sheetData>
  <sheetProtection sheet="1" objects="1" scenarios="1" selectLockedCells="1"/>
  <mergeCells count="6">
    <mergeCell ref="C2:S3"/>
    <mergeCell ref="C9:S9"/>
    <mergeCell ref="C20:J20"/>
    <mergeCell ref="L20:S20"/>
    <mergeCell ref="A5:A7"/>
    <mergeCell ref="C4:S4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F3221-8C49-4951-B14B-217C08F38D76}">
  <dimension ref="A1:S24"/>
  <sheetViews>
    <sheetView showGridLines="0" showRowColHeaders="0" zoomScale="80" zoomScaleNormal="80" workbookViewId="0">
      <selection activeCell="P31" sqref="P3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x14ac:dyDescent="0.25"/>
  <cols>
    <col min="1" max="1" width="37.140625" style="4" customWidth="1"/>
    <col min="2" max="2" width="3.5703125" customWidth="1"/>
    <col min="3" max="20" width="9.140625" customWidth="1"/>
    <col min="21" max="16384" width="9.140625" hidden="1"/>
  </cols>
  <sheetData>
    <row r="1" spans="1:19" s="7" customFormat="1" ht="15" customHeight="1" x14ac:dyDescent="0.25">
      <c r="A1" s="4"/>
    </row>
    <row r="2" spans="1:19" s="7" customFormat="1" ht="15" customHeight="1" x14ac:dyDescent="0.25">
      <c r="A2" s="4"/>
      <c r="C2" s="17" t="s">
        <v>317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s="7" customFormat="1" ht="15" customHeight="1" thickBot="1" x14ac:dyDescent="0.3">
      <c r="A3" s="4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19" s="7" customFormat="1" ht="15" customHeight="1" thickTop="1" x14ac:dyDescent="0.25">
      <c r="A4" s="4"/>
      <c r="C4" s="22" t="s">
        <v>337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ht="15" customHeight="1" x14ac:dyDescent="0.25">
      <c r="A5" s="20" t="s">
        <v>322</v>
      </c>
    </row>
    <row r="6" spans="1:19" ht="15" customHeight="1" x14ac:dyDescent="0.25">
      <c r="A6" s="21"/>
    </row>
    <row r="7" spans="1:19" ht="18.75" customHeight="1" x14ac:dyDescent="0.25">
      <c r="A7" s="21"/>
    </row>
    <row r="8" spans="1:19" ht="15" customHeight="1" x14ac:dyDescent="0.25"/>
    <row r="9" spans="1:19" ht="18.75" x14ac:dyDescent="0.25">
      <c r="C9" s="19" t="s">
        <v>323</v>
      </c>
      <c r="D9" s="19"/>
      <c r="E9" s="19"/>
      <c r="F9" s="19"/>
      <c r="G9" s="19"/>
      <c r="H9" s="19"/>
      <c r="I9" s="19"/>
      <c r="J9" s="19"/>
      <c r="K9" s="15"/>
      <c r="L9" s="19" t="s">
        <v>320</v>
      </c>
      <c r="M9" s="19"/>
      <c r="N9" s="19"/>
      <c r="O9" s="19"/>
      <c r="P9" s="19"/>
      <c r="Q9" s="19"/>
      <c r="R9" s="19"/>
      <c r="S9" s="19"/>
    </row>
    <row r="10" spans="1:19" ht="15" customHeight="1" x14ac:dyDescent="0.25"/>
    <row r="11" spans="1:19" ht="15" customHeight="1" x14ac:dyDescent="0.25"/>
    <row r="12" spans="1:19" ht="15" customHeight="1" x14ac:dyDescent="0.25"/>
    <row r="13" spans="1:19" ht="15" customHeight="1" x14ac:dyDescent="0.25"/>
    <row r="14" spans="1:19" ht="15" customHeight="1" x14ac:dyDescent="0.25"/>
    <row r="15" spans="1:19" ht="15" customHeight="1" x14ac:dyDescent="0.25"/>
    <row r="16" spans="1:19" ht="15" customHeight="1" x14ac:dyDescent="0.25"/>
    <row r="17" spans="11:11" ht="15" customHeight="1" x14ac:dyDescent="0.25"/>
    <row r="18" spans="11:11" ht="15" customHeight="1" x14ac:dyDescent="0.25"/>
    <row r="19" spans="11:11" ht="15" customHeight="1" x14ac:dyDescent="0.25"/>
    <row r="20" spans="11:11" ht="18.75" customHeight="1" x14ac:dyDescent="0.25">
      <c r="K20" s="15"/>
    </row>
    <row r="21" spans="11:11" ht="15" customHeight="1" x14ac:dyDescent="0.25"/>
    <row r="22" spans="11:11" ht="15" customHeight="1" x14ac:dyDescent="0.25"/>
    <row r="23" spans="11:11" ht="15" customHeight="1" x14ac:dyDescent="0.25"/>
    <row r="24" spans="11:11" ht="15" customHeight="1" x14ac:dyDescent="0.25"/>
  </sheetData>
  <sheetProtection sheet="1" objects="1" scenarios="1" selectLockedCells="1"/>
  <mergeCells count="5">
    <mergeCell ref="C2:S3"/>
    <mergeCell ref="A5:A7"/>
    <mergeCell ref="L9:S9"/>
    <mergeCell ref="C9:J9"/>
    <mergeCell ref="C4:S4"/>
  </mergeCells>
  <pageMargins left="0.511811024" right="0.511811024" top="0.78740157499999996" bottom="0.78740157499999996" header="0.31496062000000002" footer="0.31496062000000002"/>
  <pageSetup paperSize="9" scale="44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6C88-6EBC-41E5-B095-6149B37EF7E5}">
  <dimension ref="A1:S24"/>
  <sheetViews>
    <sheetView showGridLines="0" showRowColHeaders="0" tabSelected="1" zoomScale="80" zoomScaleNormal="80" workbookViewId="0">
      <selection activeCell="P14" sqref="P14"/>
    </sheetView>
  </sheetViews>
  <sheetFormatPr defaultColWidth="0" defaultRowHeight="15" x14ac:dyDescent="0.25"/>
  <cols>
    <col min="1" max="1" width="37.140625" style="4" customWidth="1"/>
    <col min="2" max="2" width="3.5703125" customWidth="1"/>
    <col min="3" max="20" width="9.140625" customWidth="1"/>
    <col min="21" max="16384" width="9.140625" hidden="1"/>
  </cols>
  <sheetData>
    <row r="1" spans="1:19" s="7" customFormat="1" ht="15" customHeight="1" x14ac:dyDescent="0.25">
      <c r="A1" s="4"/>
    </row>
    <row r="2" spans="1:19" s="7" customFormat="1" ht="15" customHeight="1" x14ac:dyDescent="0.25">
      <c r="A2" s="4"/>
      <c r="C2" s="17" t="s">
        <v>317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s="7" customFormat="1" ht="15" customHeight="1" thickBot="1" x14ac:dyDescent="0.3">
      <c r="A3" s="4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19" s="7" customFormat="1" ht="15" customHeight="1" thickTop="1" x14ac:dyDescent="0.25">
      <c r="A4" s="4"/>
      <c r="C4" s="22" t="s">
        <v>337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ht="15" customHeight="1" x14ac:dyDescent="0.25">
      <c r="A5" s="20" t="s">
        <v>322</v>
      </c>
    </row>
    <row r="6" spans="1:19" ht="15" customHeight="1" x14ac:dyDescent="0.25">
      <c r="A6" s="21"/>
    </row>
    <row r="7" spans="1:19" ht="18.75" customHeight="1" x14ac:dyDescent="0.25">
      <c r="A7" s="21"/>
    </row>
    <row r="8" spans="1:19" ht="15" customHeight="1" x14ac:dyDescent="0.25"/>
    <row r="9" spans="1:19" ht="18.75" x14ac:dyDescent="0.25">
      <c r="C9" s="19" t="s">
        <v>336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1:19" ht="15" customHeight="1" x14ac:dyDescent="0.25"/>
    <row r="11" spans="1:19" ht="15" customHeight="1" x14ac:dyDescent="0.25"/>
    <row r="12" spans="1:19" ht="15" customHeight="1" x14ac:dyDescent="0.25"/>
    <row r="13" spans="1:19" ht="15" customHeight="1" x14ac:dyDescent="0.25"/>
    <row r="14" spans="1:19" ht="15" customHeight="1" x14ac:dyDescent="0.25"/>
    <row r="15" spans="1:19" ht="15" customHeight="1" x14ac:dyDescent="0.25"/>
    <row r="16" spans="1:19" ht="15" customHeight="1" x14ac:dyDescent="0.25"/>
    <row r="17" spans="3:19" ht="15" customHeight="1" x14ac:dyDescent="0.25"/>
    <row r="18" spans="3:19" ht="15" customHeight="1" x14ac:dyDescent="0.25"/>
    <row r="19" spans="3:19" ht="15" customHeight="1" x14ac:dyDescent="0.25"/>
    <row r="20" spans="3:19" ht="18.75" customHeight="1" x14ac:dyDescent="0.25">
      <c r="C20" s="23"/>
      <c r="D20" s="23"/>
      <c r="E20" s="23"/>
      <c r="F20" s="23"/>
      <c r="G20" s="23"/>
      <c r="H20" s="23"/>
      <c r="I20" s="23"/>
      <c r="J20" s="23"/>
      <c r="K20" s="15"/>
      <c r="L20" s="23"/>
      <c r="M20" s="23"/>
      <c r="N20" s="23"/>
      <c r="O20" s="23"/>
      <c r="P20" s="23"/>
      <c r="Q20" s="23"/>
      <c r="R20" s="23"/>
      <c r="S20" s="23"/>
    </row>
    <row r="21" spans="3:19" ht="15" customHeight="1" x14ac:dyDescent="0.25"/>
    <row r="22" spans="3:19" ht="15" customHeight="1" x14ac:dyDescent="0.25"/>
    <row r="23" spans="3:19" ht="15" customHeight="1" x14ac:dyDescent="0.25"/>
    <row r="24" spans="3:19" ht="15" customHeight="1" x14ac:dyDescent="0.25"/>
  </sheetData>
  <sheetProtection sheet="1" objects="1" scenarios="1" selectLockedCells="1"/>
  <mergeCells count="6">
    <mergeCell ref="C2:S3"/>
    <mergeCell ref="A5:A7"/>
    <mergeCell ref="C9:S9"/>
    <mergeCell ref="C20:J20"/>
    <mergeCell ref="L20:S20"/>
    <mergeCell ref="C4:S4"/>
  </mergeCells>
  <pageMargins left="0.511811024" right="0.511811024" top="0.78740157499999996" bottom="0.78740157499999996" header="0.31496062000000002" footer="0.31496062000000002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10</vt:i4>
      </vt:variant>
    </vt:vector>
  </HeadingPairs>
  <TitlesOfParts>
    <vt:vector size="16" baseType="lpstr">
      <vt:lpstr>A̳ssets</vt:lpstr>
      <vt:lpstr>C̳álculos</vt:lpstr>
      <vt:lpstr>B̳ases</vt:lpstr>
      <vt:lpstr>Planos Base</vt:lpstr>
      <vt:lpstr>Passes Adicionais</vt:lpstr>
      <vt:lpstr>Evolução de Assinaturas</vt:lpstr>
      <vt:lpstr>price_core</vt:lpstr>
      <vt:lpstr>price_standard</vt:lpstr>
      <vt:lpstr>price_ultimate</vt:lpstr>
      <vt:lpstr>qtd_core</vt:lpstr>
      <vt:lpstr>qtd_eaplay</vt:lpstr>
      <vt:lpstr>qtd_minecraft</vt:lpstr>
      <vt:lpstr>qtd_standard</vt:lpstr>
      <vt:lpstr>qtd_ultimate</vt:lpstr>
      <vt:lpstr>sum_eaplay</vt:lpstr>
      <vt:lpstr>sum_minecraft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Jean Carlo Baena Vicente</cp:lastModifiedBy>
  <dcterms:created xsi:type="dcterms:W3CDTF">2024-12-19T13:13:10Z</dcterms:created>
  <dcterms:modified xsi:type="dcterms:W3CDTF">2025-06-22T02:53:02Z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